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erie\Source\Repos\CBREngine\Alchemy\data\"/>
    </mc:Choice>
  </mc:AlternateContent>
  <bookViews>
    <workbookView xWindow="0" yWindow="0" windowWidth="24000" windowHeight="11610" tabRatio="781" firstSheet="3" activeTab="8"/>
  </bookViews>
  <sheets>
    <sheet name="Template" sheetId="1" r:id="rId1"/>
    <sheet name="High Damage Spells" sheetId="3" r:id="rId2"/>
    <sheet name="High Duration Spells" sheetId="5" r:id="rId3"/>
    <sheet name="AOE Spells" sheetId="6" r:id="rId4"/>
    <sheet name="High Instance Spells" sheetId="10" r:id="rId5"/>
    <sheet name="High Knockback Spells" sheetId="7" r:id="rId6"/>
    <sheet name="High Recoil Spells" sheetId="8" r:id="rId7"/>
    <sheet name="Names to Credit" sheetId="9" r:id="rId8"/>
    <sheet name="Sheet1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11" l="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F2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E2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D2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C2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B2" i="11"/>
  <c r="B27" i="11"/>
  <c r="B26" i="11"/>
  <c r="B25" i="11"/>
  <c r="B24" i="11"/>
  <c r="B23" i="11"/>
  <c r="B21" i="11"/>
  <c r="B22" i="11"/>
  <c r="B20" i="11"/>
  <c r="B19" i="11"/>
  <c r="B18" i="11"/>
  <c r="B17" i="11"/>
  <c r="B11" i="11"/>
  <c r="B16" i="11"/>
  <c r="B15" i="11"/>
  <c r="B14" i="11"/>
  <c r="B13" i="11"/>
  <c r="B12" i="11"/>
  <c r="B10" i="11"/>
  <c r="B9" i="11"/>
  <c r="B8" i="11"/>
  <c r="B7" i="11"/>
  <c r="B6" i="11"/>
  <c r="B5" i="11"/>
  <c r="B4" i="11"/>
  <c r="B3" i="11"/>
  <c r="G1" i="3" l="1"/>
  <c r="C2" i="1" l="1" a="1"/>
  <c r="C2" i="1" s="1"/>
  <c r="C2" i="8" a="1"/>
  <c r="C2" i="8" s="1"/>
  <c r="C2" i="7" a="1"/>
  <c r="C2" i="7" s="1"/>
  <c r="C2" i="10" a="1"/>
  <c r="C2" i="10" s="1"/>
  <c r="C2" i="6" a="1"/>
  <c r="C2" i="6" s="1"/>
  <c r="C2" i="5" a="1"/>
  <c r="C2" i="5" s="1"/>
  <c r="C2" i="3" a="1"/>
  <c r="C2" i="3" s="1"/>
  <c r="C3" i="1" a="1"/>
  <c r="C3" i="1" s="1"/>
  <c r="C5" i="3" a="1"/>
  <c r="C5" i="3" s="1"/>
  <c r="C3" i="6" a="1"/>
  <c r="C3" i="6" s="1"/>
  <c r="C3" i="3" a="1"/>
  <c r="C3" i="3" s="1"/>
  <c r="C1" i="3" a="1"/>
  <c r="C1" i="3" s="1"/>
  <c r="C26" i="10" a="1"/>
  <c r="C26" i="10" s="1"/>
  <c r="C25" i="10" a="1"/>
  <c r="C25" i="10" s="1"/>
  <c r="C24" i="10" a="1"/>
  <c r="C24" i="10" s="1"/>
  <c r="C23" i="10" a="1"/>
  <c r="C23" i="10" s="1"/>
  <c r="C22" i="10" a="1"/>
  <c r="C22" i="10" s="1"/>
  <c r="C21" i="10" a="1"/>
  <c r="C21" i="10" s="1"/>
  <c r="C20" i="10" a="1"/>
  <c r="C20" i="10" s="1"/>
  <c r="C19" i="10" a="1"/>
  <c r="C19" i="10" s="1"/>
  <c r="C18" i="10" a="1"/>
  <c r="C18" i="10" s="1"/>
  <c r="C17" i="10" a="1"/>
  <c r="C17" i="10" s="1"/>
  <c r="C16" i="10" a="1"/>
  <c r="C16" i="10" s="1"/>
  <c r="C15" i="10" a="1"/>
  <c r="C15" i="10" s="1"/>
  <c r="C14" i="10" a="1"/>
  <c r="C14" i="10" s="1"/>
  <c r="C13" i="10" a="1"/>
  <c r="C13" i="10" s="1"/>
  <c r="C12" i="10" a="1"/>
  <c r="C12" i="10" s="1"/>
  <c r="C11" i="10" a="1"/>
  <c r="C11" i="10" s="1"/>
  <c r="C10" i="10" a="1"/>
  <c r="C10" i="10" s="1"/>
  <c r="C9" i="10" a="1"/>
  <c r="C9" i="10" s="1"/>
  <c r="C8" i="10" a="1"/>
  <c r="C8" i="10" s="1"/>
  <c r="C7" i="10" a="1"/>
  <c r="C7" i="10" s="1"/>
  <c r="C6" i="10" a="1"/>
  <c r="C6" i="10" s="1"/>
  <c r="C5" i="10" a="1"/>
  <c r="C5" i="10" s="1"/>
  <c r="C4" i="10" a="1"/>
  <c r="C4" i="10" s="1"/>
  <c r="C3" i="10" a="1"/>
  <c r="C3" i="10" s="1"/>
  <c r="C1" i="10" a="1"/>
  <c r="C1" i="10" s="1"/>
  <c r="C26" i="8" a="1"/>
  <c r="C26" i="8" s="1"/>
  <c r="C25" i="8" a="1"/>
  <c r="C25" i="8" s="1"/>
  <c r="C24" i="8" a="1"/>
  <c r="C24" i="8" s="1"/>
  <c r="C23" i="8" a="1"/>
  <c r="C23" i="8" s="1"/>
  <c r="C22" i="8" a="1"/>
  <c r="C22" i="8" s="1"/>
  <c r="C21" i="8" a="1"/>
  <c r="C21" i="8" s="1"/>
  <c r="C20" i="8" a="1"/>
  <c r="C20" i="8" s="1"/>
  <c r="C19" i="8" a="1"/>
  <c r="C19" i="8" s="1"/>
  <c r="C18" i="8" a="1"/>
  <c r="C18" i="8" s="1"/>
  <c r="C17" i="8" a="1"/>
  <c r="C17" i="8" s="1"/>
  <c r="C16" i="8" a="1"/>
  <c r="C16" i="8" s="1"/>
  <c r="C15" i="8" a="1"/>
  <c r="C15" i="8" s="1"/>
  <c r="C14" i="8" a="1"/>
  <c r="C14" i="8" s="1"/>
  <c r="C13" i="8" a="1"/>
  <c r="C13" i="8" s="1"/>
  <c r="C12" i="8" a="1"/>
  <c r="C12" i="8" s="1"/>
  <c r="C11" i="8" a="1"/>
  <c r="C11" i="8" s="1"/>
  <c r="C10" i="8" a="1"/>
  <c r="C10" i="8" s="1"/>
  <c r="C9" i="8" a="1"/>
  <c r="C9" i="8" s="1"/>
  <c r="C8" i="8" a="1"/>
  <c r="C8" i="8" s="1"/>
  <c r="C7" i="8" a="1"/>
  <c r="C7" i="8" s="1"/>
  <c r="C6" i="8" a="1"/>
  <c r="C6" i="8" s="1"/>
  <c r="C5" i="8" a="1"/>
  <c r="C5" i="8" s="1"/>
  <c r="C4" i="8" a="1"/>
  <c r="C4" i="8" s="1"/>
  <c r="C3" i="8" a="1"/>
  <c r="C3" i="8" s="1"/>
  <c r="C1" i="8" a="1"/>
  <c r="C1" i="8" s="1"/>
  <c r="C26" i="7" a="1"/>
  <c r="C26" i="7" s="1"/>
  <c r="C25" i="7" a="1"/>
  <c r="C25" i="7" s="1"/>
  <c r="C24" i="7" a="1"/>
  <c r="C24" i="7" s="1"/>
  <c r="C23" i="7" a="1"/>
  <c r="C23" i="7" s="1"/>
  <c r="C22" i="7" a="1"/>
  <c r="C22" i="7" s="1"/>
  <c r="C21" i="7" a="1"/>
  <c r="C21" i="7" s="1"/>
  <c r="C20" i="7" a="1"/>
  <c r="C20" i="7" s="1"/>
  <c r="C19" i="7" a="1"/>
  <c r="C19" i="7" s="1"/>
  <c r="C18" i="7" a="1"/>
  <c r="C18" i="7" s="1"/>
  <c r="C17" i="7" a="1"/>
  <c r="C17" i="7" s="1"/>
  <c r="C16" i="7" a="1"/>
  <c r="C16" i="7" s="1"/>
  <c r="C15" i="7" a="1"/>
  <c r="C15" i="7" s="1"/>
  <c r="C14" i="7" a="1"/>
  <c r="C14" i="7" s="1"/>
  <c r="C13" i="7" a="1"/>
  <c r="C13" i="7" s="1"/>
  <c r="C12" i="7" a="1"/>
  <c r="C12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  <c r="C5" i="7" a="1"/>
  <c r="C5" i="7" s="1"/>
  <c r="C4" i="7" a="1"/>
  <c r="C4" i="7" s="1"/>
  <c r="C3" i="7" a="1"/>
  <c r="C3" i="7" s="1"/>
  <c r="C1" i="7" a="1"/>
  <c r="C1" i="7" s="1"/>
  <c r="C26" i="6" a="1"/>
  <c r="C26" i="6" s="1"/>
  <c r="C25" i="6" a="1"/>
  <c r="C25" i="6" s="1"/>
  <c r="C24" i="6" a="1"/>
  <c r="C24" i="6" s="1"/>
  <c r="C23" i="6" a="1"/>
  <c r="C23" i="6" s="1"/>
  <c r="C22" i="6" a="1"/>
  <c r="C22" i="6" s="1"/>
  <c r="C21" i="6" a="1"/>
  <c r="C21" i="6" s="1"/>
  <c r="C20" i="6" a="1"/>
  <c r="C20" i="6" s="1"/>
  <c r="C19" i="6" a="1"/>
  <c r="C19" i="6" s="1"/>
  <c r="C18" i="6" a="1"/>
  <c r="C18" i="6" s="1"/>
  <c r="C17" i="6" a="1"/>
  <c r="C17" i="6" s="1"/>
  <c r="C16" i="6" a="1"/>
  <c r="C16" i="6" s="1"/>
  <c r="C15" i="6" a="1"/>
  <c r="C15" i="6" s="1"/>
  <c r="C14" i="6" a="1"/>
  <c r="C14" i="6" s="1"/>
  <c r="C13" i="6" a="1"/>
  <c r="C13" i="6" s="1"/>
  <c r="C12" i="6" a="1"/>
  <c r="C12" i="6" s="1"/>
  <c r="C11" i="6" a="1"/>
  <c r="C11" i="6" s="1"/>
  <c r="C10" i="6" a="1"/>
  <c r="C10" i="6" s="1"/>
  <c r="C9" i="6" a="1"/>
  <c r="C9" i="6" s="1"/>
  <c r="C8" i="6" a="1"/>
  <c r="C8" i="6" s="1"/>
  <c r="C7" i="6" a="1"/>
  <c r="C7" i="6" s="1"/>
  <c r="C6" i="6" a="1"/>
  <c r="C6" i="6" s="1"/>
  <c r="C5" i="6" a="1"/>
  <c r="C5" i="6" s="1"/>
  <c r="C4" i="6" a="1"/>
  <c r="C4" i="6" s="1"/>
  <c r="C1" i="6" a="1"/>
  <c r="C1" i="6" s="1"/>
  <c r="C26" i="5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 s="1"/>
  <c r="C4" i="5" a="1"/>
  <c r="C4" i="5" s="1"/>
  <c r="C3" i="5" a="1"/>
  <c r="C3" i="5" s="1"/>
  <c r="C1" i="5" a="1"/>
  <c r="C1" i="5" s="1"/>
  <c r="B27" i="10" l="1"/>
  <c r="D18" i="10" s="1"/>
  <c r="G18" i="10" s="1"/>
  <c r="B27" i="8"/>
  <c r="D2" i="8" s="1"/>
  <c r="G2" i="8" s="1"/>
  <c r="B27" i="7"/>
  <c r="D11" i="7" s="1"/>
  <c r="G11" i="7" s="1"/>
  <c r="B27" i="6"/>
  <c r="D10" i="6" s="1"/>
  <c r="G10" i="6" s="1"/>
  <c r="B27" i="5"/>
  <c r="D21" i="5" s="1"/>
  <c r="G21" i="5" s="1"/>
  <c r="C26" i="3" a="1"/>
  <c r="C26" i="3" s="1"/>
  <c r="C25" i="3" a="1"/>
  <c r="C25" i="3" s="1"/>
  <c r="C24" i="3" a="1"/>
  <c r="C24" i="3" s="1"/>
  <c r="C23" i="3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4" i="3" a="1"/>
  <c r="C4" i="3" s="1"/>
  <c r="D26" i="10" l="1"/>
  <c r="G26" i="10" s="1"/>
  <c r="D2" i="10"/>
  <c r="G2" i="10" s="1"/>
  <c r="D9" i="10"/>
  <c r="G9" i="10" s="1"/>
  <c r="D21" i="10"/>
  <c r="G21" i="10" s="1"/>
  <c r="D1" i="10"/>
  <c r="G1" i="10" s="1"/>
  <c r="D10" i="10"/>
  <c r="G10" i="10" s="1"/>
  <c r="D8" i="10"/>
  <c r="G8" i="10" s="1"/>
  <c r="D7" i="10"/>
  <c r="G7" i="10" s="1"/>
  <c r="D22" i="10"/>
  <c r="G22" i="10" s="1"/>
  <c r="D13" i="10"/>
  <c r="G13" i="10" s="1"/>
  <c r="D24" i="10"/>
  <c r="G24" i="10" s="1"/>
  <c r="D14" i="10"/>
  <c r="G14" i="10" s="1"/>
  <c r="D5" i="10"/>
  <c r="G5" i="10" s="1"/>
  <c r="D16" i="10"/>
  <c r="G16" i="10" s="1"/>
  <c r="D6" i="10"/>
  <c r="G6" i="10" s="1"/>
  <c r="D20" i="10"/>
  <c r="G20" i="10" s="1"/>
  <c r="D19" i="10"/>
  <c r="G19" i="10" s="1"/>
  <c r="D25" i="10"/>
  <c r="G25" i="10" s="1"/>
  <c r="D23" i="10"/>
  <c r="G23" i="10" s="1"/>
  <c r="D4" i="10"/>
  <c r="G4" i="10" s="1"/>
  <c r="D3" i="10"/>
  <c r="G3" i="10" s="1"/>
  <c r="D12" i="10"/>
  <c r="G12" i="10" s="1"/>
  <c r="D17" i="10"/>
  <c r="G17" i="10" s="1"/>
  <c r="D15" i="10"/>
  <c r="G15" i="10" s="1"/>
  <c r="D11" i="10"/>
  <c r="G11" i="10" s="1"/>
  <c r="D8" i="8"/>
  <c r="G8" i="8" s="1"/>
  <c r="D15" i="8"/>
  <c r="G15" i="8" s="1"/>
  <c r="D16" i="8"/>
  <c r="G16" i="8" s="1"/>
  <c r="D14" i="8"/>
  <c r="G14" i="8" s="1"/>
  <c r="D26" i="8"/>
  <c r="G26" i="8" s="1"/>
  <c r="D6" i="8"/>
  <c r="G6" i="8" s="1"/>
  <c r="D9" i="8"/>
  <c r="G9" i="8" s="1"/>
  <c r="D20" i="8"/>
  <c r="G20" i="8" s="1"/>
  <c r="D25" i="8"/>
  <c r="G25" i="8" s="1"/>
  <c r="D10" i="8"/>
  <c r="G10" i="8" s="1"/>
  <c r="D12" i="8"/>
  <c r="G12" i="8" s="1"/>
  <c r="D23" i="8"/>
  <c r="G23" i="8" s="1"/>
  <c r="D1" i="8"/>
  <c r="G1" i="8" s="1"/>
  <c r="D4" i="8"/>
  <c r="G4" i="8" s="1"/>
  <c r="D11" i="8"/>
  <c r="G11" i="8" s="1"/>
  <c r="D7" i="8"/>
  <c r="G7" i="8" s="1"/>
  <c r="D21" i="8"/>
  <c r="G21" i="8" s="1"/>
  <c r="D17" i="8"/>
  <c r="G17" i="8" s="1"/>
  <c r="D18" i="8"/>
  <c r="G18" i="8" s="1"/>
  <c r="D13" i="8"/>
  <c r="G13" i="8" s="1"/>
  <c r="D19" i="8"/>
  <c r="G19" i="8" s="1"/>
  <c r="D24" i="8"/>
  <c r="G24" i="8" s="1"/>
  <c r="D22" i="8"/>
  <c r="G22" i="8" s="1"/>
  <c r="D5" i="8"/>
  <c r="G5" i="8" s="1"/>
  <c r="D3" i="8"/>
  <c r="G3" i="8" s="1"/>
  <c r="D9" i="7"/>
  <c r="G9" i="7" s="1"/>
  <c r="D21" i="7"/>
  <c r="G21" i="7" s="1"/>
  <c r="D18" i="7"/>
  <c r="G18" i="7" s="1"/>
  <c r="D26" i="7"/>
  <c r="G26" i="7" s="1"/>
  <c r="D5" i="7"/>
  <c r="G5" i="7" s="1"/>
  <c r="D8" i="7"/>
  <c r="G8" i="7" s="1"/>
  <c r="D23" i="7"/>
  <c r="G23" i="7" s="1"/>
  <c r="D20" i="7"/>
  <c r="G20" i="7" s="1"/>
  <c r="D1" i="7"/>
  <c r="G1" i="7" s="1"/>
  <c r="D15" i="7"/>
  <c r="G15" i="7" s="1"/>
  <c r="D3" i="7"/>
  <c r="G3" i="7" s="1"/>
  <c r="D7" i="7"/>
  <c r="G7" i="7" s="1"/>
  <c r="D4" i="7"/>
  <c r="G4" i="7" s="1"/>
  <c r="D13" i="7"/>
  <c r="G13" i="7" s="1"/>
  <c r="D22" i="7"/>
  <c r="G22" i="7" s="1"/>
  <c r="D25" i="7"/>
  <c r="G25" i="7" s="1"/>
  <c r="D2" i="7"/>
  <c r="G2" i="7" s="1"/>
  <c r="D14" i="7"/>
  <c r="G14" i="7" s="1"/>
  <c r="D19" i="7"/>
  <c r="G19" i="7" s="1"/>
  <c r="D16" i="7"/>
  <c r="G16" i="7" s="1"/>
  <c r="D6" i="7"/>
  <c r="G6" i="7" s="1"/>
  <c r="D12" i="7"/>
  <c r="G12" i="7" s="1"/>
  <c r="D17" i="7"/>
  <c r="G17" i="7" s="1"/>
  <c r="D24" i="7"/>
  <c r="G24" i="7" s="1"/>
  <c r="D10" i="7"/>
  <c r="G10" i="7" s="1"/>
  <c r="D17" i="6"/>
  <c r="G17" i="6" s="1"/>
  <c r="D23" i="6"/>
  <c r="G23" i="6" s="1"/>
  <c r="D19" i="6"/>
  <c r="G19" i="6" s="1"/>
  <c r="D15" i="6"/>
  <c r="G15" i="6" s="1"/>
  <c r="D21" i="6"/>
  <c r="G21" i="6" s="1"/>
  <c r="D11" i="6"/>
  <c r="G11" i="6" s="1"/>
  <c r="D16" i="6"/>
  <c r="G16" i="6" s="1"/>
  <c r="D12" i="6"/>
  <c r="G12" i="6" s="1"/>
  <c r="D2" i="6"/>
  <c r="G2" i="6" s="1"/>
  <c r="D8" i="6"/>
  <c r="G8" i="6" s="1"/>
  <c r="D4" i="6"/>
  <c r="G4" i="6" s="1"/>
  <c r="D1" i="6"/>
  <c r="G1" i="6" s="1"/>
  <c r="D7" i="6"/>
  <c r="G7" i="6" s="1"/>
  <c r="D13" i="6"/>
  <c r="G13" i="6" s="1"/>
  <c r="D3" i="6"/>
  <c r="G3" i="6" s="1"/>
  <c r="D25" i="6"/>
  <c r="G25" i="6" s="1"/>
  <c r="D22" i="6"/>
  <c r="G22" i="6" s="1"/>
  <c r="D5" i="6"/>
  <c r="G5" i="6" s="1"/>
  <c r="D26" i="6"/>
  <c r="G26" i="6" s="1"/>
  <c r="D14" i="6"/>
  <c r="G14" i="6" s="1"/>
  <c r="D9" i="6"/>
  <c r="G9" i="6" s="1"/>
  <c r="D18" i="6"/>
  <c r="G18" i="6" s="1"/>
  <c r="D24" i="6"/>
  <c r="G24" i="6" s="1"/>
  <c r="D6" i="6"/>
  <c r="G6" i="6" s="1"/>
  <c r="D20" i="6"/>
  <c r="G20" i="6" s="1"/>
  <c r="D17" i="5"/>
  <c r="G17" i="5" s="1"/>
  <c r="D23" i="5"/>
  <c r="G23" i="5" s="1"/>
  <c r="D19" i="5"/>
  <c r="G19" i="5" s="1"/>
  <c r="D9" i="5"/>
  <c r="G9" i="5" s="1"/>
  <c r="D6" i="5"/>
  <c r="G6" i="5" s="1"/>
  <c r="D15" i="5"/>
  <c r="G15" i="5" s="1"/>
  <c r="D1" i="5"/>
  <c r="G1" i="5" s="1"/>
  <c r="D8" i="5"/>
  <c r="G8" i="5" s="1"/>
  <c r="D12" i="5"/>
  <c r="G12" i="5" s="1"/>
  <c r="D7" i="5"/>
  <c r="G7" i="5" s="1"/>
  <c r="D14" i="5"/>
  <c r="G14" i="5" s="1"/>
  <c r="D11" i="5"/>
  <c r="G11" i="5" s="1"/>
  <c r="D5" i="5"/>
  <c r="G5" i="5" s="1"/>
  <c r="D26" i="5"/>
  <c r="G26" i="5" s="1"/>
  <c r="D20" i="5"/>
  <c r="G20" i="5" s="1"/>
  <c r="D24" i="5"/>
  <c r="G24" i="5" s="1"/>
  <c r="D4" i="5"/>
  <c r="G4" i="5" s="1"/>
  <c r="D18" i="5"/>
  <c r="G18" i="5" s="1"/>
  <c r="D3" i="5"/>
  <c r="G3" i="5" s="1"/>
  <c r="D16" i="5"/>
  <c r="G16" i="5" s="1"/>
  <c r="D22" i="5"/>
  <c r="G22" i="5" s="1"/>
  <c r="D2" i="5"/>
  <c r="G2" i="5" s="1"/>
  <c r="D10" i="5"/>
  <c r="G10" i="5" s="1"/>
  <c r="D25" i="5"/>
  <c r="G25" i="5" s="1"/>
  <c r="D13" i="5"/>
  <c r="G13" i="5" s="1"/>
  <c r="B27" i="3"/>
  <c r="D18" i="3" s="1"/>
  <c r="G18" i="3" s="1"/>
  <c r="C26" i="1" a="1"/>
  <c r="C26" i="1" s="1"/>
  <c r="C25" i="1" a="1"/>
  <c r="C25" i="1" s="1"/>
  <c r="C24" i="1" a="1"/>
  <c r="C24" i="1" s="1"/>
  <c r="C23" i="1" a="1"/>
  <c r="C23" i="1" s="1"/>
  <c r="C22" i="1" a="1"/>
  <c r="C22" i="1" s="1"/>
  <c r="C21" i="1" a="1"/>
  <c r="C21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  <c r="C1" i="1" a="1"/>
  <c r="C1" i="1" s="1"/>
  <c r="D12" i="3" l="1"/>
  <c r="G12" i="3" s="1"/>
  <c r="D17" i="3"/>
  <c r="G17" i="3" s="1"/>
  <c r="D23" i="3"/>
  <c r="G23" i="3" s="1"/>
  <c r="D22" i="3"/>
  <c r="G22" i="3" s="1"/>
  <c r="D4" i="3"/>
  <c r="G4" i="3" s="1"/>
  <c r="D15" i="3"/>
  <c r="G15" i="3" s="1"/>
  <c r="D14" i="3"/>
  <c r="G14" i="3" s="1"/>
  <c r="D19" i="3"/>
  <c r="G19" i="3" s="1"/>
  <c r="D16" i="3"/>
  <c r="G16" i="3" s="1"/>
  <c r="D20" i="3"/>
  <c r="G20" i="3" s="1"/>
  <c r="D8" i="3"/>
  <c r="G8" i="3" s="1"/>
  <c r="D7" i="3"/>
  <c r="G7" i="3" s="1"/>
  <c r="D6" i="3"/>
  <c r="G6" i="3" s="1"/>
  <c r="D11" i="3"/>
  <c r="G11" i="3" s="1"/>
  <c r="D5" i="3"/>
  <c r="G5" i="3" s="1"/>
  <c r="D21" i="3"/>
  <c r="G21" i="3" s="1"/>
  <c r="D3" i="3"/>
  <c r="G3" i="3" s="1"/>
  <c r="D1" i="3"/>
  <c r="D10" i="3"/>
  <c r="G10" i="3" s="1"/>
  <c r="D2" i="3"/>
  <c r="G2" i="3" s="1"/>
  <c r="D13" i="3"/>
  <c r="G13" i="3" s="1"/>
  <c r="D26" i="3"/>
  <c r="G26" i="3" s="1"/>
  <c r="D24" i="3"/>
  <c r="G24" i="3" s="1"/>
  <c r="D9" i="3"/>
  <c r="G9" i="3" s="1"/>
  <c r="D25" i="3"/>
  <c r="G25" i="3" s="1"/>
  <c r="B27" i="1"/>
  <c r="D2" i="1" l="1"/>
  <c r="G2" i="1" s="1"/>
  <c r="D23" i="1"/>
  <c r="G23" i="1" s="1"/>
  <c r="D19" i="1"/>
  <c r="G19" i="1" s="1"/>
  <c r="D14" i="1"/>
  <c r="G14" i="1" s="1"/>
  <c r="D12" i="1"/>
  <c r="G12" i="1" s="1"/>
  <c r="D13" i="1"/>
  <c r="G13" i="1" s="1"/>
  <c r="D4" i="1"/>
  <c r="G4" i="1" s="1"/>
  <c r="D8" i="1"/>
  <c r="G8" i="1" s="1"/>
  <c r="D10" i="1"/>
  <c r="G10" i="1" s="1"/>
  <c r="D24" i="1"/>
  <c r="G24" i="1" s="1"/>
  <c r="D26" i="1"/>
  <c r="G26" i="1" s="1"/>
  <c r="D25" i="1"/>
  <c r="G25" i="1" s="1"/>
  <c r="D9" i="1"/>
  <c r="G9" i="1" s="1"/>
  <c r="D15" i="1"/>
  <c r="G15" i="1" s="1"/>
  <c r="D22" i="1"/>
  <c r="G22" i="1" s="1"/>
  <c r="D6" i="1"/>
  <c r="G6" i="1" s="1"/>
  <c r="D21" i="1"/>
  <c r="G21" i="1" s="1"/>
  <c r="D5" i="1"/>
  <c r="G5" i="1" s="1"/>
  <c r="D20" i="1"/>
  <c r="G20" i="1" s="1"/>
  <c r="D11" i="1"/>
  <c r="G11" i="1" s="1"/>
  <c r="D18" i="1"/>
  <c r="G18" i="1" s="1"/>
  <c r="D3" i="1"/>
  <c r="G3" i="1" s="1"/>
  <c r="D17" i="1"/>
  <c r="G17" i="1" s="1"/>
  <c r="D1" i="1"/>
  <c r="G1" i="1" s="1"/>
  <c r="D16" i="1"/>
  <c r="G16" i="1" s="1"/>
  <c r="D7" i="1"/>
  <c r="G7" i="1" s="1"/>
</calcChain>
</file>

<file path=xl/sharedStrings.xml><?xml version="1.0" encoding="utf-8"?>
<sst xmlns="http://schemas.openxmlformats.org/spreadsheetml/2006/main" count="318" uniqueCount="147">
  <si>
    <t>a</t>
  </si>
  <si>
    <t>b</t>
  </si>
  <si>
    <t>v</t>
  </si>
  <si>
    <t>c</t>
  </si>
  <si>
    <t>d</t>
  </si>
  <si>
    <t>e</t>
  </si>
  <si>
    <t>f</t>
  </si>
  <si>
    <t>g</t>
  </si>
  <si>
    <t>h</t>
  </si>
  <si>
    <t>u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</si>
  <si>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</si>
  <si>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</si>
  <si>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</si>
  <si>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</si>
  <si>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</si>
  <si>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</si>
  <si>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</si>
  <si>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</si>
  <si>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</si>
  <si>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</si>
  <si>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</si>
  <si>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</si>
  <si>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</t>
  </si>
  <si>
    <t>x</t>
  </si>
  <si>
    <t>y</t>
  </si>
  <si>
    <t>z</t>
  </si>
  <si>
    <t>Words:</t>
  </si>
  <si>
    <t>earth wave</t>
  </si>
  <si>
    <t>water bolt</t>
  </si>
  <si>
    <t>wind strike</t>
  </si>
  <si>
    <t>fire surge</t>
  </si>
  <si>
    <t>fireball</t>
  </si>
  <si>
    <t>lightning</t>
  </si>
  <si>
    <t>lightningbolt</t>
  </si>
  <si>
    <t>holy strike</t>
  </si>
  <si>
    <t>wall of fire</t>
  </si>
  <si>
    <t>inspired charge</t>
  </si>
  <si>
    <t>magic missile</t>
  </si>
  <si>
    <t>summon scapegoats</t>
  </si>
  <si>
    <t>wall illusion</t>
  </si>
  <si>
    <t>confusion</t>
  </si>
  <si>
    <t>teleport</t>
  </si>
  <si>
    <t>grease</t>
  </si>
  <si>
    <t>wall of iron</t>
  </si>
  <si>
    <t>lightnight storm</t>
  </si>
  <si>
    <t>acid spray</t>
  </si>
  <si>
    <t>summon hole</t>
  </si>
  <si>
    <t>acid</t>
  </si>
  <si>
    <t>wind</t>
  </si>
  <si>
    <t>hurricane</t>
  </si>
  <si>
    <t>boulder</t>
  </si>
  <si>
    <t>unrelenting force</t>
  </si>
  <si>
    <t>fus ro dah</t>
  </si>
  <si>
    <t>telekenesis</t>
  </si>
  <si>
    <t>laser blast</t>
  </si>
  <si>
    <t>hyper flamethrower</t>
  </si>
  <si>
    <t>ion cannon</t>
  </si>
  <si>
    <t>rush</t>
  </si>
  <si>
    <t>retreat</t>
  </si>
  <si>
    <t>levitation</t>
  </si>
  <si>
    <t>bind</t>
  </si>
  <si>
    <t>multishot</t>
  </si>
  <si>
    <t>summon</t>
  </si>
  <si>
    <t>First</t>
  </si>
  <si>
    <t>Last</t>
  </si>
  <si>
    <t>Sean</t>
  </si>
  <si>
    <t>Boerger</t>
  </si>
  <si>
    <t>finger of death</t>
  </si>
  <si>
    <t>phantasmal killer</t>
  </si>
  <si>
    <t>power word: stun</t>
  </si>
  <si>
    <t>chain lightling</t>
  </si>
  <si>
    <t>bailful polymorph</t>
  </si>
  <si>
    <t>form of the dragon</t>
  </si>
  <si>
    <t>force missiles</t>
  </si>
  <si>
    <t>searing ray</t>
  </si>
  <si>
    <t>frost lance</t>
  </si>
  <si>
    <t>disjunction</t>
  </si>
  <si>
    <t>Arthur</t>
  </si>
  <si>
    <t>Wall</t>
  </si>
  <si>
    <t>meteorite</t>
  </si>
  <si>
    <t>infinite sword climax maximum</t>
  </si>
  <si>
    <t>instant chasm</t>
  </si>
  <si>
    <t>local time dialation</t>
  </si>
  <si>
    <t>slammoth</t>
  </si>
  <si>
    <t>swarm of snapping turtles</t>
  </si>
  <si>
    <t>swarm of bees</t>
  </si>
  <si>
    <t>beast from below</t>
  </si>
  <si>
    <t>Eric</t>
  </si>
  <si>
    <t>Rushe</t>
  </si>
  <si>
    <t>flesh melt</t>
  </si>
  <si>
    <t>hand swarm</t>
  </si>
  <si>
    <t>nova pulse</t>
  </si>
  <si>
    <t>lightning burst</t>
  </si>
  <si>
    <t>air gust</t>
  </si>
  <si>
    <t>eldritch strike</t>
  </si>
  <si>
    <t>blood boil</t>
  </si>
  <si>
    <t>Gab</t>
  </si>
  <si>
    <t>Chenier</t>
  </si>
  <si>
    <t>flaming glean</t>
  </si>
  <si>
    <t>acid splash</t>
  </si>
  <si>
    <t>antic artis</t>
  </si>
  <si>
    <t>gravitas</t>
  </si>
  <si>
    <t>summon knights</t>
  </si>
  <si>
    <t>Jullian</t>
  </si>
  <si>
    <t>Hyatt</t>
  </si>
  <si>
    <t>detect secret door</t>
  </si>
  <si>
    <t>reverse scenario</t>
  </si>
  <si>
    <t>elastoid</t>
  </si>
  <si>
    <t>Nic</t>
  </si>
  <si>
    <t>Gulezian</t>
  </si>
  <si>
    <t>prestidigitation</t>
  </si>
  <si>
    <t>Griffin</t>
  </si>
  <si>
    <t>Downs</t>
  </si>
  <si>
    <t>quake</t>
  </si>
  <si>
    <t>Letter:</t>
  </si>
  <si>
    <t>Damage</t>
  </si>
  <si>
    <t>Duration</t>
  </si>
  <si>
    <t>Instance</t>
  </si>
  <si>
    <t>AOE</t>
  </si>
  <si>
    <t>Knockback</t>
  </si>
  <si>
    <t>Recoil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</si>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</sst>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Template!$B$1:$B$26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Template!$D$1:$D$26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Template!$B$1:$B$26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Template!$E$1:$E$26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11618896"/>
        <c:axId val="-911623792"/>
      </c:barChart>
      <c:valAx>
        <c:axId val="-91162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18896"/>
        <c:crosses val="autoZero"/>
        <c:crossBetween val="between"/>
      </c:valAx>
      <c:catAx>
        <c:axId val="-91161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23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Template!$B$1:$B$26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Template!$G$1:$G$26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11618352"/>
        <c:axId val="-911631952"/>
      </c:barChart>
      <c:valAx>
        <c:axId val="-91163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18352"/>
        <c:crosses val="autoZero"/>
        <c:crossBetween val="between"/>
      </c:valAx>
      <c:catAx>
        <c:axId val="-911618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319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Damage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Damage Spells'!$D$1:$D$26</c:f>
              <c:numCache>
                <c:formatCode>General</c:formatCode>
                <c:ptCount val="26"/>
                <c:pt idx="0">
                  <c:v>6.2827225130890048</c:v>
                </c:pt>
                <c:pt idx="1">
                  <c:v>3.1413612565445024</c:v>
                </c:pt>
                <c:pt idx="2">
                  <c:v>2.0942408376963351</c:v>
                </c:pt>
                <c:pt idx="3">
                  <c:v>2.6178010471204187</c:v>
                </c:pt>
                <c:pt idx="4">
                  <c:v>10.471204188481675</c:v>
                </c:pt>
                <c:pt idx="5">
                  <c:v>3.664921465968586</c:v>
                </c:pt>
                <c:pt idx="6">
                  <c:v>4.7120418848167542</c:v>
                </c:pt>
                <c:pt idx="7">
                  <c:v>3.1413612565445024</c:v>
                </c:pt>
                <c:pt idx="8">
                  <c:v>13.612565445026178</c:v>
                </c:pt>
                <c:pt idx="9">
                  <c:v>0</c:v>
                </c:pt>
                <c:pt idx="10">
                  <c:v>1.5706806282722512</c:v>
                </c:pt>
                <c:pt idx="11">
                  <c:v>9.4240837696335085</c:v>
                </c:pt>
                <c:pt idx="12">
                  <c:v>4.1884816753926701</c:v>
                </c:pt>
                <c:pt idx="13">
                  <c:v>5.2356020942408374</c:v>
                </c:pt>
                <c:pt idx="14">
                  <c:v>4.7120418848167542</c:v>
                </c:pt>
                <c:pt idx="15">
                  <c:v>0.52356020942408377</c:v>
                </c:pt>
                <c:pt idx="16">
                  <c:v>0</c:v>
                </c:pt>
                <c:pt idx="17">
                  <c:v>7.8534031413612562</c:v>
                </c:pt>
                <c:pt idx="18">
                  <c:v>4.1884816753926701</c:v>
                </c:pt>
                <c:pt idx="19">
                  <c:v>6.8062827225130889</c:v>
                </c:pt>
                <c:pt idx="20">
                  <c:v>1.0471204188481675</c:v>
                </c:pt>
                <c:pt idx="21">
                  <c:v>0.52356020942408377</c:v>
                </c:pt>
                <c:pt idx="22">
                  <c:v>2.6178010471204187</c:v>
                </c:pt>
                <c:pt idx="23">
                  <c:v>1.0471204188481675</c:v>
                </c:pt>
                <c:pt idx="24">
                  <c:v>0.52356020942408377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Damage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Damage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11622160"/>
        <c:axId val="-911631408"/>
      </c:barChart>
      <c:valAx>
        <c:axId val="-9116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22160"/>
        <c:crosses val="autoZero"/>
        <c:crossBetween val="between"/>
      </c:valAx>
      <c:catAx>
        <c:axId val="-91162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31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Damage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Damage Spells'!$G$1:$G$26</c:f>
              <c:numCache>
                <c:formatCode>General</c:formatCode>
                <c:ptCount val="26"/>
                <c:pt idx="0">
                  <c:v>1.8872774869109952</c:v>
                </c:pt>
                <c:pt idx="1">
                  <c:v>1.6513612565445024</c:v>
                </c:pt>
                <c:pt idx="2">
                  <c:v>0.68575916230366474</c:v>
                </c:pt>
                <c:pt idx="3">
                  <c:v>1.6321989528795813</c:v>
                </c:pt>
                <c:pt idx="4">
                  <c:v>2.2287958115183244</c:v>
                </c:pt>
                <c:pt idx="5">
                  <c:v>1.4349214659685861</c:v>
                </c:pt>
                <c:pt idx="6">
                  <c:v>2.6920418848167542</c:v>
                </c:pt>
                <c:pt idx="7">
                  <c:v>2.9486387434554975</c:v>
                </c:pt>
                <c:pt idx="8">
                  <c:v>6.642565445026178</c:v>
                </c:pt>
                <c:pt idx="9">
                  <c:v>0.15</c:v>
                </c:pt>
                <c:pt idx="10">
                  <c:v>0.80068062827225117</c:v>
                </c:pt>
                <c:pt idx="11">
                  <c:v>5.3940837696335082</c:v>
                </c:pt>
                <c:pt idx="12">
                  <c:v>1.77848167539267</c:v>
                </c:pt>
                <c:pt idx="13">
                  <c:v>1.5143979057591626</c:v>
                </c:pt>
                <c:pt idx="14">
                  <c:v>2.7979581151832456</c:v>
                </c:pt>
                <c:pt idx="15">
                  <c:v>1.4064397905759161</c:v>
                </c:pt>
                <c:pt idx="16">
                  <c:v>0.1</c:v>
                </c:pt>
                <c:pt idx="17">
                  <c:v>1.863403141361256</c:v>
                </c:pt>
                <c:pt idx="18">
                  <c:v>2.1415183246073299</c:v>
                </c:pt>
                <c:pt idx="19">
                  <c:v>2.2537172774869116</c:v>
                </c:pt>
                <c:pt idx="20">
                  <c:v>1.7128795811518323</c:v>
                </c:pt>
                <c:pt idx="21">
                  <c:v>0.45643979057591622</c:v>
                </c:pt>
                <c:pt idx="22">
                  <c:v>0.25780104712041885</c:v>
                </c:pt>
                <c:pt idx="23">
                  <c:v>0.89712041884816751</c:v>
                </c:pt>
                <c:pt idx="24">
                  <c:v>1.4464397905759161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11625968"/>
        <c:axId val="-911627600"/>
      </c:barChart>
      <c:valAx>
        <c:axId val="-9116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25968"/>
        <c:crosses val="autoZero"/>
        <c:crossBetween val="between"/>
      </c:valAx>
      <c:catAx>
        <c:axId val="-91162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27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Duration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Duration Spells'!$D$1:$D$26</c:f>
              <c:numCache>
                <c:formatCode>General</c:formatCode>
                <c:ptCount val="26"/>
                <c:pt idx="0">
                  <c:v>9.0452261306532673</c:v>
                </c:pt>
                <c:pt idx="1">
                  <c:v>1.5075376884422109</c:v>
                </c:pt>
                <c:pt idx="2">
                  <c:v>3.0150753768844218</c:v>
                </c:pt>
                <c:pt idx="3">
                  <c:v>4.5226130653266337</c:v>
                </c:pt>
                <c:pt idx="4">
                  <c:v>9.0452261306532673</c:v>
                </c:pt>
                <c:pt idx="5">
                  <c:v>4.0201005025125625</c:v>
                </c:pt>
                <c:pt idx="6">
                  <c:v>3.5175879396984926</c:v>
                </c:pt>
                <c:pt idx="7">
                  <c:v>2.512562814070352</c:v>
                </c:pt>
                <c:pt idx="8">
                  <c:v>8.5427135678391952</c:v>
                </c:pt>
                <c:pt idx="9">
                  <c:v>0</c:v>
                </c:pt>
                <c:pt idx="10">
                  <c:v>0.50251256281407031</c:v>
                </c:pt>
                <c:pt idx="11">
                  <c:v>10.050251256281408</c:v>
                </c:pt>
                <c:pt idx="12">
                  <c:v>3.5175879396984926</c:v>
                </c:pt>
                <c:pt idx="13">
                  <c:v>6.5326633165829149</c:v>
                </c:pt>
                <c:pt idx="14">
                  <c:v>10.050251256281408</c:v>
                </c:pt>
                <c:pt idx="15">
                  <c:v>2.512562814070352</c:v>
                </c:pt>
                <c:pt idx="16">
                  <c:v>0</c:v>
                </c:pt>
                <c:pt idx="17">
                  <c:v>5.025125628140704</c:v>
                </c:pt>
                <c:pt idx="18">
                  <c:v>6.0301507537688437</c:v>
                </c:pt>
                <c:pt idx="19">
                  <c:v>7.5376884422110546</c:v>
                </c:pt>
                <c:pt idx="20">
                  <c:v>1.5075376884422109</c:v>
                </c:pt>
                <c:pt idx="21">
                  <c:v>0</c:v>
                </c:pt>
                <c:pt idx="22">
                  <c:v>1.0050251256281406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Duration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Duration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11621072"/>
        <c:axId val="-911624880"/>
      </c:barChart>
      <c:valAx>
        <c:axId val="-9116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21072"/>
        <c:crosses val="autoZero"/>
        <c:crossBetween val="between"/>
      </c:valAx>
      <c:catAx>
        <c:axId val="-91162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11624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Duration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Duration Spells'!$G$1:$G$26</c:f>
              <c:numCache>
                <c:formatCode>General</c:formatCode>
                <c:ptCount val="26"/>
                <c:pt idx="0">
                  <c:v>0.87522613065326738</c:v>
                </c:pt>
                <c:pt idx="1">
                  <c:v>1.753768844221093E-2</c:v>
                </c:pt>
                <c:pt idx="2">
                  <c:v>0.23507537688442204</c:v>
                </c:pt>
                <c:pt idx="3">
                  <c:v>0.27261306532663365</c:v>
                </c:pt>
                <c:pt idx="4">
                  <c:v>3.654773869346732</c:v>
                </c:pt>
                <c:pt idx="5">
                  <c:v>1.7901005025125625</c:v>
                </c:pt>
                <c:pt idx="6">
                  <c:v>1.4975879396984926</c:v>
                </c:pt>
                <c:pt idx="7">
                  <c:v>3.5774371859296479</c:v>
                </c:pt>
                <c:pt idx="8">
                  <c:v>1.5727135678391955</c:v>
                </c:pt>
                <c:pt idx="9">
                  <c:v>0.15</c:v>
                </c:pt>
                <c:pt idx="10">
                  <c:v>0.26748743718592971</c:v>
                </c:pt>
                <c:pt idx="11">
                  <c:v>6.0202512562814077</c:v>
                </c:pt>
                <c:pt idx="12">
                  <c:v>1.1075879396984925</c:v>
                </c:pt>
                <c:pt idx="13">
                  <c:v>0.21733668341708512</c:v>
                </c:pt>
                <c:pt idx="14">
                  <c:v>2.5402512562814081</c:v>
                </c:pt>
                <c:pt idx="15">
                  <c:v>0.58256281407035204</c:v>
                </c:pt>
                <c:pt idx="16">
                  <c:v>0.1</c:v>
                </c:pt>
                <c:pt idx="17">
                  <c:v>0.96487437185929625</c:v>
                </c:pt>
                <c:pt idx="18">
                  <c:v>0.29984924623115639</c:v>
                </c:pt>
                <c:pt idx="19">
                  <c:v>1.5223115577889459</c:v>
                </c:pt>
                <c:pt idx="20">
                  <c:v>1.2524623115577889</c:v>
                </c:pt>
                <c:pt idx="21">
                  <c:v>0.98</c:v>
                </c:pt>
                <c:pt idx="22">
                  <c:v>1.3549748743718593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07827424"/>
        <c:axId val="-1140204080"/>
      </c:barChart>
      <c:valAx>
        <c:axId val="-114020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27424"/>
        <c:crosses val="autoZero"/>
        <c:crossBetween val="between"/>
      </c:valAx>
      <c:catAx>
        <c:axId val="-90782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40204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'AOE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'AOE Spells'!$D$1:$D$26</c:f>
              <c:numCache>
                <c:formatCode>General</c:formatCode>
                <c:ptCount val="26"/>
                <c:pt idx="0">
                  <c:v>11.235955056179774</c:v>
                </c:pt>
                <c:pt idx="1">
                  <c:v>1.1235955056179776</c:v>
                </c:pt>
                <c:pt idx="2">
                  <c:v>3.3707865168539324</c:v>
                </c:pt>
                <c:pt idx="3">
                  <c:v>2.2471910112359552</c:v>
                </c:pt>
                <c:pt idx="4">
                  <c:v>6.7415730337078648</c:v>
                </c:pt>
                <c:pt idx="5">
                  <c:v>1.6853932584269662</c:v>
                </c:pt>
                <c:pt idx="6">
                  <c:v>3.3707865168539324</c:v>
                </c:pt>
                <c:pt idx="7">
                  <c:v>5.0561797752808983</c:v>
                </c:pt>
                <c:pt idx="8">
                  <c:v>8.4269662921348321</c:v>
                </c:pt>
                <c:pt idx="9">
                  <c:v>0</c:v>
                </c:pt>
                <c:pt idx="10">
                  <c:v>0.5617977528089888</c:v>
                </c:pt>
                <c:pt idx="11">
                  <c:v>7.3033707865168536</c:v>
                </c:pt>
                <c:pt idx="12">
                  <c:v>3.9325842696629212</c:v>
                </c:pt>
                <c:pt idx="13">
                  <c:v>6.7415730337078648</c:v>
                </c:pt>
                <c:pt idx="14">
                  <c:v>5.0561797752808983</c:v>
                </c:pt>
                <c:pt idx="15">
                  <c:v>3.9325842696629212</c:v>
                </c:pt>
                <c:pt idx="16">
                  <c:v>0.5617977528089888</c:v>
                </c:pt>
                <c:pt idx="17">
                  <c:v>6.7415730337078648</c:v>
                </c:pt>
                <c:pt idx="18">
                  <c:v>9.5505617977528079</c:v>
                </c:pt>
                <c:pt idx="19">
                  <c:v>6.179775280898876</c:v>
                </c:pt>
                <c:pt idx="20">
                  <c:v>2.8089887640449436</c:v>
                </c:pt>
                <c:pt idx="21">
                  <c:v>1.1235955056179776</c:v>
                </c:pt>
                <c:pt idx="22">
                  <c:v>1.1235955056179776</c:v>
                </c:pt>
                <c:pt idx="23">
                  <c:v>0</c:v>
                </c:pt>
                <c:pt idx="24">
                  <c:v>1.1235955056179776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'AOE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'AOE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07816544"/>
        <c:axId val="-907819264"/>
      </c:barChart>
      <c:valAx>
        <c:axId val="-9078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16544"/>
        <c:crosses val="autoZero"/>
        <c:crossBetween val="between"/>
      </c:valAx>
      <c:catAx>
        <c:axId val="-90781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19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'AOE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'AOE Spells'!$G$1:$G$26</c:f>
              <c:numCache>
                <c:formatCode>General</c:formatCode>
                <c:ptCount val="26"/>
                <c:pt idx="0">
                  <c:v>3.0659550561797744</c:v>
                </c:pt>
                <c:pt idx="1">
                  <c:v>0.36640449438202238</c:v>
                </c:pt>
                <c:pt idx="2">
                  <c:v>0.59078651685393258</c:v>
                </c:pt>
                <c:pt idx="3">
                  <c:v>2.0028089887640448</c:v>
                </c:pt>
                <c:pt idx="4">
                  <c:v>5.9584269662921345</c:v>
                </c:pt>
                <c:pt idx="5">
                  <c:v>0.54460674157303379</c:v>
                </c:pt>
                <c:pt idx="6">
                  <c:v>1.3507865168539324</c:v>
                </c:pt>
                <c:pt idx="7">
                  <c:v>1.0338202247191015</c:v>
                </c:pt>
                <c:pt idx="8">
                  <c:v>1.4569662921348323</c:v>
                </c:pt>
                <c:pt idx="9">
                  <c:v>0.15</c:v>
                </c:pt>
                <c:pt idx="10">
                  <c:v>0.20820224719101121</c:v>
                </c:pt>
                <c:pt idx="11">
                  <c:v>3.2733707865168533</c:v>
                </c:pt>
                <c:pt idx="12">
                  <c:v>1.522584269662921</c:v>
                </c:pt>
                <c:pt idx="13">
                  <c:v>8.4269662921352406E-3</c:v>
                </c:pt>
                <c:pt idx="14">
                  <c:v>2.4538202247191014</c:v>
                </c:pt>
                <c:pt idx="15">
                  <c:v>2.002584269662921</c:v>
                </c:pt>
                <c:pt idx="16">
                  <c:v>0.46179775280898883</c:v>
                </c:pt>
                <c:pt idx="17">
                  <c:v>0.75157303370786455</c:v>
                </c:pt>
                <c:pt idx="18">
                  <c:v>3.2205617977528078</c:v>
                </c:pt>
                <c:pt idx="19">
                  <c:v>2.8802247191011245</c:v>
                </c:pt>
                <c:pt idx="20">
                  <c:v>4.8988764044943789E-2</c:v>
                </c:pt>
                <c:pt idx="21">
                  <c:v>0.14359550561797763</c:v>
                </c:pt>
                <c:pt idx="22">
                  <c:v>1.2364044943820223</c:v>
                </c:pt>
                <c:pt idx="23">
                  <c:v>0.15</c:v>
                </c:pt>
                <c:pt idx="24">
                  <c:v>0.84640449438202237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07815456"/>
        <c:axId val="-907824704"/>
      </c:barChart>
      <c:valAx>
        <c:axId val="-90782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15456"/>
        <c:crosses val="autoZero"/>
        <c:crossBetween val="between"/>
      </c:valAx>
      <c:catAx>
        <c:axId val="-90781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24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Instance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Instance Spells'!$D$1:$D$26</c:f>
              <c:numCache>
                <c:formatCode>General</c:formatCode>
                <c:ptCount val="26"/>
                <c:pt idx="0">
                  <c:v>5.1020408163265305</c:v>
                </c:pt>
                <c:pt idx="1">
                  <c:v>2.0408163265306123</c:v>
                </c:pt>
                <c:pt idx="2">
                  <c:v>3.0612244897959182</c:v>
                </c:pt>
                <c:pt idx="3">
                  <c:v>0</c:v>
                </c:pt>
                <c:pt idx="4">
                  <c:v>7.1428571428571423</c:v>
                </c:pt>
                <c:pt idx="5">
                  <c:v>3.0612244897959182</c:v>
                </c:pt>
                <c:pt idx="6">
                  <c:v>5.1020408163265305</c:v>
                </c:pt>
                <c:pt idx="7">
                  <c:v>3.0612244897959182</c:v>
                </c:pt>
                <c:pt idx="8">
                  <c:v>10.204081632653061</c:v>
                </c:pt>
                <c:pt idx="9">
                  <c:v>0</c:v>
                </c:pt>
                <c:pt idx="10">
                  <c:v>1.0204081632653061</c:v>
                </c:pt>
                <c:pt idx="11">
                  <c:v>5.1020408163265305</c:v>
                </c:pt>
                <c:pt idx="12">
                  <c:v>9.183673469387756</c:v>
                </c:pt>
                <c:pt idx="13">
                  <c:v>7.1428571428571423</c:v>
                </c:pt>
                <c:pt idx="14">
                  <c:v>6.1224489795918364</c:v>
                </c:pt>
                <c:pt idx="15">
                  <c:v>0</c:v>
                </c:pt>
                <c:pt idx="16">
                  <c:v>0</c:v>
                </c:pt>
                <c:pt idx="17">
                  <c:v>6.1224489795918364</c:v>
                </c:pt>
                <c:pt idx="18">
                  <c:v>14.285714285714285</c:v>
                </c:pt>
                <c:pt idx="19">
                  <c:v>6.1224489795918364</c:v>
                </c:pt>
                <c:pt idx="20">
                  <c:v>4.0816326530612246</c:v>
                </c:pt>
                <c:pt idx="21">
                  <c:v>0</c:v>
                </c:pt>
                <c:pt idx="22">
                  <c:v>1.0204081632653061</c:v>
                </c:pt>
                <c:pt idx="23">
                  <c:v>0</c:v>
                </c:pt>
                <c:pt idx="24">
                  <c:v>1.0204081632653061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Instance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Instance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07825792"/>
        <c:axId val="-907817632"/>
      </c:barChart>
      <c:valAx>
        <c:axId val="-9078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25792"/>
        <c:crosses val="autoZero"/>
        <c:crossBetween val="between"/>
      </c:valAx>
      <c:catAx>
        <c:axId val="-90782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17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Instance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Instance Spells'!$G$1:$G$26</c:f>
              <c:numCache>
                <c:formatCode>General</c:formatCode>
                <c:ptCount val="26"/>
                <c:pt idx="0">
                  <c:v>3.0679591836734694</c:v>
                </c:pt>
                <c:pt idx="1">
                  <c:v>0.5508163265306123</c:v>
                </c:pt>
                <c:pt idx="2">
                  <c:v>0.28122448979591841</c:v>
                </c:pt>
                <c:pt idx="3">
                  <c:v>4.25</c:v>
                </c:pt>
                <c:pt idx="4">
                  <c:v>5.5571428571428569</c:v>
                </c:pt>
                <c:pt idx="5">
                  <c:v>0.83122448979591823</c:v>
                </c:pt>
                <c:pt idx="6">
                  <c:v>3.0820408163265305</c:v>
                </c:pt>
                <c:pt idx="7">
                  <c:v>3.0287755102040816</c:v>
                </c:pt>
                <c:pt idx="8">
                  <c:v>3.2340816326530613</c:v>
                </c:pt>
                <c:pt idx="9">
                  <c:v>0.15</c:v>
                </c:pt>
                <c:pt idx="10">
                  <c:v>0.25040816326530613</c:v>
                </c:pt>
                <c:pt idx="11">
                  <c:v>1.0720408163265303</c:v>
                </c:pt>
                <c:pt idx="12">
                  <c:v>6.7736734693877558</c:v>
                </c:pt>
                <c:pt idx="13">
                  <c:v>0.39285714285714235</c:v>
                </c:pt>
                <c:pt idx="14">
                  <c:v>1.3875510204081634</c:v>
                </c:pt>
                <c:pt idx="15">
                  <c:v>1.93</c:v>
                </c:pt>
                <c:pt idx="16">
                  <c:v>0.1</c:v>
                </c:pt>
                <c:pt idx="17">
                  <c:v>0.13244897959183621</c:v>
                </c:pt>
                <c:pt idx="18">
                  <c:v>7.9557142857142846</c:v>
                </c:pt>
                <c:pt idx="19">
                  <c:v>2.9375510204081641</c:v>
                </c:pt>
                <c:pt idx="20">
                  <c:v>1.3216326530612248</c:v>
                </c:pt>
                <c:pt idx="21">
                  <c:v>0.98</c:v>
                </c:pt>
                <c:pt idx="22">
                  <c:v>1.3395918367346937</c:v>
                </c:pt>
                <c:pt idx="23">
                  <c:v>0.15</c:v>
                </c:pt>
                <c:pt idx="24">
                  <c:v>0.94959183673469383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07826336"/>
        <c:axId val="-907818176"/>
      </c:barChart>
      <c:valAx>
        <c:axId val="-90781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26336"/>
        <c:crosses val="autoZero"/>
        <c:crossBetween val="between"/>
      </c:valAx>
      <c:catAx>
        <c:axId val="-90782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181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Knockback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Knockback Spells'!$D$1:$D$26</c:f>
              <c:numCache>
                <c:formatCode>General</c:formatCode>
                <c:ptCount val="26"/>
                <c:pt idx="0">
                  <c:v>7.3684210526315779</c:v>
                </c:pt>
                <c:pt idx="1">
                  <c:v>1.0526315789473684</c:v>
                </c:pt>
                <c:pt idx="2">
                  <c:v>3.1578947368421053</c:v>
                </c:pt>
                <c:pt idx="3">
                  <c:v>5.2631578947368416</c:v>
                </c:pt>
                <c:pt idx="4">
                  <c:v>10.526315789473683</c:v>
                </c:pt>
                <c:pt idx="5">
                  <c:v>2.1052631578947367</c:v>
                </c:pt>
                <c:pt idx="6">
                  <c:v>3.1578947368421053</c:v>
                </c:pt>
                <c:pt idx="7">
                  <c:v>3.1578947368421053</c:v>
                </c:pt>
                <c:pt idx="8">
                  <c:v>7.3684210526315779</c:v>
                </c:pt>
                <c:pt idx="9">
                  <c:v>0</c:v>
                </c:pt>
                <c:pt idx="10">
                  <c:v>1.0526315789473684</c:v>
                </c:pt>
                <c:pt idx="11">
                  <c:v>4.2105263157894735</c:v>
                </c:pt>
                <c:pt idx="12">
                  <c:v>2.1052631578947367</c:v>
                </c:pt>
                <c:pt idx="13">
                  <c:v>7.3684210526315779</c:v>
                </c:pt>
                <c:pt idx="14">
                  <c:v>6.3157894736842106</c:v>
                </c:pt>
                <c:pt idx="15">
                  <c:v>1.0526315789473684</c:v>
                </c:pt>
                <c:pt idx="16">
                  <c:v>0</c:v>
                </c:pt>
                <c:pt idx="17">
                  <c:v>10.526315789473683</c:v>
                </c:pt>
                <c:pt idx="18">
                  <c:v>7.3684210526315779</c:v>
                </c:pt>
                <c:pt idx="19">
                  <c:v>6.3157894736842106</c:v>
                </c:pt>
                <c:pt idx="20">
                  <c:v>6.3157894736842106</c:v>
                </c:pt>
                <c:pt idx="21">
                  <c:v>1.0526315789473684</c:v>
                </c:pt>
                <c:pt idx="22">
                  <c:v>3.1578947368421053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Knockback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Knockback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07829056"/>
        <c:axId val="-907829600"/>
      </c:barChart>
      <c:valAx>
        <c:axId val="-90782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29056"/>
        <c:crosses val="autoZero"/>
        <c:crossBetween val="between"/>
      </c:valAx>
      <c:catAx>
        <c:axId val="-907829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29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Knockback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Knockback Spells'!$G$1:$G$26</c:f>
              <c:numCache>
                <c:formatCode>General</c:formatCode>
                <c:ptCount val="26"/>
                <c:pt idx="0">
                  <c:v>0.80157894736842206</c:v>
                </c:pt>
                <c:pt idx="1">
                  <c:v>0.43736842105263163</c:v>
                </c:pt>
                <c:pt idx="2">
                  <c:v>0.37789473684210551</c:v>
                </c:pt>
                <c:pt idx="3">
                  <c:v>1.0131578947368416</c:v>
                </c:pt>
                <c:pt idx="4">
                  <c:v>2.1736842105263161</c:v>
                </c:pt>
                <c:pt idx="5">
                  <c:v>0.12473684210526326</c:v>
                </c:pt>
                <c:pt idx="6">
                  <c:v>1.1378947368421053</c:v>
                </c:pt>
                <c:pt idx="7">
                  <c:v>2.9321052631578945</c:v>
                </c:pt>
                <c:pt idx="8">
                  <c:v>0.39842105263157812</c:v>
                </c:pt>
                <c:pt idx="9">
                  <c:v>0.15</c:v>
                </c:pt>
                <c:pt idx="10">
                  <c:v>0.28263157894736834</c:v>
                </c:pt>
                <c:pt idx="11">
                  <c:v>0.1805263157894732</c:v>
                </c:pt>
                <c:pt idx="12">
                  <c:v>0.30473684210526342</c:v>
                </c:pt>
                <c:pt idx="13">
                  <c:v>0.61842105263157787</c:v>
                </c:pt>
                <c:pt idx="14">
                  <c:v>1.1942105263157892</c:v>
                </c:pt>
                <c:pt idx="15">
                  <c:v>0.87736842105263158</c:v>
                </c:pt>
                <c:pt idx="16">
                  <c:v>0.1</c:v>
                </c:pt>
                <c:pt idx="17">
                  <c:v>4.536315789473683</c:v>
                </c:pt>
                <c:pt idx="18">
                  <c:v>1.0384210526315778</c:v>
                </c:pt>
                <c:pt idx="19">
                  <c:v>2.7442105263157899</c:v>
                </c:pt>
                <c:pt idx="20">
                  <c:v>3.5557894736842108</c:v>
                </c:pt>
                <c:pt idx="21">
                  <c:v>7.263157894736838E-2</c:v>
                </c:pt>
                <c:pt idx="22">
                  <c:v>0.79789473684210543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07827968"/>
        <c:axId val="-907821984"/>
      </c:barChart>
      <c:valAx>
        <c:axId val="-9078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27968"/>
        <c:crosses val="autoZero"/>
        <c:crossBetween val="between"/>
      </c:valAx>
      <c:catAx>
        <c:axId val="-907827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21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tx>
            <c:v>Our Percent</c:v>
          </c:tx>
          <c:spPr>
            <a:solidFill>
              <a:schemeClr val="accent1">
                <a:shade val="76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Recoil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Recoil Spells'!$D$1:$D$26</c:f>
              <c:numCache>
                <c:formatCode>General</c:formatCode>
                <c:ptCount val="26"/>
                <c:pt idx="0">
                  <c:v>6.4220183486238538</c:v>
                </c:pt>
                <c:pt idx="1">
                  <c:v>2.7522935779816518</c:v>
                </c:pt>
                <c:pt idx="2">
                  <c:v>2.7522935779816518</c:v>
                </c:pt>
                <c:pt idx="3">
                  <c:v>1.834862385321101</c:v>
                </c:pt>
                <c:pt idx="4">
                  <c:v>10.091743119266056</c:v>
                </c:pt>
                <c:pt idx="5">
                  <c:v>1.834862385321101</c:v>
                </c:pt>
                <c:pt idx="6">
                  <c:v>0.91743119266055051</c:v>
                </c:pt>
                <c:pt idx="7">
                  <c:v>4.5871559633027523</c:v>
                </c:pt>
                <c:pt idx="8">
                  <c:v>7.3394495412844041</c:v>
                </c:pt>
                <c:pt idx="9">
                  <c:v>0.91743119266055051</c:v>
                </c:pt>
                <c:pt idx="10">
                  <c:v>1.834862385321101</c:v>
                </c:pt>
                <c:pt idx="11">
                  <c:v>5.5045871559633035</c:v>
                </c:pt>
                <c:pt idx="12">
                  <c:v>3.669724770642202</c:v>
                </c:pt>
                <c:pt idx="13">
                  <c:v>8.2568807339449553</c:v>
                </c:pt>
                <c:pt idx="14">
                  <c:v>7.3394495412844041</c:v>
                </c:pt>
                <c:pt idx="15">
                  <c:v>0.91743119266055051</c:v>
                </c:pt>
                <c:pt idx="16">
                  <c:v>0</c:v>
                </c:pt>
                <c:pt idx="17">
                  <c:v>9.1743119266055047</c:v>
                </c:pt>
                <c:pt idx="18">
                  <c:v>7.3394495412844041</c:v>
                </c:pt>
                <c:pt idx="19">
                  <c:v>10.091743119266056</c:v>
                </c:pt>
                <c:pt idx="20">
                  <c:v>2.7522935779816518</c:v>
                </c:pt>
                <c:pt idx="21">
                  <c:v>0.91743119266055051</c:v>
                </c:pt>
                <c:pt idx="22">
                  <c:v>1.834862385321101</c:v>
                </c:pt>
                <c:pt idx="23">
                  <c:v>0</c:v>
                </c:pt>
                <c:pt idx="24">
                  <c:v>0.91743119266055051</c:v>
                </c:pt>
                <c:pt idx="25">
                  <c:v>0</c:v>
                </c:pt>
              </c:numCache>
            </c:numRef>
          </c:val>
        </c:ser>
        <c:ser>
          <c:idx val="1"/>
          <c:order val="1"/>
          <c:tx>
            <c:v>English Language Letter freq</c:v>
          </c:tx>
          <c:spPr>
            <a:solidFill>
              <a:schemeClr val="accent1">
                <a:tint val="77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Recoil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Recoil Spells'!$E$1:$E$26</c:f>
              <c:numCache>
                <c:formatCode>General</c:formatCode>
                <c:ptCount val="26"/>
                <c:pt idx="0">
                  <c:v>8.17</c:v>
                </c:pt>
                <c:pt idx="1">
                  <c:v>1.49</c:v>
                </c:pt>
                <c:pt idx="2">
                  <c:v>2.78</c:v>
                </c:pt>
                <c:pt idx="3">
                  <c:v>4.25</c:v>
                </c:pt>
                <c:pt idx="4">
                  <c:v>12.7</c:v>
                </c:pt>
                <c:pt idx="5">
                  <c:v>2.23</c:v>
                </c:pt>
                <c:pt idx="6">
                  <c:v>2.02</c:v>
                </c:pt>
                <c:pt idx="7">
                  <c:v>6.09</c:v>
                </c:pt>
                <c:pt idx="8">
                  <c:v>6.97</c:v>
                </c:pt>
                <c:pt idx="9">
                  <c:v>0.15</c:v>
                </c:pt>
                <c:pt idx="10">
                  <c:v>0.77</c:v>
                </c:pt>
                <c:pt idx="11">
                  <c:v>4.03</c:v>
                </c:pt>
                <c:pt idx="12">
                  <c:v>2.41</c:v>
                </c:pt>
                <c:pt idx="13">
                  <c:v>6.75</c:v>
                </c:pt>
                <c:pt idx="14">
                  <c:v>7.51</c:v>
                </c:pt>
                <c:pt idx="15">
                  <c:v>1.93</c:v>
                </c:pt>
                <c:pt idx="16">
                  <c:v>0.1</c:v>
                </c:pt>
                <c:pt idx="17">
                  <c:v>5.99</c:v>
                </c:pt>
                <c:pt idx="18">
                  <c:v>6.33</c:v>
                </c:pt>
                <c:pt idx="19">
                  <c:v>9.06</c:v>
                </c:pt>
                <c:pt idx="20">
                  <c:v>2.76</c:v>
                </c:pt>
                <c:pt idx="21">
                  <c:v>0.98</c:v>
                </c:pt>
                <c:pt idx="22">
                  <c:v>2.36</c:v>
                </c:pt>
                <c:pt idx="23">
                  <c:v>0.15</c:v>
                </c:pt>
                <c:pt idx="24">
                  <c:v>1.97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07820896"/>
        <c:axId val="-907822528"/>
      </c:barChart>
      <c:valAx>
        <c:axId val="-9078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20896"/>
        <c:crosses val="autoZero"/>
        <c:crossBetween val="between"/>
      </c:valAx>
      <c:catAx>
        <c:axId val="-907820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822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</a:t>
            </a:r>
            <a:r>
              <a:rPr lang="en-US" baseline="0"/>
              <a:t> standard and actual letter frequency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890354618104138E-2"/>
          <c:y val="4.1025641025641026E-2"/>
          <c:w val="0.88221487812980315"/>
          <c:h val="0.912312134060165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'High Recoil Spells'!$B$1:$B$26</c:f>
              <c:strCache>
                <c:ptCount val="2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</c:strCache>
            </c:strRef>
          </c:cat>
          <c:val>
            <c:numRef>
              <c:f>'High Recoil Spells'!$G$1:$G$26</c:f>
              <c:numCache>
                <c:formatCode>General</c:formatCode>
                <c:ptCount val="26"/>
                <c:pt idx="0">
                  <c:v>1.7479816513761461</c:v>
                </c:pt>
                <c:pt idx="1">
                  <c:v>1.2622935779816518</c:v>
                </c:pt>
                <c:pt idx="2">
                  <c:v>2.7706422018348054E-2</c:v>
                </c:pt>
                <c:pt idx="3">
                  <c:v>2.415137614678899</c:v>
                </c:pt>
                <c:pt idx="4">
                  <c:v>2.6082568807339435</c:v>
                </c:pt>
                <c:pt idx="5">
                  <c:v>0.39513761467889896</c:v>
                </c:pt>
                <c:pt idx="6">
                  <c:v>1.1025688073394495</c:v>
                </c:pt>
                <c:pt idx="7">
                  <c:v>1.5028440366972475</c:v>
                </c:pt>
                <c:pt idx="8">
                  <c:v>0.36944954128440433</c:v>
                </c:pt>
                <c:pt idx="9">
                  <c:v>0.76743119266055049</c:v>
                </c:pt>
                <c:pt idx="10">
                  <c:v>1.064862385321101</c:v>
                </c:pt>
                <c:pt idx="11">
                  <c:v>1.4745871559633033</c:v>
                </c:pt>
                <c:pt idx="12">
                  <c:v>1.2597247706422019</c:v>
                </c:pt>
                <c:pt idx="13">
                  <c:v>1.5068807339449553</c:v>
                </c:pt>
                <c:pt idx="14">
                  <c:v>0.17055045871559571</c:v>
                </c:pt>
                <c:pt idx="15">
                  <c:v>1.0125688073394494</c:v>
                </c:pt>
                <c:pt idx="16">
                  <c:v>0.1</c:v>
                </c:pt>
                <c:pt idx="17">
                  <c:v>3.1843119266055044</c:v>
                </c:pt>
                <c:pt idx="18">
                  <c:v>1.009449541284404</c:v>
                </c:pt>
                <c:pt idx="19">
                  <c:v>1.0317431192660553</c:v>
                </c:pt>
                <c:pt idx="20">
                  <c:v>7.7064220183480359E-3</c:v>
                </c:pt>
                <c:pt idx="21">
                  <c:v>6.2568807339449473E-2</c:v>
                </c:pt>
                <c:pt idx="22">
                  <c:v>0.52513761467889886</c:v>
                </c:pt>
                <c:pt idx="23">
                  <c:v>0.15</c:v>
                </c:pt>
                <c:pt idx="24">
                  <c:v>1.0525688073394495</c:v>
                </c:pt>
                <c:pt idx="25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5"/>
        <c:axId val="-907052864"/>
        <c:axId val="-907055584"/>
      </c:barChart>
      <c:valAx>
        <c:axId val="-90705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052864"/>
        <c:crosses val="autoZero"/>
        <c:crossBetween val="between"/>
      </c:valAx>
      <c:catAx>
        <c:axId val="-90705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07055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3462</xdr:colOff>
      <xdr:row>0</xdr:row>
      <xdr:rowOff>9525</xdr:rowOff>
    </xdr:from>
    <xdr:to>
      <xdr:col>22</xdr:col>
      <xdr:colOff>257174</xdr:colOff>
      <xdr:row>25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27215</xdr:rowOff>
    </xdr:from>
    <xdr:to>
      <xdr:col>22</xdr:col>
      <xdr:colOff>253712</xdr:colOff>
      <xdr:row>52</xdr:row>
      <xdr:rowOff>8165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C1" sqref="C1:C1048576"/>
    </sheetView>
  </sheetViews>
  <sheetFormatPr defaultRowHeight="15" x14ac:dyDescent="0.25"/>
  <cols>
    <col min="1" max="1" width="45.5703125" customWidth="1"/>
    <col min="3" max="3" width="2.8554687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0</v>
      </c>
      <c r="D1" s="1" t="e">
        <f>(C1/B27)*100</f>
        <v>#DIV/0!</v>
      </c>
      <c r="E1" s="1">
        <v>8.17</v>
      </c>
      <c r="F1">
        <v>11.6</v>
      </c>
      <c r="G1" t="e">
        <f t="shared" ref="G1:G26" si="0">ABS(E1-D1)</f>
        <v>#DIV/0!</v>
      </c>
    </row>
    <row r="2" spans="1:7" x14ac:dyDescent="0.25">
      <c r="B2" s="1" t="s">
        <v>1</v>
      </c>
      <c r="C2" s="1">
        <f t="array" ref="C2">SUM(LEN(A2:A2000)-LEN(SUBSTITUTE(A2:A2000,B2,"")))</f>
        <v>0</v>
      </c>
      <c r="D2" s="1" t="e">
        <f>(C2/B27)*100</f>
        <v>#DIV/0!</v>
      </c>
      <c r="E2" s="1">
        <v>1.49</v>
      </c>
      <c r="F2">
        <v>4.7</v>
      </c>
      <c r="G2" t="e">
        <f t="shared" si="0"/>
        <v>#DIV/0!</v>
      </c>
    </row>
    <row r="3" spans="1:7" x14ac:dyDescent="0.25">
      <c r="B3" s="1" t="s">
        <v>3</v>
      </c>
      <c r="C3" s="1">
        <f t="array" ref="C3">SUM(LEN(A2:A2000)-LEN(SUBSTITUTE(A2:A2000,B3,"")))</f>
        <v>0</v>
      </c>
      <c r="D3" s="1" t="e">
        <f>(C3/B27)*100</f>
        <v>#DIV/0!</v>
      </c>
      <c r="E3" s="1">
        <v>2.78</v>
      </c>
      <c r="F3">
        <v>3.51</v>
      </c>
      <c r="G3" t="e">
        <f t="shared" si="0"/>
        <v>#DIV/0!</v>
      </c>
    </row>
    <row r="4" spans="1:7" x14ac:dyDescent="0.25">
      <c r="B4" s="1" t="s">
        <v>4</v>
      </c>
      <c r="C4" s="1">
        <f t="array" ref="C4">SUM(LEN(A2:A2000)-LEN(SUBSTITUTE(A2:A2000,B4,"")))</f>
        <v>0</v>
      </c>
      <c r="D4" s="1" t="e">
        <f>(C4/B27)*100</f>
        <v>#DIV/0!</v>
      </c>
      <c r="E4" s="1">
        <v>4.25</v>
      </c>
      <c r="F4">
        <v>2.67</v>
      </c>
      <c r="G4" t="e">
        <f t="shared" si="0"/>
        <v>#DIV/0!</v>
      </c>
    </row>
    <row r="5" spans="1:7" x14ac:dyDescent="0.25">
      <c r="B5" s="1" t="s">
        <v>5</v>
      </c>
      <c r="C5" s="1">
        <f t="array" ref="C5">SUM(LEN(A2:A2000)-LEN(SUBSTITUTE(A2:A2000,B5,"")))</f>
        <v>0</v>
      </c>
      <c r="D5" s="1" t="e">
        <f>(C5/B27)*100</f>
        <v>#DIV/0!</v>
      </c>
      <c r="E5" s="1">
        <v>12.7</v>
      </c>
      <c r="F5">
        <v>2.0099999999999998</v>
      </c>
      <c r="G5" t="e">
        <f t="shared" si="0"/>
        <v>#DIV/0!</v>
      </c>
    </row>
    <row r="6" spans="1:7" x14ac:dyDescent="0.25">
      <c r="B6" s="1" t="s">
        <v>6</v>
      </c>
      <c r="C6" s="1">
        <f t="array" ref="C6">SUM(LEN(A2:A2000)-LEN(SUBSTITUTE(A2:A2000,B6,"")))</f>
        <v>0</v>
      </c>
      <c r="D6" s="1" t="e">
        <f>(C6/B27)*100</f>
        <v>#DIV/0!</v>
      </c>
      <c r="E6" s="1">
        <v>2.23</v>
      </c>
      <c r="F6">
        <v>3.78</v>
      </c>
      <c r="G6" t="e">
        <f t="shared" si="0"/>
        <v>#DIV/0!</v>
      </c>
    </row>
    <row r="7" spans="1:7" x14ac:dyDescent="0.25">
      <c r="B7" s="1" t="s">
        <v>7</v>
      </c>
      <c r="C7" s="1">
        <f t="array" ref="C7">SUM(LEN(A2:A2000)-LEN(SUBSTITUTE(A2:A2000,B7,"")))</f>
        <v>0</v>
      </c>
      <c r="D7" s="1" t="e">
        <f>(C7/B27)*100</f>
        <v>#DIV/0!</v>
      </c>
      <c r="E7" s="1">
        <v>2.02</v>
      </c>
      <c r="F7">
        <v>1.95</v>
      </c>
      <c r="G7" t="e">
        <f t="shared" si="0"/>
        <v>#DIV/0!</v>
      </c>
    </row>
    <row r="8" spans="1:7" x14ac:dyDescent="0.25">
      <c r="B8" s="1" t="s">
        <v>8</v>
      </c>
      <c r="C8" s="1">
        <f t="array" ref="C8">SUM(LEN(A2:A2000)-LEN(SUBSTITUTE(A2:A2000,B8,"")))</f>
        <v>0</v>
      </c>
      <c r="D8" s="1" t="e">
        <f>(C8/B27)*100</f>
        <v>#DIV/0!</v>
      </c>
      <c r="E8" s="1">
        <v>6.09</v>
      </c>
      <c r="F8">
        <v>7.23</v>
      </c>
      <c r="G8" t="e">
        <f t="shared" si="0"/>
        <v>#DIV/0!</v>
      </c>
    </row>
    <row r="9" spans="1:7" x14ac:dyDescent="0.25">
      <c r="B9" s="1" t="s">
        <v>10</v>
      </c>
      <c r="C9" s="1">
        <f t="array" ref="C9">SUM(LEN(A2:A2000)-LEN(SUBSTITUTE(A2:A2000,B9,"")))</f>
        <v>0</v>
      </c>
      <c r="D9" s="1" t="e">
        <f>(C9/B27)*100</f>
        <v>#DIV/0!</v>
      </c>
      <c r="E9" s="1">
        <v>6.97</v>
      </c>
      <c r="F9">
        <v>6.29</v>
      </c>
      <c r="G9" t="e">
        <f t="shared" si="0"/>
        <v>#DIV/0!</v>
      </c>
    </row>
    <row r="10" spans="1:7" x14ac:dyDescent="0.25">
      <c r="B10" s="1" t="s">
        <v>11</v>
      </c>
      <c r="C10" s="1">
        <f t="array" ref="C10">SUM(LEN(A2:A2000)-LEN(SUBSTITUTE(A2:A2000,B10,"")))</f>
        <v>0</v>
      </c>
      <c r="D10" s="1" t="e">
        <f>(C10/B27)*100</f>
        <v>#DIV/0!</v>
      </c>
      <c r="E10" s="1">
        <v>0.15</v>
      </c>
      <c r="F10">
        <v>0.6</v>
      </c>
      <c r="G10" t="e">
        <f t="shared" si="0"/>
        <v>#DIV/0!</v>
      </c>
    </row>
    <row r="11" spans="1:7" x14ac:dyDescent="0.25">
      <c r="B11" s="1" t="s">
        <v>12</v>
      </c>
      <c r="C11" s="1">
        <f t="array" ref="C11">SUM(LEN(A2:A2000)-LEN(SUBSTITUTE(A2:A2000,B11,"")))</f>
        <v>0</v>
      </c>
      <c r="D11" s="1" t="e">
        <f>(C11/B27)*100</f>
        <v>#DIV/0!</v>
      </c>
      <c r="E11" s="1">
        <v>0.77</v>
      </c>
      <c r="F11">
        <v>0.59</v>
      </c>
      <c r="G11" t="e">
        <f t="shared" si="0"/>
        <v>#DIV/0!</v>
      </c>
    </row>
    <row r="12" spans="1:7" x14ac:dyDescent="0.25">
      <c r="B12" s="1" t="s">
        <v>13</v>
      </c>
      <c r="C12" s="1">
        <f t="array" ref="C12">SUM(LEN(A2:A2000)-LEN(SUBSTITUTE(A2:A2000,B12,"")))</f>
        <v>0</v>
      </c>
      <c r="D12" s="1" t="e">
        <f>(C12/B27)*100</f>
        <v>#DIV/0!</v>
      </c>
      <c r="E12" s="1">
        <v>4.03</v>
      </c>
      <c r="F12">
        <v>2.71</v>
      </c>
      <c r="G12" t="e">
        <f t="shared" si="0"/>
        <v>#DIV/0!</v>
      </c>
    </row>
    <row r="13" spans="1:7" x14ac:dyDescent="0.25">
      <c r="B13" s="1" t="s">
        <v>14</v>
      </c>
      <c r="C13" s="1">
        <f t="array" ref="C13">SUM(LEN(A2:A2000)-LEN(SUBSTITUTE(A2:A2000,B13,"")))</f>
        <v>0</v>
      </c>
      <c r="D13" s="1" t="e">
        <f>(C13/B27)*100</f>
        <v>#DIV/0!</v>
      </c>
      <c r="E13" s="1">
        <v>2.41</v>
      </c>
      <c r="F13">
        <v>4.37</v>
      </c>
      <c r="G13" t="e">
        <f t="shared" si="0"/>
        <v>#DIV/0!</v>
      </c>
    </row>
    <row r="14" spans="1:7" x14ac:dyDescent="0.25">
      <c r="B14" s="1" t="s">
        <v>15</v>
      </c>
      <c r="C14" s="1">
        <f t="array" ref="C14">SUM(LEN(A2:A2000)-LEN(SUBSTITUTE(A2:A2000,B14,"")))</f>
        <v>0</v>
      </c>
      <c r="D14" s="1" t="e">
        <f>(C14/B27)*100</f>
        <v>#DIV/0!</v>
      </c>
      <c r="E14" s="1">
        <v>6.75</v>
      </c>
      <c r="F14">
        <v>2.37</v>
      </c>
      <c r="G14" t="e">
        <f t="shared" si="0"/>
        <v>#DIV/0!</v>
      </c>
    </row>
    <row r="15" spans="1:7" x14ac:dyDescent="0.25">
      <c r="B15" s="1" t="s">
        <v>16</v>
      </c>
      <c r="C15" s="1">
        <f t="array" ref="C15">SUM(LEN(A2:A2000)-LEN(SUBSTITUTE(A2:A2000,B15,"")))</f>
        <v>0</v>
      </c>
      <c r="D15" s="1" t="e">
        <f>(C15/B27)*100</f>
        <v>#DIV/0!</v>
      </c>
      <c r="E15" s="1">
        <v>7.51</v>
      </c>
      <c r="F15">
        <v>6.26</v>
      </c>
      <c r="G15" t="e">
        <f t="shared" si="0"/>
        <v>#DIV/0!</v>
      </c>
    </row>
    <row r="16" spans="1:7" x14ac:dyDescent="0.25">
      <c r="B16" s="1" t="s">
        <v>17</v>
      </c>
      <c r="C16" s="1">
        <f t="array" ref="C16">SUM(LEN(A2:A2000)-LEN(SUBSTITUTE(A2:A2000,B16,"")))</f>
        <v>0</v>
      </c>
      <c r="D16" s="1" t="e">
        <f>(C16/B27)*100</f>
        <v>#DIV/0!</v>
      </c>
      <c r="E16" s="1">
        <v>1.93</v>
      </c>
      <c r="F16">
        <v>2.5499999999999998</v>
      </c>
      <c r="G16" t="e">
        <f t="shared" si="0"/>
        <v>#DIV/0!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 t="e">
        <f>(C17/B27)*100</f>
        <v>#DIV/0!</v>
      </c>
      <c r="E17" s="1">
        <v>0.1</v>
      </c>
      <c r="F17">
        <v>0.17</v>
      </c>
      <c r="G17" t="e">
        <f t="shared" si="0"/>
        <v>#DIV/0!</v>
      </c>
    </row>
    <row r="18" spans="2:7" x14ac:dyDescent="0.25">
      <c r="B18" s="1" t="s">
        <v>19</v>
      </c>
      <c r="C18" s="1">
        <f t="array" ref="C18">SUM(LEN(A2:A2000)-LEN(SUBSTITUTE(A2:A2000,B18,"")))</f>
        <v>0</v>
      </c>
      <c r="D18" s="1" t="e">
        <f>(C18/B27)*100</f>
        <v>#DIV/0!</v>
      </c>
      <c r="E18" s="1">
        <v>5.99</v>
      </c>
      <c r="F18">
        <v>1.65</v>
      </c>
      <c r="G18" t="e">
        <f t="shared" si="0"/>
        <v>#DIV/0!</v>
      </c>
    </row>
    <row r="19" spans="2:7" x14ac:dyDescent="0.25">
      <c r="B19" s="1" t="s">
        <v>20</v>
      </c>
      <c r="C19" s="1">
        <f t="array" ref="C19">SUM(LEN(A2:A2000)-LEN(SUBSTITUTE(A2:A2000,B19,"")))</f>
        <v>0</v>
      </c>
      <c r="D19" s="1" t="e">
        <f>(C19/B27)*100</f>
        <v>#DIV/0!</v>
      </c>
      <c r="E19" s="1">
        <v>6.33</v>
      </c>
      <c r="F19">
        <v>7.76</v>
      </c>
      <c r="G19" t="e">
        <f t="shared" si="0"/>
        <v>#DIV/0!</v>
      </c>
    </row>
    <row r="20" spans="2:7" x14ac:dyDescent="0.25">
      <c r="B20" s="1" t="s">
        <v>21</v>
      </c>
      <c r="C20" s="1">
        <f t="array" ref="C20">SUM(LEN(A2:A2000)-LEN(SUBSTITUTE(A2:A2000,B20,"")))</f>
        <v>0</v>
      </c>
      <c r="D20" s="1" t="e">
        <f>(C20/B27)*100</f>
        <v>#DIV/0!</v>
      </c>
      <c r="E20" s="1">
        <v>9.06</v>
      </c>
      <c r="F20">
        <v>16.670000000000002</v>
      </c>
      <c r="G20" t="e">
        <f t="shared" si="0"/>
        <v>#DIV/0!</v>
      </c>
    </row>
    <row r="21" spans="2:7" x14ac:dyDescent="0.25">
      <c r="B21" s="1" t="s">
        <v>9</v>
      </c>
      <c r="C21" s="1">
        <f t="array" ref="C21">SUM(LEN(A2:A2000)-LEN(SUBSTITUTE(A2:A2000,B21,"")))</f>
        <v>0</v>
      </c>
      <c r="D21" s="1" t="e">
        <f>(C21/B27)*100</f>
        <v>#DIV/0!</v>
      </c>
      <c r="E21" s="1">
        <v>2.76</v>
      </c>
      <c r="F21">
        <v>1.49</v>
      </c>
      <c r="G21" t="e">
        <f t="shared" si="0"/>
        <v>#DIV/0!</v>
      </c>
    </row>
    <row r="22" spans="2:7" x14ac:dyDescent="0.25">
      <c r="B22" s="1" t="s">
        <v>2</v>
      </c>
      <c r="C22" s="1">
        <f t="array" ref="C22">SUM(LEN(A2:A2000)-LEN(SUBSTITUTE(A2:A2000,B22,"")))</f>
        <v>0</v>
      </c>
      <c r="D22" s="1" t="e">
        <f>(C22/B27)*100</f>
        <v>#DIV/0!</v>
      </c>
      <c r="E22" s="1">
        <v>0.98</v>
      </c>
      <c r="F22">
        <v>0.65</v>
      </c>
      <c r="G22" t="e">
        <f t="shared" si="0"/>
        <v>#DIV/0!</v>
      </c>
    </row>
    <row r="23" spans="2:7" x14ac:dyDescent="0.25">
      <c r="B23" s="1" t="s">
        <v>22</v>
      </c>
      <c r="C23" s="1">
        <f t="array" ref="C23">SUM(LEN(A2:A2000)-LEN(SUBSTITUTE(A2:A2000,B23,"")))</f>
        <v>0</v>
      </c>
      <c r="D23" s="1" t="e">
        <f>(C23/B27)*100</f>
        <v>#DIV/0!</v>
      </c>
      <c r="E23" s="1">
        <v>2.36</v>
      </c>
      <c r="F23">
        <v>6.75</v>
      </c>
      <c r="G23" t="e">
        <f t="shared" si="0"/>
        <v>#DIV/0!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 t="e">
        <f>(C24/B27)*100</f>
        <v>#DIV/0!</v>
      </c>
      <c r="E24" s="1">
        <v>0.15</v>
      </c>
      <c r="F24">
        <v>0.02</v>
      </c>
      <c r="G24" t="e">
        <f t="shared" si="0"/>
        <v>#DIV/0!</v>
      </c>
    </row>
    <row r="25" spans="2:7" x14ac:dyDescent="0.25">
      <c r="B25" s="1" t="s">
        <v>24</v>
      </c>
      <c r="C25" s="1">
        <f t="array" ref="C25">SUM(LEN(A2:A2000)-LEN(SUBSTITUTE(A2:A2000,B25,"")))</f>
        <v>0</v>
      </c>
      <c r="D25" s="1" t="e">
        <f>(C25/B27)*100</f>
        <v>#DIV/0!</v>
      </c>
      <c r="E25" s="1">
        <v>1.97</v>
      </c>
      <c r="F25">
        <v>1.62</v>
      </c>
      <c r="G25" t="e">
        <f t="shared" si="0"/>
        <v>#DIV/0!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 t="e">
        <f>(C26/B27)*100</f>
        <v>#DIV/0!</v>
      </c>
      <c r="E26" s="1">
        <v>7.0000000000000007E-2</v>
      </c>
      <c r="F26">
        <v>0.03</v>
      </c>
      <c r="G26" t="e">
        <f t="shared" si="0"/>
        <v>#DIV/0!</v>
      </c>
    </row>
    <row r="27" spans="2:7" x14ac:dyDescent="0.25">
      <c r="B27">
        <f>SUM(C1:C26)</f>
        <v>0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G1" sqref="G1"/>
    </sheetView>
  </sheetViews>
  <sheetFormatPr defaultRowHeight="15" x14ac:dyDescent="0.25"/>
  <cols>
    <col min="1" max="1" width="45.5703125" customWidth="1"/>
    <col min="2" max="2" width="9.140625" customWidth="1"/>
    <col min="3" max="3" width="3" hidden="1" customWidth="1"/>
    <col min="4" max="4" width="5.5703125" customWidth="1"/>
    <col min="5" max="5" width="9.140625" customWidth="1"/>
    <col min="6" max="6" width="8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12</v>
      </c>
      <c r="D1" s="1">
        <f>(C1/B27)*100</f>
        <v>6.2827225130890048</v>
      </c>
      <c r="E1" s="1">
        <v>8.17</v>
      </c>
      <c r="F1">
        <v>11.6</v>
      </c>
      <c r="G1">
        <f t="shared" ref="G1:G26" si="0">ABS(E1-D1)</f>
        <v>1.8872774869109952</v>
      </c>
    </row>
    <row r="2" spans="1:7" x14ac:dyDescent="0.25">
      <c r="A2" t="s">
        <v>29</v>
      </c>
      <c r="B2" s="1" t="s">
        <v>1</v>
      </c>
      <c r="C2" s="1">
        <f t="array" ref="C2">SUM(LEN(A2:A2000)-LEN(SUBSTITUTE(A2:A2000,B2,"")))</f>
        <v>6</v>
      </c>
      <c r="D2" s="1">
        <f>(C2/B27)*100</f>
        <v>3.1413612565445024</v>
      </c>
      <c r="E2" s="1">
        <v>1.49</v>
      </c>
      <c r="F2">
        <v>4.7</v>
      </c>
      <c r="G2">
        <f t="shared" si="0"/>
        <v>1.6513612565445024</v>
      </c>
    </row>
    <row r="3" spans="1:7" x14ac:dyDescent="0.25">
      <c r="A3" t="s">
        <v>28</v>
      </c>
      <c r="B3" s="1" t="s">
        <v>3</v>
      </c>
      <c r="C3" s="1">
        <f t="array" ref="C3">SUM(LEN(A2:A2000)-LEN(SUBSTITUTE(A2:A2000,B3,"")))</f>
        <v>4</v>
      </c>
      <c r="D3" s="1">
        <f>(C3/B27)*100</f>
        <v>2.0942408376963351</v>
      </c>
      <c r="E3" s="1">
        <v>2.78</v>
      </c>
      <c r="F3">
        <v>3.51</v>
      </c>
      <c r="G3">
        <f t="shared" si="0"/>
        <v>0.68575916230366474</v>
      </c>
    </row>
    <row r="4" spans="1:7" x14ac:dyDescent="0.25">
      <c r="A4" t="s">
        <v>27</v>
      </c>
      <c r="B4" s="1" t="s">
        <v>4</v>
      </c>
      <c r="C4" s="1">
        <f t="array" ref="C4">SUM(LEN(A2:A2000)-LEN(SUBSTITUTE(A2:A2000,B4,"")))</f>
        <v>5</v>
      </c>
      <c r="D4" s="1">
        <f>(C4/B27)*100</f>
        <v>2.6178010471204187</v>
      </c>
      <c r="E4" s="1">
        <v>4.25</v>
      </c>
      <c r="F4">
        <v>2.67</v>
      </c>
      <c r="G4">
        <f t="shared" si="0"/>
        <v>1.6321989528795813</v>
      </c>
    </row>
    <row r="5" spans="1:7" x14ac:dyDescent="0.25">
      <c r="A5" t="s">
        <v>30</v>
      </c>
      <c r="B5" s="1" t="s">
        <v>5</v>
      </c>
      <c r="C5" s="1">
        <f t="array" ref="C5">SUM(LEN(A2:A2000)-LEN(SUBSTITUTE(A2:A2000,B5,"")))</f>
        <v>20</v>
      </c>
      <c r="D5" s="1">
        <f>(C5/B27)*100</f>
        <v>10.471204188481675</v>
      </c>
      <c r="E5" s="1">
        <v>12.7</v>
      </c>
      <c r="F5">
        <v>2.0099999999999998</v>
      </c>
      <c r="G5">
        <f t="shared" si="0"/>
        <v>2.2287958115183244</v>
      </c>
    </row>
    <row r="6" spans="1:7" x14ac:dyDescent="0.25">
      <c r="A6" t="s">
        <v>31</v>
      </c>
      <c r="B6" s="1" t="s">
        <v>6</v>
      </c>
      <c r="C6" s="1">
        <f t="array" ref="C6">SUM(LEN(A2:A2000)-LEN(SUBSTITUTE(A2:A2000,B6,"")))</f>
        <v>7</v>
      </c>
      <c r="D6" s="1">
        <f>(C6/B27)*100</f>
        <v>3.664921465968586</v>
      </c>
      <c r="E6" s="1">
        <v>2.23</v>
      </c>
      <c r="F6">
        <v>3.78</v>
      </c>
      <c r="G6">
        <f t="shared" si="0"/>
        <v>1.4349214659685861</v>
      </c>
    </row>
    <row r="7" spans="1:7" x14ac:dyDescent="0.25">
      <c r="A7" t="s">
        <v>32</v>
      </c>
      <c r="B7" s="1" t="s">
        <v>7</v>
      </c>
      <c r="C7" s="1">
        <f t="array" ref="C7">SUM(LEN(A2:A2000)-LEN(SUBSTITUTE(A2:A2000,B7,"")))</f>
        <v>9</v>
      </c>
      <c r="D7" s="1">
        <f>(C7/B27)*100</f>
        <v>4.7120418848167542</v>
      </c>
      <c r="E7" s="1">
        <v>2.02</v>
      </c>
      <c r="F7">
        <v>1.95</v>
      </c>
      <c r="G7">
        <f t="shared" si="0"/>
        <v>2.6920418848167542</v>
      </c>
    </row>
    <row r="8" spans="1:7" x14ac:dyDescent="0.25">
      <c r="A8" t="s">
        <v>31</v>
      </c>
      <c r="B8" s="1" t="s">
        <v>8</v>
      </c>
      <c r="C8" s="1">
        <f t="array" ref="C8">SUM(LEN(A2:A2000)-LEN(SUBSTITUTE(A2:A2000,B8,"")))</f>
        <v>6</v>
      </c>
      <c r="D8" s="1">
        <f>(C8/B27)*100</f>
        <v>3.1413612565445024</v>
      </c>
      <c r="E8" s="1">
        <v>6.09</v>
      </c>
      <c r="F8">
        <v>7.23</v>
      </c>
      <c r="G8">
        <f t="shared" si="0"/>
        <v>2.9486387434554975</v>
      </c>
    </row>
    <row r="9" spans="1:7" x14ac:dyDescent="0.25">
      <c r="A9" t="s">
        <v>33</v>
      </c>
      <c r="B9" s="1" t="s">
        <v>10</v>
      </c>
      <c r="C9" s="1">
        <f t="array" ref="C9">SUM(LEN(A2:A2000)-LEN(SUBSTITUTE(A2:A2000,B9,"")))</f>
        <v>26</v>
      </c>
      <c r="D9" s="1">
        <f>(C9/B27)*100</f>
        <v>13.612565445026178</v>
      </c>
      <c r="E9" s="1">
        <v>6.97</v>
      </c>
      <c r="F9">
        <v>6.29</v>
      </c>
      <c r="G9">
        <f t="shared" si="0"/>
        <v>6.642565445026178</v>
      </c>
    </row>
    <row r="10" spans="1:7" x14ac:dyDescent="0.25">
      <c r="A10" t="s">
        <v>34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35</v>
      </c>
      <c r="B11" s="1" t="s">
        <v>12</v>
      </c>
      <c r="C11" s="1">
        <f t="array" ref="C11">SUM(LEN(A2:A2000)-LEN(SUBSTITUTE(A2:A2000,B11,"")))</f>
        <v>3</v>
      </c>
      <c r="D11" s="1">
        <f>(C11/B27)*100</f>
        <v>1.5706806282722512</v>
      </c>
      <c r="E11" s="1">
        <v>0.77</v>
      </c>
      <c r="F11">
        <v>0.59</v>
      </c>
      <c r="G11">
        <f t="shared" si="0"/>
        <v>0.80068062827225117</v>
      </c>
    </row>
    <row r="12" spans="1:7" x14ac:dyDescent="0.25">
      <c r="A12" t="s">
        <v>36</v>
      </c>
      <c r="B12" s="1" t="s">
        <v>13</v>
      </c>
      <c r="C12" s="1">
        <f t="array" ref="C12">SUM(LEN(A2:A2000)-LEN(SUBSTITUTE(A2:A2000,B12,"")))</f>
        <v>18</v>
      </c>
      <c r="D12" s="1">
        <f>(C12/B27)*100</f>
        <v>9.4240837696335085</v>
      </c>
      <c r="E12" s="1">
        <v>4.03</v>
      </c>
      <c r="F12">
        <v>2.71</v>
      </c>
      <c r="G12">
        <f t="shared" si="0"/>
        <v>5.3940837696335082</v>
      </c>
    </row>
    <row r="13" spans="1:7" x14ac:dyDescent="0.25">
      <c r="A13" t="s">
        <v>37</v>
      </c>
      <c r="B13" s="1" t="s">
        <v>14</v>
      </c>
      <c r="C13" s="1">
        <f t="array" ref="C13">SUM(LEN(A2:A2000)-LEN(SUBSTITUTE(A2:A2000,B13,"")))</f>
        <v>8</v>
      </c>
      <c r="D13" s="1">
        <f>(C13/B27)*100</f>
        <v>4.1884816753926701</v>
      </c>
      <c r="E13" s="1">
        <v>2.41</v>
      </c>
      <c r="F13">
        <v>4.37</v>
      </c>
      <c r="G13">
        <f t="shared" si="0"/>
        <v>1.77848167539267</v>
      </c>
    </row>
    <row r="14" spans="1:7" x14ac:dyDescent="0.25">
      <c r="A14" t="s">
        <v>79</v>
      </c>
      <c r="B14" s="1" t="s">
        <v>15</v>
      </c>
      <c r="C14" s="1">
        <f t="array" ref="C14">SUM(LEN(A2:A2000)-LEN(SUBSTITUTE(A2:A2000,B14,"")))</f>
        <v>10</v>
      </c>
      <c r="D14" s="1">
        <f>(C14/B27)*100</f>
        <v>5.2356020942408374</v>
      </c>
      <c r="E14" s="1">
        <v>6.75</v>
      </c>
      <c r="F14">
        <v>2.37</v>
      </c>
      <c r="G14">
        <f t="shared" si="0"/>
        <v>1.5143979057591626</v>
      </c>
    </row>
    <row r="15" spans="1:7" x14ac:dyDescent="0.25">
      <c r="A15" t="s">
        <v>80</v>
      </c>
      <c r="B15" s="1" t="s">
        <v>16</v>
      </c>
      <c r="C15" s="1">
        <f t="array" ref="C15">SUM(LEN(A2:A2000)-LEN(SUBSTITUTE(A2:A2000,B15,"")))</f>
        <v>9</v>
      </c>
      <c r="D15" s="1">
        <f>(C15/B27)*100</f>
        <v>4.7120418848167542</v>
      </c>
      <c r="E15" s="1">
        <v>7.51</v>
      </c>
      <c r="F15">
        <v>6.26</v>
      </c>
      <c r="G15">
        <f t="shared" si="0"/>
        <v>2.7979581151832456</v>
      </c>
    </row>
    <row r="16" spans="1:7" x14ac:dyDescent="0.25">
      <c r="A16" t="s">
        <v>94</v>
      </c>
      <c r="B16" s="1" t="s">
        <v>17</v>
      </c>
      <c r="C16" s="1">
        <f t="array" ref="C16">SUM(LEN(A2:A2000)-LEN(SUBSTITUTE(A2:A2000,B16,"")))</f>
        <v>1</v>
      </c>
      <c r="D16" s="1">
        <f>(C16/B27)*100</f>
        <v>0.52356020942408377</v>
      </c>
      <c r="E16" s="1">
        <v>1.93</v>
      </c>
      <c r="F16">
        <v>2.5499999999999998</v>
      </c>
      <c r="G16">
        <f t="shared" si="0"/>
        <v>1.4064397905759161</v>
      </c>
    </row>
    <row r="17" spans="1:7" x14ac:dyDescent="0.25">
      <c r="A17" t="s">
        <v>95</v>
      </c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1:7" x14ac:dyDescent="0.25">
      <c r="A18" t="s">
        <v>98</v>
      </c>
      <c r="B18" s="1" t="s">
        <v>19</v>
      </c>
      <c r="C18" s="1">
        <f t="array" ref="C18">SUM(LEN(A2:A2000)-LEN(SUBSTITUTE(A2:A2000,B18,"")))</f>
        <v>15</v>
      </c>
      <c r="D18" s="1">
        <f>(C18/B27)*100</f>
        <v>7.8534031413612562</v>
      </c>
      <c r="E18" s="1">
        <v>5.99</v>
      </c>
      <c r="F18">
        <v>1.65</v>
      </c>
      <c r="G18">
        <f t="shared" si="0"/>
        <v>1.863403141361256</v>
      </c>
    </row>
    <row r="19" spans="1:7" x14ac:dyDescent="0.25">
      <c r="B19" s="1" t="s">
        <v>20</v>
      </c>
      <c r="C19" s="1">
        <f t="array" ref="C19">SUM(LEN(A2:A2000)-LEN(SUBSTITUTE(A2:A2000,B19,"")))</f>
        <v>8</v>
      </c>
      <c r="D19" s="1">
        <f>(C19/B27)*100</f>
        <v>4.1884816753926701</v>
      </c>
      <c r="E19" s="1">
        <v>6.33</v>
      </c>
      <c r="F19">
        <v>7.76</v>
      </c>
      <c r="G19">
        <f t="shared" si="0"/>
        <v>2.1415183246073299</v>
      </c>
    </row>
    <row r="20" spans="1:7" x14ac:dyDescent="0.25">
      <c r="B20" s="1" t="s">
        <v>21</v>
      </c>
      <c r="C20" s="1">
        <f t="array" ref="C20">SUM(LEN(A2:A2000)-LEN(SUBSTITUTE(A2:A2000,B20,"")))</f>
        <v>13</v>
      </c>
      <c r="D20" s="1">
        <f>(C20/B27)*100</f>
        <v>6.8062827225130889</v>
      </c>
      <c r="E20" s="1">
        <v>9.06</v>
      </c>
      <c r="F20">
        <v>16.670000000000002</v>
      </c>
      <c r="G20">
        <f t="shared" si="0"/>
        <v>2.2537172774869116</v>
      </c>
    </row>
    <row r="21" spans="1:7" x14ac:dyDescent="0.25">
      <c r="B21" s="1" t="s">
        <v>9</v>
      </c>
      <c r="C21" s="1">
        <f t="array" ref="C21">SUM(LEN(A2:A2000)-LEN(SUBSTITUTE(A2:A2000,B21,"")))</f>
        <v>2</v>
      </c>
      <c r="D21" s="1">
        <f>(C21/B27)*100</f>
        <v>1.0471204188481675</v>
      </c>
      <c r="E21" s="1">
        <v>2.76</v>
      </c>
      <c r="F21">
        <v>1.49</v>
      </c>
      <c r="G21">
        <f t="shared" si="0"/>
        <v>1.7128795811518323</v>
      </c>
    </row>
    <row r="22" spans="1:7" x14ac:dyDescent="0.25">
      <c r="B22" s="1" t="s">
        <v>2</v>
      </c>
      <c r="C22" s="1">
        <f t="array" ref="C22">SUM(LEN(A2:A2000)-LEN(SUBSTITUTE(A2:A2000,B22,"")))</f>
        <v>1</v>
      </c>
      <c r="D22" s="1">
        <f>(C22/B27)*100</f>
        <v>0.52356020942408377</v>
      </c>
      <c r="E22" s="1">
        <v>0.98</v>
      </c>
      <c r="F22">
        <v>0.65</v>
      </c>
      <c r="G22">
        <f t="shared" si="0"/>
        <v>0.45643979057591622</v>
      </c>
    </row>
    <row r="23" spans="1:7" x14ac:dyDescent="0.25">
      <c r="B23" s="1" t="s">
        <v>22</v>
      </c>
      <c r="C23" s="1">
        <f t="array" ref="C23">SUM(LEN(A2:A2000)-LEN(SUBSTITUTE(A2:A2000,B23,"")))</f>
        <v>5</v>
      </c>
      <c r="D23" s="1">
        <f>(C23/B27)*100</f>
        <v>2.6178010471204187</v>
      </c>
      <c r="E23" s="1">
        <v>2.36</v>
      </c>
      <c r="F23">
        <v>6.75</v>
      </c>
      <c r="G23">
        <f t="shared" si="0"/>
        <v>0.25780104712041885</v>
      </c>
    </row>
    <row r="24" spans="1:7" x14ac:dyDescent="0.25">
      <c r="B24" s="1" t="s">
        <v>23</v>
      </c>
      <c r="C24" s="1">
        <f t="array" ref="C24">SUM(LEN(A2:A2000)-LEN(SUBSTITUTE(A2:A2000,B24,"")))</f>
        <v>2</v>
      </c>
      <c r="D24" s="1">
        <f>(C24/B27)*100</f>
        <v>1.0471204188481675</v>
      </c>
      <c r="E24" s="1">
        <v>0.15</v>
      </c>
      <c r="F24">
        <v>0.02</v>
      </c>
      <c r="G24">
        <f t="shared" si="0"/>
        <v>0.89712041884816751</v>
      </c>
    </row>
    <row r="25" spans="1:7" x14ac:dyDescent="0.25">
      <c r="B25" s="1" t="s">
        <v>24</v>
      </c>
      <c r="C25" s="1">
        <f t="array" ref="C25">SUM(LEN(A2:A2000)-LEN(SUBSTITUTE(A2:A2000,B25,"")))</f>
        <v>1</v>
      </c>
      <c r="D25" s="1">
        <f>(C25/B27)*100</f>
        <v>0.52356020942408377</v>
      </c>
      <c r="E25" s="1">
        <v>1.97</v>
      </c>
      <c r="F25">
        <v>1.62</v>
      </c>
      <c r="G25">
        <f t="shared" si="0"/>
        <v>1.4464397905759161</v>
      </c>
    </row>
    <row r="26" spans="1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1:7" x14ac:dyDescent="0.25">
      <c r="B27">
        <f>SUM(C1:C26)</f>
        <v>191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D1" zoomScale="70" zoomScaleNormal="70" workbookViewId="0">
      <selection activeCell="A18" sqref="A18"/>
    </sheetView>
  </sheetViews>
  <sheetFormatPr defaultRowHeight="15" x14ac:dyDescent="0.25"/>
  <cols>
    <col min="1" max="1" width="45.5703125" customWidth="1"/>
    <col min="3" max="3" width="6.14062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18</v>
      </c>
      <c r="D1" s="1">
        <f>(C1/B27)*100</f>
        <v>9.0452261306532673</v>
      </c>
      <c r="E1" s="1">
        <v>8.17</v>
      </c>
      <c r="F1">
        <v>11.6</v>
      </c>
      <c r="G1">
        <f t="shared" ref="G1:G26" si="0">ABS(E1-D1)</f>
        <v>0.87522613065326738</v>
      </c>
    </row>
    <row r="2" spans="1:7" x14ac:dyDescent="0.25">
      <c r="A2" t="s">
        <v>38</v>
      </c>
      <c r="B2" s="1" t="s">
        <v>1</v>
      </c>
      <c r="C2" s="1">
        <f t="array" ref="C2">SUM(LEN(A2:A2000)-LEN(SUBSTITUTE(A2:A2000,B2,"")))</f>
        <v>3</v>
      </c>
      <c r="D2" s="1">
        <f>(C2/B27)*100</f>
        <v>1.5075376884422109</v>
      </c>
      <c r="E2" s="1">
        <v>1.49</v>
      </c>
      <c r="F2">
        <v>4.7</v>
      </c>
      <c r="G2">
        <f t="shared" si="0"/>
        <v>1.753768844221093E-2</v>
      </c>
    </row>
    <row r="3" spans="1:7" x14ac:dyDescent="0.25">
      <c r="A3" t="s">
        <v>39</v>
      </c>
      <c r="B3" s="1" t="s">
        <v>3</v>
      </c>
      <c r="C3" s="1">
        <f t="array" ref="C3">SUM(LEN(A2:A2000)-LEN(SUBSTITUTE(A2:A2000,B3,"")))</f>
        <v>6</v>
      </c>
      <c r="D3" s="1">
        <f>(C3/B27)*100</f>
        <v>3.0150753768844218</v>
      </c>
      <c r="E3" s="1">
        <v>2.78</v>
      </c>
      <c r="F3">
        <v>3.51</v>
      </c>
      <c r="G3">
        <f t="shared" si="0"/>
        <v>0.23507537688442204</v>
      </c>
    </row>
    <row r="4" spans="1:7" x14ac:dyDescent="0.25">
      <c r="A4" t="s">
        <v>40</v>
      </c>
      <c r="B4" s="1" t="s">
        <v>4</v>
      </c>
      <c r="C4" s="1">
        <f t="array" ref="C4">SUM(LEN(A2:A2000)-LEN(SUBSTITUTE(A2:A2000,B4,"")))</f>
        <v>9</v>
      </c>
      <c r="D4" s="1">
        <f>(C4/B27)*100</f>
        <v>4.5226130653266337</v>
      </c>
      <c r="E4" s="1">
        <v>4.25</v>
      </c>
      <c r="F4">
        <v>2.67</v>
      </c>
      <c r="G4">
        <f t="shared" si="0"/>
        <v>0.27261306532663365</v>
      </c>
    </row>
    <row r="5" spans="1:7" x14ac:dyDescent="0.25">
      <c r="A5" t="s">
        <v>41</v>
      </c>
      <c r="B5" s="1" t="s">
        <v>5</v>
      </c>
      <c r="C5" s="1">
        <f t="array" ref="C5">SUM(LEN(A2:A2000)-LEN(SUBSTITUTE(A2:A2000,B5,"")))</f>
        <v>18</v>
      </c>
      <c r="D5" s="1">
        <f>(C5/B27)*100</f>
        <v>9.0452261306532673</v>
      </c>
      <c r="E5" s="1">
        <v>12.7</v>
      </c>
      <c r="F5">
        <v>2.0099999999999998</v>
      </c>
      <c r="G5">
        <f t="shared" si="0"/>
        <v>3.654773869346732</v>
      </c>
    </row>
    <row r="6" spans="1:7" x14ac:dyDescent="0.25">
      <c r="A6" t="s">
        <v>42</v>
      </c>
      <c r="B6" s="1" t="s">
        <v>6</v>
      </c>
      <c r="C6" s="1">
        <f t="array" ref="C6">SUM(LEN(A2:A2000)-LEN(SUBSTITUTE(A2:A2000,B6,"")))</f>
        <v>8</v>
      </c>
      <c r="D6" s="1">
        <f>(C6/B27)*100</f>
        <v>4.0201005025125625</v>
      </c>
      <c r="E6" s="1">
        <v>2.23</v>
      </c>
      <c r="F6">
        <v>3.78</v>
      </c>
      <c r="G6">
        <f t="shared" si="0"/>
        <v>1.7901005025125625</v>
      </c>
    </row>
    <row r="7" spans="1:7" x14ac:dyDescent="0.25">
      <c r="A7" t="s">
        <v>43</v>
      </c>
      <c r="B7" s="1" t="s">
        <v>7</v>
      </c>
      <c r="C7" s="1">
        <f t="array" ref="C7">SUM(LEN(A2:A2000)-LEN(SUBSTITUTE(A2:A2000,B7,"")))</f>
        <v>7</v>
      </c>
      <c r="D7" s="1">
        <f>(C7/B27)*100</f>
        <v>3.5175879396984926</v>
      </c>
      <c r="E7" s="1">
        <v>2.02</v>
      </c>
      <c r="F7">
        <v>1.95</v>
      </c>
      <c r="G7">
        <f t="shared" si="0"/>
        <v>1.4975879396984926</v>
      </c>
    </row>
    <row r="8" spans="1:7" x14ac:dyDescent="0.25">
      <c r="A8" t="s">
        <v>60</v>
      </c>
      <c r="B8" s="1" t="s">
        <v>8</v>
      </c>
      <c r="C8" s="1">
        <f t="array" ref="C8">SUM(LEN(A2:A2000)-LEN(SUBSTITUTE(A2:A2000,B8,"")))</f>
        <v>5</v>
      </c>
      <c r="D8" s="1">
        <f>(C8/B27)*100</f>
        <v>2.512562814070352</v>
      </c>
      <c r="E8" s="1">
        <v>6.09</v>
      </c>
      <c r="F8">
        <v>7.23</v>
      </c>
      <c r="G8">
        <f t="shared" si="0"/>
        <v>3.5774371859296479</v>
      </c>
    </row>
    <row r="9" spans="1:7" x14ac:dyDescent="0.25">
      <c r="A9" t="s">
        <v>67</v>
      </c>
      <c r="B9" s="1" t="s">
        <v>10</v>
      </c>
      <c r="C9" s="1">
        <f t="array" ref="C9">SUM(LEN(A2:A2000)-LEN(SUBSTITUTE(A2:A2000,B9,"")))</f>
        <v>17</v>
      </c>
      <c r="D9" s="1">
        <f>(C9/B27)*100</f>
        <v>8.5427135678391952</v>
      </c>
      <c r="E9" s="1">
        <v>6.97</v>
      </c>
      <c r="F9">
        <v>6.29</v>
      </c>
      <c r="G9">
        <f t="shared" si="0"/>
        <v>1.5727135678391955</v>
      </c>
    </row>
    <row r="10" spans="1:7" x14ac:dyDescent="0.25">
      <c r="A10" t="s">
        <v>68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72</v>
      </c>
      <c r="B11" s="1" t="s">
        <v>12</v>
      </c>
      <c r="C11" s="1">
        <f t="array" ref="C11">SUM(LEN(A2:A2000)-LEN(SUBSTITUTE(A2:A2000,B11,"")))</f>
        <v>1</v>
      </c>
      <c r="D11" s="1">
        <f>(C11/B27)*100</f>
        <v>0.50251256281407031</v>
      </c>
      <c r="E11" s="1">
        <v>0.77</v>
      </c>
      <c r="F11">
        <v>0.59</v>
      </c>
      <c r="G11">
        <f t="shared" si="0"/>
        <v>0.26748743718592971</v>
      </c>
    </row>
    <row r="12" spans="1:7" x14ac:dyDescent="0.25">
      <c r="A12" t="s">
        <v>82</v>
      </c>
      <c r="B12" s="1" t="s">
        <v>13</v>
      </c>
      <c r="C12" s="1">
        <f t="array" ref="C12">SUM(LEN(A2:A2000)-LEN(SUBSTITUTE(A2:A2000,B12,"")))</f>
        <v>20</v>
      </c>
      <c r="D12" s="1">
        <f>(C12/B27)*100</f>
        <v>10.050251256281408</v>
      </c>
      <c r="E12" s="1">
        <v>4.03</v>
      </c>
      <c r="F12">
        <v>2.71</v>
      </c>
      <c r="G12">
        <f t="shared" si="0"/>
        <v>6.0202512562814077</v>
      </c>
    </row>
    <row r="13" spans="1:7" x14ac:dyDescent="0.25">
      <c r="A13" t="s">
        <v>89</v>
      </c>
      <c r="B13" s="1" t="s">
        <v>14</v>
      </c>
      <c r="C13" s="1">
        <f t="array" ref="C13">SUM(LEN(A2:A2000)-LEN(SUBSTITUTE(A2:A2000,B13,"")))</f>
        <v>7</v>
      </c>
      <c r="D13" s="1">
        <f>(C13/B27)*100</f>
        <v>3.5175879396984926</v>
      </c>
      <c r="E13" s="1">
        <v>2.41</v>
      </c>
      <c r="F13">
        <v>4.37</v>
      </c>
      <c r="G13">
        <f t="shared" si="0"/>
        <v>1.1075879396984925</v>
      </c>
    </row>
    <row r="14" spans="1:7" x14ac:dyDescent="0.25">
      <c r="A14" t="s">
        <v>95</v>
      </c>
      <c r="B14" s="1" t="s">
        <v>15</v>
      </c>
      <c r="C14" s="1">
        <f t="array" ref="C14">SUM(LEN(A2:A2000)-LEN(SUBSTITUTE(A2:A2000,B14,"")))</f>
        <v>13</v>
      </c>
      <c r="D14" s="1">
        <f>(C14/B27)*100</f>
        <v>6.5326633165829149</v>
      </c>
      <c r="E14" s="1">
        <v>6.75</v>
      </c>
      <c r="F14">
        <v>2.37</v>
      </c>
      <c r="G14">
        <f t="shared" si="0"/>
        <v>0.21733668341708512</v>
      </c>
    </row>
    <row r="15" spans="1:7" x14ac:dyDescent="0.25">
      <c r="A15" t="s">
        <v>98</v>
      </c>
      <c r="B15" s="1" t="s">
        <v>16</v>
      </c>
      <c r="C15" s="1">
        <f t="array" ref="C15">SUM(LEN(A2:A2000)-LEN(SUBSTITUTE(A2:A2000,B15,"")))</f>
        <v>20</v>
      </c>
      <c r="D15" s="1">
        <f>(C15/B27)*100</f>
        <v>10.050251256281408</v>
      </c>
      <c r="E15" s="1">
        <v>7.51</v>
      </c>
      <c r="F15">
        <v>6.26</v>
      </c>
      <c r="G15">
        <f t="shared" si="0"/>
        <v>2.5402512562814081</v>
      </c>
    </row>
    <row r="16" spans="1:7" x14ac:dyDescent="0.25">
      <c r="A16" t="s">
        <v>99</v>
      </c>
      <c r="B16" s="1" t="s">
        <v>17</v>
      </c>
      <c r="C16" s="1">
        <f t="array" ref="C16">SUM(LEN(A2:A2000)-LEN(SUBSTITUTE(A2:A2000,B16,"")))</f>
        <v>5</v>
      </c>
      <c r="D16" s="1">
        <f>(C16/B27)*100</f>
        <v>2.512562814070352</v>
      </c>
      <c r="E16" s="1">
        <v>1.93</v>
      </c>
      <c r="F16">
        <v>2.5499999999999998</v>
      </c>
      <c r="G16">
        <f t="shared" si="0"/>
        <v>0.58256281407035204</v>
      </c>
    </row>
    <row r="17" spans="1:7" x14ac:dyDescent="0.25">
      <c r="A17" t="s">
        <v>105</v>
      </c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1:7" x14ac:dyDescent="0.25">
      <c r="A18" t="s">
        <v>110</v>
      </c>
      <c r="B18" s="1" t="s">
        <v>19</v>
      </c>
      <c r="C18" s="1">
        <f t="array" ref="C18">SUM(LEN(A2:A2000)-LEN(SUBSTITUTE(A2:A2000,B18,"")))</f>
        <v>10</v>
      </c>
      <c r="D18" s="1">
        <f>(C18/B27)*100</f>
        <v>5.025125628140704</v>
      </c>
      <c r="E18" s="1">
        <v>5.99</v>
      </c>
      <c r="F18">
        <v>1.65</v>
      </c>
      <c r="G18">
        <f t="shared" si="0"/>
        <v>0.96487437185929625</v>
      </c>
    </row>
    <row r="19" spans="1:7" x14ac:dyDescent="0.25">
      <c r="B19" s="1" t="s">
        <v>20</v>
      </c>
      <c r="C19" s="1">
        <f t="array" ref="C19">SUM(LEN(A2:A2000)-LEN(SUBSTITUTE(A2:A2000,B19,"")))</f>
        <v>12</v>
      </c>
      <c r="D19" s="1">
        <f>(C19/B27)*100</f>
        <v>6.0301507537688437</v>
      </c>
      <c r="E19" s="1">
        <v>6.33</v>
      </c>
      <c r="F19">
        <v>7.76</v>
      </c>
      <c r="G19">
        <f t="shared" si="0"/>
        <v>0.29984924623115639</v>
      </c>
    </row>
    <row r="20" spans="1:7" x14ac:dyDescent="0.25">
      <c r="B20" s="1" t="s">
        <v>21</v>
      </c>
      <c r="C20" s="1">
        <f t="array" ref="C20">SUM(LEN(A2:A2000)-LEN(SUBSTITUTE(A2:A2000,B20,"")))</f>
        <v>15</v>
      </c>
      <c r="D20" s="1">
        <f>(C20/B27)*100</f>
        <v>7.5376884422110546</v>
      </c>
      <c r="E20" s="1">
        <v>9.06</v>
      </c>
      <c r="F20">
        <v>16.670000000000002</v>
      </c>
      <c r="G20">
        <f t="shared" si="0"/>
        <v>1.5223115577889459</v>
      </c>
    </row>
    <row r="21" spans="1:7" x14ac:dyDescent="0.25">
      <c r="B21" s="1" t="s">
        <v>9</v>
      </c>
      <c r="C21" s="1">
        <f t="array" ref="C21">SUM(LEN(A2:A2000)-LEN(SUBSTITUTE(A2:A2000,B21,"")))</f>
        <v>3</v>
      </c>
      <c r="D21" s="1">
        <f>(C21/B27)*100</f>
        <v>1.5075376884422109</v>
      </c>
      <c r="E21" s="1">
        <v>2.76</v>
      </c>
      <c r="F21">
        <v>1.49</v>
      </c>
      <c r="G21">
        <f t="shared" si="0"/>
        <v>1.2524623115577889</v>
      </c>
    </row>
    <row r="22" spans="1:7" x14ac:dyDescent="0.25">
      <c r="B22" s="1" t="s">
        <v>2</v>
      </c>
      <c r="C22" s="1">
        <f t="array" ref="C22">SUM(LEN(A2:A2000)-LEN(SUBSTITUTE(A2:A2000,B22,"")))</f>
        <v>0</v>
      </c>
      <c r="D22" s="1">
        <f>(C22/B27)*100</f>
        <v>0</v>
      </c>
      <c r="E22" s="1">
        <v>0.98</v>
      </c>
      <c r="F22">
        <v>0.65</v>
      </c>
      <c r="G22">
        <f t="shared" si="0"/>
        <v>0.98</v>
      </c>
    </row>
    <row r="23" spans="1:7" x14ac:dyDescent="0.25">
      <c r="B23" s="1" t="s">
        <v>22</v>
      </c>
      <c r="C23" s="1">
        <f t="array" ref="C23">SUM(LEN(A2:A2000)-LEN(SUBSTITUTE(A2:A2000,B23,"")))</f>
        <v>2</v>
      </c>
      <c r="D23" s="1">
        <f>(C23/B27)*100</f>
        <v>1.0050251256281406</v>
      </c>
      <c r="E23" s="1">
        <v>2.36</v>
      </c>
      <c r="F23">
        <v>6.75</v>
      </c>
      <c r="G23">
        <f t="shared" si="0"/>
        <v>1.3549748743718593</v>
      </c>
    </row>
    <row r="24" spans="1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1:7" x14ac:dyDescent="0.25">
      <c r="B25" s="1" t="s">
        <v>24</v>
      </c>
      <c r="C25" s="1">
        <f t="array" ref="C25">SUM(LEN(A2:A2000)-LEN(SUBSTITUTE(A2:A2000,B25,"")))</f>
        <v>0</v>
      </c>
      <c r="D25" s="1">
        <f>(C25/B27)*100</f>
        <v>0</v>
      </c>
      <c r="E25" s="1">
        <v>1.97</v>
      </c>
      <c r="F25">
        <v>1.62</v>
      </c>
      <c r="G25">
        <f t="shared" si="0"/>
        <v>1.97</v>
      </c>
    </row>
    <row r="26" spans="1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1:7" x14ac:dyDescent="0.25">
      <c r="B27">
        <f>SUM(C1:C26)</f>
        <v>199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I1" zoomScale="70" zoomScaleNormal="70" workbookViewId="0">
      <selection activeCell="A18" sqref="A18"/>
    </sheetView>
  </sheetViews>
  <sheetFormatPr defaultRowHeight="15" x14ac:dyDescent="0.25"/>
  <cols>
    <col min="1" max="1" width="45.5703125" customWidth="1"/>
    <col min="3" max="3" width="5.710937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20</v>
      </c>
      <c r="D1" s="1">
        <f>(C1/B27)*100</f>
        <v>11.235955056179774</v>
      </c>
      <c r="E1" s="1">
        <v>8.17</v>
      </c>
      <c r="F1">
        <v>11.6</v>
      </c>
      <c r="G1">
        <f t="shared" ref="G1:G26" si="0">ABS(E1-D1)</f>
        <v>3.0659550561797744</v>
      </c>
    </row>
    <row r="2" spans="1:7" x14ac:dyDescent="0.25">
      <c r="A2" t="s">
        <v>42</v>
      </c>
      <c r="B2" s="1" t="s">
        <v>1</v>
      </c>
      <c r="C2" s="1">
        <f t="array" ref="C2">SUM(LEN(A2:A2000)-LEN(SUBSTITUTE(A2:A2000,B2,"")))</f>
        <v>2</v>
      </c>
      <c r="D2" s="1">
        <f>(C2/B27)*100</f>
        <v>1.1235955056179776</v>
      </c>
      <c r="E2" s="1">
        <v>1.49</v>
      </c>
      <c r="F2">
        <v>4.7</v>
      </c>
      <c r="G2">
        <f t="shared" si="0"/>
        <v>0.36640449438202238</v>
      </c>
    </row>
    <row r="3" spans="1:7" x14ac:dyDescent="0.25">
      <c r="A3" t="s">
        <v>31</v>
      </c>
      <c r="B3" s="1" t="s">
        <v>3</v>
      </c>
      <c r="C3" s="1">
        <f t="array" ref="C3">SUM(LEN(A2:A2000)-LEN(SUBSTITUTE(A2:A2000,B3,"")))</f>
        <v>6</v>
      </c>
      <c r="D3" s="1">
        <f>(C3/B27)*100</f>
        <v>3.3707865168539324</v>
      </c>
      <c r="E3" s="1">
        <v>2.78</v>
      </c>
      <c r="F3">
        <v>3.51</v>
      </c>
      <c r="G3">
        <f t="shared" si="0"/>
        <v>0.59078651685393258</v>
      </c>
    </row>
    <row r="4" spans="1:7" x14ac:dyDescent="0.25">
      <c r="A4" t="s">
        <v>44</v>
      </c>
      <c r="B4" s="1" t="s">
        <v>4</v>
      </c>
      <c r="C4" s="1">
        <f t="array" ref="C4">SUM(LEN(A2:A2000)-LEN(SUBSTITUTE(A2:A2000,B4,"")))</f>
        <v>4</v>
      </c>
      <c r="D4" s="1">
        <f>(C4/B27)*100</f>
        <v>2.2471910112359552</v>
      </c>
      <c r="E4" s="1">
        <v>4.25</v>
      </c>
      <c r="F4">
        <v>2.67</v>
      </c>
      <c r="G4">
        <f t="shared" si="0"/>
        <v>2.0028089887640448</v>
      </c>
    </row>
    <row r="5" spans="1:7" x14ac:dyDescent="0.25">
      <c r="A5" t="s">
        <v>45</v>
      </c>
      <c r="B5" s="1" t="s">
        <v>5</v>
      </c>
      <c r="C5" s="1">
        <f t="array" ref="C5">SUM(LEN(A2:A2000)-LEN(SUBSTITUTE(A2:A2000,B5,"")))</f>
        <v>12</v>
      </c>
      <c r="D5" s="1">
        <f>(C5/B27)*100</f>
        <v>6.7415730337078648</v>
      </c>
      <c r="E5" s="1">
        <v>12.7</v>
      </c>
      <c r="F5">
        <v>2.0099999999999998</v>
      </c>
      <c r="G5">
        <f t="shared" si="0"/>
        <v>5.9584269662921345</v>
      </c>
    </row>
    <row r="6" spans="1:7" x14ac:dyDescent="0.25">
      <c r="A6" t="s">
        <v>46</v>
      </c>
      <c r="B6" s="1" t="s">
        <v>6</v>
      </c>
      <c r="C6" s="1">
        <f t="array" ref="C6">SUM(LEN(A2:A2000)-LEN(SUBSTITUTE(A2:A2000,B6,"")))</f>
        <v>3</v>
      </c>
      <c r="D6" s="1">
        <f>(C6/B27)*100</f>
        <v>1.6853932584269662</v>
      </c>
      <c r="E6" s="1">
        <v>2.23</v>
      </c>
      <c r="F6">
        <v>3.78</v>
      </c>
      <c r="G6">
        <f t="shared" si="0"/>
        <v>0.54460674157303379</v>
      </c>
    </row>
    <row r="7" spans="1:7" x14ac:dyDescent="0.25">
      <c r="A7" t="s">
        <v>70</v>
      </c>
      <c r="B7" s="1" t="s">
        <v>7</v>
      </c>
      <c r="C7" s="1">
        <f t="array" ref="C7">SUM(LEN(A2:A2000)-LEN(SUBSTITUTE(A2:A2000,B7,"")))</f>
        <v>6</v>
      </c>
      <c r="D7" s="1">
        <f>(C7/B27)*100</f>
        <v>3.3707865168539324</v>
      </c>
      <c r="E7" s="1">
        <v>2.02</v>
      </c>
      <c r="F7">
        <v>1.95</v>
      </c>
      <c r="G7">
        <f t="shared" si="0"/>
        <v>1.3507865168539324</v>
      </c>
    </row>
    <row r="8" spans="1:7" x14ac:dyDescent="0.25">
      <c r="A8" t="s">
        <v>71</v>
      </c>
      <c r="B8" s="1" t="s">
        <v>8</v>
      </c>
      <c r="C8" s="1">
        <f t="array" ref="C8">SUM(LEN(A2:A2000)-LEN(SUBSTITUTE(A2:A2000,B8,"")))</f>
        <v>9</v>
      </c>
      <c r="D8" s="1">
        <f>(C8/B27)*100</f>
        <v>5.0561797752808983</v>
      </c>
      <c r="E8" s="1">
        <v>6.09</v>
      </c>
      <c r="F8">
        <v>7.23</v>
      </c>
      <c r="G8">
        <f t="shared" si="0"/>
        <v>1.0338202247191015</v>
      </c>
    </row>
    <row r="9" spans="1:7" x14ac:dyDescent="0.25">
      <c r="A9" t="s">
        <v>81</v>
      </c>
      <c r="B9" s="1" t="s">
        <v>10</v>
      </c>
      <c r="C9" s="1">
        <f t="array" ref="C9">SUM(LEN(A2:A2000)-LEN(SUBSTITUTE(A2:A2000,B9,"")))</f>
        <v>15</v>
      </c>
      <c r="D9" s="1">
        <f>(C9/B27)*100</f>
        <v>8.4269662921348321</v>
      </c>
      <c r="E9" s="1">
        <v>6.97</v>
      </c>
      <c r="F9">
        <v>6.29</v>
      </c>
      <c r="G9">
        <f t="shared" si="0"/>
        <v>1.4569662921348323</v>
      </c>
    </row>
    <row r="10" spans="1:7" x14ac:dyDescent="0.25">
      <c r="A10" t="s">
        <v>84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90</v>
      </c>
      <c r="B11" s="1" t="s">
        <v>12</v>
      </c>
      <c r="C11" s="1">
        <f t="array" ref="C11">SUM(LEN(A2:A2000)-LEN(SUBSTITUTE(A2:A2000,B11,"")))</f>
        <v>1</v>
      </c>
      <c r="D11" s="1">
        <f>(C11/B27)*100</f>
        <v>0.5617977528089888</v>
      </c>
      <c r="E11" s="1">
        <v>0.77</v>
      </c>
      <c r="F11">
        <v>0.59</v>
      </c>
      <c r="G11">
        <f t="shared" si="0"/>
        <v>0.20820224719101121</v>
      </c>
    </row>
    <row r="12" spans="1:7" x14ac:dyDescent="0.25">
      <c r="A12" t="s">
        <v>91</v>
      </c>
      <c r="B12" s="1" t="s">
        <v>13</v>
      </c>
      <c r="C12" s="1">
        <f t="array" ref="C12">SUM(LEN(A2:A2000)-LEN(SUBSTITUTE(A2:A2000,B12,"")))</f>
        <v>13</v>
      </c>
      <c r="D12" s="1">
        <f>(C12/B27)*100</f>
        <v>7.3033707865168536</v>
      </c>
      <c r="E12" s="1">
        <v>4.03</v>
      </c>
      <c r="F12">
        <v>2.71</v>
      </c>
      <c r="G12">
        <f t="shared" si="0"/>
        <v>3.2733707865168533</v>
      </c>
    </row>
    <row r="13" spans="1:7" x14ac:dyDescent="0.25">
      <c r="A13" t="s">
        <v>99</v>
      </c>
      <c r="B13" s="1" t="s">
        <v>14</v>
      </c>
      <c r="C13" s="1">
        <f t="array" ref="C13">SUM(LEN(A2:A2000)-LEN(SUBSTITUTE(A2:A2000,B13,"")))</f>
        <v>7</v>
      </c>
      <c r="D13" s="1">
        <f>(C13/B27)*100</f>
        <v>3.9325842696629212</v>
      </c>
      <c r="E13" s="1">
        <v>2.41</v>
      </c>
      <c r="F13">
        <v>4.37</v>
      </c>
      <c r="G13">
        <f t="shared" si="0"/>
        <v>1.522584269662921</v>
      </c>
    </row>
    <row r="14" spans="1:7" x14ac:dyDescent="0.25">
      <c r="A14" t="s">
        <v>100</v>
      </c>
      <c r="B14" s="1" t="s">
        <v>15</v>
      </c>
      <c r="C14" s="1">
        <f t="array" ref="C14">SUM(LEN(A2:A2000)-LEN(SUBSTITUTE(A2:A2000,B14,"")))</f>
        <v>12</v>
      </c>
      <c r="D14" s="1">
        <f>(C14/B27)*100</f>
        <v>6.7415730337078648</v>
      </c>
      <c r="E14" s="1">
        <v>6.75</v>
      </c>
      <c r="F14">
        <v>2.37</v>
      </c>
      <c r="G14">
        <f t="shared" si="0"/>
        <v>8.4269662921352406E-3</v>
      </c>
    </row>
    <row r="15" spans="1:7" x14ac:dyDescent="0.25">
      <c r="A15" t="s">
        <v>106</v>
      </c>
      <c r="B15" s="1" t="s">
        <v>16</v>
      </c>
      <c r="C15" s="1">
        <f t="array" ref="C15">SUM(LEN(A2:A2000)-LEN(SUBSTITUTE(A2:A2000,B15,"")))</f>
        <v>9</v>
      </c>
      <c r="D15" s="1">
        <f>(C15/B27)*100</f>
        <v>5.0561797752808983</v>
      </c>
      <c r="E15" s="1">
        <v>7.51</v>
      </c>
      <c r="F15">
        <v>6.26</v>
      </c>
      <c r="G15">
        <f t="shared" si="0"/>
        <v>2.4538202247191014</v>
      </c>
    </row>
    <row r="16" spans="1:7" x14ac:dyDescent="0.25">
      <c r="A16" t="s">
        <v>107</v>
      </c>
      <c r="B16" s="1" t="s">
        <v>17</v>
      </c>
      <c r="C16" s="1">
        <f t="array" ref="C16">SUM(LEN(A2:A2000)-LEN(SUBSTITUTE(A2:A2000,B16,"")))</f>
        <v>7</v>
      </c>
      <c r="D16" s="1">
        <f>(C16/B27)*100</f>
        <v>3.9325842696629212</v>
      </c>
      <c r="E16" s="1">
        <v>1.93</v>
      </c>
      <c r="F16">
        <v>2.5499999999999998</v>
      </c>
      <c r="G16">
        <f t="shared" si="0"/>
        <v>2.002584269662921</v>
      </c>
    </row>
    <row r="17" spans="1:7" x14ac:dyDescent="0.25">
      <c r="A17" t="s">
        <v>113</v>
      </c>
      <c r="B17" s="1" t="s">
        <v>18</v>
      </c>
      <c r="C17" s="1">
        <f t="array" ref="C17">SUM(LEN(A2:A2000)-LEN(SUBSTITUTE(A2:A2000,B17,"")))</f>
        <v>1</v>
      </c>
      <c r="D17" s="1">
        <f>(C17/B27)*100</f>
        <v>0.5617977528089888</v>
      </c>
      <c r="E17" s="1">
        <v>0.1</v>
      </c>
      <c r="F17">
        <v>0.17</v>
      </c>
      <c r="G17">
        <f t="shared" si="0"/>
        <v>0.46179775280898883</v>
      </c>
    </row>
    <row r="18" spans="1:7" x14ac:dyDescent="0.25">
      <c r="B18" s="1" t="s">
        <v>19</v>
      </c>
      <c r="C18" s="1">
        <f t="array" ref="C18">SUM(LEN(A2:A2000)-LEN(SUBSTITUTE(A2:A2000,B18,"")))</f>
        <v>12</v>
      </c>
      <c r="D18" s="1">
        <f>(C18/B27)*100</f>
        <v>6.7415730337078648</v>
      </c>
      <c r="E18" s="1">
        <v>5.99</v>
      </c>
      <c r="F18">
        <v>1.65</v>
      </c>
      <c r="G18">
        <f t="shared" si="0"/>
        <v>0.75157303370786455</v>
      </c>
    </row>
    <row r="19" spans="1:7" x14ac:dyDescent="0.25">
      <c r="B19" s="1" t="s">
        <v>20</v>
      </c>
      <c r="C19" s="1">
        <f t="array" ref="C19">SUM(LEN(A2:A2000)-LEN(SUBSTITUTE(A2:A2000,B19,"")))</f>
        <v>17</v>
      </c>
      <c r="D19" s="1">
        <f>(C19/B27)*100</f>
        <v>9.5505617977528079</v>
      </c>
      <c r="E19" s="1">
        <v>6.33</v>
      </c>
      <c r="F19">
        <v>7.76</v>
      </c>
      <c r="G19">
        <f t="shared" si="0"/>
        <v>3.2205617977528078</v>
      </c>
    </row>
    <row r="20" spans="1:7" x14ac:dyDescent="0.25">
      <c r="B20" s="1" t="s">
        <v>21</v>
      </c>
      <c r="C20" s="1">
        <f t="array" ref="C20">SUM(LEN(A2:A2000)-LEN(SUBSTITUTE(A2:A2000,B20,"")))</f>
        <v>11</v>
      </c>
      <c r="D20" s="1">
        <f>(C20/B27)*100</f>
        <v>6.179775280898876</v>
      </c>
      <c r="E20" s="1">
        <v>9.06</v>
      </c>
      <c r="F20">
        <v>16.670000000000002</v>
      </c>
      <c r="G20">
        <f t="shared" si="0"/>
        <v>2.8802247191011245</v>
      </c>
    </row>
    <row r="21" spans="1:7" x14ac:dyDescent="0.25">
      <c r="B21" s="1" t="s">
        <v>9</v>
      </c>
      <c r="C21" s="1">
        <f t="array" ref="C21">SUM(LEN(A2:A2000)-LEN(SUBSTITUTE(A2:A2000,B21,"")))</f>
        <v>5</v>
      </c>
      <c r="D21" s="1">
        <f>(C21/B27)*100</f>
        <v>2.8089887640449436</v>
      </c>
      <c r="E21" s="1">
        <v>2.76</v>
      </c>
      <c r="F21">
        <v>1.49</v>
      </c>
      <c r="G21">
        <f t="shared" si="0"/>
        <v>4.8988764044943789E-2</v>
      </c>
    </row>
    <row r="22" spans="1:7" x14ac:dyDescent="0.25">
      <c r="B22" s="1" t="s">
        <v>2</v>
      </c>
      <c r="C22" s="1">
        <f t="array" ref="C22">SUM(LEN(A2:A2000)-LEN(SUBSTITUTE(A2:A2000,B22,"")))</f>
        <v>2</v>
      </c>
      <c r="D22" s="1">
        <f>(C22/B27)*100</f>
        <v>1.1235955056179776</v>
      </c>
      <c r="E22" s="1">
        <v>0.98</v>
      </c>
      <c r="F22">
        <v>0.65</v>
      </c>
      <c r="G22">
        <f t="shared" si="0"/>
        <v>0.14359550561797763</v>
      </c>
    </row>
    <row r="23" spans="1:7" x14ac:dyDescent="0.25">
      <c r="B23" s="1" t="s">
        <v>22</v>
      </c>
      <c r="C23" s="1">
        <f t="array" ref="C23">SUM(LEN(A2:A2000)-LEN(SUBSTITUTE(A2:A2000,B23,"")))</f>
        <v>2</v>
      </c>
      <c r="D23" s="1">
        <f>(C23/B27)*100</f>
        <v>1.1235955056179776</v>
      </c>
      <c r="E23" s="1">
        <v>2.36</v>
      </c>
      <c r="F23">
        <v>6.75</v>
      </c>
      <c r="G23">
        <f t="shared" si="0"/>
        <v>1.2364044943820223</v>
      </c>
    </row>
    <row r="24" spans="1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1:7" x14ac:dyDescent="0.25">
      <c r="B25" s="1" t="s">
        <v>24</v>
      </c>
      <c r="C25" s="1">
        <f t="array" ref="C25">SUM(LEN(A2:A2000)-LEN(SUBSTITUTE(A2:A2000,B25,"")))</f>
        <v>2</v>
      </c>
      <c r="D25" s="1">
        <f>(C25/B27)*100</f>
        <v>1.1235955056179776</v>
      </c>
      <c r="E25" s="1">
        <v>1.97</v>
      </c>
      <c r="F25">
        <v>1.62</v>
      </c>
      <c r="G25">
        <f t="shared" si="0"/>
        <v>0.84640449438202237</v>
      </c>
    </row>
    <row r="26" spans="1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1:7" x14ac:dyDescent="0.25">
      <c r="B27">
        <f>SUM(C1:C26)</f>
        <v>178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1" zoomScale="70" zoomScaleNormal="70" workbookViewId="0">
      <selection activeCell="C1" sqref="C1:C1048576"/>
    </sheetView>
  </sheetViews>
  <sheetFormatPr defaultRowHeight="15" x14ac:dyDescent="0.25"/>
  <cols>
    <col min="1" max="1" width="45.5703125" customWidth="1"/>
    <col min="3" max="3" width="9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5</v>
      </c>
      <c r="D1" s="1">
        <f>(C1/B27)*100</f>
        <v>5.1020408163265305</v>
      </c>
      <c r="E1" s="1">
        <v>8.17</v>
      </c>
      <c r="F1">
        <v>11.6</v>
      </c>
      <c r="G1">
        <f t="shared" ref="G1:G26" si="0">ABS(E1-D1)</f>
        <v>3.0679591836734694</v>
      </c>
    </row>
    <row r="2" spans="1:7" x14ac:dyDescent="0.25">
      <c r="A2" t="s">
        <v>61</v>
      </c>
      <c r="B2" s="1" t="s">
        <v>1</v>
      </c>
      <c r="C2" s="1">
        <f t="array" ref="C2">SUM(LEN(A2:A2000)-LEN(SUBSTITUTE(A2:A2000,B2,"")))</f>
        <v>2</v>
      </c>
      <c r="D2" s="1">
        <f>(C2/B27)*100</f>
        <v>2.0408163265306123</v>
      </c>
      <c r="E2" s="1">
        <v>1.49</v>
      </c>
      <c r="F2">
        <v>4.7</v>
      </c>
      <c r="G2">
        <f t="shared" si="0"/>
        <v>0.5508163265306123</v>
      </c>
    </row>
    <row r="3" spans="1:7" x14ac:dyDescent="0.25">
      <c r="A3" t="s">
        <v>37</v>
      </c>
      <c r="B3" s="1" t="s">
        <v>3</v>
      </c>
      <c r="C3" s="1">
        <f t="array" ref="C3">SUM(LEN(A2:A2000)-LEN(SUBSTITUTE(A2:A2000,B3,"")))</f>
        <v>3</v>
      </c>
      <c r="D3" s="1">
        <f>(C3/B27)*100</f>
        <v>3.0612244897959182</v>
      </c>
      <c r="E3" s="1">
        <v>2.78</v>
      </c>
      <c r="F3">
        <v>3.51</v>
      </c>
      <c r="G3">
        <f t="shared" si="0"/>
        <v>0.28122448979591841</v>
      </c>
    </row>
    <row r="4" spans="1:7" x14ac:dyDescent="0.25">
      <c r="A4" t="s">
        <v>62</v>
      </c>
      <c r="B4" s="1" t="s">
        <v>4</v>
      </c>
      <c r="C4" s="1">
        <f t="array" ref="C4">SUM(LEN(A2:A2000)-LEN(SUBSTITUTE(A2:A2000,B4,"")))</f>
        <v>0</v>
      </c>
      <c r="D4" s="1">
        <f>(C4/B27)*100</f>
        <v>0</v>
      </c>
      <c r="E4" s="1">
        <v>4.25</v>
      </c>
      <c r="F4">
        <v>2.67</v>
      </c>
      <c r="G4">
        <f t="shared" si="0"/>
        <v>4.25</v>
      </c>
    </row>
    <row r="5" spans="1:7" x14ac:dyDescent="0.25">
      <c r="A5" t="s">
        <v>73</v>
      </c>
      <c r="B5" s="1" t="s">
        <v>5</v>
      </c>
      <c r="C5" s="1">
        <f t="array" ref="C5">SUM(LEN(A2:A2000)-LEN(SUBSTITUTE(A2:A2000,B5,"")))</f>
        <v>7</v>
      </c>
      <c r="D5" s="1">
        <f>(C5/B27)*100</f>
        <v>7.1428571428571423</v>
      </c>
      <c r="E5" s="1">
        <v>12.7</v>
      </c>
      <c r="F5">
        <v>2.0099999999999998</v>
      </c>
      <c r="G5">
        <f t="shared" si="0"/>
        <v>5.5571428571428569</v>
      </c>
    </row>
    <row r="6" spans="1:7" x14ac:dyDescent="0.25">
      <c r="A6" t="s">
        <v>74</v>
      </c>
      <c r="B6" s="1" t="s">
        <v>6</v>
      </c>
      <c r="C6" s="1">
        <f t="array" ref="C6">SUM(LEN(A2:A2000)-LEN(SUBSTITUTE(A2:A2000,B6,"")))</f>
        <v>3</v>
      </c>
      <c r="D6" s="1">
        <f>(C6/B27)*100</f>
        <v>3.0612244897959182</v>
      </c>
      <c r="E6" s="1">
        <v>2.23</v>
      </c>
      <c r="F6">
        <v>3.78</v>
      </c>
      <c r="G6">
        <f t="shared" si="0"/>
        <v>0.83122448979591823</v>
      </c>
    </row>
    <row r="7" spans="1:7" x14ac:dyDescent="0.25">
      <c r="A7" t="s">
        <v>75</v>
      </c>
      <c r="B7" s="1" t="s">
        <v>7</v>
      </c>
      <c r="C7" s="1">
        <f t="array" ref="C7">SUM(LEN(A2:A2000)-LEN(SUBSTITUTE(A2:A2000,B7,"")))</f>
        <v>5</v>
      </c>
      <c r="D7" s="1">
        <f>(C7/B27)*100</f>
        <v>5.1020408163265305</v>
      </c>
      <c r="E7" s="1">
        <v>2.02</v>
      </c>
      <c r="F7">
        <v>1.95</v>
      </c>
      <c r="G7">
        <f t="shared" si="0"/>
        <v>3.0820408163265305</v>
      </c>
    </row>
    <row r="8" spans="1:7" x14ac:dyDescent="0.25">
      <c r="A8" t="s">
        <v>85</v>
      </c>
      <c r="B8" s="1" t="s">
        <v>8</v>
      </c>
      <c r="C8" s="1">
        <f t="array" ref="C8">SUM(LEN(A2:A2000)-LEN(SUBSTITUTE(A2:A2000,B8,"")))</f>
        <v>3</v>
      </c>
      <c r="D8" s="1">
        <f>(C8/B27)*100</f>
        <v>3.0612244897959182</v>
      </c>
      <c r="E8" s="1">
        <v>6.09</v>
      </c>
      <c r="F8">
        <v>7.23</v>
      </c>
      <c r="G8">
        <f t="shared" si="0"/>
        <v>3.0287755102040816</v>
      </c>
    </row>
    <row r="9" spans="1:7" x14ac:dyDescent="0.25">
      <c r="A9" t="s">
        <v>92</v>
      </c>
      <c r="B9" s="1" t="s">
        <v>10</v>
      </c>
      <c r="C9" s="1">
        <f t="array" ref="C9">SUM(LEN(A2:A2000)-LEN(SUBSTITUTE(A2:A2000,B9,"")))</f>
        <v>10</v>
      </c>
      <c r="D9" s="1">
        <f>(C9/B27)*100</f>
        <v>10.204081632653061</v>
      </c>
      <c r="E9" s="1">
        <v>6.97</v>
      </c>
      <c r="F9">
        <v>6.29</v>
      </c>
      <c r="G9">
        <f t="shared" si="0"/>
        <v>3.2340816326530613</v>
      </c>
    </row>
    <row r="10" spans="1:7" x14ac:dyDescent="0.25">
      <c r="A10" t="s">
        <v>102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B11" s="1" t="s">
        <v>12</v>
      </c>
      <c r="C11" s="1">
        <f t="array" ref="C11">SUM(LEN(A2:A2000)-LEN(SUBSTITUTE(A2:A2000,B11,"")))</f>
        <v>1</v>
      </c>
      <c r="D11" s="1">
        <f>(C11/B27)*100</f>
        <v>1.0204081632653061</v>
      </c>
      <c r="E11" s="1">
        <v>0.77</v>
      </c>
      <c r="F11">
        <v>0.59</v>
      </c>
      <c r="G11">
        <f t="shared" si="0"/>
        <v>0.25040816326530613</v>
      </c>
    </row>
    <row r="12" spans="1:7" x14ac:dyDescent="0.25">
      <c r="B12" s="1" t="s">
        <v>13</v>
      </c>
      <c r="C12" s="1">
        <f t="array" ref="C12">SUM(LEN(A2:A2000)-LEN(SUBSTITUTE(A2:A2000,B12,"")))</f>
        <v>5</v>
      </c>
      <c r="D12" s="1">
        <f>(C12/B27)*100</f>
        <v>5.1020408163265305</v>
      </c>
      <c r="E12" s="1">
        <v>4.03</v>
      </c>
      <c r="F12">
        <v>2.71</v>
      </c>
      <c r="G12">
        <f t="shared" si="0"/>
        <v>1.0720408163265303</v>
      </c>
    </row>
    <row r="13" spans="1:7" x14ac:dyDescent="0.25">
      <c r="B13" s="1" t="s">
        <v>14</v>
      </c>
      <c r="C13" s="1">
        <f t="array" ref="C13">SUM(LEN(A2:A2000)-LEN(SUBSTITUTE(A2:A2000,B13,"")))</f>
        <v>9</v>
      </c>
      <c r="D13" s="1">
        <f>(C13/B27)*100</f>
        <v>9.183673469387756</v>
      </c>
      <c r="E13" s="1">
        <v>2.41</v>
      </c>
      <c r="F13">
        <v>4.37</v>
      </c>
      <c r="G13">
        <f t="shared" si="0"/>
        <v>6.7736734693877558</v>
      </c>
    </row>
    <row r="14" spans="1:7" x14ac:dyDescent="0.25">
      <c r="B14" s="1" t="s">
        <v>15</v>
      </c>
      <c r="C14" s="1">
        <f t="array" ref="C14">SUM(LEN(A2:A2000)-LEN(SUBSTITUTE(A2:A2000,B14,"")))</f>
        <v>7</v>
      </c>
      <c r="D14" s="1">
        <f>(C14/B27)*100</f>
        <v>7.1428571428571423</v>
      </c>
      <c r="E14" s="1">
        <v>6.75</v>
      </c>
      <c r="F14">
        <v>2.37</v>
      </c>
      <c r="G14">
        <f t="shared" si="0"/>
        <v>0.39285714285714235</v>
      </c>
    </row>
    <row r="15" spans="1:7" x14ac:dyDescent="0.25">
      <c r="B15" s="1" t="s">
        <v>16</v>
      </c>
      <c r="C15" s="1">
        <f t="array" ref="C15">SUM(LEN(A2:A2000)-LEN(SUBSTITUTE(A2:A2000,B15,"")))</f>
        <v>6</v>
      </c>
      <c r="D15" s="1">
        <f>(C15/B27)*100</f>
        <v>6.1224489795918364</v>
      </c>
      <c r="E15" s="1">
        <v>7.51</v>
      </c>
      <c r="F15">
        <v>6.26</v>
      </c>
      <c r="G15">
        <f t="shared" si="0"/>
        <v>1.3875510204081634</v>
      </c>
    </row>
    <row r="16" spans="1:7" x14ac:dyDescent="0.25">
      <c r="B16" s="1" t="s">
        <v>17</v>
      </c>
      <c r="C16" s="1">
        <f t="array" ref="C16">SUM(LEN(A2:A2000)-LEN(SUBSTITUTE(A2:A2000,B16,"")))</f>
        <v>0</v>
      </c>
      <c r="D16" s="1">
        <f>(C16/B27)*100</f>
        <v>0</v>
      </c>
      <c r="E16" s="1">
        <v>1.93</v>
      </c>
      <c r="F16">
        <v>2.5499999999999998</v>
      </c>
      <c r="G16">
        <f t="shared" si="0"/>
        <v>1.93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2:7" x14ac:dyDescent="0.25">
      <c r="B18" s="1" t="s">
        <v>19</v>
      </c>
      <c r="C18" s="1">
        <f t="array" ref="C18">SUM(LEN(A2:A2000)-LEN(SUBSTITUTE(A2:A2000,B18,"")))</f>
        <v>6</v>
      </c>
      <c r="D18" s="1">
        <f>(C18/B27)*100</f>
        <v>6.1224489795918364</v>
      </c>
      <c r="E18" s="1">
        <v>5.99</v>
      </c>
      <c r="F18">
        <v>1.65</v>
      </c>
      <c r="G18">
        <f t="shared" si="0"/>
        <v>0.13244897959183621</v>
      </c>
    </row>
    <row r="19" spans="2:7" x14ac:dyDescent="0.25">
      <c r="B19" s="1" t="s">
        <v>20</v>
      </c>
      <c r="C19" s="1">
        <f t="array" ref="C19">SUM(LEN(A2:A2000)-LEN(SUBSTITUTE(A2:A2000,B19,"")))</f>
        <v>14</v>
      </c>
      <c r="D19" s="1">
        <f>(C19/B27)*100</f>
        <v>14.285714285714285</v>
      </c>
      <c r="E19" s="1">
        <v>6.33</v>
      </c>
      <c r="F19">
        <v>7.76</v>
      </c>
      <c r="G19">
        <f t="shared" si="0"/>
        <v>7.9557142857142846</v>
      </c>
    </row>
    <row r="20" spans="2:7" x14ac:dyDescent="0.25">
      <c r="B20" s="1" t="s">
        <v>21</v>
      </c>
      <c r="C20" s="1">
        <f t="array" ref="C20">SUM(LEN(A2:A2000)-LEN(SUBSTITUTE(A2:A2000,B20,"")))</f>
        <v>6</v>
      </c>
      <c r="D20" s="1">
        <f>(C20/B27)*100</f>
        <v>6.1224489795918364</v>
      </c>
      <c r="E20" s="1">
        <v>9.06</v>
      </c>
      <c r="F20">
        <v>16.670000000000002</v>
      </c>
      <c r="G20">
        <f t="shared" si="0"/>
        <v>2.9375510204081641</v>
      </c>
    </row>
    <row r="21" spans="2:7" x14ac:dyDescent="0.25">
      <c r="B21" s="1" t="s">
        <v>9</v>
      </c>
      <c r="C21" s="1">
        <f t="array" ref="C21">SUM(LEN(A2:A2000)-LEN(SUBSTITUTE(A2:A2000,B21,"")))</f>
        <v>4</v>
      </c>
      <c r="D21" s="1">
        <f>(C21/B27)*100</f>
        <v>4.0816326530612246</v>
      </c>
      <c r="E21" s="1">
        <v>2.76</v>
      </c>
      <c r="F21">
        <v>1.49</v>
      </c>
      <c r="G21">
        <f t="shared" si="0"/>
        <v>1.3216326530612248</v>
      </c>
    </row>
    <row r="22" spans="2:7" x14ac:dyDescent="0.25">
      <c r="B22" s="1" t="s">
        <v>2</v>
      </c>
      <c r="C22" s="1">
        <f t="array" ref="C22">SUM(LEN(A2:A2000)-LEN(SUBSTITUTE(A2:A2000,B22,"")))</f>
        <v>0</v>
      </c>
      <c r="D22" s="1">
        <f>(C22/B27)*100</f>
        <v>0</v>
      </c>
      <c r="E22" s="1">
        <v>0.98</v>
      </c>
      <c r="F22">
        <v>0.65</v>
      </c>
      <c r="G22">
        <f t="shared" si="0"/>
        <v>0.98</v>
      </c>
    </row>
    <row r="23" spans="2:7" x14ac:dyDescent="0.25">
      <c r="B23" s="1" t="s">
        <v>22</v>
      </c>
      <c r="C23" s="1">
        <f t="array" ref="C23">SUM(LEN(A2:A2000)-LEN(SUBSTITUTE(A2:A2000,B23,"")))</f>
        <v>1</v>
      </c>
      <c r="D23" s="1">
        <f>(C23/B27)*100</f>
        <v>1.0204081632653061</v>
      </c>
      <c r="E23" s="1">
        <v>2.36</v>
      </c>
      <c r="F23">
        <v>6.75</v>
      </c>
      <c r="G23">
        <f t="shared" si="0"/>
        <v>1.3395918367346937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2:7" x14ac:dyDescent="0.25">
      <c r="B25" s="1" t="s">
        <v>24</v>
      </c>
      <c r="C25" s="1">
        <f t="array" ref="C25">SUM(LEN(A2:A2000)-LEN(SUBSTITUTE(A2:A2000,B25,"")))</f>
        <v>1</v>
      </c>
      <c r="D25" s="1">
        <f>(C25/B27)*100</f>
        <v>1.0204081632653061</v>
      </c>
      <c r="E25" s="1">
        <v>1.97</v>
      </c>
      <c r="F25">
        <v>1.62</v>
      </c>
      <c r="G25">
        <f t="shared" si="0"/>
        <v>0.94959183673469383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2:7" x14ac:dyDescent="0.25">
      <c r="B27">
        <f>SUM(C1:C26)</f>
        <v>98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E3" zoomScale="70" zoomScaleNormal="70" workbookViewId="0">
      <selection activeCell="C1" sqref="C1:C1048576"/>
    </sheetView>
  </sheetViews>
  <sheetFormatPr defaultRowHeight="15" x14ac:dyDescent="0.25"/>
  <cols>
    <col min="1" max="1" width="45.5703125" customWidth="1"/>
    <col min="3" max="3" width="7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7</v>
      </c>
      <c r="D1" s="1">
        <f>(C1/B27)*100</f>
        <v>7.3684210526315779</v>
      </c>
      <c r="E1" s="1">
        <v>8.17</v>
      </c>
      <c r="F1">
        <v>11.6</v>
      </c>
      <c r="G1">
        <f t="shared" ref="G1:G26" si="0">ABS(E1-D1)</f>
        <v>0.80157894736842206</v>
      </c>
    </row>
    <row r="2" spans="1:7" x14ac:dyDescent="0.25">
      <c r="A2" t="s">
        <v>47</v>
      </c>
      <c r="B2" s="1" t="s">
        <v>1</v>
      </c>
      <c r="C2" s="1">
        <f t="array" ref="C2">SUM(LEN(A2:A2000)-LEN(SUBSTITUTE(A2:A2000,B2,"")))</f>
        <v>1</v>
      </c>
      <c r="D2" s="1">
        <f>(C2/B27)*100</f>
        <v>1.0526315789473684</v>
      </c>
      <c r="E2" s="1">
        <v>1.49</v>
      </c>
      <c r="F2">
        <v>4.7</v>
      </c>
      <c r="G2">
        <f t="shared" si="0"/>
        <v>0.43736842105263163</v>
      </c>
    </row>
    <row r="3" spans="1:7" x14ac:dyDescent="0.25">
      <c r="A3" t="s">
        <v>48</v>
      </c>
      <c r="B3" s="1" t="s">
        <v>3</v>
      </c>
      <c r="C3" s="1">
        <f t="array" ref="C3">SUM(LEN(A2:A2000)-LEN(SUBSTITUTE(A2:A2000,B3,"")))</f>
        <v>3</v>
      </c>
      <c r="D3" s="1">
        <f>(C3/B27)*100</f>
        <v>3.1578947368421053</v>
      </c>
      <c r="E3" s="1">
        <v>2.78</v>
      </c>
      <c r="F3">
        <v>3.51</v>
      </c>
      <c r="G3">
        <f t="shared" si="0"/>
        <v>0.37789473684210551</v>
      </c>
    </row>
    <row r="4" spans="1:7" x14ac:dyDescent="0.25">
      <c r="A4" t="s">
        <v>49</v>
      </c>
      <c r="B4" s="1" t="s">
        <v>4</v>
      </c>
      <c r="C4" s="1">
        <f t="array" ref="C4">SUM(LEN(A2:A2000)-LEN(SUBSTITUTE(A2:A2000,B4,"")))</f>
        <v>5</v>
      </c>
      <c r="D4" s="1">
        <f>(C4/B27)*100</f>
        <v>5.2631578947368416</v>
      </c>
      <c r="E4" s="1">
        <v>4.25</v>
      </c>
      <c r="F4">
        <v>2.67</v>
      </c>
      <c r="G4">
        <f t="shared" si="0"/>
        <v>1.0131578947368416</v>
      </c>
    </row>
    <row r="5" spans="1:7" x14ac:dyDescent="0.25">
      <c r="A5" t="s">
        <v>50</v>
      </c>
      <c r="B5" s="1" t="s">
        <v>5</v>
      </c>
      <c r="C5" s="1">
        <f t="array" ref="C5">SUM(LEN(A2:A2000)-LEN(SUBSTITUTE(A2:A2000,B5,"")))</f>
        <v>10</v>
      </c>
      <c r="D5" s="1">
        <f>(C5/B27)*100</f>
        <v>10.526315789473683</v>
      </c>
      <c r="E5" s="1">
        <v>12.7</v>
      </c>
      <c r="F5">
        <v>2.0099999999999998</v>
      </c>
      <c r="G5">
        <f t="shared" si="0"/>
        <v>2.1736842105263161</v>
      </c>
    </row>
    <row r="6" spans="1:7" x14ac:dyDescent="0.25">
      <c r="A6" t="s">
        <v>51</v>
      </c>
      <c r="B6" s="1" t="s">
        <v>6</v>
      </c>
      <c r="C6" s="1">
        <f t="array" ref="C6">SUM(LEN(A2:A2000)-LEN(SUBSTITUTE(A2:A2000,B6,"")))</f>
        <v>2</v>
      </c>
      <c r="D6" s="1">
        <f>(C6/B27)*100</f>
        <v>2.1052631578947367</v>
      </c>
      <c r="E6" s="1">
        <v>2.23</v>
      </c>
      <c r="F6">
        <v>3.78</v>
      </c>
      <c r="G6">
        <f t="shared" si="0"/>
        <v>0.12473684210526326</v>
      </c>
    </row>
    <row r="7" spans="1:7" x14ac:dyDescent="0.25">
      <c r="A7" t="s">
        <v>52</v>
      </c>
      <c r="B7" s="1" t="s">
        <v>7</v>
      </c>
      <c r="C7" s="1">
        <f t="array" ref="C7">SUM(LEN(A2:A2000)-LEN(SUBSTITUTE(A2:A2000,B7,"")))</f>
        <v>3</v>
      </c>
      <c r="D7" s="1">
        <f>(C7/B27)*100</f>
        <v>3.1578947368421053</v>
      </c>
      <c r="E7" s="1">
        <v>2.02</v>
      </c>
      <c r="F7">
        <v>1.95</v>
      </c>
      <c r="G7">
        <f t="shared" si="0"/>
        <v>1.1378947368421053</v>
      </c>
    </row>
    <row r="8" spans="1:7" x14ac:dyDescent="0.25">
      <c r="A8" t="s">
        <v>53</v>
      </c>
      <c r="B8" s="1" t="s">
        <v>8</v>
      </c>
      <c r="C8" s="1">
        <f t="array" ref="C8">SUM(LEN(A2:A2000)-LEN(SUBSTITUTE(A2:A2000,B8,"")))</f>
        <v>3</v>
      </c>
      <c r="D8" s="1">
        <f>(C8/B27)*100</f>
        <v>3.1578947368421053</v>
      </c>
      <c r="E8" s="1">
        <v>6.09</v>
      </c>
      <c r="F8">
        <v>7.23</v>
      </c>
      <c r="G8">
        <f t="shared" si="0"/>
        <v>2.9321052631578945</v>
      </c>
    </row>
    <row r="9" spans="1:7" x14ac:dyDescent="0.25">
      <c r="A9" t="s">
        <v>69</v>
      </c>
      <c r="B9" s="1" t="s">
        <v>10</v>
      </c>
      <c r="C9" s="1">
        <f t="array" ref="C9">SUM(LEN(A2:A2000)-LEN(SUBSTITUTE(A2:A2000,B9,"")))</f>
        <v>7</v>
      </c>
      <c r="D9" s="1">
        <f>(C9/B27)*100</f>
        <v>7.3684210526315779</v>
      </c>
      <c r="E9" s="1">
        <v>6.97</v>
      </c>
      <c r="F9">
        <v>6.29</v>
      </c>
      <c r="G9">
        <f t="shared" si="0"/>
        <v>0.39842105263157812</v>
      </c>
    </row>
    <row r="10" spans="1:7" x14ac:dyDescent="0.25">
      <c r="A10" t="s">
        <v>83</v>
      </c>
      <c r="B10" s="1" t="s">
        <v>11</v>
      </c>
      <c r="C10" s="1">
        <f t="array" ref="C10">SUM(LEN(A2:A2000)-LEN(SUBSTITUTE(A2:A2000,B10,"")))</f>
        <v>0</v>
      </c>
      <c r="D10" s="1">
        <f>(C10/B27)*100</f>
        <v>0</v>
      </c>
      <c r="E10" s="1">
        <v>0.15</v>
      </c>
      <c r="F10">
        <v>0.6</v>
      </c>
      <c r="G10">
        <f t="shared" si="0"/>
        <v>0.15</v>
      </c>
    </row>
    <row r="11" spans="1:7" x14ac:dyDescent="0.25">
      <c r="A11" t="s">
        <v>93</v>
      </c>
      <c r="B11" s="1" t="s">
        <v>12</v>
      </c>
      <c r="C11" s="1">
        <f t="array" ref="C11">SUM(LEN(A2:A2000)-LEN(SUBSTITUTE(A2:A2000,B11,"")))</f>
        <v>1</v>
      </c>
      <c r="D11" s="1">
        <f>(C11/B27)*100</f>
        <v>1.0526315789473684</v>
      </c>
      <c r="E11" s="1">
        <v>0.77</v>
      </c>
      <c r="F11">
        <v>0.59</v>
      </c>
      <c r="G11">
        <f t="shared" si="0"/>
        <v>0.28263157894736834</v>
      </c>
    </row>
    <row r="12" spans="1:7" x14ac:dyDescent="0.25">
      <c r="A12" t="s">
        <v>101</v>
      </c>
      <c r="B12" s="1" t="s">
        <v>13</v>
      </c>
      <c r="C12" s="1">
        <f t="array" ref="C12">SUM(LEN(A2:A2000)-LEN(SUBSTITUTE(A2:A2000,B12,"")))</f>
        <v>4</v>
      </c>
      <c r="D12" s="1">
        <f>(C12/B27)*100</f>
        <v>4.2105263157894735</v>
      </c>
      <c r="E12" s="1">
        <v>4.03</v>
      </c>
      <c r="F12">
        <v>2.71</v>
      </c>
      <c r="G12">
        <f t="shared" si="0"/>
        <v>0.1805263157894732</v>
      </c>
    </row>
    <row r="13" spans="1:7" x14ac:dyDescent="0.25">
      <c r="B13" s="1" t="s">
        <v>14</v>
      </c>
      <c r="C13" s="1">
        <f t="array" ref="C13">SUM(LEN(A2:A2000)-LEN(SUBSTITUTE(A2:A2000,B13,"")))</f>
        <v>2</v>
      </c>
      <c r="D13" s="1">
        <f>(C13/B27)*100</f>
        <v>2.1052631578947367</v>
      </c>
      <c r="E13" s="1">
        <v>2.41</v>
      </c>
      <c r="F13">
        <v>4.37</v>
      </c>
      <c r="G13">
        <f t="shared" si="0"/>
        <v>0.30473684210526342</v>
      </c>
    </row>
    <row r="14" spans="1:7" x14ac:dyDescent="0.25">
      <c r="B14" s="1" t="s">
        <v>15</v>
      </c>
      <c r="C14" s="1">
        <f t="array" ref="C14">SUM(LEN(A2:A2000)-LEN(SUBSTITUTE(A2:A2000,B14,"")))</f>
        <v>7</v>
      </c>
      <c r="D14" s="1">
        <f>(C14/B27)*100</f>
        <v>7.3684210526315779</v>
      </c>
      <c r="E14" s="1">
        <v>6.75</v>
      </c>
      <c r="F14">
        <v>2.37</v>
      </c>
      <c r="G14">
        <f t="shared" si="0"/>
        <v>0.61842105263157787</v>
      </c>
    </row>
    <row r="15" spans="1:7" x14ac:dyDescent="0.25">
      <c r="B15" s="1" t="s">
        <v>16</v>
      </c>
      <c r="C15" s="1">
        <f t="array" ref="C15">SUM(LEN(A2:A2000)-LEN(SUBSTITUTE(A2:A2000,B15,"")))</f>
        <v>6</v>
      </c>
      <c r="D15" s="1">
        <f>(C15/B27)*100</f>
        <v>6.3157894736842106</v>
      </c>
      <c r="E15" s="1">
        <v>7.51</v>
      </c>
      <c r="F15">
        <v>6.26</v>
      </c>
      <c r="G15">
        <f t="shared" si="0"/>
        <v>1.1942105263157892</v>
      </c>
    </row>
    <row r="16" spans="1:7" x14ac:dyDescent="0.25">
      <c r="B16" s="1" t="s">
        <v>17</v>
      </c>
      <c r="C16" s="1">
        <f t="array" ref="C16">SUM(LEN(A2:A2000)-LEN(SUBSTITUTE(A2:A2000,B16,"")))</f>
        <v>1</v>
      </c>
      <c r="D16" s="1">
        <f>(C16/B27)*100</f>
        <v>1.0526315789473684</v>
      </c>
      <c r="E16" s="1">
        <v>1.93</v>
      </c>
      <c r="F16">
        <v>2.5499999999999998</v>
      </c>
      <c r="G16">
        <f t="shared" si="0"/>
        <v>0.87736842105263158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2:7" x14ac:dyDescent="0.25">
      <c r="B18" s="1" t="s">
        <v>19</v>
      </c>
      <c r="C18" s="1">
        <f t="array" ref="C18">SUM(LEN(A2:A2000)-LEN(SUBSTITUTE(A2:A2000,B18,"")))</f>
        <v>10</v>
      </c>
      <c r="D18" s="1">
        <f>(C18/B27)*100</f>
        <v>10.526315789473683</v>
      </c>
      <c r="E18" s="1">
        <v>5.99</v>
      </c>
      <c r="F18">
        <v>1.65</v>
      </c>
      <c r="G18">
        <f t="shared" si="0"/>
        <v>4.536315789473683</v>
      </c>
    </row>
    <row r="19" spans="2:7" x14ac:dyDescent="0.25">
      <c r="B19" s="1" t="s">
        <v>20</v>
      </c>
      <c r="C19" s="1">
        <f t="array" ref="C19">SUM(LEN(A2:A2000)-LEN(SUBSTITUTE(A2:A2000,B19,"")))</f>
        <v>7</v>
      </c>
      <c r="D19" s="1">
        <f>(C19/B27)*100</f>
        <v>7.3684210526315779</v>
      </c>
      <c r="E19" s="1">
        <v>6.33</v>
      </c>
      <c r="F19">
        <v>7.76</v>
      </c>
      <c r="G19">
        <f t="shared" si="0"/>
        <v>1.0384210526315778</v>
      </c>
    </row>
    <row r="20" spans="2:7" x14ac:dyDescent="0.25">
      <c r="B20" s="1" t="s">
        <v>21</v>
      </c>
      <c r="C20" s="1">
        <f t="array" ref="C20">SUM(LEN(A2:A2000)-LEN(SUBSTITUTE(A2:A2000,B20,"")))</f>
        <v>6</v>
      </c>
      <c r="D20" s="1">
        <f>(C20/B27)*100</f>
        <v>6.3157894736842106</v>
      </c>
      <c r="E20" s="1">
        <v>9.06</v>
      </c>
      <c r="F20">
        <v>16.670000000000002</v>
      </c>
      <c r="G20">
        <f t="shared" si="0"/>
        <v>2.7442105263157899</v>
      </c>
    </row>
    <row r="21" spans="2:7" x14ac:dyDescent="0.25">
      <c r="B21" s="1" t="s">
        <v>9</v>
      </c>
      <c r="C21" s="1">
        <f t="array" ref="C21">SUM(LEN(A2:A2000)-LEN(SUBSTITUTE(A2:A2000,B21,"")))</f>
        <v>6</v>
      </c>
      <c r="D21" s="1">
        <f>(C21/B27)*100</f>
        <v>6.3157894736842106</v>
      </c>
      <c r="E21" s="1">
        <v>2.76</v>
      </c>
      <c r="F21">
        <v>1.49</v>
      </c>
      <c r="G21">
        <f t="shared" si="0"/>
        <v>3.5557894736842108</v>
      </c>
    </row>
    <row r="22" spans="2:7" x14ac:dyDescent="0.25">
      <c r="B22" s="1" t="s">
        <v>2</v>
      </c>
      <c r="C22" s="1">
        <f t="array" ref="C22">SUM(LEN(A2:A2000)-LEN(SUBSTITUTE(A2:A2000,B22,"")))</f>
        <v>1</v>
      </c>
      <c r="D22" s="1">
        <f>(C22/B27)*100</f>
        <v>1.0526315789473684</v>
      </c>
      <c r="E22" s="1">
        <v>0.98</v>
      </c>
      <c r="F22">
        <v>0.65</v>
      </c>
      <c r="G22">
        <f t="shared" si="0"/>
        <v>7.263157894736838E-2</v>
      </c>
    </row>
    <row r="23" spans="2:7" x14ac:dyDescent="0.25">
      <c r="B23" s="1" t="s">
        <v>22</v>
      </c>
      <c r="C23" s="1">
        <f t="array" ref="C23">SUM(LEN(A2:A2000)-LEN(SUBSTITUTE(A2:A2000,B23,"")))</f>
        <v>3</v>
      </c>
      <c r="D23" s="1">
        <f>(C23/B27)*100</f>
        <v>3.1578947368421053</v>
      </c>
      <c r="E23" s="1">
        <v>2.36</v>
      </c>
      <c r="F23">
        <v>6.75</v>
      </c>
      <c r="G23">
        <f t="shared" si="0"/>
        <v>0.79789473684210543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2:7" x14ac:dyDescent="0.25">
      <c r="B25" s="1" t="s">
        <v>24</v>
      </c>
      <c r="C25" s="1">
        <f t="array" ref="C25">SUM(LEN(A2:A2000)-LEN(SUBSTITUTE(A2:A2000,B25,"")))</f>
        <v>0</v>
      </c>
      <c r="D25" s="1">
        <f>(C25/B27)*100</f>
        <v>0</v>
      </c>
      <c r="E25" s="1">
        <v>1.97</v>
      </c>
      <c r="F25">
        <v>1.62</v>
      </c>
      <c r="G25">
        <f t="shared" si="0"/>
        <v>1.97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2:7" x14ac:dyDescent="0.25">
      <c r="B27">
        <f>SUM(C1:C26)</f>
        <v>95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70" zoomScaleNormal="70" workbookViewId="0">
      <selection activeCell="A13" sqref="A13"/>
    </sheetView>
  </sheetViews>
  <sheetFormatPr defaultRowHeight="15" x14ac:dyDescent="0.25"/>
  <cols>
    <col min="1" max="1" width="45.5703125" customWidth="1"/>
    <col min="3" max="3" width="11.85546875" hidden="1" customWidth="1"/>
    <col min="4" max="4" width="5.5703125" customWidth="1"/>
    <col min="6" max="6" width="0" hidden="1" customWidth="1"/>
  </cols>
  <sheetData>
    <row r="1" spans="1:7" x14ac:dyDescent="0.25">
      <c r="A1" t="s">
        <v>26</v>
      </c>
      <c r="B1" s="1" t="s">
        <v>0</v>
      </c>
      <c r="C1" s="1">
        <f t="array" ref="C1">SUM(LEN(A2:A2000)-LEN(SUBSTITUTE(A2:A2000,B1,"")))</f>
        <v>7</v>
      </c>
      <c r="D1" s="1">
        <f>(C1/B27)*100</f>
        <v>6.4220183486238538</v>
      </c>
      <c r="E1" s="1">
        <v>8.17</v>
      </c>
      <c r="F1">
        <v>11.6</v>
      </c>
      <c r="G1">
        <f t="shared" ref="G1:G26" si="0">ABS(E1-D1)</f>
        <v>1.7479816513761461</v>
      </c>
    </row>
    <row r="2" spans="1:7" x14ac:dyDescent="0.25">
      <c r="A2" t="s">
        <v>55</v>
      </c>
      <c r="B2" s="1" t="s">
        <v>1</v>
      </c>
      <c r="C2" s="1">
        <f t="array" ref="C2">SUM(LEN(A2:A2000)-LEN(SUBSTITUTE(A2:A2000,B2,"")))</f>
        <v>3</v>
      </c>
      <c r="D2" s="1">
        <f>(C2/B27)*100</f>
        <v>2.7522935779816518</v>
      </c>
      <c r="E2" s="1">
        <v>1.49</v>
      </c>
      <c r="F2">
        <v>4.7</v>
      </c>
      <c r="G2">
        <f t="shared" si="0"/>
        <v>1.2622935779816518</v>
      </c>
    </row>
    <row r="3" spans="1:7" x14ac:dyDescent="0.25">
      <c r="A3" t="s">
        <v>54</v>
      </c>
      <c r="B3" s="1" t="s">
        <v>3</v>
      </c>
      <c r="C3" s="1">
        <f t="array" ref="C3">SUM(LEN(A2:A2000)-LEN(SUBSTITUTE(A2:A2000,B3,"")))</f>
        <v>3</v>
      </c>
      <c r="D3" s="1">
        <f>(C3/B27)*100</f>
        <v>2.7522935779816518</v>
      </c>
      <c r="E3" s="1">
        <v>2.78</v>
      </c>
      <c r="F3">
        <v>3.51</v>
      </c>
      <c r="G3">
        <f t="shared" si="0"/>
        <v>2.7706422018348054E-2</v>
      </c>
    </row>
    <row r="4" spans="1:7" x14ac:dyDescent="0.25">
      <c r="A4" t="s">
        <v>56</v>
      </c>
      <c r="B4" s="1" t="s">
        <v>4</v>
      </c>
      <c r="C4" s="1">
        <f t="array" ref="C4">SUM(LEN(A2:A2000)-LEN(SUBSTITUTE(A2:A2000,B4,"")))</f>
        <v>2</v>
      </c>
      <c r="D4" s="1">
        <f>(C4/B27)*100</f>
        <v>1.834862385321101</v>
      </c>
      <c r="E4" s="1">
        <v>4.25</v>
      </c>
      <c r="F4">
        <v>2.67</v>
      </c>
      <c r="G4">
        <f t="shared" si="0"/>
        <v>2.415137614678899</v>
      </c>
    </row>
    <row r="5" spans="1:7" x14ac:dyDescent="0.25">
      <c r="A5" t="s">
        <v>57</v>
      </c>
      <c r="B5" s="1" t="s">
        <v>5</v>
      </c>
      <c r="C5" s="1">
        <f t="array" ref="C5">SUM(LEN(A2:A2000)-LEN(SUBSTITUTE(A2:A2000,B5,"")))</f>
        <v>11</v>
      </c>
      <c r="D5" s="1">
        <f>(C5/B27)*100</f>
        <v>10.091743119266056</v>
      </c>
      <c r="E5" s="1">
        <v>12.7</v>
      </c>
      <c r="F5">
        <v>2.0099999999999998</v>
      </c>
      <c r="G5">
        <f t="shared" si="0"/>
        <v>2.6082568807339435</v>
      </c>
    </row>
    <row r="6" spans="1:7" x14ac:dyDescent="0.25">
      <c r="A6" t="s">
        <v>58</v>
      </c>
      <c r="B6" s="1" t="s">
        <v>6</v>
      </c>
      <c r="C6" s="1">
        <f t="array" ref="C6">SUM(LEN(A2:A2000)-LEN(SUBSTITUTE(A2:A2000,B6,"")))</f>
        <v>2</v>
      </c>
      <c r="D6" s="1">
        <f>(C6/B27)*100</f>
        <v>1.834862385321101</v>
      </c>
      <c r="E6" s="1">
        <v>2.23</v>
      </c>
      <c r="F6">
        <v>3.78</v>
      </c>
      <c r="G6">
        <f t="shared" si="0"/>
        <v>0.39513761467889896</v>
      </c>
    </row>
    <row r="7" spans="1:7" x14ac:dyDescent="0.25">
      <c r="A7" t="s">
        <v>59</v>
      </c>
      <c r="B7" s="1" t="s">
        <v>7</v>
      </c>
      <c r="C7" s="1">
        <f t="array" ref="C7">SUM(LEN(A2:A2000)-LEN(SUBSTITUTE(A2:A2000,B7,"")))</f>
        <v>1</v>
      </c>
      <c r="D7" s="1">
        <f>(C7/B27)*100</f>
        <v>0.91743119266055051</v>
      </c>
      <c r="E7" s="1">
        <v>2.02</v>
      </c>
      <c r="F7">
        <v>1.95</v>
      </c>
      <c r="G7">
        <f t="shared" si="0"/>
        <v>1.1025688073394495</v>
      </c>
    </row>
    <row r="8" spans="1:7" x14ac:dyDescent="0.25">
      <c r="A8" t="s">
        <v>76</v>
      </c>
      <c r="B8" s="1" t="s">
        <v>8</v>
      </c>
      <c r="C8" s="1">
        <f t="array" ref="C8">SUM(LEN(A2:A2000)-LEN(SUBSTITUTE(A2:A2000,B8,"")))</f>
        <v>5</v>
      </c>
      <c r="D8" s="1">
        <f>(C8/B27)*100</f>
        <v>4.5871559633027523</v>
      </c>
      <c r="E8" s="1">
        <v>6.09</v>
      </c>
      <c r="F8">
        <v>7.23</v>
      </c>
      <c r="G8">
        <f t="shared" si="0"/>
        <v>1.5028440366972475</v>
      </c>
    </row>
    <row r="9" spans="1:7" x14ac:dyDescent="0.25">
      <c r="A9" t="s">
        <v>86</v>
      </c>
      <c r="B9" s="1" t="s">
        <v>10</v>
      </c>
      <c r="C9" s="1">
        <f t="array" ref="C9">SUM(LEN(A2:A2000)-LEN(SUBSTITUTE(A2:A2000,B9,"")))</f>
        <v>8</v>
      </c>
      <c r="D9" s="1">
        <f>(C9/B27)*100</f>
        <v>7.3394495412844041</v>
      </c>
      <c r="E9" s="1">
        <v>6.97</v>
      </c>
      <c r="F9">
        <v>6.29</v>
      </c>
      <c r="G9">
        <f t="shared" si="0"/>
        <v>0.36944954128440433</v>
      </c>
    </row>
    <row r="10" spans="1:7" x14ac:dyDescent="0.25">
      <c r="A10" t="s">
        <v>94</v>
      </c>
      <c r="B10" s="1" t="s">
        <v>11</v>
      </c>
      <c r="C10" s="1">
        <f t="array" ref="C10">SUM(LEN(A2:A2000)-LEN(SUBSTITUTE(A2:A2000,B10,"")))</f>
        <v>1</v>
      </c>
      <c r="D10" s="1">
        <f>(C10/B27)*100</f>
        <v>0.91743119266055051</v>
      </c>
      <c r="E10" s="1">
        <v>0.15</v>
      </c>
      <c r="F10">
        <v>0.6</v>
      </c>
      <c r="G10">
        <f t="shared" si="0"/>
        <v>0.76743119266055049</v>
      </c>
    </row>
    <row r="11" spans="1:7" x14ac:dyDescent="0.25">
      <c r="A11" t="s">
        <v>102</v>
      </c>
      <c r="B11" s="1" t="s">
        <v>12</v>
      </c>
      <c r="C11" s="1">
        <f t="array" ref="C11">SUM(LEN(A2:A2000)-LEN(SUBSTITUTE(A2:A2000,B11,"")))</f>
        <v>2</v>
      </c>
      <c r="D11" s="1">
        <f>(C11/B27)*100</f>
        <v>1.834862385321101</v>
      </c>
      <c r="E11" s="1">
        <v>0.77</v>
      </c>
      <c r="F11">
        <v>0.59</v>
      </c>
      <c r="G11">
        <f t="shared" si="0"/>
        <v>1.064862385321101</v>
      </c>
    </row>
    <row r="12" spans="1:7" x14ac:dyDescent="0.25">
      <c r="B12" s="1" t="s">
        <v>13</v>
      </c>
      <c r="C12" s="1">
        <f t="array" ref="C12">SUM(LEN(A2:A2000)-LEN(SUBSTITUTE(A2:A2000,B12,"")))</f>
        <v>6</v>
      </c>
      <c r="D12" s="1">
        <f>(C12/B27)*100</f>
        <v>5.5045871559633035</v>
      </c>
      <c r="E12" s="1">
        <v>4.03</v>
      </c>
      <c r="F12">
        <v>2.71</v>
      </c>
      <c r="G12">
        <f t="shared" si="0"/>
        <v>1.4745871559633033</v>
      </c>
    </row>
    <row r="13" spans="1:7" x14ac:dyDescent="0.25">
      <c r="B13" s="1" t="s">
        <v>14</v>
      </c>
      <c r="C13" s="1">
        <f t="array" ref="C13">SUM(LEN(A2:A2000)-LEN(SUBSTITUTE(A2:A2000,B13,"")))</f>
        <v>4</v>
      </c>
      <c r="D13" s="1">
        <f>(C13/B27)*100</f>
        <v>3.669724770642202</v>
      </c>
      <c r="E13" s="1">
        <v>2.41</v>
      </c>
      <c r="F13">
        <v>4.37</v>
      </c>
      <c r="G13">
        <f t="shared" si="0"/>
        <v>1.2597247706422019</v>
      </c>
    </row>
    <row r="14" spans="1:7" x14ac:dyDescent="0.25">
      <c r="B14" s="1" t="s">
        <v>15</v>
      </c>
      <c r="C14" s="1">
        <f t="array" ref="C14">SUM(LEN(A2:A2000)-LEN(SUBSTITUTE(A2:A2000,B14,"")))</f>
        <v>9</v>
      </c>
      <c r="D14" s="1">
        <f>(C14/B27)*100</f>
        <v>8.2568807339449553</v>
      </c>
      <c r="E14" s="1">
        <v>6.75</v>
      </c>
      <c r="F14">
        <v>2.37</v>
      </c>
      <c r="G14">
        <f t="shared" si="0"/>
        <v>1.5068807339449553</v>
      </c>
    </row>
    <row r="15" spans="1:7" x14ac:dyDescent="0.25">
      <c r="B15" s="1" t="s">
        <v>16</v>
      </c>
      <c r="C15" s="1">
        <f t="array" ref="C15">SUM(LEN(A2:A2000)-LEN(SUBSTITUTE(A2:A2000,B15,"")))</f>
        <v>8</v>
      </c>
      <c r="D15" s="1">
        <f>(C15/B27)*100</f>
        <v>7.3394495412844041</v>
      </c>
      <c r="E15" s="1">
        <v>7.51</v>
      </c>
      <c r="F15">
        <v>6.26</v>
      </c>
      <c r="G15">
        <f t="shared" si="0"/>
        <v>0.17055045871559571</v>
      </c>
    </row>
    <row r="16" spans="1:7" x14ac:dyDescent="0.25">
      <c r="B16" s="1" t="s">
        <v>17</v>
      </c>
      <c r="C16" s="1">
        <f t="array" ref="C16">SUM(LEN(A2:A2000)-LEN(SUBSTITUTE(A2:A2000,B16,"")))</f>
        <v>1</v>
      </c>
      <c r="D16" s="1">
        <f>(C16/B27)*100</f>
        <v>0.91743119266055051</v>
      </c>
      <c r="E16" s="1">
        <v>1.93</v>
      </c>
      <c r="F16">
        <v>2.5499999999999998</v>
      </c>
      <c r="G16">
        <f t="shared" si="0"/>
        <v>1.0125688073394494</v>
      </c>
    </row>
    <row r="17" spans="2:7" x14ac:dyDescent="0.25">
      <c r="B17" s="1" t="s">
        <v>18</v>
      </c>
      <c r="C17" s="1">
        <f t="array" ref="C17">SUM(LEN(A2:A2000)-LEN(SUBSTITUTE(A2:A2000,B17,"")))</f>
        <v>0</v>
      </c>
      <c r="D17" s="1">
        <f>(C17/B27)*100</f>
        <v>0</v>
      </c>
      <c r="E17" s="1">
        <v>0.1</v>
      </c>
      <c r="F17">
        <v>0.17</v>
      </c>
      <c r="G17">
        <f t="shared" si="0"/>
        <v>0.1</v>
      </c>
    </row>
    <row r="18" spans="2:7" x14ac:dyDescent="0.25">
      <c r="B18" s="1" t="s">
        <v>19</v>
      </c>
      <c r="C18" s="1">
        <f t="array" ref="C18">SUM(LEN(A2:A2000)-LEN(SUBSTITUTE(A2:A2000,B18,"")))</f>
        <v>10</v>
      </c>
      <c r="D18" s="1">
        <f>(C18/B27)*100</f>
        <v>9.1743119266055047</v>
      </c>
      <c r="E18" s="1">
        <v>5.99</v>
      </c>
      <c r="F18">
        <v>1.65</v>
      </c>
      <c r="G18">
        <f t="shared" si="0"/>
        <v>3.1843119266055044</v>
      </c>
    </row>
    <row r="19" spans="2:7" x14ac:dyDescent="0.25">
      <c r="B19" s="1" t="s">
        <v>20</v>
      </c>
      <c r="C19" s="1">
        <f t="array" ref="C19">SUM(LEN(A2:A2000)-LEN(SUBSTITUTE(A2:A2000,B19,"")))</f>
        <v>8</v>
      </c>
      <c r="D19" s="1">
        <f>(C19/B27)*100</f>
        <v>7.3394495412844041</v>
      </c>
      <c r="E19" s="1">
        <v>6.33</v>
      </c>
      <c r="F19">
        <v>7.76</v>
      </c>
      <c r="G19">
        <f t="shared" si="0"/>
        <v>1.009449541284404</v>
      </c>
    </row>
    <row r="20" spans="2:7" x14ac:dyDescent="0.25">
      <c r="B20" s="1" t="s">
        <v>21</v>
      </c>
      <c r="C20" s="1">
        <f t="array" ref="C20">SUM(LEN(A2:A2000)-LEN(SUBSTITUTE(A2:A2000,B20,"")))</f>
        <v>11</v>
      </c>
      <c r="D20" s="1">
        <f>(C20/B27)*100</f>
        <v>10.091743119266056</v>
      </c>
      <c r="E20" s="1">
        <v>9.06</v>
      </c>
      <c r="F20">
        <v>16.670000000000002</v>
      </c>
      <c r="G20">
        <f t="shared" si="0"/>
        <v>1.0317431192660553</v>
      </c>
    </row>
    <row r="21" spans="2:7" x14ac:dyDescent="0.25">
      <c r="B21" s="1" t="s">
        <v>9</v>
      </c>
      <c r="C21" s="1">
        <f t="array" ref="C21">SUM(LEN(A2:A2000)-LEN(SUBSTITUTE(A2:A2000,B21,"")))</f>
        <v>3</v>
      </c>
      <c r="D21" s="1">
        <f>(C21/B27)*100</f>
        <v>2.7522935779816518</v>
      </c>
      <c r="E21" s="1">
        <v>2.76</v>
      </c>
      <c r="F21">
        <v>1.49</v>
      </c>
      <c r="G21">
        <f t="shared" si="0"/>
        <v>7.7064220183480359E-3</v>
      </c>
    </row>
    <row r="22" spans="2:7" x14ac:dyDescent="0.25">
      <c r="B22" s="1" t="s">
        <v>2</v>
      </c>
      <c r="C22" s="1">
        <f t="array" ref="C22">SUM(LEN(A2:A2000)-LEN(SUBSTITUTE(A2:A2000,B22,"")))</f>
        <v>1</v>
      </c>
      <c r="D22" s="1">
        <f>(C22/B27)*100</f>
        <v>0.91743119266055051</v>
      </c>
      <c r="E22" s="1">
        <v>0.98</v>
      </c>
      <c r="F22">
        <v>0.65</v>
      </c>
      <c r="G22">
        <f t="shared" si="0"/>
        <v>6.2568807339449473E-2</v>
      </c>
    </row>
    <row r="23" spans="2:7" x14ac:dyDescent="0.25">
      <c r="B23" s="1" t="s">
        <v>22</v>
      </c>
      <c r="C23" s="1">
        <f t="array" ref="C23">SUM(LEN(A2:A2000)-LEN(SUBSTITUTE(A2:A2000,B23,"")))</f>
        <v>2</v>
      </c>
      <c r="D23" s="1">
        <f>(C23/B27)*100</f>
        <v>1.834862385321101</v>
      </c>
      <c r="E23" s="1">
        <v>2.36</v>
      </c>
      <c r="F23">
        <v>6.75</v>
      </c>
      <c r="G23">
        <f t="shared" si="0"/>
        <v>0.52513761467889886</v>
      </c>
    </row>
    <row r="24" spans="2:7" x14ac:dyDescent="0.25">
      <c r="B24" s="1" t="s">
        <v>23</v>
      </c>
      <c r="C24" s="1">
        <f t="array" ref="C24">SUM(LEN(A2:A2000)-LEN(SUBSTITUTE(A2:A2000,B24,"")))</f>
        <v>0</v>
      </c>
      <c r="D24" s="1">
        <f>(C24/B27)*100</f>
        <v>0</v>
      </c>
      <c r="E24" s="1">
        <v>0.15</v>
      </c>
      <c r="F24">
        <v>0.02</v>
      </c>
      <c r="G24">
        <f t="shared" si="0"/>
        <v>0.15</v>
      </c>
    </row>
    <row r="25" spans="2:7" x14ac:dyDescent="0.25">
      <c r="B25" s="1" t="s">
        <v>24</v>
      </c>
      <c r="C25" s="1">
        <f t="array" ref="C25">SUM(LEN(A2:A2000)-LEN(SUBSTITUTE(A2:A2000,B25,"")))</f>
        <v>1</v>
      </c>
      <c r="D25" s="1">
        <f>(C25/B27)*100</f>
        <v>0.91743119266055051</v>
      </c>
      <c r="E25" s="1">
        <v>1.97</v>
      </c>
      <c r="F25">
        <v>1.62</v>
      </c>
      <c r="G25">
        <f t="shared" si="0"/>
        <v>1.0525688073394495</v>
      </c>
    </row>
    <row r="26" spans="2:7" x14ac:dyDescent="0.25">
      <c r="B26" s="1" t="s">
        <v>25</v>
      </c>
      <c r="C26" s="1">
        <f t="array" ref="C26">SUM(LEN(A2:A2000)-LEN(SUBSTITUTE(A2:A2000,B26,"")))</f>
        <v>0</v>
      </c>
      <c r="D26" s="1">
        <f>(C26/B27)*100</f>
        <v>0</v>
      </c>
      <c r="E26" s="1">
        <v>7.0000000000000007E-2</v>
      </c>
      <c r="F26">
        <v>0.03</v>
      </c>
      <c r="G26">
        <f t="shared" si="0"/>
        <v>7.0000000000000007E-2</v>
      </c>
    </row>
    <row r="27" spans="2:7" x14ac:dyDescent="0.25">
      <c r="B27">
        <f>SUM(C1:C26)</f>
        <v>109</v>
      </c>
    </row>
  </sheetData>
  <conditionalFormatting sqref="D1:E26">
    <cfRule type="colorScale" priority="1">
      <colorScale>
        <cfvo type="min"/>
        <cfvo type="max"/>
        <color rgb="FF00B0F0"/>
        <color rgb="FFFF0000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2" t="s">
        <v>63</v>
      </c>
      <c r="B1" s="2" t="s">
        <v>64</v>
      </c>
    </row>
    <row r="2" spans="1:2" x14ac:dyDescent="0.25">
      <c r="A2" t="s">
        <v>65</v>
      </c>
      <c r="B2" t="s">
        <v>66</v>
      </c>
    </row>
    <row r="3" spans="1:2" x14ac:dyDescent="0.25">
      <c r="A3" t="s">
        <v>77</v>
      </c>
      <c r="B3" t="s">
        <v>78</v>
      </c>
    </row>
    <row r="4" spans="1:2" x14ac:dyDescent="0.25">
      <c r="A4" t="s">
        <v>87</v>
      </c>
      <c r="B4" t="s">
        <v>88</v>
      </c>
    </row>
    <row r="5" spans="1:2" x14ac:dyDescent="0.25">
      <c r="A5" t="s">
        <v>96</v>
      </c>
      <c r="B5" t="s">
        <v>97</v>
      </c>
    </row>
    <row r="6" spans="1:2" x14ac:dyDescent="0.25">
      <c r="A6" t="s">
        <v>103</v>
      </c>
      <c r="B6" t="s">
        <v>104</v>
      </c>
    </row>
    <row r="7" spans="1:2" x14ac:dyDescent="0.25">
      <c r="A7" t="s">
        <v>108</v>
      </c>
      <c r="B7" t="s">
        <v>109</v>
      </c>
    </row>
    <row r="8" spans="1:2" x14ac:dyDescent="0.25">
      <c r="A8" t="s">
        <v>111</v>
      </c>
      <c r="B8" t="s">
        <v>112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8" sqref="G28"/>
    </sheetView>
  </sheetViews>
  <sheetFormatPr defaultRowHeight="15" x14ac:dyDescent="0.25"/>
  <sheetData>
    <row r="1" spans="1:7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t="s">
        <v>121</v>
      </c>
      <c r="B2">
        <f>'High Damage Spells'!D1  / 'High Damage Spells'!E1</f>
        <v>0.76899908360942526</v>
      </c>
      <c r="C2">
        <f>'High Duration Spells'!D1  / 'High Duration Spells'!E1</f>
        <v>1.1071268213773888</v>
      </c>
      <c r="D2">
        <f>'High Instance Spells'!D1  / 'High Instance Spells'!E1</f>
        <v>0.62448480003996698</v>
      </c>
      <c r="E2">
        <f>'AOE Spells'!D1  / 'AOE Spells'!E1</f>
        <v>1.3752698967172305</v>
      </c>
      <c r="F2">
        <f>'High Knockback Spells'!D1  / 'High Knockback Spells'!E1</f>
        <v>0.90188752174193121</v>
      </c>
      <c r="G2">
        <f>'High Recoil Spells'!D1  / 'High Recoil Spells'!E1</f>
        <v>0.78604875748149983</v>
      </c>
    </row>
    <row r="3" spans="1:7" x14ac:dyDescent="0.25">
      <c r="A3" t="s">
        <v>122</v>
      </c>
      <c r="B3">
        <f>'High Damage Spells'!D2  / 'High Damage Spells'!E2</f>
        <v>2.1082961453318809</v>
      </c>
      <c r="C3">
        <f>'High Duration Spells'!D2  / 'High Duration Spells'!E2</f>
        <v>1.0117702606994705</v>
      </c>
      <c r="D3">
        <f>'High Instance Spells'!D2  / 'High Instance Spells'!E2</f>
        <v>1.3696753869332969</v>
      </c>
      <c r="E3">
        <f>'AOE Spells'!D2  / 'AOE Spells'!E2</f>
        <v>0.75409094336777016</v>
      </c>
      <c r="F3">
        <f>'High Knockback Spells'!D2  / 'High Knockback Spells'!E2</f>
        <v>0.70646414694454251</v>
      </c>
      <c r="G3">
        <f>'High Recoil Spells'!D2  / 'High Recoil Spells'!E2</f>
        <v>1.8471768979742629</v>
      </c>
    </row>
    <row r="4" spans="1:7" x14ac:dyDescent="0.25">
      <c r="A4" t="s">
        <v>123</v>
      </c>
      <c r="B4">
        <f>'High Damage Spells'!D3  / 'High Damage Spells'!E3</f>
        <v>0.75332404233681127</v>
      </c>
      <c r="C4">
        <f>'High Duration Spells'!D3  / 'High Duration Spells'!E3</f>
        <v>1.0845594880879217</v>
      </c>
      <c r="D4">
        <f>'High Instance Spells'!D3  / 'High Instance Spells'!E3</f>
        <v>1.101159888415798</v>
      </c>
      <c r="E4">
        <f>'AOE Spells'!D3  / 'AOE Spells'!E3</f>
        <v>1.2125131355589687</v>
      </c>
      <c r="F4">
        <f>'High Knockback Spells'!D3  / 'High Knockback Spells'!E3</f>
        <v>1.135933358576297</v>
      </c>
      <c r="G4">
        <f>'High Recoil Spells'!D3  / 'High Recoil Spells'!E3</f>
        <v>0.9900336611444791</v>
      </c>
    </row>
    <row r="5" spans="1:7" x14ac:dyDescent="0.25">
      <c r="A5" t="s">
        <v>124</v>
      </c>
      <c r="B5">
        <f>'High Damage Spells'!D4  / 'High Damage Spells'!E4</f>
        <v>0.61595318755774553</v>
      </c>
      <c r="C5">
        <f>'High Duration Spells'!D4  / 'High Duration Spells'!E4</f>
        <v>1.0641442506650902</v>
      </c>
      <c r="D5">
        <f>'High Instance Spells'!D4  / 'High Instance Spells'!E4</f>
        <v>0</v>
      </c>
      <c r="E5">
        <f>'AOE Spells'!D4  / 'AOE Spells'!E4</f>
        <v>0.52875082617316593</v>
      </c>
      <c r="F5">
        <f>'High Knockback Spells'!D4  / 'High Knockback Spells'!E4</f>
        <v>1.2383900928792568</v>
      </c>
      <c r="G5">
        <f>'High Recoil Spells'!D4  / 'High Recoil Spells'!E4</f>
        <v>0.43173232595790612</v>
      </c>
    </row>
    <row r="6" spans="1:7" x14ac:dyDescent="0.25">
      <c r="A6" t="s">
        <v>125</v>
      </c>
      <c r="B6">
        <f>'High Damage Spells'!D5  / 'High Damage Spells'!E5</f>
        <v>0.82450426680958078</v>
      </c>
      <c r="C6">
        <f>'High Duration Spells'!D5  / 'High Duration Spells'!E5</f>
        <v>0.7122225299726983</v>
      </c>
      <c r="D6">
        <f>'High Instance Spells'!D5  / 'High Instance Spells'!E5</f>
        <v>0.56242969628796402</v>
      </c>
      <c r="E6">
        <f>'AOE Spells'!D5  / 'AOE Spells'!E5</f>
        <v>0.53083252233920197</v>
      </c>
      <c r="F6">
        <f>'High Knockback Spells'!D5  / 'High Knockback Spells'!E5</f>
        <v>0.82884376295068374</v>
      </c>
      <c r="G6">
        <f>'High Recoil Spells'!D5  / 'High Recoil Spells'!E5</f>
        <v>0.79462544246189415</v>
      </c>
    </row>
    <row r="7" spans="1:7" x14ac:dyDescent="0.25">
      <c r="A7" t="s">
        <v>126</v>
      </c>
      <c r="B7">
        <f>'High Damage Spells'!D6  / 'High Damage Spells'!E6</f>
        <v>1.6434625407930878</v>
      </c>
      <c r="C7">
        <f>'High Duration Spells'!D6  / 'High Duration Spells'!E6</f>
        <v>1.802735651350925</v>
      </c>
      <c r="D7">
        <f>'High Instance Spells'!D6  / 'High Instance Spells'!E6</f>
        <v>1.3727464079802323</v>
      </c>
      <c r="E7">
        <f>'AOE Spells'!D6  / 'AOE Spells'!E6</f>
        <v>0.75578173023630768</v>
      </c>
      <c r="F7">
        <f>'High Knockback Spells'!D6  / 'High Knockback Spells'!E6</f>
        <v>0.94406419636535277</v>
      </c>
      <c r="G7">
        <f>'High Recoil Spells'!D6  / 'High Recoil Spells'!E6</f>
        <v>0.82280824453861034</v>
      </c>
    </row>
    <row r="8" spans="1:7" x14ac:dyDescent="0.25">
      <c r="A8" t="s">
        <v>127</v>
      </c>
      <c r="B8">
        <f>'High Damage Spells'!D7  / 'High Damage Spells'!E7</f>
        <v>2.3326940023845317</v>
      </c>
      <c r="C8">
        <f>'High Duration Spells'!D7  / 'High Duration Spells'!E7</f>
        <v>1.7413801681675707</v>
      </c>
      <c r="D8">
        <f>'High Instance Spells'!D7  / 'High Instance Spells'!E7</f>
        <v>2.5257627803596687</v>
      </c>
      <c r="E8">
        <f>'AOE Spells'!D7  / 'AOE Spells'!E7</f>
        <v>1.6687061964623426</v>
      </c>
      <c r="F8">
        <f>'High Knockback Spells'!D7  / 'High Knockback Spells'!E7</f>
        <v>1.5633142261594581</v>
      </c>
      <c r="G8">
        <f>'High Recoil Spells'!D7  / 'High Recoil Spells'!E7</f>
        <v>0.45417385775274777</v>
      </c>
    </row>
    <row r="9" spans="1:7" x14ac:dyDescent="0.25">
      <c r="A9" t="s">
        <v>128</v>
      </c>
      <c r="B9">
        <f>'High Damage Spells'!D8  / 'High Damage Spells'!E8</f>
        <v>0.51582286642766872</v>
      </c>
      <c r="C9">
        <f>'High Duration Spells'!D8  / 'High Duration Spells'!E8</f>
        <v>0.41257189065194616</v>
      </c>
      <c r="D9">
        <f>'High Instance Spells'!D8  / 'High Instance Spells'!E8</f>
        <v>0.50266411983512616</v>
      </c>
      <c r="E9">
        <f>'AOE Spells'!D8  / 'AOE Spells'!E8</f>
        <v>0.83024298444678135</v>
      </c>
      <c r="F9">
        <f>'High Knockback Spells'!D8  / 'High Knockback Spells'!E8</f>
        <v>0.51853772361939332</v>
      </c>
      <c r="G9">
        <f>'High Recoil Spells'!D8  / 'High Recoil Spells'!E8</f>
        <v>0.75322758018107594</v>
      </c>
    </row>
    <row r="10" spans="1:7" x14ac:dyDescent="0.25">
      <c r="A10" t="s">
        <v>129</v>
      </c>
      <c r="B10">
        <f>'High Damage Spells'!D9  / 'High Damage Spells'!E9</f>
        <v>1.9530223020123643</v>
      </c>
      <c r="C10">
        <f>'High Duration Spells'!D9  / 'High Duration Spells'!E9</f>
        <v>1.2256403971074885</v>
      </c>
      <c r="D10">
        <f>'High Instance Spells'!D9  / 'High Instance Spells'!E9</f>
        <v>1.4640002342400376</v>
      </c>
      <c r="E10">
        <f>'AOE Spells'!D9  / 'AOE Spells'!E9</f>
        <v>1.2090339013105929</v>
      </c>
      <c r="F10">
        <f>'High Knockback Spells'!D9  / 'High Knockback Spells'!E9</f>
        <v>1.0571622744091216</v>
      </c>
      <c r="G10">
        <f>'High Recoil Spells'!D9  / 'High Recoil Spells'!E9</f>
        <v>1.0530056730680637</v>
      </c>
    </row>
    <row r="11" spans="1:7" x14ac:dyDescent="0.25">
      <c r="A11" t="s">
        <v>130</v>
      </c>
      <c r="B11">
        <f>'High Damage Spells'!D10  / 'High Damage Spells'!E10</f>
        <v>0</v>
      </c>
      <c r="C11">
        <f>'High Duration Spells'!D10  / 'High Duration Spells'!E10</f>
        <v>0</v>
      </c>
      <c r="D11">
        <f>'High Instance Spells'!D10  / 'High Instance Spells'!E10</f>
        <v>0</v>
      </c>
      <c r="E11">
        <f>'AOE Spells'!D10  / 'AOE Spells'!E10</f>
        <v>0</v>
      </c>
      <c r="F11">
        <f>'High Knockback Spells'!D10  / 'High Knockback Spells'!E10</f>
        <v>0</v>
      </c>
      <c r="G11">
        <f>'High Recoil Spells'!D10  / 'High Recoil Spells'!E10</f>
        <v>6.1162079510703373</v>
      </c>
    </row>
    <row r="12" spans="1:7" x14ac:dyDescent="0.25">
      <c r="A12" t="s">
        <v>131</v>
      </c>
      <c r="B12">
        <f>'High Damage Spells'!D11  / 'High Damage Spells'!E11</f>
        <v>2.0398449717821445</v>
      </c>
      <c r="C12">
        <f>'High Duration Spells'!D11  / 'High Duration Spells'!E11</f>
        <v>0.65261371794035106</v>
      </c>
      <c r="D12">
        <f>'High Instance Spells'!D11  / 'High Instance Spells'!E11</f>
        <v>1.3252054068380599</v>
      </c>
      <c r="E12">
        <f>'AOE Spells'!D11  / 'AOE Spells'!E11</f>
        <v>0.72960747118050495</v>
      </c>
      <c r="F12">
        <f>'High Knockback Spells'!D11  / 'High Knockback Spells'!E11</f>
        <v>1.367053998632946</v>
      </c>
      <c r="G12">
        <f>'High Recoil Spells'!D11  / 'High Recoil Spells'!E11</f>
        <v>2.3829381627546766</v>
      </c>
    </row>
    <row r="13" spans="1:7" x14ac:dyDescent="0.25">
      <c r="A13" t="s">
        <v>132</v>
      </c>
      <c r="B13">
        <f>'High Damage Spells'!D12  / 'High Damage Spells'!E12</f>
        <v>2.338482324971094</v>
      </c>
      <c r="C13">
        <f>'High Duration Spells'!D12  / 'High Duration Spells'!E12</f>
        <v>2.4938588725264039</v>
      </c>
      <c r="D13">
        <f>'High Instance Spells'!D12  / 'High Instance Spells'!E12</f>
        <v>1.2660150908998835</v>
      </c>
      <c r="E13">
        <f>'AOE Spells'!D12  / 'AOE Spells'!E12</f>
        <v>1.8122508155128667</v>
      </c>
      <c r="F13">
        <f>'High Knockback Spells'!D12  / 'High Knockback Spells'!E12</f>
        <v>1.0447956118584301</v>
      </c>
      <c r="G13">
        <f>'High Recoil Spells'!D12  / 'High Recoil Spells'!E12</f>
        <v>1.3659025200901496</v>
      </c>
    </row>
    <row r="14" spans="1:7" x14ac:dyDescent="0.25">
      <c r="A14" t="s">
        <v>133</v>
      </c>
      <c r="B14">
        <f>'High Damage Spells'!D13  / 'High Damage Spells'!E13</f>
        <v>1.7379592014077467</v>
      </c>
      <c r="C14">
        <f>'High Duration Spells'!D13  / 'High Duration Spells'!E13</f>
        <v>1.4595800579661795</v>
      </c>
      <c r="D14">
        <f>'High Instance Spells'!D13  / 'High Instance Spells'!E13</f>
        <v>3.8106528918621394</v>
      </c>
      <c r="E14">
        <f>'AOE Spells'!D13  / 'AOE Spells'!E13</f>
        <v>1.6317777052543241</v>
      </c>
      <c r="F14">
        <f>'High Knockback Spells'!D13  / 'High Knockback Spells'!E13</f>
        <v>0.8735531775496832</v>
      </c>
      <c r="G14">
        <f>'High Recoil Spells'!D13  / 'High Recoil Spells'!E13</f>
        <v>1.5227073737104573</v>
      </c>
    </row>
    <row r="15" spans="1:7" x14ac:dyDescent="0.25">
      <c r="A15" t="s">
        <v>134</v>
      </c>
      <c r="B15">
        <f>'High Damage Spells'!D14  / 'High Damage Spells'!E14</f>
        <v>0.77564475470234628</v>
      </c>
      <c r="C15">
        <f>'High Duration Spells'!D14  / 'High Duration Spells'!E14</f>
        <v>0.96780197282709846</v>
      </c>
      <c r="D15">
        <f>'High Instance Spells'!D14  / 'High Instance Spells'!E14</f>
        <v>1.0582010582010581</v>
      </c>
      <c r="E15">
        <f>'AOE Spells'!D14  / 'AOE Spells'!E14</f>
        <v>0.99875156054931324</v>
      </c>
      <c r="F15">
        <f>'High Knockback Spells'!D14  / 'High Knockback Spells'!E14</f>
        <v>1.0916179337231968</v>
      </c>
      <c r="G15">
        <f>'High Recoil Spells'!D14  / 'High Recoil Spells'!E14</f>
        <v>1.2232415902140674</v>
      </c>
    </row>
    <row r="16" spans="1:7" x14ac:dyDescent="0.25">
      <c r="A16" t="s">
        <v>135</v>
      </c>
      <c r="B16">
        <f>'High Damage Spells'!D15  / 'High Damage Spells'!E15</f>
        <v>0.62743567041501391</v>
      </c>
      <c r="C16">
        <f>'High Duration Spells'!D15  / 'High Duration Spells'!E15</f>
        <v>1.3382491686127043</v>
      </c>
      <c r="D16">
        <f>'High Instance Spells'!D15  / 'High Instance Spells'!E15</f>
        <v>0.81523954455284109</v>
      </c>
      <c r="E16">
        <f>'AOE Spells'!D15  / 'AOE Spells'!E15</f>
        <v>0.6732596238722901</v>
      </c>
      <c r="F16">
        <f>'High Knockback Spells'!D15  / 'High Knockback Spells'!E15</f>
        <v>0.8409839512229309</v>
      </c>
      <c r="G16">
        <f>'High Recoil Spells'!D15  / 'High Recoil Spells'!E15</f>
        <v>0.9772902185465252</v>
      </c>
    </row>
    <row r="17" spans="1:7" x14ac:dyDescent="0.25">
      <c r="A17" t="s">
        <v>136</v>
      </c>
      <c r="B17">
        <f>'High Damage Spells'!D16  / 'High Damage Spells'!E16</f>
        <v>0.27127471990885171</v>
      </c>
      <c r="C17">
        <f>'High Duration Spells'!D16  / 'High Duration Spells'!E16</f>
        <v>1.3018460176530322</v>
      </c>
      <c r="D17">
        <f>'High Instance Spells'!D16  / 'High Instance Spells'!E16</f>
        <v>0</v>
      </c>
      <c r="E17">
        <f>'AOE Spells'!D16  / 'AOE Spells'!E16</f>
        <v>2.0376084298771615</v>
      </c>
      <c r="F17">
        <f>'High Knockback Spells'!D16  / 'High Knockback Spells'!E16</f>
        <v>0.54540496318516496</v>
      </c>
      <c r="G17">
        <f>'High Recoil Spells'!D16  / 'High Recoil Spells'!E16</f>
        <v>0.47535294956505209</v>
      </c>
    </row>
    <row r="18" spans="1:7" x14ac:dyDescent="0.25">
      <c r="A18" t="s">
        <v>137</v>
      </c>
      <c r="B18">
        <f>'High Damage Spells'!D17  / 'High Damage Spells'!E17</f>
        <v>0</v>
      </c>
      <c r="C18">
        <f>'High Duration Spells'!D17  / 'High Duration Spells'!E17</f>
        <v>0</v>
      </c>
      <c r="D18">
        <f>'High Instance Spells'!D17  / 'High Instance Spells'!E17</f>
        <v>0</v>
      </c>
      <c r="E18">
        <f>'AOE Spells'!D17  / 'AOE Spells'!E17</f>
        <v>5.617977528089888</v>
      </c>
      <c r="F18">
        <f>'High Knockback Spells'!D17  / 'High Knockback Spells'!E17</f>
        <v>0</v>
      </c>
      <c r="G18">
        <f>'High Recoil Spells'!D17  / 'High Recoil Spells'!E17</f>
        <v>0</v>
      </c>
    </row>
    <row r="19" spans="1:7" x14ac:dyDescent="0.25">
      <c r="A19" t="s">
        <v>138</v>
      </c>
      <c r="B19">
        <f>'High Damage Spells'!D18  / 'High Damage Spells'!E18</f>
        <v>1.3110856663374384</v>
      </c>
      <c r="C19">
        <f>'High Duration Spells'!D18  / 'High Duration Spells'!E18</f>
        <v>0.83891913658442463</v>
      </c>
      <c r="D19">
        <f>'High Instance Spells'!D18  / 'High Instance Spells'!E18</f>
        <v>1.0221116827365335</v>
      </c>
      <c r="E19">
        <f>'AOE Spells'!D18  / 'AOE Spells'!E18</f>
        <v>1.1254712911031493</v>
      </c>
      <c r="F19">
        <f>'High Knockback Spells'!D18  / 'High Knockback Spells'!E18</f>
        <v>1.7573148229505313</v>
      </c>
      <c r="G19">
        <f>'High Recoil Spells'!D18  / 'High Recoil Spells'!E18</f>
        <v>1.5316046622045918</v>
      </c>
    </row>
    <row r="20" spans="1:7" x14ac:dyDescent="0.25">
      <c r="A20" t="s">
        <v>139</v>
      </c>
      <c r="B20">
        <f>'High Damage Spells'!D19  / 'High Damage Spells'!E19</f>
        <v>0.66168746846645654</v>
      </c>
      <c r="C20">
        <f>'High Duration Spells'!D19  / 'High Duration Spells'!E19</f>
        <v>0.95263045083236075</v>
      </c>
      <c r="D20">
        <f>'High Instance Spells'!D19  / 'High Instance Spells'!E19</f>
        <v>2.2568269013766642</v>
      </c>
      <c r="E20">
        <f>'AOE Spells'!D19  / 'AOE Spells'!E19</f>
        <v>1.508777535190017</v>
      </c>
      <c r="F20">
        <f>'High Knockback Spells'!D19  / 'High Knockback Spells'!E19</f>
        <v>1.1640475596574373</v>
      </c>
      <c r="G20">
        <f>'High Recoil Spells'!D19  / 'High Recoil Spells'!E19</f>
        <v>1.1594707016247083</v>
      </c>
    </row>
    <row r="21" spans="1:7" x14ac:dyDescent="0.25">
      <c r="A21" t="s">
        <v>140</v>
      </c>
      <c r="B21">
        <f>'High Damage Spells'!D20  / 'High Damage Spells'!E20</f>
        <v>0.75124533361071621</v>
      </c>
      <c r="C21">
        <f>'High Duration Spells'!D20  / 'High Duration Spells'!E20</f>
        <v>0.83197444174514945</v>
      </c>
      <c r="D21">
        <f>'High Instance Spells'!D20  / 'High Instance Spells'!E20</f>
        <v>0.6757669955399378</v>
      </c>
      <c r="E21">
        <f>'AOE Spells'!D20  / 'AOE Spells'!E20</f>
        <v>0.68209440186521808</v>
      </c>
      <c r="F21">
        <f>'High Knockback Spells'!D20  / 'High Knockback Spells'!E20</f>
        <v>0.69710700592540953</v>
      </c>
      <c r="G21">
        <f>'High Recoil Spells'!D20  / 'High Recoil Spells'!E20</f>
        <v>1.1138789314863196</v>
      </c>
    </row>
    <row r="22" spans="1:7" x14ac:dyDescent="0.25">
      <c r="A22" t="s">
        <v>141</v>
      </c>
      <c r="B22">
        <f>'High Damage Spells'!D21  / 'High Damage Spells'!E21</f>
        <v>0.37939145610440855</v>
      </c>
      <c r="C22">
        <f>'High Duration Spells'!D21  / 'High Duration Spells'!E21</f>
        <v>0.54620930740659823</v>
      </c>
      <c r="D22">
        <f>'High Instance Spells'!D21  / 'High Instance Spells'!E21</f>
        <v>1.4788524105294294</v>
      </c>
      <c r="E22">
        <f>'AOE Spells'!D21  / 'AOE Spells'!E21</f>
        <v>1.0177495521901969</v>
      </c>
      <c r="F22">
        <f>'High Knockback Spells'!D21  / 'High Knockback Spells'!E21</f>
        <v>2.2883295194508011</v>
      </c>
      <c r="G22">
        <f>'High Recoil Spells'!D21  / 'High Recoil Spells'!E21</f>
        <v>0.99720781810929415</v>
      </c>
    </row>
    <row r="23" spans="1:7" x14ac:dyDescent="0.25">
      <c r="A23" t="s">
        <v>142</v>
      </c>
      <c r="B23">
        <f>'High Damage Spells'!D22  / 'High Damage Spells'!E22</f>
        <v>0.53424511165722832</v>
      </c>
      <c r="C23">
        <f>'High Duration Spells'!D22  / 'High Duration Spells'!E22</f>
        <v>0</v>
      </c>
      <c r="D23">
        <f>'High Instance Spells'!D22  / 'High Instance Spells'!E22</f>
        <v>0</v>
      </c>
      <c r="E23">
        <f>'AOE Spells'!D22  / 'AOE Spells'!E22</f>
        <v>1.1465260261407935</v>
      </c>
      <c r="F23">
        <f>'High Knockback Spells'!D22  / 'High Knockback Spells'!E22</f>
        <v>1.0741138560687433</v>
      </c>
      <c r="G23">
        <f>'High Recoil Spells'!D22  / 'High Recoil Spells'!E22</f>
        <v>0.93615427822505159</v>
      </c>
    </row>
    <row r="24" spans="1:7" x14ac:dyDescent="0.25">
      <c r="A24" t="s">
        <v>143</v>
      </c>
      <c r="B24">
        <f>'High Damage Spells'!D23  / 'High Damage Spells'!E23</f>
        <v>1.1092377318306859</v>
      </c>
      <c r="C24">
        <f>'High Duration Spells'!D23  / 'High Duration Spells'!E23</f>
        <v>0.42585810407972063</v>
      </c>
      <c r="D24">
        <f>'High Instance Spells'!D23  / 'High Instance Spells'!E23</f>
        <v>0.43237634036665518</v>
      </c>
      <c r="E24">
        <f>'AOE Spells'!D23  / 'AOE Spells'!E23</f>
        <v>0.47609979051609225</v>
      </c>
      <c r="F24">
        <f>'High Knockback Spells'!D23  / 'High Knockback Spells'!E23</f>
        <v>1.3380909901873328</v>
      </c>
      <c r="G24">
        <f>'High Recoil Spells'!D23  / 'High Recoil Spells'!E23</f>
        <v>0.77748406157673777</v>
      </c>
    </row>
    <row r="25" spans="1:7" x14ac:dyDescent="0.25">
      <c r="A25" t="s">
        <v>144</v>
      </c>
      <c r="B25">
        <f>'High Damage Spells'!D24  / 'High Damage Spells'!E24</f>
        <v>6.9808027923211169</v>
      </c>
      <c r="C25">
        <f>'High Duration Spells'!D24  / 'High Duration Spells'!E24</f>
        <v>0</v>
      </c>
      <c r="D25">
        <f>'High Instance Spells'!D24  / 'High Instance Spells'!E24</f>
        <v>0</v>
      </c>
      <c r="E25">
        <f>'AOE Spells'!D24  / 'AOE Spells'!E24</f>
        <v>0</v>
      </c>
      <c r="F25">
        <f>'High Knockback Spells'!D24  / 'High Knockback Spells'!E24</f>
        <v>0</v>
      </c>
      <c r="G25">
        <f>'High Recoil Spells'!D24  / 'High Recoil Spells'!E24</f>
        <v>0</v>
      </c>
    </row>
    <row r="26" spans="1:7" x14ac:dyDescent="0.25">
      <c r="A26" t="s">
        <v>145</v>
      </c>
      <c r="B26">
        <f>'High Damage Spells'!D25  / 'High Damage Spells'!E25</f>
        <v>0.26576660376857042</v>
      </c>
      <c r="C26">
        <f>'High Duration Spells'!D25  / 'High Duration Spells'!E25</f>
        <v>0</v>
      </c>
      <c r="D26">
        <f>'High Instance Spells'!D25  / 'High Instance Spells'!E25</f>
        <v>0.51797368693670365</v>
      </c>
      <c r="E26">
        <f>'AOE Spells'!D25  / 'AOE Spells'!E25</f>
        <v>0.57035304853704449</v>
      </c>
      <c r="F26">
        <f>'High Knockback Spells'!D25  / 'High Knockback Spells'!E25</f>
        <v>0</v>
      </c>
      <c r="G26">
        <f>'High Recoil Spells'!D25  / 'High Recoil Spells'!E25</f>
        <v>0.46570111302566014</v>
      </c>
    </row>
    <row r="27" spans="1:7" x14ac:dyDescent="0.25">
      <c r="A27" t="s">
        <v>146</v>
      </c>
      <c r="B27">
        <f>'High Damage Spells'!D26  / 'High Damage Spells'!E26</f>
        <v>0</v>
      </c>
      <c r="C27">
        <f>'High Duration Spells'!D26  / 'High Duration Spells'!E26</f>
        <v>0</v>
      </c>
      <c r="D27">
        <f>'High Instance Spells'!D26  / 'High Instance Spells'!E26</f>
        <v>0</v>
      </c>
      <c r="E27">
        <f>'AOE Spells'!D26  / 'AOE Spells'!E26</f>
        <v>0</v>
      </c>
      <c r="F27">
        <f>'High Knockback Spells'!D26  / 'High Knockback Spells'!E26</f>
        <v>0</v>
      </c>
      <c r="G27">
        <f>'High Recoil Spells'!D26  / 'High Recoil Spells'!E26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Template</vt:lpstr>
      <vt:lpstr>High Damage Spells</vt:lpstr>
      <vt:lpstr>High Duration Spells</vt:lpstr>
      <vt:lpstr>AOE Spells</vt:lpstr>
      <vt:lpstr>High Instance Spells</vt:lpstr>
      <vt:lpstr>High Knockback Spells</vt:lpstr>
      <vt:lpstr>High Recoil Spells</vt:lpstr>
      <vt:lpstr>Names to Credit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Letter Frequency recording</dc:title>
  <dc:creator>Parapet Cloud; Reverie Wisp</dc:creator>
  <dc:description>Data collection</dc:description>
  <cp:lastModifiedBy>Reverie Wisp</cp:lastModifiedBy>
  <dcterms:created xsi:type="dcterms:W3CDTF">2015-03-11T21:46:50Z</dcterms:created>
  <dcterms:modified xsi:type="dcterms:W3CDTF">2015-06-01T09:35:21Z</dcterms:modified>
</cp:coreProperties>
</file>