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guye\Downloads\"/>
    </mc:Choice>
  </mc:AlternateContent>
  <xr:revisionPtr revIDLastSave="0" documentId="13_ncr:1_{D8ADAEF3-5224-46CA-BFA2-3E72734895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G13" i="1"/>
  <c r="F13" i="1"/>
  <c r="B14" i="1"/>
  <c r="B13" i="1"/>
  <c r="F10" i="1"/>
  <c r="F11" i="1" s="1"/>
  <c r="G10" i="1"/>
  <c r="G11" i="1" s="1"/>
  <c r="H10" i="1"/>
  <c r="H11" i="1" s="1"/>
  <c r="I10" i="1"/>
  <c r="I11" i="1" s="1"/>
  <c r="I6" i="1"/>
  <c r="I7" i="1" s="1"/>
  <c r="H6" i="1"/>
  <c r="H7" i="1" s="1"/>
  <c r="G6" i="1"/>
  <c r="G7" i="1" s="1"/>
  <c r="F6" i="1"/>
  <c r="F7" i="1" s="1"/>
  <c r="E10" i="1"/>
  <c r="E11" i="1" s="1"/>
  <c r="J11" i="1" s="1"/>
  <c r="C6" i="1"/>
  <c r="C7" i="1" s="1"/>
  <c r="B6" i="1"/>
  <c r="B7" i="1" s="1"/>
  <c r="E6" i="1"/>
  <c r="E7" i="1" s="1"/>
  <c r="D10" i="1"/>
  <c r="D11" i="1" s="1"/>
  <c r="D13" i="1" s="1"/>
  <c r="C10" i="1"/>
  <c r="C11" i="1" s="1"/>
  <c r="C13" i="1" s="1"/>
  <c r="B10" i="1"/>
  <c r="B11" i="1" s="1"/>
  <c r="D6" i="1"/>
  <c r="D7" i="1" s="1"/>
  <c r="J7" i="1" l="1"/>
  <c r="B16" i="1" s="1"/>
  <c r="C14" i="1"/>
  <c r="E13" i="1"/>
  <c r="J13" i="1" l="1"/>
  <c r="D14" i="1"/>
  <c r="E14" i="1" s="1"/>
  <c r="F14" i="1" s="1"/>
  <c r="G14" i="1" s="1"/>
  <c r="H14" i="1" s="1"/>
  <c r="I14" i="1" s="1"/>
</calcChain>
</file>

<file path=xl/sharedStrings.xml><?xml version="1.0" encoding="utf-8"?>
<sst xmlns="http://schemas.openxmlformats.org/spreadsheetml/2006/main" count="14" uniqueCount="13">
  <si>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</si>
  <si>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</si>
  <si>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</si>
  <si>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</si>
  <si>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</si>
  <si>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</si>
  <si>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</si>
  <si>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</si>
  <si>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Year</t>
  </si>
  <si>
    <t>NPV</t>
  </si>
  <si>
    <t>Total</t>
  </si>
  <si>
    <t>ROI</t>
  </si>
  <si>
    <t>Payback in Year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</si>
</sst>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0" fontId="2" fillId="0" borderId="0" xfId="2" applyNumberFormat="1" applyFont="1"/>
    <xf numFmtId="9" fontId="2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9" fontId="3" fillId="0" borderId="0" xfId="0" applyNumberFormat="1" applyFont="1"/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88900</xdr:rowOff>
    </xdr:from>
    <xdr:to>
      <xdr:col>10</xdr:col>
      <xdr:colOff>276225</xdr:colOff>
      <xdr:row>12</xdr:row>
      <xdr:rowOff>88900</xdr:rowOff>
    </xdr:to>
    <xdr:sp macro="" textlink="">
      <xdr:nvSpPr>
        <xdr:cNvPr id="1029" name="Line 2">
          <a:extLst>
            <a:ext uri="{FF2B5EF4-FFF2-40B4-BE49-F238E27FC236}">
              <a16:creationId xmlns:a16="http://schemas.microsoft.com/office/drawing/2014/main" id="{5759A94B-4C06-4AAB-8CD3-B02AA0243A1F}"/>
            </a:ext>
          </a:extLst>
        </xdr:cNvPr>
        <xdr:cNvSpPr>
          <a:spLocks noChangeShapeType="1"/>
        </xdr:cNvSpPr>
      </xdr:nvSpPr>
      <xdr:spPr bwMode="auto">
        <a:xfrm flipH="1">
          <a:off x="5819775" y="20701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323850</xdr:colOff>
      <xdr:row>14</xdr:row>
      <xdr:rowOff>12700</xdr:rowOff>
    </xdr:from>
    <xdr:to>
      <xdr:col>7</xdr:col>
      <xdr:colOff>323850</xdr:colOff>
      <xdr:row>15</xdr:row>
      <xdr:rowOff>136525</xdr:rowOff>
    </xdr:to>
    <xdr:sp macro="" textlink="">
      <xdr:nvSpPr>
        <xdr:cNvPr id="1030" name="Line 3">
          <a:extLst>
            <a:ext uri="{FF2B5EF4-FFF2-40B4-BE49-F238E27FC236}">
              <a16:creationId xmlns:a16="http://schemas.microsoft.com/office/drawing/2014/main" id="{EA954BD0-27B8-4D5C-8778-BBB16990049C}"/>
            </a:ext>
          </a:extLst>
        </xdr:cNvPr>
        <xdr:cNvSpPr>
          <a:spLocks noChangeShapeType="1"/>
        </xdr:cNvSpPr>
      </xdr:nvSpPr>
      <xdr:spPr bwMode="auto">
        <a:xfrm flipV="1">
          <a:off x="6496050" y="2279650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368300</xdr:colOff>
      <xdr:row>15</xdr:row>
      <xdr:rowOff>88900</xdr:rowOff>
    </xdr:from>
    <xdr:to>
      <xdr:col>0</xdr:col>
      <xdr:colOff>2482850</xdr:colOff>
      <xdr:row>15</xdr:row>
      <xdr:rowOff>88900</xdr:rowOff>
    </xdr:to>
    <xdr:sp macro="" textlink="">
      <xdr:nvSpPr>
        <xdr:cNvPr id="1031" name="Line 4">
          <a:extLst>
            <a:ext uri="{FF2B5EF4-FFF2-40B4-BE49-F238E27FC236}">
              <a16:creationId xmlns:a16="http://schemas.microsoft.com/office/drawing/2014/main" id="{90191B08-BE61-4CA2-AA4C-18CD9C2C7F41}"/>
            </a:ext>
          </a:extLst>
        </xdr:cNvPr>
        <xdr:cNvSpPr>
          <a:spLocks noChangeShapeType="1"/>
        </xdr:cNvSpPr>
      </xdr:nvSpPr>
      <xdr:spPr bwMode="auto">
        <a:xfrm>
          <a:off x="368300" y="2565400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"/>
  <sheetViews>
    <sheetView tabSelected="1" workbookViewId="0">
      <selection activeCell="B21" sqref="B21"/>
    </sheetView>
  </sheetViews>
  <sheetFormatPr defaultColWidth="8.85546875" defaultRowHeight="12.75" x14ac:dyDescent="0.2"/>
  <cols>
    <col min="1" max="1" width="37.140625" bestFit="1" customWidth="1"/>
    <col min="2" max="2" width="11.28515625" bestFit="1" customWidth="1"/>
    <col min="3" max="3" width="9.28515625" bestFit="1" customWidth="1"/>
    <col min="4" max="4" width="8.28515625" bestFit="1" customWidth="1"/>
  </cols>
  <sheetData>
    <row r="1" spans="1:11" x14ac:dyDescent="0.2">
      <c r="A1" s="3" t="s">
        <v>0</v>
      </c>
      <c r="B1" s="13">
        <v>0.1</v>
      </c>
    </row>
    <row r="2" spans="1:11" x14ac:dyDescent="0.2">
      <c r="A2" s="3"/>
      <c r="B2" s="10"/>
    </row>
    <row r="3" spans="1:11" x14ac:dyDescent="0.2">
      <c r="D3" s="3" t="s">
        <v>8</v>
      </c>
      <c r="J3" s="3"/>
    </row>
    <row r="4" spans="1:11" x14ac:dyDescent="0.2">
      <c r="B4" s="9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 t="s">
        <v>10</v>
      </c>
    </row>
    <row r="5" spans="1:11" x14ac:dyDescent="0.2">
      <c r="A5" t="s">
        <v>1</v>
      </c>
      <c r="B5" s="1">
        <v>110000</v>
      </c>
      <c r="C5" s="1">
        <v>33000</v>
      </c>
      <c r="D5" s="1">
        <v>33000</v>
      </c>
      <c r="E5" s="1">
        <v>33000</v>
      </c>
      <c r="F5" s="1">
        <v>33000</v>
      </c>
      <c r="G5" s="1">
        <v>33000</v>
      </c>
      <c r="H5" s="1">
        <v>33000</v>
      </c>
      <c r="I5" s="1">
        <v>33000</v>
      </c>
      <c r="J5" s="1"/>
    </row>
    <row r="6" spans="1:11" x14ac:dyDescent="0.2">
      <c r="A6" t="s">
        <v>2</v>
      </c>
      <c r="B6" s="12">
        <f>1/(1+$B$1)^B$4</f>
        <v>1</v>
      </c>
      <c r="C6" s="12">
        <f>1/(1+$B$1)^C$4</f>
        <v>0.90909090909090906</v>
      </c>
      <c r="D6" s="12">
        <f>1/(1+$B$1)^D$4</f>
        <v>0.82644628099173545</v>
      </c>
      <c r="E6" s="12">
        <f>1/(1+$B$1)^E$4</f>
        <v>0.75131480090157754</v>
      </c>
      <c r="F6" s="12">
        <f>1/(1+$B$1)^F4</f>
        <v>0.68301345536507052</v>
      </c>
      <c r="G6" s="12">
        <f>1/(1+$B$1)^G4</f>
        <v>0.62092132305915493</v>
      </c>
      <c r="H6" s="12">
        <f>1/(1+$B$1)^H4</f>
        <v>0.56447393005377722</v>
      </c>
      <c r="I6" s="12">
        <f>1/(1+$B$1)^I4</f>
        <v>0.51315811823070645</v>
      </c>
    </row>
    <row r="7" spans="1:11" x14ac:dyDescent="0.2">
      <c r="A7" s="3" t="s">
        <v>3</v>
      </c>
      <c r="B7" s="4">
        <f>B5*B6</f>
        <v>110000</v>
      </c>
      <c r="C7" s="4">
        <f>C5*C6</f>
        <v>30000</v>
      </c>
      <c r="D7" s="4">
        <f>D5*D6</f>
        <v>27272.727272727268</v>
      </c>
      <c r="E7" s="4">
        <f>E5*E6</f>
        <v>24793.38842975206</v>
      </c>
      <c r="F7" s="4">
        <f>F5*F6</f>
        <v>22539.444027047328</v>
      </c>
      <c r="G7" s="4">
        <f>G5*G6</f>
        <v>20490.403660952114</v>
      </c>
      <c r="H7" s="4">
        <f>H5*H6</f>
        <v>18627.63969177465</v>
      </c>
      <c r="I7" s="4">
        <f>I5*I6</f>
        <v>16934.217901613312</v>
      </c>
      <c r="J7" s="5">
        <f>SUM(B7:I7)</f>
        <v>270657.8209838667</v>
      </c>
    </row>
    <row r="9" spans="1:11" x14ac:dyDescent="0.2">
      <c r="A9" t="s">
        <v>4</v>
      </c>
      <c r="B9">
        <v>0</v>
      </c>
      <c r="C9" s="1">
        <v>42000</v>
      </c>
      <c r="D9" s="1">
        <v>65000</v>
      </c>
      <c r="E9" s="1">
        <v>65000</v>
      </c>
      <c r="F9" s="1">
        <v>65000</v>
      </c>
      <c r="G9" s="1">
        <v>65000</v>
      </c>
      <c r="H9" s="1">
        <v>65000</v>
      </c>
      <c r="I9" s="1">
        <v>65000</v>
      </c>
    </row>
    <row r="10" spans="1:11" x14ac:dyDescent="0.2">
      <c r="A10" t="s">
        <v>2</v>
      </c>
      <c r="B10" s="12">
        <f>1/(1+$B$1)^B$4</f>
        <v>1</v>
      </c>
      <c r="C10" s="12">
        <f>1/(1+$B$1)^C$4</f>
        <v>0.90909090909090906</v>
      </c>
      <c r="D10" s="12">
        <f>1/(1+$B$1)^D$4</f>
        <v>0.82644628099173545</v>
      </c>
      <c r="E10" s="12">
        <f>1/(1+$B$1)^E$4</f>
        <v>0.75131480090157754</v>
      </c>
      <c r="F10" s="12">
        <f t="shared" ref="F10:I10" si="0">1/(1+$B$1)^F$4</f>
        <v>0.68301345536507052</v>
      </c>
      <c r="G10" s="12">
        <f t="shared" si="0"/>
        <v>0.62092132305915493</v>
      </c>
      <c r="H10" s="12">
        <f t="shared" si="0"/>
        <v>0.56447393005377722</v>
      </c>
      <c r="I10" s="12">
        <f t="shared" si="0"/>
        <v>0.51315811823070645</v>
      </c>
    </row>
    <row r="11" spans="1:11" x14ac:dyDescent="0.2">
      <c r="A11" s="3" t="s">
        <v>5</v>
      </c>
      <c r="B11" s="6">
        <f>B9*B10</f>
        <v>0</v>
      </c>
      <c r="C11" s="4">
        <f>C9*C10</f>
        <v>38181.818181818184</v>
      </c>
      <c r="D11" s="4">
        <f>D9*D10</f>
        <v>53719.008264462806</v>
      </c>
      <c r="E11" s="4">
        <f>E9*E10</f>
        <v>48835.462058602541</v>
      </c>
      <c r="F11" s="4">
        <f>F9*F10</f>
        <v>44395.874598729584</v>
      </c>
      <c r="G11" s="4">
        <f t="shared" ref="F11:I11" si="1">G9*G10</f>
        <v>40359.885998845071</v>
      </c>
      <c r="H11" s="4">
        <f t="shared" si="1"/>
        <v>36690.805453495523</v>
      </c>
      <c r="I11" s="4">
        <f>I9*I10</f>
        <v>33355.277684995919</v>
      </c>
      <c r="J11" s="4">
        <f>SUM(B11:I11)</f>
        <v>295538.13224094961</v>
      </c>
    </row>
    <row r="13" spans="1:11" x14ac:dyDescent="0.2">
      <c r="A13" t="s">
        <v>6</v>
      </c>
      <c r="B13" s="2">
        <f>B11-B7</f>
        <v>-110000</v>
      </c>
      <c r="C13" s="2">
        <f>C11-C7</f>
        <v>8181.8181818181838</v>
      </c>
      <c r="D13" s="2">
        <f>D11-D7</f>
        <v>26446.280991735537</v>
      </c>
      <c r="E13" s="2">
        <f>E11-E7</f>
        <v>24042.073628850481</v>
      </c>
      <c r="F13" s="2">
        <f>F11-F7</f>
        <v>21856.430571682256</v>
      </c>
      <c r="G13" s="2">
        <f>G11-G7</f>
        <v>19869.482337892958</v>
      </c>
      <c r="H13" s="2">
        <f>H11-H7</f>
        <v>18063.165761720873</v>
      </c>
      <c r="I13" s="2">
        <f>I11-I7</f>
        <v>16421.059783382607</v>
      </c>
      <c r="J13" s="5">
        <f>J11-J7</f>
        <v>24880.311257082911</v>
      </c>
      <c r="K13" s="7" t="s">
        <v>9</v>
      </c>
    </row>
    <row r="14" spans="1:11" x14ac:dyDescent="0.2">
      <c r="A14" t="s">
        <v>7</v>
      </c>
      <c r="B14" s="2">
        <f>B13</f>
        <v>-110000</v>
      </c>
      <c r="C14" s="2">
        <f>B14+C13</f>
        <v>-101818.18181818182</v>
      </c>
      <c r="D14" s="2">
        <f>C14+D13</f>
        <v>-75371.90082644629</v>
      </c>
      <c r="E14" s="11">
        <f>D14+E13</f>
        <v>-51329.827197595805</v>
      </c>
      <c r="F14" s="11">
        <f t="shared" ref="F14:I14" si="2">E14+F13</f>
        <v>-29473.396625913549</v>
      </c>
      <c r="G14" s="11">
        <f>F14+G13</f>
        <v>-9603.9142880205909</v>
      </c>
      <c r="H14" s="11">
        <f>G14+H13</f>
        <v>8459.2514737002821</v>
      </c>
      <c r="I14" s="11">
        <f>H14+I13</f>
        <v>24880.311257082889</v>
      </c>
    </row>
    <row r="16" spans="1:11" x14ac:dyDescent="0.2">
      <c r="A16" s="3" t="s">
        <v>11</v>
      </c>
      <c r="B16" s="8">
        <f>(J11-J7)/J7</f>
        <v>9.1925336451171569E-2</v>
      </c>
    </row>
    <row r="17" spans="1:11" x14ac:dyDescent="0.2">
      <c r="E17" s="14" t="s">
        <v>12</v>
      </c>
      <c r="F17" s="14"/>
      <c r="G17" s="14"/>
      <c r="H17" s="14"/>
      <c r="I17" s="14"/>
      <c r="J17" s="14"/>
      <c r="K17" s="14"/>
    </row>
    <row r="18" spans="1:11" x14ac:dyDescent="0.2">
      <c r="A18" s="3"/>
    </row>
  </sheetData>
  <mergeCells count="1">
    <mergeCell ref="E17:K17"/>
  </mergeCells>
  <phoneticPr fontId="0" type="noConversion"/>
  <printOptions gridLines="1"/>
  <pageMargins left="0.75" right="0.75" top="1" bottom="1" header="0.5" footer="0.5"/>
  <pageSetup scale="95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Yuuki Neko</cp:lastModifiedBy>
  <cp:lastPrinted>2005-03-27T16:41:45Z</cp:lastPrinted>
  <dcterms:created xsi:type="dcterms:W3CDTF">2003-02-20T16:30:31Z</dcterms:created>
  <dcterms:modified xsi:type="dcterms:W3CDTF">2024-05-31T20:02:13Z</dcterms:modified>
</cp:coreProperties>
</file>