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82B4D16C-D446-4F00-ACFD-710C6E5722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Dx12" sheetId="2" r:id="rId1"/>
    <sheet name="Расстояния" sheetId="3" r:id="rId2"/>
    <sheet name="Лист2" sheetId="4" r:id="rId3"/>
    <sheet name="Лист3" sheetId="5" r:id="rId4"/>
    <sheet name="Лист1" sheetId="1" r:id="rId5"/>
  </sheets>
  <calcPr calcId="191029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2" i="3"/>
  <c r="O8" i="3"/>
  <c r="O2" i="3"/>
  <c r="N2" i="3"/>
  <c r="N8" i="3" s="1"/>
  <c r="AA18" i="3"/>
  <c r="AH19" i="3"/>
  <c r="AJ19" i="3" s="1"/>
  <c r="AL19" i="3" s="1"/>
  <c r="AN19" i="3" s="1"/>
  <c r="AP19" i="3" s="1"/>
  <c r="AR19" i="3" s="1"/>
  <c r="AT19" i="3" s="1"/>
  <c r="AV19" i="3" s="1"/>
  <c r="AX19" i="3" s="1"/>
  <c r="AG19" i="3"/>
  <c r="AI19" i="3" s="1"/>
  <c r="AK19" i="3" s="1"/>
  <c r="AM19" i="3" s="1"/>
  <c r="AO19" i="3" s="1"/>
  <c r="AQ19" i="3" s="1"/>
  <c r="AS19" i="3" s="1"/>
  <c r="AU19" i="3" s="1"/>
  <c r="AW19" i="3" s="1"/>
  <c r="AA27" i="3"/>
  <c r="AA26" i="3"/>
  <c r="AA25" i="3"/>
  <c r="AA24" i="3"/>
  <c r="AA23" i="3"/>
  <c r="AA22" i="3"/>
  <c r="AA21" i="3"/>
  <c r="AA20" i="3"/>
  <c r="AA19" i="3"/>
  <c r="AA17" i="3"/>
  <c r="AA16" i="3"/>
  <c r="N13" i="3" l="1"/>
  <c r="N7" i="3"/>
  <c r="N11" i="3"/>
  <c r="N5" i="3"/>
  <c r="N4" i="3"/>
  <c r="N10" i="3"/>
  <c r="N6" i="3"/>
  <c r="N14" i="3"/>
  <c r="N9" i="3"/>
  <c r="N12" i="3"/>
  <c r="N1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2" i="3"/>
  <c r="B5" i="1"/>
  <c r="B7" i="1" s="1"/>
  <c r="B9" i="1" s="1"/>
  <c r="B11" i="1" s="1"/>
  <c r="B13" i="1" s="1"/>
  <c r="C5" i="1"/>
  <c r="C7" i="1" s="1"/>
  <c r="C9" i="1" s="1"/>
  <c r="C11" i="1" s="1"/>
  <c r="C13" i="1" s="1"/>
  <c r="C4" i="1"/>
  <c r="C6" i="1" s="1"/>
  <c r="C8" i="1" s="1"/>
  <c r="C10" i="1" s="1"/>
  <c r="C12" i="1" s="1"/>
  <c r="B4" i="1"/>
  <c r="B6" i="1" s="1"/>
  <c r="B8" i="1" s="1"/>
  <c r="B10" i="1" s="1"/>
  <c r="B12" i="1" s="1"/>
  <c r="H96" i="3" l="1"/>
  <c r="H94" i="3"/>
  <c r="H84" i="3"/>
  <c r="H82" i="3"/>
  <c r="H70" i="3"/>
  <c r="H48" i="3"/>
  <c r="H46" i="3"/>
  <c r="H44" i="3"/>
  <c r="H36" i="3"/>
  <c r="H133" i="3"/>
  <c r="H83" i="3"/>
  <c r="H45" i="3"/>
  <c r="H33" i="3"/>
  <c r="R7" i="3"/>
  <c r="R65" i="3"/>
  <c r="R33" i="3"/>
  <c r="H121" i="3"/>
  <c r="H109" i="3"/>
  <c r="H107" i="3"/>
  <c r="H97" i="3"/>
  <c r="H85" i="3"/>
  <c r="H81" i="3"/>
  <c r="H73" i="3"/>
  <c r="H71" i="3"/>
  <c r="H69" i="3"/>
  <c r="H61" i="3"/>
  <c r="H59" i="3"/>
  <c r="H57" i="3"/>
  <c r="H55" i="3"/>
  <c r="H47" i="3"/>
  <c r="H43" i="3"/>
  <c r="H35" i="3"/>
  <c r="H31" i="3"/>
  <c r="H25" i="3"/>
  <c r="H23" i="3"/>
  <c r="H21" i="3"/>
  <c r="H19" i="3"/>
  <c r="H17" i="3"/>
  <c r="H13" i="3"/>
  <c r="H11" i="3"/>
  <c r="H9" i="3"/>
  <c r="H7" i="3"/>
  <c r="H5" i="3"/>
  <c r="H3" i="3"/>
  <c r="H95" i="3"/>
  <c r="H49" i="3"/>
  <c r="H37" i="3"/>
  <c r="H29" i="3"/>
  <c r="R49" i="3"/>
  <c r="R17" i="3"/>
  <c r="R57" i="3"/>
  <c r="R41" i="3"/>
  <c r="R25" i="3"/>
  <c r="R9" i="3"/>
  <c r="H18" i="3"/>
  <c r="R67" i="3"/>
  <c r="R51" i="3"/>
  <c r="R35" i="3"/>
  <c r="R19" i="3"/>
  <c r="R3" i="3"/>
  <c r="H10" i="3"/>
  <c r="H6" i="3"/>
  <c r="R59" i="3"/>
  <c r="R43" i="3"/>
  <c r="R27" i="3"/>
  <c r="R11" i="3"/>
  <c r="H16" i="3"/>
  <c r="H42" i="3"/>
  <c r="H34" i="3"/>
  <c r="H30" i="3"/>
  <c r="H72" i="3"/>
  <c r="H58" i="3"/>
  <c r="H22" i="3"/>
  <c r="H12" i="3"/>
  <c r="H4" i="3"/>
  <c r="R63" i="3"/>
  <c r="R55" i="3"/>
  <c r="R47" i="3"/>
  <c r="R39" i="3"/>
  <c r="R31" i="3"/>
  <c r="R23" i="3"/>
  <c r="R15" i="3"/>
  <c r="H32" i="3"/>
  <c r="H108" i="3"/>
  <c r="H68" i="3"/>
  <c r="H8" i="3"/>
  <c r="H60" i="3"/>
  <c r="H24" i="3"/>
  <c r="H120" i="3"/>
  <c r="H56" i="3"/>
  <c r="H20" i="3"/>
  <c r="R6" i="3"/>
  <c r="R10" i="3"/>
  <c r="R14" i="3"/>
  <c r="R18" i="3"/>
  <c r="R22" i="3"/>
  <c r="R26" i="3"/>
  <c r="R30" i="3"/>
  <c r="R34" i="3"/>
  <c r="R38" i="3"/>
  <c r="R42" i="3"/>
  <c r="R46" i="3"/>
  <c r="R50" i="3"/>
  <c r="R54" i="3"/>
  <c r="R58" i="3"/>
  <c r="R62" i="3"/>
  <c r="R66" i="3"/>
  <c r="R4" i="3"/>
  <c r="R8" i="3"/>
  <c r="R12" i="3"/>
  <c r="R16" i="3"/>
  <c r="R20" i="3"/>
  <c r="R24" i="3"/>
  <c r="R28" i="3"/>
  <c r="R32" i="3"/>
  <c r="R36" i="3"/>
  <c r="R40" i="3"/>
  <c r="R44" i="3"/>
  <c r="R48" i="3"/>
  <c r="R52" i="3"/>
  <c r="R56" i="3"/>
  <c r="R60" i="3"/>
  <c r="R64" i="3"/>
  <c r="R2" i="3"/>
  <c r="R61" i="3"/>
  <c r="R53" i="3"/>
  <c r="R45" i="3"/>
  <c r="R37" i="3"/>
  <c r="R29" i="3"/>
  <c r="R21" i="3"/>
  <c r="R13" i="3"/>
  <c r="R5" i="3"/>
  <c r="J2" i="3" l="1"/>
  <c r="Y16" i="3" s="1"/>
  <c r="J122" i="3"/>
  <c r="Y26" i="3" s="1"/>
  <c r="J14" i="3"/>
  <c r="Y17" i="3" s="1"/>
  <c r="K1" i="3"/>
  <c r="J50" i="3"/>
  <c r="Y20" i="3" s="1"/>
  <c r="J74" i="3"/>
  <c r="Y22" i="3" s="1"/>
  <c r="J98" i="3"/>
  <c r="Y24" i="3" s="1"/>
  <c r="J110" i="3"/>
  <c r="Y25" i="3" s="1"/>
  <c r="J26" i="3"/>
  <c r="Y18" i="3" s="1"/>
  <c r="J62" i="3"/>
  <c r="Y21" i="3" s="1"/>
  <c r="J38" i="3"/>
  <c r="Y19" i="3" s="1"/>
  <c r="J86" i="3"/>
  <c r="Y23" i="3" s="1"/>
  <c r="J134" i="3"/>
  <c r="Y27" i="3" s="1"/>
  <c r="AC19" i="3" l="1"/>
  <c r="U64" i="3" s="1"/>
  <c r="AC24" i="3"/>
  <c r="V51" i="3" s="1"/>
  <c r="AC17" i="3"/>
  <c r="V6" i="3" s="1"/>
  <c r="AC16" i="3"/>
  <c r="AC21" i="3"/>
  <c r="U58" i="3" s="1"/>
  <c r="AC22" i="3"/>
  <c r="U14" i="3" s="1"/>
  <c r="AC26" i="3"/>
  <c r="U54" i="3" s="1"/>
  <c r="AC27" i="3"/>
  <c r="U29" i="3" s="1"/>
  <c r="AC18" i="3"/>
  <c r="V15" i="3" s="1"/>
  <c r="AC20" i="3"/>
  <c r="U11" i="3" s="1"/>
  <c r="AC23" i="3"/>
  <c r="U50" i="3" s="1"/>
  <c r="AC25" i="3"/>
  <c r="U20" i="3" s="1"/>
  <c r="U44" i="3" l="1"/>
  <c r="U21" i="3"/>
  <c r="U40" i="3"/>
  <c r="U49" i="3"/>
  <c r="AJ6" i="3"/>
  <c r="AN6" i="3"/>
  <c r="AR6" i="3"/>
  <c r="AV6" i="3"/>
  <c r="AF6" i="3"/>
  <c r="AH6" i="3"/>
  <c r="AP6" i="3"/>
  <c r="AX6" i="3"/>
  <c r="AL6" i="3"/>
  <c r="AT6" i="3"/>
  <c r="AH15" i="3"/>
  <c r="AL15" i="3"/>
  <c r="AP15" i="3"/>
  <c r="AT15" i="3"/>
  <c r="AX15" i="3"/>
  <c r="AJ15" i="3"/>
  <c r="AN15" i="3"/>
  <c r="AV15" i="3"/>
  <c r="AR15" i="3"/>
  <c r="AF15" i="3"/>
  <c r="AI11" i="3"/>
  <c r="AM11" i="3"/>
  <c r="AQ11" i="3"/>
  <c r="AU11" i="3"/>
  <c r="AE11" i="3"/>
  <c r="AK11" i="3"/>
  <c r="AS11" i="3"/>
  <c r="AG11" i="3"/>
  <c r="AO11" i="3"/>
  <c r="AW11" i="3"/>
  <c r="AG14" i="3"/>
  <c r="AK14" i="3"/>
  <c r="AO14" i="3"/>
  <c r="AS14" i="3"/>
  <c r="AW14" i="3"/>
  <c r="AM14" i="3"/>
  <c r="AU14" i="3"/>
  <c r="AE14" i="3"/>
  <c r="AI14" i="3"/>
  <c r="AQ14" i="3"/>
  <c r="U31" i="3"/>
  <c r="U5" i="3"/>
  <c r="U33" i="3"/>
  <c r="U38" i="3"/>
  <c r="U53" i="3"/>
  <c r="U30" i="3"/>
  <c r="V23" i="3"/>
  <c r="V52" i="3"/>
  <c r="U47" i="3"/>
  <c r="V7" i="3"/>
  <c r="V62" i="3"/>
  <c r="V67" i="3"/>
  <c r="V50" i="3"/>
  <c r="V36" i="3"/>
  <c r="V22" i="3"/>
  <c r="U2" i="3"/>
  <c r="U57" i="3"/>
  <c r="V4" i="3"/>
  <c r="V27" i="3"/>
  <c r="V63" i="3"/>
  <c r="V65" i="3"/>
  <c r="V32" i="3"/>
  <c r="U7" i="3"/>
  <c r="V30" i="3"/>
  <c r="U34" i="3"/>
  <c r="U28" i="3"/>
  <c r="V17" i="3"/>
  <c r="V40" i="3"/>
  <c r="U16" i="3"/>
  <c r="V56" i="3"/>
  <c r="U8" i="3"/>
  <c r="U18" i="3"/>
  <c r="V66" i="3"/>
  <c r="U65" i="3"/>
  <c r="V58" i="3"/>
  <c r="V2" i="3"/>
  <c r="V10" i="3"/>
  <c r="V61" i="3"/>
  <c r="U36" i="3"/>
  <c r="V31" i="3"/>
  <c r="U45" i="3"/>
  <c r="V13" i="3"/>
  <c r="V39" i="3"/>
  <c r="V8" i="3"/>
  <c r="V34" i="3"/>
  <c r="U56" i="3"/>
  <c r="U17" i="3"/>
  <c r="U42" i="3"/>
  <c r="U61" i="3"/>
  <c r="V59" i="3"/>
  <c r="V29" i="3"/>
  <c r="V53" i="3"/>
  <c r="U63" i="3"/>
  <c r="U9" i="3"/>
  <c r="U22" i="3"/>
  <c r="V54" i="3"/>
  <c r="V20" i="3"/>
  <c r="U46" i="3"/>
  <c r="U25" i="3"/>
  <c r="U55" i="3"/>
  <c r="V47" i="3"/>
  <c r="U6" i="3"/>
  <c r="U3" i="3"/>
  <c r="U24" i="3"/>
  <c r="U23" i="3"/>
  <c r="U48" i="3"/>
  <c r="V43" i="3"/>
  <c r="U4" i="3"/>
  <c r="V60" i="3"/>
  <c r="U10" i="3"/>
  <c r="U66" i="3"/>
  <c r="V44" i="3"/>
  <c r="U37" i="3"/>
  <c r="V21" i="3"/>
  <c r="V18" i="3"/>
  <c r="V55" i="3"/>
  <c r="U35" i="3"/>
  <c r="V9" i="3"/>
  <c r="U51" i="3"/>
  <c r="U52" i="3"/>
  <c r="V3" i="3"/>
  <c r="V12" i="3"/>
  <c r="V5" i="3"/>
  <c r="V14" i="3"/>
  <c r="U15" i="3"/>
  <c r="U59" i="3"/>
  <c r="U12" i="3"/>
  <c r="V28" i="3"/>
  <c r="V49" i="3"/>
  <c r="V57" i="3"/>
  <c r="V16" i="3"/>
  <c r="V11" i="3"/>
  <c r="V25" i="3"/>
  <c r="V64" i="3"/>
  <c r="V48" i="3"/>
  <c r="V19" i="3"/>
  <c r="V41" i="3"/>
  <c r="V46" i="3"/>
  <c r="V37" i="3"/>
  <c r="V38" i="3"/>
  <c r="V45" i="3"/>
  <c r="V42" i="3"/>
  <c r="U27" i="3"/>
  <c r="U41" i="3"/>
  <c r="V33" i="3"/>
  <c r="V35" i="3"/>
  <c r="V24" i="3"/>
  <c r="U13" i="3"/>
  <c r="U67" i="3"/>
  <c r="U60" i="3"/>
  <c r="U19" i="3"/>
  <c r="U43" i="3"/>
  <c r="U32" i="3"/>
  <c r="U39" i="3"/>
  <c r="V26" i="3"/>
  <c r="U62" i="3"/>
  <c r="U26" i="3"/>
  <c r="AH11" i="3" l="1"/>
  <c r="AL11" i="3"/>
  <c r="AP11" i="3"/>
  <c r="AT11" i="3"/>
  <c r="AX11" i="3"/>
  <c r="AR11" i="3"/>
  <c r="AF11" i="3"/>
  <c r="AN11" i="3"/>
  <c r="AV11" i="3"/>
  <c r="AJ11" i="3"/>
  <c r="AJ8" i="3"/>
  <c r="AN8" i="3"/>
  <c r="AR8" i="3"/>
  <c r="AV8" i="3"/>
  <c r="AF8" i="3"/>
  <c r="AH8" i="3"/>
  <c r="AX8" i="3"/>
  <c r="AL8" i="3"/>
  <c r="AT8" i="3"/>
  <c r="AP8" i="3"/>
  <c r="AJ2" i="3"/>
  <c r="AN2" i="3"/>
  <c r="AR2" i="3"/>
  <c r="AV2" i="3"/>
  <c r="AH2" i="3"/>
  <c r="AL2" i="3"/>
  <c r="AP2" i="3"/>
  <c r="AT2" i="3"/>
  <c r="AX2" i="3"/>
  <c r="AF2" i="3"/>
  <c r="AH5" i="3"/>
  <c r="AL5" i="3"/>
  <c r="AP5" i="3"/>
  <c r="AT5" i="3"/>
  <c r="AX5" i="3"/>
  <c r="AV5" i="3"/>
  <c r="AJ5" i="3"/>
  <c r="AR5" i="3"/>
  <c r="AF5" i="3"/>
  <c r="AN5" i="3"/>
  <c r="AJ12" i="3"/>
  <c r="AN12" i="3"/>
  <c r="AR12" i="3"/>
  <c r="AV12" i="3"/>
  <c r="AF12" i="3"/>
  <c r="AP12" i="3"/>
  <c r="AL12" i="3"/>
  <c r="AT12" i="3"/>
  <c r="AH12" i="3"/>
  <c r="AX12" i="3"/>
  <c r="AH9" i="3"/>
  <c r="AL9" i="3"/>
  <c r="AP9" i="3"/>
  <c r="AT9" i="3"/>
  <c r="AX9" i="3"/>
  <c r="AV9" i="3"/>
  <c r="AJ9" i="3"/>
  <c r="AR9" i="3"/>
  <c r="AF9" i="3"/>
  <c r="AN9" i="3"/>
  <c r="AG10" i="3"/>
  <c r="AK10" i="3"/>
  <c r="AO10" i="3"/>
  <c r="AS10" i="3"/>
  <c r="AW10" i="3"/>
  <c r="AM10" i="3"/>
  <c r="AU10" i="3"/>
  <c r="AI10" i="3"/>
  <c r="AQ10" i="3"/>
  <c r="AE10" i="3"/>
  <c r="AG6" i="3"/>
  <c r="AK6" i="3"/>
  <c r="AO6" i="3"/>
  <c r="AS6" i="3"/>
  <c r="AW6" i="3"/>
  <c r="AM6" i="3"/>
  <c r="AU6" i="3"/>
  <c r="AE6" i="3"/>
  <c r="AI6" i="3"/>
  <c r="AQ6" i="3"/>
  <c r="AI9" i="3"/>
  <c r="AM9" i="3"/>
  <c r="AQ9" i="3"/>
  <c r="AU9" i="3"/>
  <c r="AE9" i="3"/>
  <c r="AG9" i="3"/>
  <c r="AO9" i="3"/>
  <c r="AW9" i="3"/>
  <c r="AK9" i="3"/>
  <c r="AS9" i="3"/>
  <c r="AH13" i="3"/>
  <c r="AL13" i="3"/>
  <c r="AP13" i="3"/>
  <c r="AT13" i="3"/>
  <c r="AX13" i="3"/>
  <c r="AN13" i="3"/>
  <c r="AJ13" i="3"/>
  <c r="AR13" i="3"/>
  <c r="AF13" i="3"/>
  <c r="AV13" i="3"/>
  <c r="AJ4" i="3"/>
  <c r="AN4" i="3"/>
  <c r="AR4" i="3"/>
  <c r="AV4" i="3"/>
  <c r="AF4" i="3"/>
  <c r="AH4" i="3"/>
  <c r="AL4" i="3"/>
  <c r="AP4" i="3"/>
  <c r="AX4" i="3"/>
  <c r="AT4" i="3"/>
  <c r="AH7" i="3"/>
  <c r="AL7" i="3"/>
  <c r="AP7" i="3"/>
  <c r="AT7" i="3"/>
  <c r="AX7" i="3"/>
  <c r="AJ7" i="3"/>
  <c r="AN7" i="3"/>
  <c r="AV7" i="3"/>
  <c r="AR7" i="3"/>
  <c r="AF7" i="3"/>
  <c r="AI5" i="3"/>
  <c r="AM5" i="3"/>
  <c r="AQ5" i="3"/>
  <c r="AU5" i="3"/>
  <c r="AE5" i="3"/>
  <c r="AG5" i="3"/>
  <c r="AO5" i="3"/>
  <c r="AW5" i="3"/>
  <c r="AK5" i="3"/>
  <c r="AS5" i="3"/>
  <c r="AI13" i="3"/>
  <c r="AM13" i="3"/>
  <c r="AQ13" i="3"/>
  <c r="AU13" i="3"/>
  <c r="AE13" i="3"/>
  <c r="AG13" i="3"/>
  <c r="AO13" i="3"/>
  <c r="AW13" i="3"/>
  <c r="AK13" i="3"/>
  <c r="AS13" i="3"/>
  <c r="AJ14" i="3"/>
  <c r="AN14" i="3"/>
  <c r="AR14" i="3"/>
  <c r="AV14" i="3"/>
  <c r="AF14" i="3"/>
  <c r="AL14" i="3"/>
  <c r="AH14" i="3"/>
  <c r="AP14" i="3"/>
  <c r="AX14" i="3"/>
  <c r="AT14" i="3"/>
  <c r="AG4" i="3"/>
  <c r="AK4" i="3"/>
  <c r="AO4" i="3"/>
  <c r="AS4" i="3"/>
  <c r="AW4" i="3"/>
  <c r="AQ4" i="3"/>
  <c r="AE4" i="3"/>
  <c r="AI4" i="3"/>
  <c r="AU4" i="3"/>
  <c r="AM4" i="3"/>
  <c r="AG2" i="3"/>
  <c r="AK2" i="3"/>
  <c r="AO2" i="3"/>
  <c r="AS2" i="3"/>
  <c r="AW2" i="3"/>
  <c r="AU2" i="3"/>
  <c r="AQ2" i="3"/>
  <c r="AI2" i="3"/>
  <c r="AE2" i="3"/>
  <c r="AM2" i="3"/>
  <c r="AG12" i="3"/>
  <c r="AK12" i="3"/>
  <c r="AO12" i="3"/>
  <c r="AS12" i="3"/>
  <c r="AW12" i="3"/>
  <c r="AI12" i="3"/>
  <c r="AQ12" i="3"/>
  <c r="AE12" i="3"/>
  <c r="AM12" i="3"/>
  <c r="AU12" i="3"/>
  <c r="AI3" i="3"/>
  <c r="AM3" i="3"/>
  <c r="AQ3" i="3"/>
  <c r="AU3" i="3"/>
  <c r="AE3" i="3"/>
  <c r="AS3" i="3"/>
  <c r="AG3" i="3"/>
  <c r="AW3" i="3"/>
  <c r="AK3" i="3"/>
  <c r="AO3" i="3"/>
  <c r="AG8" i="3"/>
  <c r="AK8" i="3"/>
  <c r="AO8" i="3"/>
  <c r="AS8" i="3"/>
  <c r="AW8" i="3"/>
  <c r="AI8" i="3"/>
  <c r="AQ8" i="3"/>
  <c r="AE8" i="3"/>
  <c r="AM8" i="3"/>
  <c r="AU8" i="3"/>
  <c r="AI7" i="3"/>
  <c r="AM7" i="3"/>
  <c r="AQ7" i="3"/>
  <c r="AU7" i="3"/>
  <c r="AE7" i="3"/>
  <c r="AK7" i="3"/>
  <c r="AS7" i="3"/>
  <c r="AG7" i="3"/>
  <c r="AO7" i="3"/>
  <c r="AW7" i="3"/>
  <c r="AI15" i="3"/>
  <c r="AM15" i="3"/>
  <c r="AQ15" i="3"/>
  <c r="AU15" i="3"/>
  <c r="AE15" i="3"/>
  <c r="AK15" i="3"/>
  <c r="AS15" i="3"/>
  <c r="AG15" i="3"/>
  <c r="AO15" i="3"/>
  <c r="AW15" i="3"/>
  <c r="AH3" i="3"/>
  <c r="AL3" i="3"/>
  <c r="AP3" i="3"/>
  <c r="AT3" i="3"/>
  <c r="AX3" i="3"/>
  <c r="AJ3" i="3"/>
  <c r="AN3" i="3"/>
  <c r="AR3" i="3"/>
  <c r="AV3" i="3"/>
  <c r="AF3" i="3"/>
  <c r="AJ10" i="3"/>
  <c r="AN10" i="3"/>
  <c r="AR10" i="3"/>
  <c r="AV10" i="3"/>
  <c r="AF10" i="3"/>
  <c r="AT10" i="3"/>
  <c r="AH10" i="3"/>
  <c r="AP10" i="3"/>
  <c r="AX10" i="3"/>
  <c r="AL10" i="3"/>
  <c r="AT17" i="3" l="1"/>
  <c r="AT18" i="3" s="1"/>
  <c r="AR17" i="3"/>
  <c r="AR18" i="3" s="1"/>
  <c r="AJ17" i="3"/>
  <c r="AJ18" i="3" s="1"/>
  <c r="AL17" i="3"/>
  <c r="AL18" i="3" s="1"/>
  <c r="AV17" i="3"/>
  <c r="AV18" i="3" s="1"/>
  <c r="AN17" i="3"/>
  <c r="AN18" i="3" s="1"/>
  <c r="AP17" i="3"/>
  <c r="AP18" i="3" s="1"/>
  <c r="AF17" i="3"/>
  <c r="AF18" i="3" s="1"/>
  <c r="AH17" i="3"/>
  <c r="AH18" i="3" s="1"/>
  <c r="AX17" i="3"/>
  <c r="AX18" i="3" s="1"/>
  <c r="AE22" i="3" l="1"/>
  <c r="AE21" i="3"/>
</calcChain>
</file>

<file path=xl/sharedStrings.xml><?xml version="1.0" encoding="utf-8"?>
<sst xmlns="http://schemas.openxmlformats.org/spreadsheetml/2006/main" count="52" uniqueCount="34">
  <si>
    <t>id</t>
  </si>
  <si>
    <t>X1</t>
  </si>
  <si>
    <t>X2</t>
  </si>
  <si>
    <t>id*</t>
  </si>
  <si>
    <t>X1*</t>
  </si>
  <si>
    <t>X2*</t>
  </si>
  <si>
    <t>R^2</t>
  </si>
  <si>
    <t>R</t>
  </si>
  <si>
    <t>ранжир.:</t>
  </si>
  <si>
    <t>%</t>
  </si>
  <si>
    <t xml:space="preserve">"1/12* a/(R^2 +a)" </t>
  </si>
  <si>
    <t>F</t>
  </si>
  <si>
    <t>ранжевая_поз.</t>
  </si>
  <si>
    <t>*ранжевая_поз.*</t>
  </si>
  <si>
    <t>Ранг&lt;=0,1</t>
  </si>
  <si>
    <t>Ранг&lt;=0,2</t>
  </si>
  <si>
    <t>Ранг&lt;=0,3</t>
  </si>
  <si>
    <t>Ранг&lt;=0,4</t>
  </si>
  <si>
    <t>Ранг&lt;=0,5</t>
  </si>
  <si>
    <t>Ранг&lt;=0,6</t>
  </si>
  <si>
    <t>Ранг&lt;=0,7</t>
  </si>
  <si>
    <t>Ранг&lt;=0,8</t>
  </si>
  <si>
    <t>Ранг&lt;=0,9</t>
  </si>
  <si>
    <t>Ранг&lt;=1</t>
  </si>
  <si>
    <t>*Ранг&lt;=0,1</t>
  </si>
  <si>
    <t>*Ранг&lt;=0,2</t>
  </si>
  <si>
    <t>*Ранг&lt;=0,3</t>
  </si>
  <si>
    <t>*Ранг&lt;=0,4</t>
  </si>
  <si>
    <t>*Ранг&lt;=0,5</t>
  </si>
  <si>
    <t>*Ранг&lt;=0,6</t>
  </si>
  <si>
    <t>*Ранг&lt;=0,7</t>
  </si>
  <si>
    <t>*Ранг&lt;=0,8</t>
  </si>
  <si>
    <t>*Ранг&lt;=0,9</t>
  </si>
  <si>
    <t>*Ранг&lt;=1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</si>
</sst>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'2Dx12'!$C$1</c:f>
              <c:strCache>
                <c:ptCount val="1"/>
                <c:pt idx="0">
                  <c:v>X2</c:v>
                </c:pt>
              </c:strCache>
            </c:strRef>
          </c:tx>
          <c:spPr>
            <a:ln w="28575">
              <a:noFill/>
            </a:ln>
          </c:spPr>
          <c:xVal>
            <c:numRef>
              <c:f>'2Dx12'!$B$2:$B$13</c:f>
              <c:numCache>
                <c:formatCode>General</c:formatCode>
                <c:ptCount val="12"/>
                <c:pt idx="0">
                  <c:v>-5</c:v>
                </c:pt>
                <c:pt idx="1">
                  <c:v>6</c:v>
                </c:pt>
                <c:pt idx="2">
                  <c:v>-3.7759999999999998</c:v>
                </c:pt>
                <c:pt idx="3">
                  <c:v>6.5790000000000006</c:v>
                </c:pt>
                <c:pt idx="4">
                  <c:v>-3.6579999999999995</c:v>
                </c:pt>
                <c:pt idx="5">
                  <c:v>5.7820000000000009</c:v>
                </c:pt>
                <c:pt idx="6">
                  <c:v>-3.601999999999999</c:v>
                </c:pt>
                <c:pt idx="7">
                  <c:v>5.3260000000000005</c:v>
                </c:pt>
                <c:pt idx="8">
                  <c:v>-3.1399999999999988</c:v>
                </c:pt>
              </c:numCache>
            </c:numRef>
          </c:xVal>
          <c:yVal>
            <c:numRef>
              <c:f>'2Dx12'!$C$2:$C$13</c:f>
              <c:numCache>
                <c:formatCode>General</c:formatCode>
                <c:ptCount val="12"/>
                <c:pt idx="0">
                  <c:v>-5</c:v>
                </c:pt>
                <c:pt idx="1">
                  <c:v>7</c:v>
                </c:pt>
                <c:pt idx="2">
                  <c:v>-5.9879999999999995</c:v>
                </c:pt>
                <c:pt idx="3">
                  <c:v>8.5869999999999997</c:v>
                </c:pt>
                <c:pt idx="4">
                  <c:v>-4.4609999999999994</c:v>
                </c:pt>
                <c:pt idx="5">
                  <c:v>7.9929999999999994</c:v>
                </c:pt>
                <c:pt idx="6">
                  <c:v>-5.9629999999999992</c:v>
                </c:pt>
                <c:pt idx="7">
                  <c:v>7.5409999999999995</c:v>
                </c:pt>
                <c:pt idx="8">
                  <c:v>-7.335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7-45ED-8D6B-0B878B2FD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72416"/>
        <c:axId val="304808752"/>
      </c:scatterChart>
      <c:valAx>
        <c:axId val="2488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808752"/>
        <c:crosses val="autoZero"/>
        <c:crossBetween val="midCat"/>
      </c:valAx>
      <c:valAx>
        <c:axId val="30480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872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Расстояния!$AE$17</c:f>
              <c:strCache>
                <c:ptCount val="1"/>
              </c:strCache>
            </c:strRef>
          </c:tx>
          <c:spPr>
            <a:ln w="28575">
              <a:noFill/>
            </a:ln>
          </c:spPr>
          <c:yVal>
            <c:numRef>
              <c:f>Расстояния!$AF$17:$AX$17</c:f>
              <c:numCache>
                <c:formatCode>General</c:formatCode>
                <c:ptCount val="19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5</c:v>
                </c:pt>
                <c:pt idx="10">
                  <c:v>6</c:v>
                </c:pt>
                <c:pt idx="12">
                  <c:v>7.5</c:v>
                </c:pt>
                <c:pt idx="14">
                  <c:v>9</c:v>
                </c:pt>
                <c:pt idx="16">
                  <c:v>10</c:v>
                </c:pt>
                <c:pt idx="1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B-47B1-B1BD-DE711DA71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951112"/>
        <c:axId val="12380712"/>
      </c:scatterChart>
      <c:valAx>
        <c:axId val="30495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80712"/>
        <c:crosses val="autoZero"/>
        <c:crossBetween val="midCat"/>
      </c:valAx>
      <c:valAx>
        <c:axId val="1238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951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Лист2!$H$1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val>
            <c:numRef>
              <c:f>Лист2!$H$2:$H$13</c:f>
              <c:numCache>
                <c:formatCode>General</c:formatCode>
                <c:ptCount val="12"/>
                <c:pt idx="0">
                  <c:v>0.24252571468257134</c:v>
                </c:pt>
                <c:pt idx="1">
                  <c:v>0.23059537359821211</c:v>
                </c:pt>
                <c:pt idx="2">
                  <c:v>0.22691209580412328</c:v>
                </c:pt>
                <c:pt idx="3">
                  <c:v>0.22340981846007113</c:v>
                </c:pt>
                <c:pt idx="4">
                  <c:v>0.21125438947475517</c:v>
                </c:pt>
                <c:pt idx="5">
                  <c:v>0.20100176726760954</c:v>
                </c:pt>
                <c:pt idx="6">
                  <c:v>0.19777985480624227</c:v>
                </c:pt>
                <c:pt idx="7">
                  <c:v>0.16614076118163001</c:v>
                </c:pt>
                <c:pt idx="8">
                  <c:v>0.1569036582681109</c:v>
                </c:pt>
                <c:pt idx="9">
                  <c:v>0.1488704182117227</c:v>
                </c:pt>
                <c:pt idx="10">
                  <c:v>0.13029628181200467</c:v>
                </c:pt>
                <c:pt idx="11">
                  <c:v>0.1236214735495377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3-4636-90BB-3F51BB7D5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787832"/>
        <c:axId val="304782736"/>
      </c:lineChart>
      <c:catAx>
        <c:axId val="30478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4782736"/>
        <c:crosses val="autoZero"/>
        <c:auto val="1"/>
        <c:lblAlgn val="ctr"/>
        <c:lblOffset val="100"/>
        <c:noMultiLvlLbl val="0"/>
      </c:catAx>
      <c:valAx>
        <c:axId val="30478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78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X2</c:v>
                </c:pt>
              </c:strCache>
            </c:strRef>
          </c:tx>
          <c:spPr>
            <a:ln w="28575">
              <a:noFill/>
            </a:ln>
          </c:spPr>
          <c:xVal>
            <c:numRef>
              <c:f>Лист1!$B$2:$B$13</c:f>
              <c:numCache>
                <c:formatCode>General</c:formatCode>
                <c:ptCount val="12"/>
                <c:pt idx="0">
                  <c:v>-5</c:v>
                </c:pt>
                <c:pt idx="1">
                  <c:v>6</c:v>
                </c:pt>
                <c:pt idx="2">
                  <c:v>-5.1810000000000009</c:v>
                </c:pt>
                <c:pt idx="3">
                  <c:v>8.113999999999999</c:v>
                </c:pt>
                <c:pt idx="4">
                  <c:v>-3.2060000000000013</c:v>
                </c:pt>
                <c:pt idx="5">
                  <c:v>9.6779999999999973</c:v>
                </c:pt>
                <c:pt idx="6">
                  <c:v>-3.9320000000000013</c:v>
                </c:pt>
                <c:pt idx="7">
                  <c:v>12.220999999999998</c:v>
                </c:pt>
                <c:pt idx="8">
                  <c:v>-1.4670000000000014</c:v>
                </c:pt>
                <c:pt idx="9">
                  <c:v>12.788999999999996</c:v>
                </c:pt>
                <c:pt idx="10">
                  <c:v>-4.1210000000000013</c:v>
                </c:pt>
                <c:pt idx="11">
                  <c:v>14.570999999999994</c:v>
                </c:pt>
              </c:numCache>
            </c:numRef>
          </c:xVal>
          <c:yVal>
            <c:numRef>
              <c:f>Лист1!$C$2:$C$13</c:f>
              <c:numCache>
                <c:formatCode>General</c:formatCode>
                <c:ptCount val="12"/>
                <c:pt idx="0">
                  <c:v>-5</c:v>
                </c:pt>
                <c:pt idx="1">
                  <c:v>7</c:v>
                </c:pt>
                <c:pt idx="2">
                  <c:v>-4.6800000000000006</c:v>
                </c:pt>
                <c:pt idx="3">
                  <c:v>7.2930000000000001</c:v>
                </c:pt>
                <c:pt idx="4">
                  <c:v>-3.9690000000000007</c:v>
                </c:pt>
                <c:pt idx="5">
                  <c:v>7.620000000000001</c:v>
                </c:pt>
                <c:pt idx="6">
                  <c:v>-2.7080000000000006</c:v>
                </c:pt>
                <c:pt idx="7">
                  <c:v>6.886000000000001</c:v>
                </c:pt>
                <c:pt idx="8">
                  <c:v>-2.3470000000000009</c:v>
                </c:pt>
                <c:pt idx="9">
                  <c:v>8.5940000000000012</c:v>
                </c:pt>
                <c:pt idx="10">
                  <c:v>-2.2150000000000012</c:v>
                </c:pt>
                <c:pt idx="11">
                  <c:v>9.1830000000000016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7-42D1-8136-F70410992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89872"/>
        <c:axId val="247143144"/>
      </c:scatterChart>
      <c:valAx>
        <c:axId val="8568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143144"/>
        <c:crosses val="autoZero"/>
        <c:crossBetween val="midCat"/>
      </c:valAx>
      <c:valAx>
        <c:axId val="24714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8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1</xdr:row>
      <xdr:rowOff>60960</xdr:rowOff>
    </xdr:from>
    <xdr:to>
      <xdr:col>14</xdr:col>
      <xdr:colOff>60960</xdr:colOff>
      <xdr:row>21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317499</xdr:colOff>
      <xdr:row>22</xdr:row>
      <xdr:rowOff>115357</xdr:rowOff>
    </xdr:from>
    <xdr:to>
      <xdr:col>50</xdr:col>
      <xdr:colOff>465665</xdr:colOff>
      <xdr:row>36</xdr:row>
      <xdr:rowOff>126999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5</xdr:row>
      <xdr:rowOff>11430</xdr:rowOff>
    </xdr:from>
    <xdr:to>
      <xdr:col>17</xdr:col>
      <xdr:colOff>289560</xdr:colOff>
      <xdr:row>20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1</xdr:row>
      <xdr:rowOff>179070</xdr:rowOff>
    </xdr:from>
    <xdr:to>
      <xdr:col>14</xdr:col>
      <xdr:colOff>99060</xdr:colOff>
      <xdr:row>16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E13" sqref="E1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-5</v>
      </c>
      <c r="C2">
        <v>-5</v>
      </c>
    </row>
    <row r="3" spans="1:3" x14ac:dyDescent="0.3">
      <c r="A3">
        <v>1</v>
      </c>
      <c r="B3">
        <v>6</v>
      </c>
      <c r="C3">
        <v>7</v>
      </c>
    </row>
    <row r="4" spans="1:3" x14ac:dyDescent="0.3">
      <c r="A4">
        <v>2</v>
      </c>
      <c r="B4">
        <v>-3.7759999999999998</v>
      </c>
      <c r="C4">
        <v>-5.9879999999999995</v>
      </c>
    </row>
    <row r="5" spans="1:3" x14ac:dyDescent="0.3">
      <c r="A5">
        <v>3</v>
      </c>
      <c r="B5">
        <v>6.5790000000000006</v>
      </c>
      <c r="C5">
        <v>8.5869999999999997</v>
      </c>
    </row>
    <row r="6" spans="1:3" x14ac:dyDescent="0.3">
      <c r="A6">
        <v>4</v>
      </c>
      <c r="B6">
        <v>-3.6579999999999995</v>
      </c>
      <c r="C6">
        <v>-4.4609999999999994</v>
      </c>
    </row>
    <row r="7" spans="1:3" x14ac:dyDescent="0.3">
      <c r="A7">
        <v>5</v>
      </c>
      <c r="B7">
        <v>5.7820000000000009</v>
      </c>
      <c r="C7">
        <v>7.9929999999999994</v>
      </c>
    </row>
    <row r="8" spans="1:3" x14ac:dyDescent="0.3">
      <c r="A8">
        <v>6</v>
      </c>
      <c r="B8">
        <v>-3.601999999999999</v>
      </c>
      <c r="C8">
        <v>-5.9629999999999992</v>
      </c>
    </row>
    <row r="9" spans="1:3" x14ac:dyDescent="0.3">
      <c r="A9">
        <v>7</v>
      </c>
      <c r="B9">
        <v>5.3260000000000005</v>
      </c>
      <c r="C9">
        <v>7.5409999999999995</v>
      </c>
    </row>
    <row r="10" spans="1:3" x14ac:dyDescent="0.3">
      <c r="A10">
        <v>8</v>
      </c>
      <c r="B10">
        <v>-3.1399999999999988</v>
      </c>
      <c r="C10">
        <v>-7.335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45"/>
  <sheetViews>
    <sheetView zoomScale="95" zoomScaleNormal="95" workbookViewId="0">
      <pane ySplit="1" topLeftCell="A2" activePane="bottomLeft" state="frozen"/>
      <selection pane="bottomLeft" activeCell="I2" sqref="I2:I145"/>
    </sheetView>
  </sheetViews>
  <sheetFormatPr defaultRowHeight="14.4" x14ac:dyDescent="0.3"/>
  <cols>
    <col min="9" max="10" width="14.44140625" customWidth="1"/>
    <col min="21" max="21" width="13.6640625" customWidth="1"/>
    <col min="44" max="44" width="10.5546875" customWidth="1"/>
  </cols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>
        <f>AVERAGE(H2:H145)</f>
        <v>9.837374296973346</v>
      </c>
      <c r="N1">
        <f>(144-12)/2</f>
        <v>66</v>
      </c>
      <c r="P1" t="s">
        <v>8</v>
      </c>
      <c r="Q1" t="s">
        <v>7</v>
      </c>
      <c r="R1" t="s">
        <v>9</v>
      </c>
      <c r="S1" t="s">
        <v>0</v>
      </c>
      <c r="T1" t="s">
        <v>3</v>
      </c>
      <c r="U1" t="s">
        <v>12</v>
      </c>
      <c r="V1" t="s">
        <v>13</v>
      </c>
      <c r="X1" t="s">
        <v>3</v>
      </c>
      <c r="Y1" t="s">
        <v>11</v>
      </c>
      <c r="AE1" t="s">
        <v>14</v>
      </c>
      <c r="AF1" t="s">
        <v>24</v>
      </c>
      <c r="AG1" t="s">
        <v>15</v>
      </c>
      <c r="AH1" t="s">
        <v>25</v>
      </c>
      <c r="AI1" t="s">
        <v>16</v>
      </c>
      <c r="AJ1" t="s">
        <v>26</v>
      </c>
      <c r="AK1" t="s">
        <v>17</v>
      </c>
      <c r="AL1" t="s">
        <v>27</v>
      </c>
      <c r="AM1" t="s">
        <v>18</v>
      </c>
      <c r="AN1" t="s">
        <v>28</v>
      </c>
      <c r="AO1" t="s">
        <v>19</v>
      </c>
      <c r="AP1" t="s">
        <v>29</v>
      </c>
      <c r="AQ1" t="s">
        <v>20</v>
      </c>
      <c r="AR1" t="s">
        <v>30</v>
      </c>
      <c r="AS1" t="s">
        <v>21</v>
      </c>
      <c r="AT1" t="s">
        <v>31</v>
      </c>
      <c r="AU1" t="s">
        <v>22</v>
      </c>
      <c r="AV1" t="s">
        <v>32</v>
      </c>
      <c r="AW1" t="s">
        <v>23</v>
      </c>
      <c r="AX1" t="s">
        <v>33</v>
      </c>
    </row>
    <row r="2" spans="1:50" x14ac:dyDescent="0.3">
      <c r="A2">
        <v>0</v>
      </c>
      <c r="B2">
        <v>-5</v>
      </c>
      <c r="C2">
        <v>-5</v>
      </c>
      <c r="D2">
        <v>0</v>
      </c>
      <c r="E2">
        <v>-5</v>
      </c>
      <c r="F2">
        <v>-5</v>
      </c>
      <c r="G2">
        <f>(B2-E2)^2+(C2-F2)^2</f>
        <v>0</v>
      </c>
      <c r="I2">
        <f>1/12* $O$8/(G2 +$O$8)</f>
        <v>8.3333333333333329E-2</v>
      </c>
      <c r="J2">
        <f>SUM(I2:I13)</f>
        <v>0.39604834698217722</v>
      </c>
      <c r="M2" s="4">
        <v>10</v>
      </c>
      <c r="N2">
        <f>M2*AVERAGE(Q2:Q15)</f>
        <v>10.599798061308945</v>
      </c>
      <c r="O2">
        <f>AVERAGE(Q2:Q15)</f>
        <v>1.0599798061308945</v>
      </c>
      <c r="P2">
        <v>1</v>
      </c>
      <c r="Q2" s="1">
        <v>0.17578680269007782</v>
      </c>
      <c r="R2">
        <f>P2/N$1</f>
        <v>1.5151515151515152E-2</v>
      </c>
      <c r="S2">
        <v>6</v>
      </c>
      <c r="T2">
        <v>2</v>
      </c>
      <c r="U2">
        <f t="shared" ref="U2:U67" si="0">IF(S2=0,AC$16,IF(S2=1,AC$17,IF(S2=2,AC$18,IF(S2=3,AC$19,IF(S2=4,AC$20,IF(S2=5,AC$21,IF(S2=6,AC$22,IF(S2=7,AC$23,IF(S2=8,AC$24,IF(S2=9,AC$25,IF(S2=10,AC$26,AC$27)))))))))))</f>
        <v>1</v>
      </c>
      <c r="V2">
        <f>IF(T2=0,AC$16,IF(T2=1,AC$17,IF(T2=2,AC$18,IF(T2=3,AC$19,IF(T2=4,AC$20,IF(T2=5,AC$21,IF(T2=6,AC$22,IF(T2=7,AC$23,IF(T2=8,AC$24,IF(T2=9,AC$25,IF(T2=10,AC$26,AC$27)))))))))))</f>
        <v>0.91666666666666663</v>
      </c>
      <c r="AE2">
        <f>IF($U2&lt;=AE$19,0.5,0)</f>
        <v>0</v>
      </c>
      <c r="AF2">
        <f>IF($V2&lt;=AF$19,0.5,0)</f>
        <v>0</v>
      </c>
      <c r="AG2">
        <f t="shared" ref="AG2" si="1">IF($U2&lt;=AG$19,0.5,0)</f>
        <v>0</v>
      </c>
      <c r="AH2">
        <f t="shared" ref="AH2" si="2">IF($V2&lt;=AH$19,0.5,0)</f>
        <v>0</v>
      </c>
      <c r="AI2">
        <f t="shared" ref="AI2" si="3">IF($U2&lt;=AI$19,0.5,0)</f>
        <v>0</v>
      </c>
      <c r="AJ2">
        <f t="shared" ref="AJ2" si="4">IF($V2&lt;=AJ$19,0.5,0)</f>
        <v>0</v>
      </c>
      <c r="AK2">
        <f t="shared" ref="AK2" si="5">IF($U2&lt;=AK$19,0.5,0)</f>
        <v>0</v>
      </c>
      <c r="AL2">
        <f t="shared" ref="AL2" si="6">IF($V2&lt;=AL$19,0.5,0)</f>
        <v>0</v>
      </c>
      <c r="AM2">
        <f t="shared" ref="AM2" si="7">IF($U2&lt;=AM$19,0.5,0)</f>
        <v>0</v>
      </c>
      <c r="AN2">
        <f t="shared" ref="AN2" si="8">IF($V2&lt;=AN$19,0.5,0)</f>
        <v>0</v>
      </c>
      <c r="AO2">
        <f t="shared" ref="AO2" si="9">IF($U2&lt;=AO$19,0.5,0)</f>
        <v>0</v>
      </c>
      <c r="AP2">
        <f t="shared" ref="AP2" si="10">IF($V2&lt;=AP$19,0.5,0)</f>
        <v>0</v>
      </c>
      <c r="AQ2">
        <f t="shared" ref="AQ2" si="11">IF($U2&lt;=AQ$19,0.5,0)</f>
        <v>0</v>
      </c>
      <c r="AR2">
        <f t="shared" ref="AR2" si="12">IF($V2&lt;=AR$19,0.5,0)</f>
        <v>0</v>
      </c>
      <c r="AS2">
        <f t="shared" ref="AS2" si="13">IF($U2&lt;=AS$19,0.5,0)</f>
        <v>0</v>
      </c>
      <c r="AT2">
        <f t="shared" ref="AT2" si="14">IF($V2&lt;=AT$19,0.5,0)</f>
        <v>0</v>
      </c>
      <c r="AU2">
        <f t="shared" ref="AU2:AW3" si="15">IF($U2&lt;=AU$19,0.5,0)</f>
        <v>0</v>
      </c>
      <c r="AV2">
        <f t="shared" ref="AV2:AX3" si="16">IF($V2&lt;=AV$19,0.5,0)</f>
        <v>0</v>
      </c>
      <c r="AW2">
        <f t="shared" ref="AW2" si="17">IF($U2&lt;=AW$19,0.5,0)</f>
        <v>0.5</v>
      </c>
      <c r="AX2">
        <f t="shared" ref="AX2" si="18">IF($V2&lt;=AX$19,0.5,0)</f>
        <v>0.5</v>
      </c>
    </row>
    <row r="3" spans="1:50" x14ac:dyDescent="0.3">
      <c r="A3">
        <v>1</v>
      </c>
      <c r="B3">
        <v>-5</v>
      </c>
      <c r="C3">
        <v>-5</v>
      </c>
      <c r="D3">
        <v>0</v>
      </c>
      <c r="E3">
        <v>6</v>
      </c>
      <c r="F3">
        <v>7</v>
      </c>
      <c r="G3">
        <f t="shared" ref="G3:G66" si="19">(B3-E3)^2+(C3-F3)^2</f>
        <v>265</v>
      </c>
      <c r="H3">
        <f t="shared" ref="H3:H61" si="20">G3^0.5</f>
        <v>16.278820596099706</v>
      </c>
      <c r="I3">
        <f t="shared" ref="I3:I66" si="21">1/12* $O$8/(G3 +$O$8)</f>
        <v>3.2050694932388136E-3</v>
      </c>
      <c r="P3">
        <v>2</v>
      </c>
      <c r="Q3" s="1">
        <v>0.40933726925360742</v>
      </c>
      <c r="R3">
        <f t="shared" ref="R3:R66" si="22">P3/N$1</f>
        <v>3.0303030303030304E-2</v>
      </c>
      <c r="S3">
        <v>10</v>
      </c>
      <c r="T3">
        <v>8</v>
      </c>
      <c r="U3">
        <f t="shared" si="0"/>
        <v>0.66666666666666663</v>
      </c>
      <c r="V3">
        <f t="shared" ref="V3:V66" si="23">IF(T3=0,AC$16,IF(T3=1,AC$17,IF(T3=2,AC$18,IF(T3=3,AC$19,IF(T3=4,AC$20,IF(T3=5,AC$21,IF(T3=6,AC$22,IF(T3=7,AC$23,IF(T3=8,AC$24,IF(T3=9,AC$25,IF(T3=10,AC$26,AC$27)))))))))))</f>
        <v>0.5</v>
      </c>
      <c r="AE3">
        <f t="shared" ref="AE3:AS15" si="24">IF($U3&lt;=AE$19,0.5,0)</f>
        <v>0</v>
      </c>
      <c r="AF3">
        <f t="shared" ref="AF3:AT15" si="25">IF($V3&lt;=AF$19,0.5,0)</f>
        <v>0</v>
      </c>
      <c r="AG3">
        <f t="shared" si="24"/>
        <v>0</v>
      </c>
      <c r="AH3">
        <f t="shared" si="25"/>
        <v>0</v>
      </c>
      <c r="AI3">
        <f t="shared" si="24"/>
        <v>0</v>
      </c>
      <c r="AJ3">
        <f t="shared" si="25"/>
        <v>0</v>
      </c>
      <c r="AK3">
        <f t="shared" si="24"/>
        <v>0</v>
      </c>
      <c r="AL3">
        <f t="shared" si="25"/>
        <v>0</v>
      </c>
      <c r="AM3">
        <f t="shared" si="24"/>
        <v>0</v>
      </c>
      <c r="AN3">
        <f t="shared" si="25"/>
        <v>0.5</v>
      </c>
      <c r="AO3">
        <f t="shared" si="24"/>
        <v>0</v>
      </c>
      <c r="AP3">
        <f t="shared" si="25"/>
        <v>0.5</v>
      </c>
      <c r="AQ3">
        <f t="shared" si="24"/>
        <v>0.5</v>
      </c>
      <c r="AR3">
        <f t="shared" si="25"/>
        <v>0.5</v>
      </c>
      <c r="AS3">
        <f t="shared" si="24"/>
        <v>0.5</v>
      </c>
      <c r="AT3">
        <f t="shared" si="25"/>
        <v>0.5</v>
      </c>
      <c r="AU3">
        <f t="shared" si="15"/>
        <v>0.5</v>
      </c>
      <c r="AV3">
        <f t="shared" si="16"/>
        <v>0.5</v>
      </c>
      <c r="AW3">
        <f t="shared" si="15"/>
        <v>0.5</v>
      </c>
      <c r="AX3">
        <f t="shared" si="16"/>
        <v>0.5</v>
      </c>
    </row>
    <row r="4" spans="1:50" x14ac:dyDescent="0.3">
      <c r="A4">
        <v>2</v>
      </c>
      <c r="B4">
        <v>-5</v>
      </c>
      <c r="C4">
        <v>-5</v>
      </c>
      <c r="D4">
        <v>0</v>
      </c>
      <c r="E4">
        <v>-3.7759999999999998</v>
      </c>
      <c r="F4">
        <v>-5.9879999999999995</v>
      </c>
      <c r="G4">
        <f t="shared" si="19"/>
        <v>2.4743199999999996</v>
      </c>
      <c r="H4">
        <f t="shared" si="20"/>
        <v>1.5729971392218105</v>
      </c>
      <c r="I4">
        <f t="shared" si="21"/>
        <v>6.7562224921551881E-2</v>
      </c>
      <c r="M4">
        <v>-4</v>
      </c>
      <c r="N4">
        <f t="shared" ref="N4:N14" si="26">N$2*(1.16)^M4</f>
        <v>5.8541741085916446</v>
      </c>
      <c r="P4">
        <v>3</v>
      </c>
      <c r="Q4" s="1">
        <v>0.64205918730285316</v>
      </c>
      <c r="R4">
        <f t="shared" si="22"/>
        <v>4.5454545454545456E-2</v>
      </c>
      <c r="S4">
        <v>7</v>
      </c>
      <c r="T4">
        <v>5</v>
      </c>
      <c r="U4">
        <f t="shared" si="0"/>
        <v>0.58333333333333337</v>
      </c>
      <c r="V4">
        <f t="shared" si="23"/>
        <v>0.75</v>
      </c>
      <c r="AE4">
        <f t="shared" si="24"/>
        <v>0</v>
      </c>
      <c r="AF4">
        <f t="shared" si="25"/>
        <v>0</v>
      </c>
      <c r="AG4">
        <f t="shared" ref="AG4:AW15" si="27">IF($U4&lt;=AG$19,0.5,0)</f>
        <v>0</v>
      </c>
      <c r="AH4">
        <f t="shared" ref="AH4:AX15" si="28">IF($V4&lt;=AH$19,0.5,0)</f>
        <v>0</v>
      </c>
      <c r="AI4">
        <f t="shared" si="27"/>
        <v>0</v>
      </c>
      <c r="AJ4">
        <f t="shared" si="28"/>
        <v>0</v>
      </c>
      <c r="AK4">
        <f t="shared" si="27"/>
        <v>0</v>
      </c>
      <c r="AL4">
        <f t="shared" si="28"/>
        <v>0</v>
      </c>
      <c r="AM4">
        <f t="shared" si="27"/>
        <v>0</v>
      </c>
      <c r="AN4">
        <f t="shared" si="28"/>
        <v>0</v>
      </c>
      <c r="AO4">
        <f t="shared" si="27"/>
        <v>0.5</v>
      </c>
      <c r="AP4">
        <f t="shared" si="28"/>
        <v>0</v>
      </c>
      <c r="AQ4">
        <f t="shared" si="27"/>
        <v>0.5</v>
      </c>
      <c r="AR4">
        <f t="shared" si="28"/>
        <v>0</v>
      </c>
      <c r="AS4">
        <f t="shared" si="27"/>
        <v>0.5</v>
      </c>
      <c r="AT4">
        <f t="shared" si="28"/>
        <v>0.5</v>
      </c>
      <c r="AU4">
        <f t="shared" si="27"/>
        <v>0.5</v>
      </c>
      <c r="AV4">
        <f t="shared" si="28"/>
        <v>0.5</v>
      </c>
      <c r="AW4">
        <f t="shared" si="27"/>
        <v>0.5</v>
      </c>
      <c r="AX4">
        <f t="shared" si="28"/>
        <v>0.5</v>
      </c>
    </row>
    <row r="5" spans="1:50" x14ac:dyDescent="0.3">
      <c r="A5">
        <v>3</v>
      </c>
      <c r="B5">
        <v>-5</v>
      </c>
      <c r="C5">
        <v>-5</v>
      </c>
      <c r="D5">
        <v>0</v>
      </c>
      <c r="E5">
        <v>6.5790000000000006</v>
      </c>
      <c r="F5">
        <v>8.5869999999999997</v>
      </c>
      <c r="G5">
        <f t="shared" si="19"/>
        <v>318.67980999999997</v>
      </c>
      <c r="H5">
        <f t="shared" si="20"/>
        <v>17.851605249948811</v>
      </c>
      <c r="I5">
        <f t="shared" si="21"/>
        <v>2.6825727542308456E-3</v>
      </c>
      <c r="M5">
        <v>-3</v>
      </c>
      <c r="N5">
        <f t="shared" si="26"/>
        <v>6.7908419659663082</v>
      </c>
      <c r="P5">
        <v>4</v>
      </c>
      <c r="Q5" s="1">
        <v>0.68958610774869944</v>
      </c>
      <c r="R5">
        <f t="shared" si="22"/>
        <v>6.0606060606060608E-2</v>
      </c>
      <c r="S5">
        <v>11</v>
      </c>
      <c r="T5">
        <v>9</v>
      </c>
      <c r="U5">
        <f t="shared" si="0"/>
        <v>8.3333333333333329E-2</v>
      </c>
      <c r="V5">
        <f t="shared" si="23"/>
        <v>0.25</v>
      </c>
      <c r="AE5">
        <f t="shared" si="24"/>
        <v>0.5</v>
      </c>
      <c r="AF5">
        <f t="shared" si="25"/>
        <v>0</v>
      </c>
      <c r="AG5">
        <f t="shared" si="27"/>
        <v>0.5</v>
      </c>
      <c r="AH5">
        <f t="shared" si="28"/>
        <v>0</v>
      </c>
      <c r="AI5">
        <f t="shared" si="27"/>
        <v>0.5</v>
      </c>
      <c r="AJ5">
        <f t="shared" si="28"/>
        <v>0.5</v>
      </c>
      <c r="AK5">
        <f t="shared" si="27"/>
        <v>0.5</v>
      </c>
      <c r="AL5">
        <f t="shared" si="28"/>
        <v>0.5</v>
      </c>
      <c r="AM5">
        <f t="shared" si="27"/>
        <v>0.5</v>
      </c>
      <c r="AN5">
        <f t="shared" si="28"/>
        <v>0.5</v>
      </c>
      <c r="AO5">
        <f t="shared" si="27"/>
        <v>0.5</v>
      </c>
      <c r="AP5">
        <f t="shared" si="28"/>
        <v>0.5</v>
      </c>
      <c r="AQ5">
        <f t="shared" si="27"/>
        <v>0.5</v>
      </c>
      <c r="AR5">
        <f t="shared" si="28"/>
        <v>0.5</v>
      </c>
      <c r="AS5">
        <f t="shared" si="27"/>
        <v>0.5</v>
      </c>
      <c r="AT5">
        <f t="shared" si="28"/>
        <v>0.5</v>
      </c>
      <c r="AU5">
        <f t="shared" si="27"/>
        <v>0.5</v>
      </c>
      <c r="AV5">
        <f t="shared" si="28"/>
        <v>0.5</v>
      </c>
      <c r="AW5">
        <f t="shared" si="27"/>
        <v>0.5</v>
      </c>
      <c r="AX5">
        <f t="shared" si="28"/>
        <v>0.5</v>
      </c>
    </row>
    <row r="6" spans="1:50" x14ac:dyDescent="0.3">
      <c r="A6">
        <v>4</v>
      </c>
      <c r="B6">
        <v>-5</v>
      </c>
      <c r="C6">
        <v>-5</v>
      </c>
      <c r="D6">
        <v>0</v>
      </c>
      <c r="E6">
        <v>-3.6579999999999995</v>
      </c>
      <c r="F6">
        <v>-4.4609999999999994</v>
      </c>
      <c r="G6">
        <f t="shared" si="19"/>
        <v>2.0914850000000018</v>
      </c>
      <c r="H6">
        <f t="shared" si="20"/>
        <v>1.4461967362706922</v>
      </c>
      <c r="I6">
        <f t="shared" si="21"/>
        <v>6.9600252460051554E-2</v>
      </c>
      <c r="M6">
        <v>-2</v>
      </c>
      <c r="N6">
        <f t="shared" si="26"/>
        <v>7.8773766805209178</v>
      </c>
      <c r="P6">
        <v>5</v>
      </c>
      <c r="Q6" s="1">
        <v>0.8642667412321261</v>
      </c>
      <c r="R6">
        <f t="shared" si="22"/>
        <v>7.575757575757576E-2</v>
      </c>
      <c r="S6">
        <v>7</v>
      </c>
      <c r="T6">
        <v>1</v>
      </c>
      <c r="U6">
        <f t="shared" si="0"/>
        <v>0.58333333333333337</v>
      </c>
      <c r="V6">
        <f t="shared" si="23"/>
        <v>0.83333333333333337</v>
      </c>
      <c r="AE6">
        <f t="shared" si="24"/>
        <v>0</v>
      </c>
      <c r="AF6">
        <f t="shared" si="25"/>
        <v>0</v>
      </c>
      <c r="AG6">
        <f t="shared" si="27"/>
        <v>0</v>
      </c>
      <c r="AH6">
        <f t="shared" si="28"/>
        <v>0</v>
      </c>
      <c r="AI6">
        <f t="shared" si="27"/>
        <v>0</v>
      </c>
      <c r="AJ6">
        <f t="shared" si="28"/>
        <v>0</v>
      </c>
      <c r="AK6">
        <f t="shared" si="27"/>
        <v>0</v>
      </c>
      <c r="AL6">
        <f t="shared" si="28"/>
        <v>0</v>
      </c>
      <c r="AM6">
        <f t="shared" si="27"/>
        <v>0</v>
      </c>
      <c r="AN6">
        <f t="shared" si="28"/>
        <v>0</v>
      </c>
      <c r="AO6">
        <f t="shared" si="27"/>
        <v>0.5</v>
      </c>
      <c r="AP6">
        <f t="shared" si="28"/>
        <v>0</v>
      </c>
      <c r="AQ6">
        <f t="shared" si="27"/>
        <v>0.5</v>
      </c>
      <c r="AR6">
        <f t="shared" si="28"/>
        <v>0</v>
      </c>
      <c r="AS6">
        <f t="shared" si="27"/>
        <v>0.5</v>
      </c>
      <c r="AT6">
        <f t="shared" si="28"/>
        <v>0</v>
      </c>
      <c r="AU6">
        <f t="shared" si="27"/>
        <v>0.5</v>
      </c>
      <c r="AV6">
        <f t="shared" si="28"/>
        <v>0.5</v>
      </c>
      <c r="AW6">
        <f t="shared" si="27"/>
        <v>0.5</v>
      </c>
      <c r="AX6">
        <f t="shared" si="28"/>
        <v>0.5</v>
      </c>
    </row>
    <row r="7" spans="1:50" x14ac:dyDescent="0.3">
      <c r="A7">
        <v>5</v>
      </c>
      <c r="B7">
        <v>-5</v>
      </c>
      <c r="C7">
        <v>-5</v>
      </c>
      <c r="D7">
        <v>0</v>
      </c>
      <c r="E7">
        <v>5.7820000000000009</v>
      </c>
      <c r="F7">
        <v>7.9929999999999994</v>
      </c>
      <c r="G7">
        <f t="shared" si="19"/>
        <v>285.06957299999999</v>
      </c>
      <c r="H7">
        <f t="shared" si="20"/>
        <v>16.884003464818406</v>
      </c>
      <c r="I7">
        <f t="shared" si="21"/>
        <v>2.987514404817797E-3</v>
      </c>
      <c r="M7">
        <v>-1</v>
      </c>
      <c r="N7">
        <f t="shared" si="26"/>
        <v>9.1377569494042632</v>
      </c>
      <c r="P7">
        <v>6</v>
      </c>
      <c r="Q7" s="1">
        <v>0.99400452715266774</v>
      </c>
      <c r="R7">
        <f t="shared" si="22"/>
        <v>9.0909090909090912E-2</v>
      </c>
      <c r="S7">
        <v>5</v>
      </c>
      <c r="T7">
        <v>3</v>
      </c>
      <c r="U7">
        <f t="shared" si="0"/>
        <v>0.75</v>
      </c>
      <c r="V7">
        <f t="shared" si="23"/>
        <v>0.16666666666666666</v>
      </c>
      <c r="AE7">
        <f t="shared" si="24"/>
        <v>0</v>
      </c>
      <c r="AF7">
        <f t="shared" si="25"/>
        <v>0</v>
      </c>
      <c r="AG7">
        <f t="shared" si="27"/>
        <v>0</v>
      </c>
      <c r="AH7">
        <f t="shared" si="28"/>
        <v>0.5</v>
      </c>
      <c r="AI7">
        <f t="shared" si="27"/>
        <v>0</v>
      </c>
      <c r="AJ7">
        <f t="shared" si="28"/>
        <v>0.5</v>
      </c>
      <c r="AK7">
        <f t="shared" si="27"/>
        <v>0</v>
      </c>
      <c r="AL7">
        <f t="shared" si="28"/>
        <v>0.5</v>
      </c>
      <c r="AM7">
        <f t="shared" si="27"/>
        <v>0</v>
      </c>
      <c r="AN7">
        <f t="shared" si="28"/>
        <v>0.5</v>
      </c>
      <c r="AO7">
        <f t="shared" si="27"/>
        <v>0</v>
      </c>
      <c r="AP7">
        <f t="shared" si="28"/>
        <v>0.5</v>
      </c>
      <c r="AQ7">
        <f t="shared" si="27"/>
        <v>0</v>
      </c>
      <c r="AR7">
        <f t="shared" si="28"/>
        <v>0.5</v>
      </c>
      <c r="AS7">
        <f t="shared" si="27"/>
        <v>0.5</v>
      </c>
      <c r="AT7">
        <f t="shared" si="28"/>
        <v>0.5</v>
      </c>
      <c r="AU7">
        <f t="shared" si="27"/>
        <v>0.5</v>
      </c>
      <c r="AV7">
        <f t="shared" si="28"/>
        <v>0.5</v>
      </c>
      <c r="AW7">
        <f t="shared" si="27"/>
        <v>0.5</v>
      </c>
      <c r="AX7">
        <f t="shared" si="28"/>
        <v>0.5</v>
      </c>
    </row>
    <row r="8" spans="1:50" x14ac:dyDescent="0.3">
      <c r="A8">
        <v>6</v>
      </c>
      <c r="B8">
        <v>-5</v>
      </c>
      <c r="C8">
        <v>-5</v>
      </c>
      <c r="D8">
        <v>0</v>
      </c>
      <c r="E8">
        <v>-3.601999999999999</v>
      </c>
      <c r="F8">
        <v>-5.9629999999999992</v>
      </c>
      <c r="G8">
        <f t="shared" si="19"/>
        <v>2.8817730000000013</v>
      </c>
      <c r="H8">
        <f t="shared" si="20"/>
        <v>1.6975785696102557</v>
      </c>
      <c r="I8">
        <f t="shared" si="21"/>
        <v>6.552029441465676E-2</v>
      </c>
      <c r="M8">
        <v>0</v>
      </c>
      <c r="N8" s="2">
        <f t="shared" si="26"/>
        <v>10.599798061308945</v>
      </c>
      <c r="O8">
        <f>N8</f>
        <v>10.599798061308945</v>
      </c>
      <c r="P8">
        <v>7</v>
      </c>
      <c r="Q8" s="1">
        <v>1.0166479233244903</v>
      </c>
      <c r="R8">
        <f t="shared" si="22"/>
        <v>0.10606060606060606</v>
      </c>
      <c r="S8">
        <v>5</v>
      </c>
      <c r="T8">
        <v>1</v>
      </c>
      <c r="U8">
        <f t="shared" si="0"/>
        <v>0.75</v>
      </c>
      <c r="V8">
        <f t="shared" si="23"/>
        <v>0.83333333333333337</v>
      </c>
      <c r="AE8">
        <f t="shared" si="24"/>
        <v>0</v>
      </c>
      <c r="AF8">
        <f t="shared" si="25"/>
        <v>0</v>
      </c>
      <c r="AG8">
        <f t="shared" si="27"/>
        <v>0</v>
      </c>
      <c r="AH8">
        <f t="shared" si="28"/>
        <v>0</v>
      </c>
      <c r="AI8">
        <f t="shared" si="27"/>
        <v>0</v>
      </c>
      <c r="AJ8">
        <f t="shared" si="28"/>
        <v>0</v>
      </c>
      <c r="AK8">
        <f t="shared" si="27"/>
        <v>0</v>
      </c>
      <c r="AL8">
        <f t="shared" si="28"/>
        <v>0</v>
      </c>
      <c r="AM8">
        <f t="shared" si="27"/>
        <v>0</v>
      </c>
      <c r="AN8">
        <f t="shared" si="28"/>
        <v>0</v>
      </c>
      <c r="AO8">
        <f t="shared" si="27"/>
        <v>0</v>
      </c>
      <c r="AP8">
        <f t="shared" si="28"/>
        <v>0</v>
      </c>
      <c r="AQ8">
        <f t="shared" si="27"/>
        <v>0</v>
      </c>
      <c r="AR8">
        <f t="shared" si="28"/>
        <v>0</v>
      </c>
      <c r="AS8">
        <f t="shared" si="27"/>
        <v>0.5</v>
      </c>
      <c r="AT8">
        <f t="shared" si="28"/>
        <v>0</v>
      </c>
      <c r="AU8">
        <f t="shared" si="27"/>
        <v>0.5</v>
      </c>
      <c r="AV8">
        <f t="shared" si="28"/>
        <v>0.5</v>
      </c>
      <c r="AW8">
        <f t="shared" si="27"/>
        <v>0.5</v>
      </c>
      <c r="AX8">
        <f t="shared" si="28"/>
        <v>0.5</v>
      </c>
    </row>
    <row r="9" spans="1:50" x14ac:dyDescent="0.3">
      <c r="A9">
        <v>7</v>
      </c>
      <c r="B9">
        <v>-5</v>
      </c>
      <c r="C9">
        <v>-5</v>
      </c>
      <c r="D9">
        <v>0</v>
      </c>
      <c r="E9">
        <v>5.3260000000000005</v>
      </c>
      <c r="F9">
        <v>7.5409999999999995</v>
      </c>
      <c r="G9">
        <f t="shared" si="19"/>
        <v>263.90295700000001</v>
      </c>
      <c r="H9">
        <f t="shared" si="20"/>
        <v>16.245090242901085</v>
      </c>
      <c r="I9">
        <f t="shared" si="21"/>
        <v>3.2178784686943997E-3</v>
      </c>
      <c r="M9">
        <v>1</v>
      </c>
      <c r="N9">
        <f t="shared" si="26"/>
        <v>12.295765751118376</v>
      </c>
      <c r="P9">
        <v>8</v>
      </c>
      <c r="Q9" s="1">
        <v>1.2717141974516135</v>
      </c>
      <c r="R9">
        <f t="shared" si="22"/>
        <v>0.12121212121212122</v>
      </c>
      <c r="S9">
        <v>10</v>
      </c>
      <c r="T9">
        <v>6</v>
      </c>
      <c r="U9">
        <f t="shared" si="0"/>
        <v>0.66666666666666663</v>
      </c>
      <c r="V9">
        <f t="shared" si="23"/>
        <v>1</v>
      </c>
      <c r="AE9">
        <f t="shared" si="24"/>
        <v>0</v>
      </c>
      <c r="AF9">
        <f t="shared" si="25"/>
        <v>0</v>
      </c>
      <c r="AG9">
        <f t="shared" si="27"/>
        <v>0</v>
      </c>
      <c r="AH9">
        <f t="shared" si="28"/>
        <v>0</v>
      </c>
      <c r="AI9">
        <f t="shared" si="27"/>
        <v>0</v>
      </c>
      <c r="AJ9">
        <f t="shared" si="28"/>
        <v>0</v>
      </c>
      <c r="AK9">
        <f t="shared" si="27"/>
        <v>0</v>
      </c>
      <c r="AL9">
        <f t="shared" si="28"/>
        <v>0</v>
      </c>
      <c r="AM9">
        <f t="shared" si="27"/>
        <v>0</v>
      </c>
      <c r="AN9">
        <f t="shared" si="28"/>
        <v>0</v>
      </c>
      <c r="AO9">
        <f t="shared" si="27"/>
        <v>0</v>
      </c>
      <c r="AP9">
        <f t="shared" si="28"/>
        <v>0</v>
      </c>
      <c r="AQ9">
        <f t="shared" si="27"/>
        <v>0.5</v>
      </c>
      <c r="AR9">
        <f t="shared" si="28"/>
        <v>0</v>
      </c>
      <c r="AS9">
        <f t="shared" si="27"/>
        <v>0.5</v>
      </c>
      <c r="AT9">
        <f t="shared" si="28"/>
        <v>0</v>
      </c>
      <c r="AU9">
        <f t="shared" si="27"/>
        <v>0.5</v>
      </c>
      <c r="AV9">
        <f t="shared" si="28"/>
        <v>0</v>
      </c>
      <c r="AW9">
        <f t="shared" si="27"/>
        <v>0.5</v>
      </c>
      <c r="AX9">
        <f t="shared" si="28"/>
        <v>0.5</v>
      </c>
    </row>
    <row r="10" spans="1:50" x14ac:dyDescent="0.3">
      <c r="A10">
        <v>8</v>
      </c>
      <c r="B10">
        <v>-5</v>
      </c>
      <c r="C10">
        <v>-5</v>
      </c>
      <c r="D10">
        <v>0</v>
      </c>
      <c r="E10">
        <v>-3.1399999999999988</v>
      </c>
      <c r="F10">
        <v>-7.335</v>
      </c>
      <c r="G10">
        <f t="shared" si="19"/>
        <v>8.9118250000000039</v>
      </c>
      <c r="H10">
        <f t="shared" si="20"/>
        <v>2.985267994669826</v>
      </c>
      <c r="I10">
        <f t="shared" si="21"/>
        <v>4.527129815564513E-2</v>
      </c>
      <c r="M10">
        <v>2</v>
      </c>
      <c r="N10">
        <f t="shared" si="26"/>
        <v>14.263088271297315</v>
      </c>
      <c r="P10">
        <v>9</v>
      </c>
      <c r="Q10" s="1">
        <v>1.358225312678276</v>
      </c>
      <c r="R10">
        <f t="shared" si="22"/>
        <v>0.13636363636363635</v>
      </c>
      <c r="S10">
        <v>10</v>
      </c>
      <c r="T10">
        <v>2</v>
      </c>
      <c r="U10">
        <f t="shared" si="0"/>
        <v>0.66666666666666663</v>
      </c>
      <c r="V10">
        <f t="shared" si="23"/>
        <v>0.91666666666666663</v>
      </c>
      <c r="AE10">
        <f t="shared" si="24"/>
        <v>0</v>
      </c>
      <c r="AF10">
        <f t="shared" si="25"/>
        <v>0</v>
      </c>
      <c r="AG10">
        <f t="shared" si="27"/>
        <v>0</v>
      </c>
      <c r="AH10">
        <f t="shared" si="28"/>
        <v>0</v>
      </c>
      <c r="AI10">
        <f t="shared" si="27"/>
        <v>0</v>
      </c>
      <c r="AJ10">
        <f t="shared" si="28"/>
        <v>0</v>
      </c>
      <c r="AK10">
        <f t="shared" si="27"/>
        <v>0</v>
      </c>
      <c r="AL10">
        <f t="shared" si="28"/>
        <v>0</v>
      </c>
      <c r="AM10">
        <f t="shared" si="27"/>
        <v>0</v>
      </c>
      <c r="AN10">
        <f t="shared" si="28"/>
        <v>0</v>
      </c>
      <c r="AO10">
        <f t="shared" si="27"/>
        <v>0</v>
      </c>
      <c r="AP10">
        <f t="shared" si="28"/>
        <v>0</v>
      </c>
      <c r="AQ10">
        <f t="shared" si="27"/>
        <v>0.5</v>
      </c>
      <c r="AR10">
        <f t="shared" si="28"/>
        <v>0</v>
      </c>
      <c r="AS10">
        <f t="shared" si="27"/>
        <v>0.5</v>
      </c>
      <c r="AT10">
        <f t="shared" si="28"/>
        <v>0</v>
      </c>
      <c r="AU10">
        <f t="shared" si="27"/>
        <v>0.5</v>
      </c>
      <c r="AV10">
        <f t="shared" si="28"/>
        <v>0</v>
      </c>
      <c r="AW10">
        <f t="shared" si="27"/>
        <v>0.5</v>
      </c>
      <c r="AX10">
        <f t="shared" si="28"/>
        <v>0.5</v>
      </c>
    </row>
    <row r="11" spans="1:50" x14ac:dyDescent="0.3">
      <c r="A11">
        <v>9</v>
      </c>
      <c r="B11">
        <v>-5</v>
      </c>
      <c r="C11">
        <v>-5</v>
      </c>
      <c r="D11">
        <v>0</v>
      </c>
      <c r="E11">
        <v>7.0510000000000002</v>
      </c>
      <c r="F11">
        <v>5.6549999999999994</v>
      </c>
      <c r="G11">
        <f t="shared" si="19"/>
        <v>258.75562600000001</v>
      </c>
      <c r="H11">
        <f t="shared" si="20"/>
        <v>16.085882816929882</v>
      </c>
      <c r="I11">
        <f t="shared" si="21"/>
        <v>3.2793715151176015E-3</v>
      </c>
      <c r="M11">
        <v>3</v>
      </c>
      <c r="N11">
        <f t="shared" si="26"/>
        <v>16.545182394704884</v>
      </c>
      <c r="P11">
        <v>10</v>
      </c>
      <c r="Q11" s="1">
        <v>1.4461967362706922</v>
      </c>
      <c r="R11">
        <f t="shared" si="22"/>
        <v>0.15151515151515152</v>
      </c>
      <c r="S11">
        <v>4</v>
      </c>
      <c r="T11">
        <v>0</v>
      </c>
      <c r="U11">
        <f t="shared" si="0"/>
        <v>0.41666666666666669</v>
      </c>
      <c r="V11">
        <f t="shared" si="23"/>
        <v>0.33333333333333331</v>
      </c>
      <c r="AE11">
        <f t="shared" si="24"/>
        <v>0</v>
      </c>
      <c r="AF11">
        <f t="shared" si="25"/>
        <v>0</v>
      </c>
      <c r="AG11">
        <f t="shared" si="27"/>
        <v>0</v>
      </c>
      <c r="AH11">
        <f t="shared" si="28"/>
        <v>0</v>
      </c>
      <c r="AI11">
        <f t="shared" si="27"/>
        <v>0</v>
      </c>
      <c r="AJ11">
        <f t="shared" si="28"/>
        <v>0</v>
      </c>
      <c r="AK11">
        <f t="shared" si="27"/>
        <v>0</v>
      </c>
      <c r="AL11">
        <f t="shared" si="28"/>
        <v>0.5</v>
      </c>
      <c r="AM11">
        <f t="shared" si="27"/>
        <v>0.5</v>
      </c>
      <c r="AN11">
        <f t="shared" si="28"/>
        <v>0.5</v>
      </c>
      <c r="AO11">
        <f t="shared" si="27"/>
        <v>0.5</v>
      </c>
      <c r="AP11">
        <f t="shared" si="28"/>
        <v>0.5</v>
      </c>
      <c r="AQ11">
        <f t="shared" si="27"/>
        <v>0.5</v>
      </c>
      <c r="AR11">
        <f t="shared" si="28"/>
        <v>0.5</v>
      </c>
      <c r="AS11">
        <f t="shared" si="27"/>
        <v>0.5</v>
      </c>
      <c r="AT11">
        <f t="shared" si="28"/>
        <v>0.5</v>
      </c>
      <c r="AU11">
        <f t="shared" si="27"/>
        <v>0.5</v>
      </c>
      <c r="AV11">
        <f t="shared" si="28"/>
        <v>0.5</v>
      </c>
      <c r="AW11">
        <f t="shared" si="27"/>
        <v>0.5</v>
      </c>
      <c r="AX11">
        <f t="shared" si="28"/>
        <v>0.5</v>
      </c>
    </row>
    <row r="12" spans="1:50" x14ac:dyDescent="0.3">
      <c r="A12">
        <v>10</v>
      </c>
      <c r="B12">
        <v>-5</v>
      </c>
      <c r="C12">
        <v>-5</v>
      </c>
      <c r="D12">
        <v>0</v>
      </c>
      <c r="E12">
        <v>-2.8859999999999992</v>
      </c>
      <c r="F12">
        <v>-7.0140000000000002</v>
      </c>
      <c r="G12">
        <f t="shared" si="19"/>
        <v>8.5251920000000041</v>
      </c>
      <c r="H12">
        <f t="shared" si="20"/>
        <v>2.9197931433579338</v>
      </c>
      <c r="I12">
        <f t="shared" si="21"/>
        <v>4.6186507929020224E-2</v>
      </c>
      <c r="M12">
        <v>4</v>
      </c>
      <c r="N12">
        <f t="shared" si="26"/>
        <v>19.192411577857666</v>
      </c>
      <c r="P12">
        <v>11</v>
      </c>
      <c r="Q12" s="1">
        <v>1.4476974822109765</v>
      </c>
      <c r="R12">
        <f t="shared" si="22"/>
        <v>0.16666666666666666</v>
      </c>
      <c r="S12">
        <v>8</v>
      </c>
      <c r="T12">
        <v>6</v>
      </c>
      <c r="U12">
        <f t="shared" si="0"/>
        <v>0.5</v>
      </c>
      <c r="V12">
        <f t="shared" si="23"/>
        <v>1</v>
      </c>
      <c r="AE12">
        <f t="shared" si="24"/>
        <v>0</v>
      </c>
      <c r="AF12">
        <f t="shared" si="25"/>
        <v>0</v>
      </c>
      <c r="AG12">
        <f t="shared" si="27"/>
        <v>0</v>
      </c>
      <c r="AH12">
        <f t="shared" si="28"/>
        <v>0</v>
      </c>
      <c r="AI12">
        <f t="shared" si="27"/>
        <v>0</v>
      </c>
      <c r="AJ12">
        <f t="shared" si="28"/>
        <v>0</v>
      </c>
      <c r="AK12">
        <f t="shared" si="27"/>
        <v>0</v>
      </c>
      <c r="AL12">
        <f t="shared" si="28"/>
        <v>0</v>
      </c>
      <c r="AM12">
        <f t="shared" si="27"/>
        <v>0.5</v>
      </c>
      <c r="AN12">
        <f t="shared" si="28"/>
        <v>0</v>
      </c>
      <c r="AO12">
        <f t="shared" si="27"/>
        <v>0.5</v>
      </c>
      <c r="AP12">
        <f t="shared" si="28"/>
        <v>0</v>
      </c>
      <c r="AQ12">
        <f t="shared" si="27"/>
        <v>0.5</v>
      </c>
      <c r="AR12">
        <f t="shared" si="28"/>
        <v>0</v>
      </c>
      <c r="AS12">
        <f t="shared" si="27"/>
        <v>0.5</v>
      </c>
      <c r="AT12">
        <f t="shared" si="28"/>
        <v>0</v>
      </c>
      <c r="AU12">
        <f t="shared" si="27"/>
        <v>0.5</v>
      </c>
      <c r="AV12">
        <f t="shared" si="28"/>
        <v>0</v>
      </c>
      <c r="AW12">
        <f t="shared" si="27"/>
        <v>0.5</v>
      </c>
      <c r="AX12">
        <f t="shared" si="28"/>
        <v>0.5</v>
      </c>
    </row>
    <row r="13" spans="1:50" x14ac:dyDescent="0.3">
      <c r="A13">
        <v>11</v>
      </c>
      <c r="B13">
        <v>-5</v>
      </c>
      <c r="C13">
        <v>-5</v>
      </c>
      <c r="D13">
        <v>0</v>
      </c>
      <c r="E13">
        <v>7.6310000000000002</v>
      </c>
      <c r="F13">
        <v>5.2819999999999991</v>
      </c>
      <c r="G13">
        <f t="shared" si="19"/>
        <v>265.261685</v>
      </c>
      <c r="H13">
        <f t="shared" si="20"/>
        <v>16.286856203699966</v>
      </c>
      <c r="I13">
        <f t="shared" si="21"/>
        <v>3.2020291318189055E-3</v>
      </c>
      <c r="M13">
        <v>5</v>
      </c>
      <c r="N13">
        <f t="shared" si="26"/>
        <v>22.263197430314893</v>
      </c>
      <c r="P13">
        <v>12</v>
      </c>
      <c r="Q13" s="1">
        <v>1.4895989393121896</v>
      </c>
      <c r="R13">
        <f t="shared" si="22"/>
        <v>0.18181818181818182</v>
      </c>
      <c r="S13">
        <v>8</v>
      </c>
      <c r="T13">
        <v>2</v>
      </c>
      <c r="U13">
        <f t="shared" si="0"/>
        <v>0.5</v>
      </c>
      <c r="V13">
        <f t="shared" si="23"/>
        <v>0.91666666666666663</v>
      </c>
      <c r="AE13">
        <f t="shared" si="24"/>
        <v>0</v>
      </c>
      <c r="AF13">
        <f t="shared" si="25"/>
        <v>0</v>
      </c>
      <c r="AG13">
        <f t="shared" si="27"/>
        <v>0</v>
      </c>
      <c r="AH13">
        <f t="shared" si="28"/>
        <v>0</v>
      </c>
      <c r="AI13">
        <f t="shared" si="27"/>
        <v>0</v>
      </c>
      <c r="AJ13">
        <f t="shared" si="28"/>
        <v>0</v>
      </c>
      <c r="AK13">
        <f t="shared" si="27"/>
        <v>0</v>
      </c>
      <c r="AL13">
        <f t="shared" si="28"/>
        <v>0</v>
      </c>
      <c r="AM13">
        <f t="shared" si="27"/>
        <v>0.5</v>
      </c>
      <c r="AN13">
        <f t="shared" si="28"/>
        <v>0</v>
      </c>
      <c r="AO13">
        <f t="shared" si="27"/>
        <v>0.5</v>
      </c>
      <c r="AP13">
        <f t="shared" si="28"/>
        <v>0</v>
      </c>
      <c r="AQ13">
        <f t="shared" si="27"/>
        <v>0.5</v>
      </c>
      <c r="AR13">
        <f t="shared" si="28"/>
        <v>0</v>
      </c>
      <c r="AS13">
        <f t="shared" si="27"/>
        <v>0.5</v>
      </c>
      <c r="AT13">
        <f t="shared" si="28"/>
        <v>0</v>
      </c>
      <c r="AU13">
        <f t="shared" si="27"/>
        <v>0.5</v>
      </c>
      <c r="AV13">
        <f t="shared" si="28"/>
        <v>0</v>
      </c>
      <c r="AW13">
        <f t="shared" si="27"/>
        <v>0.5</v>
      </c>
      <c r="AX13">
        <f t="shared" si="28"/>
        <v>0.5</v>
      </c>
    </row>
    <row r="14" spans="1:50" x14ac:dyDescent="0.3">
      <c r="A14">
        <v>0</v>
      </c>
      <c r="B14">
        <v>6</v>
      </c>
      <c r="C14">
        <v>7</v>
      </c>
      <c r="D14">
        <v>1</v>
      </c>
      <c r="E14">
        <v>-5</v>
      </c>
      <c r="F14">
        <v>-5</v>
      </c>
      <c r="G14">
        <f t="shared" si="19"/>
        <v>265</v>
      </c>
      <c r="I14">
        <f t="shared" si="21"/>
        <v>3.2050694932388136E-3</v>
      </c>
      <c r="J14">
        <f>SUM(I14:I25)</f>
        <v>0.44209213675625653</v>
      </c>
      <c r="M14">
        <v>6</v>
      </c>
      <c r="N14">
        <f t="shared" si="26"/>
        <v>25.825309019165275</v>
      </c>
      <c r="P14">
        <v>13</v>
      </c>
      <c r="Q14" s="1">
        <v>1.5030435788758745</v>
      </c>
      <c r="R14">
        <f t="shared" si="22"/>
        <v>0.19696969696969696</v>
      </c>
      <c r="S14">
        <v>6</v>
      </c>
      <c r="T14">
        <v>4</v>
      </c>
      <c r="U14">
        <f t="shared" si="0"/>
        <v>1</v>
      </c>
      <c r="V14">
        <f t="shared" si="23"/>
        <v>0.41666666666666669</v>
      </c>
      <c r="AE14">
        <f t="shared" si="24"/>
        <v>0</v>
      </c>
      <c r="AF14">
        <f t="shared" si="25"/>
        <v>0</v>
      </c>
      <c r="AG14">
        <f t="shared" si="27"/>
        <v>0</v>
      </c>
      <c r="AH14">
        <f t="shared" si="28"/>
        <v>0</v>
      </c>
      <c r="AI14">
        <f t="shared" si="27"/>
        <v>0</v>
      </c>
      <c r="AJ14">
        <f t="shared" si="28"/>
        <v>0</v>
      </c>
      <c r="AK14">
        <f t="shared" si="27"/>
        <v>0</v>
      </c>
      <c r="AL14">
        <f t="shared" si="28"/>
        <v>0</v>
      </c>
      <c r="AM14">
        <f t="shared" si="27"/>
        <v>0</v>
      </c>
      <c r="AN14">
        <f t="shared" si="28"/>
        <v>0.5</v>
      </c>
      <c r="AO14">
        <f t="shared" si="27"/>
        <v>0</v>
      </c>
      <c r="AP14">
        <f t="shared" si="28"/>
        <v>0.5</v>
      </c>
      <c r="AQ14">
        <f t="shared" si="27"/>
        <v>0</v>
      </c>
      <c r="AR14">
        <f t="shared" si="28"/>
        <v>0.5</v>
      </c>
      <c r="AS14">
        <f t="shared" si="27"/>
        <v>0</v>
      </c>
      <c r="AT14">
        <f t="shared" si="28"/>
        <v>0.5</v>
      </c>
      <c r="AU14">
        <f t="shared" si="27"/>
        <v>0</v>
      </c>
      <c r="AV14">
        <f t="shared" si="28"/>
        <v>0.5</v>
      </c>
      <c r="AW14">
        <f t="shared" si="27"/>
        <v>0.5</v>
      </c>
      <c r="AX14">
        <f t="shared" si="28"/>
        <v>0.5</v>
      </c>
    </row>
    <row r="15" spans="1:50" x14ac:dyDescent="0.3">
      <c r="A15">
        <v>1</v>
      </c>
      <c r="B15">
        <v>6</v>
      </c>
      <c r="C15">
        <v>7</v>
      </c>
      <c r="D15">
        <v>1</v>
      </c>
      <c r="E15">
        <v>6</v>
      </c>
      <c r="F15">
        <v>7</v>
      </c>
      <c r="G15">
        <f t="shared" si="19"/>
        <v>0</v>
      </c>
      <c r="I15">
        <f t="shared" si="21"/>
        <v>8.3333333333333329E-2</v>
      </c>
      <c r="P15">
        <v>14</v>
      </c>
      <c r="Q15" s="1">
        <v>1.5315524803283769</v>
      </c>
      <c r="R15">
        <f t="shared" si="22"/>
        <v>0.21212121212121213</v>
      </c>
      <c r="S15">
        <v>4</v>
      </c>
      <c r="T15">
        <v>2</v>
      </c>
      <c r="U15">
        <f t="shared" si="0"/>
        <v>0.41666666666666669</v>
      </c>
      <c r="V15">
        <f t="shared" si="23"/>
        <v>0.91666666666666663</v>
      </c>
      <c r="X15" t="s">
        <v>3</v>
      </c>
      <c r="Y15" t="s">
        <v>11</v>
      </c>
      <c r="AE15">
        <f t="shared" si="24"/>
        <v>0</v>
      </c>
      <c r="AF15">
        <f t="shared" si="25"/>
        <v>0</v>
      </c>
      <c r="AG15">
        <f t="shared" si="27"/>
        <v>0</v>
      </c>
      <c r="AH15">
        <f t="shared" si="28"/>
        <v>0</v>
      </c>
      <c r="AI15">
        <f t="shared" si="27"/>
        <v>0</v>
      </c>
      <c r="AJ15">
        <f t="shared" si="28"/>
        <v>0</v>
      </c>
      <c r="AK15">
        <f t="shared" si="27"/>
        <v>0</v>
      </c>
      <c r="AL15">
        <f t="shared" si="28"/>
        <v>0</v>
      </c>
      <c r="AM15">
        <f t="shared" si="27"/>
        <v>0.5</v>
      </c>
      <c r="AN15">
        <f t="shared" si="28"/>
        <v>0</v>
      </c>
      <c r="AO15">
        <f t="shared" si="27"/>
        <v>0.5</v>
      </c>
      <c r="AP15">
        <f t="shared" si="28"/>
        <v>0</v>
      </c>
      <c r="AQ15">
        <f t="shared" si="27"/>
        <v>0.5</v>
      </c>
      <c r="AR15">
        <f t="shared" si="28"/>
        <v>0</v>
      </c>
      <c r="AS15">
        <f t="shared" si="27"/>
        <v>0.5</v>
      </c>
      <c r="AT15">
        <f t="shared" si="28"/>
        <v>0</v>
      </c>
      <c r="AU15">
        <f t="shared" si="27"/>
        <v>0.5</v>
      </c>
      <c r="AV15">
        <f t="shared" si="28"/>
        <v>0</v>
      </c>
      <c r="AW15">
        <f t="shared" si="27"/>
        <v>0.5</v>
      </c>
      <c r="AX15">
        <f t="shared" si="28"/>
        <v>0.5</v>
      </c>
    </row>
    <row r="16" spans="1:50" x14ac:dyDescent="0.3">
      <c r="A16">
        <v>2</v>
      </c>
      <c r="B16">
        <v>6</v>
      </c>
      <c r="C16">
        <v>7</v>
      </c>
      <c r="D16">
        <v>1</v>
      </c>
      <c r="E16">
        <v>-3.7759999999999998</v>
      </c>
      <c r="F16">
        <v>-5.9879999999999995</v>
      </c>
      <c r="G16">
        <f t="shared" si="19"/>
        <v>264.25831999999997</v>
      </c>
      <c r="H16">
        <f t="shared" si="20"/>
        <v>16.256024114155341</v>
      </c>
      <c r="I16">
        <f t="shared" si="21"/>
        <v>3.2137180860419383E-3</v>
      </c>
      <c r="P16">
        <v>15</v>
      </c>
      <c r="Q16">
        <v>1.5729971392218105</v>
      </c>
      <c r="R16">
        <f t="shared" si="22"/>
        <v>0.22727272727272727</v>
      </c>
      <c r="S16">
        <v>2</v>
      </c>
      <c r="T16">
        <v>0</v>
      </c>
      <c r="U16">
        <f t="shared" si="0"/>
        <v>0.91666666666666663</v>
      </c>
      <c r="V16">
        <f t="shared" si="23"/>
        <v>0.33333333333333331</v>
      </c>
      <c r="X16">
        <v>0</v>
      </c>
      <c r="Y16">
        <f>J2</f>
        <v>0.39604834698217722</v>
      </c>
      <c r="Z16">
        <v>1</v>
      </c>
      <c r="AA16">
        <f>Z16/12</f>
        <v>8.3333333333333329E-2</v>
      </c>
      <c r="AC16">
        <f>_xlfn.RANK.EQ(Y16,Y$16:Y$27,88)/12</f>
        <v>0.33333333333333331</v>
      </c>
    </row>
    <row r="17" spans="1:50" x14ac:dyDescent="0.3">
      <c r="A17">
        <v>3</v>
      </c>
      <c r="B17">
        <v>6</v>
      </c>
      <c r="C17">
        <v>7</v>
      </c>
      <c r="D17">
        <v>1</v>
      </c>
      <c r="E17">
        <v>6.5790000000000006</v>
      </c>
      <c r="F17">
        <v>8.5869999999999997</v>
      </c>
      <c r="G17">
        <f t="shared" si="19"/>
        <v>2.8538100000000002</v>
      </c>
      <c r="H17">
        <f t="shared" si="20"/>
        <v>1.689322349346033</v>
      </c>
      <c r="I17">
        <f t="shared" si="21"/>
        <v>6.5656476766957197E-2</v>
      </c>
      <c r="P17">
        <v>16</v>
      </c>
      <c r="Q17">
        <v>1.6322147530273088</v>
      </c>
      <c r="R17">
        <f t="shared" si="22"/>
        <v>0.24242424242424243</v>
      </c>
      <c r="S17">
        <v>7</v>
      </c>
      <c r="T17">
        <v>3</v>
      </c>
      <c r="U17">
        <f t="shared" si="0"/>
        <v>0.58333333333333337</v>
      </c>
      <c r="V17">
        <f t="shared" si="23"/>
        <v>0.16666666666666666</v>
      </c>
      <c r="X17">
        <v>1</v>
      </c>
      <c r="Y17">
        <f>J14</f>
        <v>0.44209213675625653</v>
      </c>
      <c r="Z17">
        <v>2</v>
      </c>
      <c r="AA17">
        <f t="shared" ref="AA17:AA27" si="29">Z17/12</f>
        <v>0.16666666666666666</v>
      </c>
      <c r="AC17">
        <f t="shared" ref="AC17:AC27" si="30">_xlfn.RANK.EQ(Y17,Y$16:Y$27,88)/12</f>
        <v>0.83333333333333337</v>
      </c>
      <c r="AF17">
        <f>SUM(AE2:AF15)</f>
        <v>0.5</v>
      </c>
      <c r="AH17">
        <f>SUM(AG2:AH15)</f>
        <v>1</v>
      </c>
      <c r="AJ17">
        <f t="shared" ref="AJ17" si="31">SUM(AI2:AJ15)</f>
        <v>1.5</v>
      </c>
      <c r="AL17">
        <f t="shared" ref="AL17" si="32">SUM(AK2:AL15)</f>
        <v>2</v>
      </c>
      <c r="AN17">
        <f t="shared" ref="AN17" si="33">SUM(AM2:AN15)</f>
        <v>5</v>
      </c>
      <c r="AP17">
        <f t="shared" ref="AP17" si="34">SUM(AO2:AP15)</f>
        <v>6</v>
      </c>
      <c r="AR17">
        <f t="shared" ref="AR17" si="35">SUM(AQ2:AR15)</f>
        <v>7.5</v>
      </c>
      <c r="AT17">
        <f t="shared" ref="AT17" si="36">SUM(AS2:AT15)</f>
        <v>9</v>
      </c>
      <c r="AV17">
        <f t="shared" ref="AV17" si="37">SUM(AU2:AV15)</f>
        <v>10</v>
      </c>
      <c r="AX17">
        <f>SUM(AW2:AX15)</f>
        <v>14</v>
      </c>
    </row>
    <row r="18" spans="1:50" x14ac:dyDescent="0.3">
      <c r="A18">
        <v>4</v>
      </c>
      <c r="B18">
        <v>6</v>
      </c>
      <c r="C18">
        <v>7</v>
      </c>
      <c r="D18">
        <v>1</v>
      </c>
      <c r="E18">
        <v>-3.6579999999999995</v>
      </c>
      <c r="F18">
        <v>-4.4609999999999994</v>
      </c>
      <c r="G18">
        <f t="shared" si="19"/>
        <v>224.63148499999997</v>
      </c>
      <c r="H18">
        <f t="shared" si="20"/>
        <v>14.987711132791423</v>
      </c>
      <c r="I18">
        <f t="shared" si="21"/>
        <v>3.7550979343119843E-3</v>
      </c>
      <c r="M18">
        <v>-4</v>
      </c>
      <c r="N18" s="5">
        <v>57.5</v>
      </c>
      <c r="P18">
        <v>17</v>
      </c>
      <c r="Q18">
        <v>1.689322349346033</v>
      </c>
      <c r="R18">
        <f t="shared" si="22"/>
        <v>0.25757575757575757</v>
      </c>
      <c r="S18">
        <v>3</v>
      </c>
      <c r="T18">
        <v>1</v>
      </c>
      <c r="U18">
        <f t="shared" si="0"/>
        <v>0.16666666666666666</v>
      </c>
      <c r="V18">
        <f t="shared" si="23"/>
        <v>0.83333333333333337</v>
      </c>
      <c r="X18">
        <v>2</v>
      </c>
      <c r="Y18">
        <f>J26</f>
        <v>0.46081496371895792</v>
      </c>
      <c r="Z18">
        <v>3</v>
      </c>
      <c r="AA18">
        <f>Z18/12</f>
        <v>0.25</v>
      </c>
      <c r="AC18">
        <f t="shared" si="30"/>
        <v>0.91666666666666663</v>
      </c>
      <c r="AF18">
        <f>AF17/14</f>
        <v>3.5714285714285712E-2</v>
      </c>
      <c r="AH18">
        <f>AH17/14</f>
        <v>7.1428571428571425E-2</v>
      </c>
      <c r="AJ18">
        <f t="shared" ref="AJ18" si="38">AJ17/14</f>
        <v>0.10714285714285714</v>
      </c>
      <c r="AL18">
        <f t="shared" ref="AL18" si="39">AL17/14</f>
        <v>0.14285714285714285</v>
      </c>
      <c r="AN18">
        <f t="shared" ref="AN18" si="40">AN17/14</f>
        <v>0.35714285714285715</v>
      </c>
      <c r="AP18">
        <f t="shared" ref="AP18" si="41">AP17/14</f>
        <v>0.42857142857142855</v>
      </c>
      <c r="AR18">
        <f t="shared" ref="AR18" si="42">AR17/14</f>
        <v>0.5357142857142857</v>
      </c>
      <c r="AT18">
        <f t="shared" ref="AT18" si="43">AT17/14</f>
        <v>0.6428571428571429</v>
      </c>
      <c r="AV18">
        <f t="shared" ref="AV18" si="44">AV17/14</f>
        <v>0.7142857142857143</v>
      </c>
      <c r="AX18">
        <f t="shared" ref="AX18" si="45">AX17/14</f>
        <v>1</v>
      </c>
    </row>
    <row r="19" spans="1:50" x14ac:dyDescent="0.3">
      <c r="A19">
        <v>5</v>
      </c>
      <c r="B19">
        <v>6</v>
      </c>
      <c r="C19">
        <v>7</v>
      </c>
      <c r="D19">
        <v>1</v>
      </c>
      <c r="E19">
        <v>5.7820000000000009</v>
      </c>
      <c r="F19">
        <v>7.9929999999999994</v>
      </c>
      <c r="G19">
        <f t="shared" si="19"/>
        <v>1.0335729999999985</v>
      </c>
      <c r="H19">
        <f t="shared" si="20"/>
        <v>1.0166479233244903</v>
      </c>
      <c r="I19">
        <f t="shared" si="21"/>
        <v>7.5929539292946033E-2</v>
      </c>
      <c r="M19">
        <v>-3</v>
      </c>
      <c r="N19" s="5">
        <v>57</v>
      </c>
      <c r="P19">
        <v>18</v>
      </c>
      <c r="Q19">
        <v>1.6975785696102557</v>
      </c>
      <c r="R19">
        <f t="shared" si="22"/>
        <v>0.27272727272727271</v>
      </c>
      <c r="S19">
        <v>6</v>
      </c>
      <c r="T19">
        <v>0</v>
      </c>
      <c r="U19">
        <f t="shared" si="0"/>
        <v>1</v>
      </c>
      <c r="V19">
        <f t="shared" si="23"/>
        <v>0.33333333333333331</v>
      </c>
      <c r="X19">
        <v>3</v>
      </c>
      <c r="Y19">
        <f>J38</f>
        <v>0.3925275192102276</v>
      </c>
      <c r="Z19">
        <v>4</v>
      </c>
      <c r="AA19">
        <f t="shared" si="29"/>
        <v>0.33333333333333331</v>
      </c>
      <c r="AC19">
        <f t="shared" si="30"/>
        <v>0.16666666666666666</v>
      </c>
      <c r="AE19">
        <v>0.1</v>
      </c>
      <c r="AF19">
        <v>0.1</v>
      </c>
      <c r="AG19">
        <f>AE19+0.1</f>
        <v>0.2</v>
      </c>
      <c r="AH19">
        <f t="shared" ref="AH19:AX19" si="46">AF19+0.1</f>
        <v>0.2</v>
      </c>
      <c r="AI19">
        <f t="shared" si="46"/>
        <v>0.30000000000000004</v>
      </c>
      <c r="AJ19">
        <f t="shared" si="46"/>
        <v>0.30000000000000004</v>
      </c>
      <c r="AK19">
        <f t="shared" si="46"/>
        <v>0.4</v>
      </c>
      <c r="AL19">
        <f t="shared" si="46"/>
        <v>0.4</v>
      </c>
      <c r="AM19">
        <f t="shared" si="46"/>
        <v>0.5</v>
      </c>
      <c r="AN19">
        <f t="shared" si="46"/>
        <v>0.5</v>
      </c>
      <c r="AO19">
        <f t="shared" si="46"/>
        <v>0.6</v>
      </c>
      <c r="AP19">
        <f t="shared" si="46"/>
        <v>0.6</v>
      </c>
      <c r="AQ19">
        <f t="shared" si="46"/>
        <v>0.7</v>
      </c>
      <c r="AR19">
        <f t="shared" si="46"/>
        <v>0.7</v>
      </c>
      <c r="AS19">
        <f t="shared" si="46"/>
        <v>0.79999999999999993</v>
      </c>
      <c r="AT19">
        <f t="shared" si="46"/>
        <v>0.79999999999999993</v>
      </c>
      <c r="AU19">
        <f t="shared" si="46"/>
        <v>0.89999999999999991</v>
      </c>
      <c r="AV19">
        <f t="shared" si="46"/>
        <v>0.89999999999999991</v>
      </c>
      <c r="AW19">
        <f t="shared" si="46"/>
        <v>0.99999999999999989</v>
      </c>
      <c r="AX19">
        <f t="shared" si="46"/>
        <v>0.99999999999999989</v>
      </c>
    </row>
    <row r="20" spans="1:50" x14ac:dyDescent="0.3">
      <c r="A20">
        <v>6</v>
      </c>
      <c r="B20">
        <v>6</v>
      </c>
      <c r="C20">
        <v>7</v>
      </c>
      <c r="D20">
        <v>1</v>
      </c>
      <c r="E20">
        <v>-3.601999999999999</v>
      </c>
      <c r="F20">
        <v>-5.9629999999999992</v>
      </c>
      <c r="G20">
        <f t="shared" si="19"/>
        <v>260.23777299999995</v>
      </c>
      <c r="H20">
        <f t="shared" si="20"/>
        <v>16.131886839424581</v>
      </c>
      <c r="I20">
        <f t="shared" si="21"/>
        <v>3.2614252950493505E-3</v>
      </c>
      <c r="M20">
        <v>-2</v>
      </c>
      <c r="N20" s="5">
        <v>56.5</v>
      </c>
      <c r="P20">
        <v>19</v>
      </c>
      <c r="Q20">
        <v>1.7069346794766349</v>
      </c>
      <c r="R20">
        <f t="shared" si="22"/>
        <v>0.2878787878787879</v>
      </c>
      <c r="S20">
        <v>9</v>
      </c>
      <c r="T20">
        <v>1</v>
      </c>
      <c r="U20">
        <f t="shared" si="0"/>
        <v>0.25</v>
      </c>
      <c r="V20">
        <f t="shared" si="23"/>
        <v>0.83333333333333337</v>
      </c>
      <c r="X20">
        <v>4</v>
      </c>
      <c r="Y20">
        <f>J50</f>
        <v>0.40764526880217755</v>
      </c>
      <c r="Z20">
        <v>5</v>
      </c>
      <c r="AA20">
        <f t="shared" si="29"/>
        <v>0.41666666666666669</v>
      </c>
      <c r="AC20">
        <f t="shared" si="30"/>
        <v>0.41666666666666669</v>
      </c>
    </row>
    <row r="21" spans="1:50" x14ac:dyDescent="0.3">
      <c r="A21">
        <v>7</v>
      </c>
      <c r="B21">
        <v>6</v>
      </c>
      <c r="C21">
        <v>7</v>
      </c>
      <c r="D21">
        <v>1</v>
      </c>
      <c r="E21">
        <v>5.3260000000000005</v>
      </c>
      <c r="F21">
        <v>7.5409999999999995</v>
      </c>
      <c r="G21">
        <f t="shared" si="19"/>
        <v>0.74695699999999876</v>
      </c>
      <c r="H21">
        <f t="shared" si="20"/>
        <v>0.8642667412321261</v>
      </c>
      <c r="I21">
        <f t="shared" si="21"/>
        <v>7.7847499160449918E-2</v>
      </c>
      <c r="M21">
        <v>-1</v>
      </c>
      <c r="N21" s="5">
        <v>56.5</v>
      </c>
      <c r="P21">
        <v>20</v>
      </c>
      <c r="Q21">
        <v>2.3688995335387282</v>
      </c>
      <c r="R21">
        <f t="shared" si="22"/>
        <v>0.30303030303030304</v>
      </c>
      <c r="S21">
        <v>11</v>
      </c>
      <c r="T21">
        <v>1</v>
      </c>
      <c r="U21">
        <f t="shared" si="0"/>
        <v>8.3333333333333329E-2</v>
      </c>
      <c r="V21">
        <f t="shared" si="23"/>
        <v>0.83333333333333337</v>
      </c>
      <c r="X21">
        <v>5</v>
      </c>
      <c r="Y21">
        <f>J62</f>
        <v>0.42500564363764731</v>
      </c>
      <c r="Z21">
        <v>6</v>
      </c>
      <c r="AA21">
        <f t="shared" si="29"/>
        <v>0.5</v>
      </c>
      <c r="AC21">
        <f t="shared" si="30"/>
        <v>0.75</v>
      </c>
      <c r="AE21" s="3">
        <f>SUM(AE17:AX17)</f>
        <v>56.5</v>
      </c>
    </row>
    <row r="22" spans="1:50" x14ac:dyDescent="0.3">
      <c r="A22">
        <v>8</v>
      </c>
      <c r="B22">
        <v>6</v>
      </c>
      <c r="C22">
        <v>7</v>
      </c>
      <c r="D22">
        <v>1</v>
      </c>
      <c r="E22">
        <v>-3.1399999999999988</v>
      </c>
      <c r="F22">
        <v>-7.335</v>
      </c>
      <c r="G22">
        <f t="shared" si="19"/>
        <v>289.03182500000003</v>
      </c>
      <c r="H22">
        <f t="shared" si="20"/>
        <v>17.000936003644036</v>
      </c>
      <c r="I22">
        <f t="shared" si="21"/>
        <v>2.9480082779124398E-3</v>
      </c>
      <c r="M22">
        <v>0</v>
      </c>
      <c r="N22" s="5">
        <v>56.5</v>
      </c>
      <c r="P22">
        <v>21</v>
      </c>
      <c r="Q22">
        <v>2.5558992546655679</v>
      </c>
      <c r="R22">
        <f t="shared" si="22"/>
        <v>0.31818181818181818</v>
      </c>
      <c r="S22">
        <v>9</v>
      </c>
      <c r="T22">
        <v>7</v>
      </c>
      <c r="U22">
        <f t="shared" si="0"/>
        <v>0.25</v>
      </c>
      <c r="V22">
        <f t="shared" si="23"/>
        <v>0.58333333333333337</v>
      </c>
      <c r="X22">
        <v>6</v>
      </c>
      <c r="Y22">
        <f>J74</f>
        <v>0.46150244460008083</v>
      </c>
      <c r="Z22">
        <v>7</v>
      </c>
      <c r="AA22">
        <f t="shared" si="29"/>
        <v>0.58333333333333337</v>
      </c>
      <c r="AC22">
        <f t="shared" si="30"/>
        <v>1</v>
      </c>
      <c r="AE22" s="3">
        <f>SUM(AE18:AX18)</f>
        <v>4.0357142857142856</v>
      </c>
    </row>
    <row r="23" spans="1:50" x14ac:dyDescent="0.3">
      <c r="A23">
        <v>9</v>
      </c>
      <c r="B23">
        <v>6</v>
      </c>
      <c r="C23">
        <v>7</v>
      </c>
      <c r="D23">
        <v>1</v>
      </c>
      <c r="E23">
        <v>7.0510000000000002</v>
      </c>
      <c r="F23">
        <v>5.6549999999999994</v>
      </c>
      <c r="G23">
        <f t="shared" si="19"/>
        <v>2.913626000000002</v>
      </c>
      <c r="H23">
        <f t="shared" si="20"/>
        <v>1.7069346794766349</v>
      </c>
      <c r="I23">
        <f t="shared" si="21"/>
        <v>6.5365854064933282E-2</v>
      </c>
      <c r="M23">
        <v>1</v>
      </c>
      <c r="N23" s="5">
        <v>56.5</v>
      </c>
      <c r="P23">
        <v>22</v>
      </c>
      <c r="Q23">
        <v>2.6601889030668486</v>
      </c>
      <c r="R23">
        <f t="shared" si="22"/>
        <v>0.33333333333333331</v>
      </c>
      <c r="S23">
        <v>9</v>
      </c>
      <c r="T23">
        <v>5</v>
      </c>
      <c r="U23">
        <f t="shared" si="0"/>
        <v>0.25</v>
      </c>
      <c r="V23">
        <f t="shared" si="23"/>
        <v>0.75</v>
      </c>
      <c r="X23">
        <v>7</v>
      </c>
      <c r="Y23">
        <f>J86</f>
        <v>0.42094125468277921</v>
      </c>
      <c r="Z23">
        <v>8</v>
      </c>
      <c r="AA23">
        <f t="shared" si="29"/>
        <v>0.66666666666666663</v>
      </c>
      <c r="AC23">
        <f t="shared" si="30"/>
        <v>0.58333333333333337</v>
      </c>
    </row>
    <row r="24" spans="1:50" x14ac:dyDescent="0.3">
      <c r="A24">
        <v>10</v>
      </c>
      <c r="B24">
        <v>6</v>
      </c>
      <c r="C24">
        <v>7</v>
      </c>
      <c r="D24">
        <v>1</v>
      </c>
      <c r="E24">
        <v>-2.8859999999999992</v>
      </c>
      <c r="F24">
        <v>-7.0140000000000002</v>
      </c>
      <c r="G24">
        <f t="shared" si="19"/>
        <v>275.35319199999998</v>
      </c>
      <c r="H24">
        <f t="shared" si="20"/>
        <v>16.593769674187961</v>
      </c>
      <c r="I24">
        <f t="shared" si="21"/>
        <v>3.0890269932819861E-3</v>
      </c>
      <c r="M24">
        <v>2</v>
      </c>
      <c r="N24" s="5">
        <v>56.5</v>
      </c>
      <c r="P24">
        <v>23</v>
      </c>
      <c r="Q24">
        <v>2.6671694734305884</v>
      </c>
      <c r="R24">
        <f t="shared" si="22"/>
        <v>0.34848484848484851</v>
      </c>
      <c r="S24">
        <v>10</v>
      </c>
      <c r="T24">
        <v>4</v>
      </c>
      <c r="U24">
        <f t="shared" si="0"/>
        <v>0.66666666666666663</v>
      </c>
      <c r="V24">
        <f t="shared" si="23"/>
        <v>0.41666666666666669</v>
      </c>
      <c r="X24">
        <v>8</v>
      </c>
      <c r="Y24">
        <f>J98</f>
        <v>0.41255289800937972</v>
      </c>
      <c r="Z24">
        <v>9</v>
      </c>
      <c r="AA24">
        <f t="shared" si="29"/>
        <v>0.75</v>
      </c>
      <c r="AC24">
        <f>_xlfn.RANK.EQ(Y24,Y$16:Y$27,88)/12</f>
        <v>0.5</v>
      </c>
    </row>
    <row r="25" spans="1:50" x14ac:dyDescent="0.3">
      <c r="A25">
        <v>11</v>
      </c>
      <c r="B25">
        <v>6</v>
      </c>
      <c r="C25">
        <v>7</v>
      </c>
      <c r="D25">
        <v>1</v>
      </c>
      <c r="E25">
        <v>7.6310000000000002</v>
      </c>
      <c r="F25">
        <v>5.2819999999999991</v>
      </c>
      <c r="G25">
        <f t="shared" si="19"/>
        <v>5.611685000000004</v>
      </c>
      <c r="H25">
        <f t="shared" si="20"/>
        <v>2.3688995335387282</v>
      </c>
      <c r="I25">
        <f t="shared" si="21"/>
        <v>5.4487088057800302E-2</v>
      </c>
      <c r="M25">
        <v>3</v>
      </c>
      <c r="N25" s="5">
        <v>56.5</v>
      </c>
      <c r="P25">
        <v>24</v>
      </c>
      <c r="Q25">
        <v>2.9197931433579338</v>
      </c>
      <c r="R25">
        <f t="shared" si="22"/>
        <v>0.36363636363636365</v>
      </c>
      <c r="S25">
        <v>10</v>
      </c>
      <c r="T25">
        <v>0</v>
      </c>
      <c r="U25">
        <f t="shared" si="0"/>
        <v>0.66666666666666663</v>
      </c>
      <c r="V25">
        <f t="shared" si="23"/>
        <v>0.33333333333333331</v>
      </c>
      <c r="X25">
        <v>9</v>
      </c>
      <c r="Y25">
        <f>J110</f>
        <v>0.39578694184868241</v>
      </c>
      <c r="Z25">
        <v>10</v>
      </c>
      <c r="AA25">
        <f t="shared" si="29"/>
        <v>0.83333333333333337</v>
      </c>
      <c r="AC25">
        <f t="shared" si="30"/>
        <v>0.25</v>
      </c>
    </row>
    <row r="26" spans="1:50" x14ac:dyDescent="0.3">
      <c r="A26">
        <v>0</v>
      </c>
      <c r="B26">
        <v>-3.7759999999999998</v>
      </c>
      <c r="C26">
        <v>-5.9879999999999995</v>
      </c>
      <c r="D26">
        <v>2</v>
      </c>
      <c r="E26">
        <v>-5</v>
      </c>
      <c r="F26">
        <v>-5</v>
      </c>
      <c r="G26">
        <f t="shared" si="19"/>
        <v>2.4743199999999996</v>
      </c>
      <c r="I26">
        <f t="shared" si="21"/>
        <v>6.7562224921551881E-2</v>
      </c>
      <c r="J26">
        <f>SUM(I26:I37)</f>
        <v>0.46081496371895792</v>
      </c>
      <c r="M26">
        <v>4</v>
      </c>
      <c r="N26" s="5">
        <v>56.5</v>
      </c>
      <c r="P26">
        <v>25</v>
      </c>
      <c r="Q26">
        <v>2.9203082029128362</v>
      </c>
      <c r="R26">
        <f t="shared" si="22"/>
        <v>0.37878787878787878</v>
      </c>
      <c r="S26">
        <v>8</v>
      </c>
      <c r="T26">
        <v>4</v>
      </c>
      <c r="U26">
        <f t="shared" si="0"/>
        <v>0.5</v>
      </c>
      <c r="V26">
        <f t="shared" si="23"/>
        <v>0.41666666666666669</v>
      </c>
      <c r="X26">
        <v>10</v>
      </c>
      <c r="Y26">
        <f>J122</f>
        <v>0.42276892352817041</v>
      </c>
      <c r="Z26">
        <v>11</v>
      </c>
      <c r="AA26">
        <f t="shared" si="29"/>
        <v>0.91666666666666663</v>
      </c>
      <c r="AC26">
        <f t="shared" si="30"/>
        <v>0.66666666666666663</v>
      </c>
    </row>
    <row r="27" spans="1:50" x14ac:dyDescent="0.3">
      <c r="A27">
        <v>1</v>
      </c>
      <c r="B27">
        <v>-3.7759999999999998</v>
      </c>
      <c r="C27">
        <v>-5.9879999999999995</v>
      </c>
      <c r="D27">
        <v>2</v>
      </c>
      <c r="E27">
        <v>6</v>
      </c>
      <c r="F27">
        <v>7</v>
      </c>
      <c r="G27">
        <f t="shared" si="19"/>
        <v>264.25831999999997</v>
      </c>
      <c r="I27">
        <f t="shared" si="21"/>
        <v>3.2137180860419383E-3</v>
      </c>
      <c r="M27">
        <v>5</v>
      </c>
      <c r="N27" s="5">
        <v>56.5</v>
      </c>
      <c r="P27">
        <v>26</v>
      </c>
      <c r="Q27">
        <v>2.9697488109266081</v>
      </c>
      <c r="R27">
        <f t="shared" si="22"/>
        <v>0.39393939393939392</v>
      </c>
      <c r="S27">
        <v>9</v>
      </c>
      <c r="T27">
        <v>3</v>
      </c>
      <c r="U27">
        <f t="shared" si="0"/>
        <v>0.25</v>
      </c>
      <c r="V27">
        <f t="shared" si="23"/>
        <v>0.16666666666666666</v>
      </c>
      <c r="X27">
        <v>11</v>
      </c>
      <c r="Y27">
        <f>J134</f>
        <v>0.35996041548151747</v>
      </c>
      <c r="Z27">
        <v>12</v>
      </c>
      <c r="AA27">
        <f t="shared" si="29"/>
        <v>1</v>
      </c>
      <c r="AC27">
        <f t="shared" si="30"/>
        <v>8.3333333333333329E-2</v>
      </c>
    </row>
    <row r="28" spans="1:50" x14ac:dyDescent="0.3">
      <c r="A28">
        <v>2</v>
      </c>
      <c r="B28">
        <v>-3.7759999999999998</v>
      </c>
      <c r="C28">
        <v>-5.9879999999999995</v>
      </c>
      <c r="D28">
        <v>2</v>
      </c>
      <c r="E28">
        <v>-3.7759999999999998</v>
      </c>
      <c r="F28">
        <v>-5.9879999999999995</v>
      </c>
      <c r="G28">
        <f t="shared" si="19"/>
        <v>0</v>
      </c>
      <c r="I28">
        <f t="shared" si="21"/>
        <v>8.3333333333333329E-2</v>
      </c>
      <c r="M28">
        <v>6</v>
      </c>
      <c r="N28" s="5">
        <v>56.5</v>
      </c>
      <c r="P28">
        <v>27</v>
      </c>
      <c r="Q28">
        <v>2.985267994669826</v>
      </c>
      <c r="R28">
        <f t="shared" si="22"/>
        <v>0.40909090909090912</v>
      </c>
      <c r="S28">
        <v>8</v>
      </c>
      <c r="T28">
        <v>0</v>
      </c>
      <c r="U28">
        <f t="shared" si="0"/>
        <v>0.5</v>
      </c>
      <c r="V28">
        <f t="shared" si="23"/>
        <v>0.33333333333333331</v>
      </c>
    </row>
    <row r="29" spans="1:50" x14ac:dyDescent="0.3">
      <c r="A29">
        <v>3</v>
      </c>
      <c r="B29">
        <v>-3.7759999999999998</v>
      </c>
      <c r="C29">
        <v>-5.9880000000000004</v>
      </c>
      <c r="D29">
        <v>2</v>
      </c>
      <c r="E29">
        <v>6.5790000000000006</v>
      </c>
      <c r="F29">
        <v>8.5869999999999997</v>
      </c>
      <c r="G29">
        <f t="shared" si="19"/>
        <v>319.65665000000001</v>
      </c>
      <c r="H29">
        <f t="shared" si="20"/>
        <v>17.878944320065433</v>
      </c>
      <c r="I29">
        <f t="shared" si="21"/>
        <v>2.6746381797974751E-3</v>
      </c>
      <c r="P29">
        <v>28</v>
      </c>
      <c r="Q29">
        <v>3.2273992625642105</v>
      </c>
      <c r="R29">
        <f t="shared" si="22"/>
        <v>0.42424242424242425</v>
      </c>
      <c r="S29">
        <v>11</v>
      </c>
      <c r="T29">
        <v>7</v>
      </c>
      <c r="U29">
        <f t="shared" si="0"/>
        <v>8.3333333333333329E-2</v>
      </c>
      <c r="V29">
        <f t="shared" si="23"/>
        <v>0.58333333333333337</v>
      </c>
    </row>
    <row r="30" spans="1:50" x14ac:dyDescent="0.3">
      <c r="A30">
        <v>4</v>
      </c>
      <c r="B30">
        <v>-3.7759999999999998</v>
      </c>
      <c r="C30">
        <v>-5.9880000000000004</v>
      </c>
      <c r="D30">
        <v>2</v>
      </c>
      <c r="E30">
        <v>-3.6579999999999995</v>
      </c>
      <c r="F30">
        <v>-4.4609999999999994</v>
      </c>
      <c r="G30">
        <f t="shared" si="19"/>
        <v>2.3456530000000035</v>
      </c>
      <c r="H30">
        <f t="shared" si="20"/>
        <v>1.5315524803283769</v>
      </c>
      <c r="I30">
        <f t="shared" si="21"/>
        <v>6.8233737157997826E-2</v>
      </c>
      <c r="P30">
        <v>29</v>
      </c>
      <c r="Q30">
        <v>3.2815121514326298</v>
      </c>
      <c r="R30">
        <f t="shared" si="22"/>
        <v>0.43939393939393939</v>
      </c>
      <c r="S30">
        <v>11</v>
      </c>
      <c r="T30">
        <v>5</v>
      </c>
      <c r="U30">
        <f t="shared" si="0"/>
        <v>8.3333333333333329E-2</v>
      </c>
      <c r="V30">
        <f t="shared" si="23"/>
        <v>0.75</v>
      </c>
    </row>
    <row r="31" spans="1:50" x14ac:dyDescent="0.3">
      <c r="A31">
        <v>5</v>
      </c>
      <c r="B31">
        <v>-3.7759999999999998</v>
      </c>
      <c r="C31">
        <v>-5.9880000000000004</v>
      </c>
      <c r="D31">
        <v>2</v>
      </c>
      <c r="E31">
        <v>5.7820000000000009</v>
      </c>
      <c r="F31">
        <v>7.9929999999999994</v>
      </c>
      <c r="G31">
        <f t="shared" si="19"/>
        <v>286.82372499999997</v>
      </c>
      <c r="H31">
        <f t="shared" si="20"/>
        <v>16.935870954869724</v>
      </c>
      <c r="I31">
        <f t="shared" si="21"/>
        <v>2.9698945665672777E-3</v>
      </c>
      <c r="P31">
        <v>30</v>
      </c>
      <c r="Q31">
        <v>3.4683899723070364</v>
      </c>
      <c r="R31">
        <f t="shared" si="22"/>
        <v>0.45454545454545453</v>
      </c>
      <c r="S31">
        <v>11</v>
      </c>
      <c r="T31">
        <v>3</v>
      </c>
      <c r="U31">
        <f t="shared" si="0"/>
        <v>8.3333333333333329E-2</v>
      </c>
      <c r="V31">
        <f t="shared" si="23"/>
        <v>0.16666666666666666</v>
      </c>
    </row>
    <row r="32" spans="1:50" x14ac:dyDescent="0.3">
      <c r="A32">
        <v>6</v>
      </c>
      <c r="B32">
        <v>-3.7759999999999998</v>
      </c>
      <c r="C32">
        <v>-5.9880000000000004</v>
      </c>
      <c r="D32">
        <v>2</v>
      </c>
      <c r="E32">
        <v>-3.601999999999999</v>
      </c>
      <c r="F32">
        <v>-5.9629999999999992</v>
      </c>
      <c r="G32">
        <f t="shared" si="19"/>
        <v>3.0901000000000348E-2</v>
      </c>
      <c r="H32">
        <f t="shared" si="20"/>
        <v>0.17578680269007782</v>
      </c>
      <c r="I32">
        <f t="shared" si="21"/>
        <v>8.3091102477348938E-2</v>
      </c>
      <c r="P32">
        <v>31</v>
      </c>
      <c r="Q32">
        <v>14.731467577943482</v>
      </c>
      <c r="R32">
        <f t="shared" si="22"/>
        <v>0.46969696969696972</v>
      </c>
      <c r="S32">
        <v>9</v>
      </c>
      <c r="T32">
        <v>4</v>
      </c>
      <c r="U32">
        <f t="shared" si="0"/>
        <v>0.25</v>
      </c>
      <c r="V32">
        <f t="shared" si="23"/>
        <v>0.41666666666666669</v>
      </c>
    </row>
    <row r="33" spans="1:22" x14ac:dyDescent="0.3">
      <c r="A33">
        <v>7</v>
      </c>
      <c r="B33">
        <v>-3.7759999999999998</v>
      </c>
      <c r="C33">
        <v>-5.9880000000000004</v>
      </c>
      <c r="D33">
        <v>2</v>
      </c>
      <c r="E33">
        <v>5.3260000000000005</v>
      </c>
      <c r="F33">
        <v>7.5409999999999995</v>
      </c>
      <c r="G33">
        <f t="shared" si="19"/>
        <v>265.880245</v>
      </c>
      <c r="H33">
        <f t="shared" si="20"/>
        <v>16.305834691913198</v>
      </c>
      <c r="I33">
        <f t="shared" si="21"/>
        <v>3.1948653339626577E-3</v>
      </c>
      <c r="P33">
        <v>32</v>
      </c>
      <c r="Q33">
        <v>14.911994165771389</v>
      </c>
      <c r="R33">
        <f t="shared" si="22"/>
        <v>0.48484848484848486</v>
      </c>
      <c r="S33">
        <v>11</v>
      </c>
      <c r="T33">
        <v>4</v>
      </c>
      <c r="U33">
        <f t="shared" si="0"/>
        <v>8.3333333333333329E-2</v>
      </c>
      <c r="V33">
        <f t="shared" si="23"/>
        <v>0.41666666666666669</v>
      </c>
    </row>
    <row r="34" spans="1:22" x14ac:dyDescent="0.3">
      <c r="A34">
        <v>8</v>
      </c>
      <c r="B34">
        <v>-3.7759999999999998</v>
      </c>
      <c r="C34">
        <v>-5.9880000000000004</v>
      </c>
      <c r="D34">
        <v>2</v>
      </c>
      <c r="E34">
        <v>-3.1399999999999988</v>
      </c>
      <c r="F34">
        <v>-7.335</v>
      </c>
      <c r="G34">
        <f t="shared" si="19"/>
        <v>2.2189050000000003</v>
      </c>
      <c r="H34">
        <f t="shared" si="20"/>
        <v>1.4895989393121896</v>
      </c>
      <c r="I34">
        <f t="shared" si="21"/>
        <v>6.8908414594235981E-2</v>
      </c>
      <c r="P34">
        <v>33</v>
      </c>
      <c r="Q34">
        <v>14.987711132791423</v>
      </c>
      <c r="R34">
        <f t="shared" si="22"/>
        <v>0.5</v>
      </c>
      <c r="S34">
        <v>4</v>
      </c>
      <c r="T34">
        <v>1</v>
      </c>
      <c r="U34">
        <f t="shared" si="0"/>
        <v>0.41666666666666669</v>
      </c>
      <c r="V34">
        <f t="shared" si="23"/>
        <v>0.83333333333333337</v>
      </c>
    </row>
    <row r="35" spans="1:22" x14ac:dyDescent="0.3">
      <c r="A35">
        <v>9</v>
      </c>
      <c r="B35">
        <v>-3.7759999999999998</v>
      </c>
      <c r="C35">
        <v>-5.9880000000000004</v>
      </c>
      <c r="D35">
        <v>2</v>
      </c>
      <c r="E35">
        <v>7.0510000000000002</v>
      </c>
      <c r="F35">
        <v>5.6549999999999994</v>
      </c>
      <c r="G35">
        <f t="shared" si="19"/>
        <v>252.78337800000003</v>
      </c>
      <c r="H35">
        <f t="shared" si="20"/>
        <v>15.899162808148107</v>
      </c>
      <c r="I35">
        <f t="shared" si="21"/>
        <v>3.3537316935667331E-3</v>
      </c>
      <c r="P35">
        <v>34</v>
      </c>
      <c r="Q35">
        <v>14.992006536818211</v>
      </c>
      <c r="R35">
        <f t="shared" si="22"/>
        <v>0.51515151515151514</v>
      </c>
      <c r="S35">
        <v>7</v>
      </c>
      <c r="T35">
        <v>4</v>
      </c>
      <c r="U35">
        <f t="shared" si="0"/>
        <v>0.58333333333333337</v>
      </c>
      <c r="V35">
        <f t="shared" si="23"/>
        <v>0.41666666666666669</v>
      </c>
    </row>
    <row r="36" spans="1:22" x14ac:dyDescent="0.3">
      <c r="A36">
        <v>10</v>
      </c>
      <c r="B36">
        <v>-3.7759999999999998</v>
      </c>
      <c r="C36">
        <v>-5.9880000000000004</v>
      </c>
      <c r="D36">
        <v>2</v>
      </c>
      <c r="E36">
        <v>-2.8859999999999992</v>
      </c>
      <c r="F36">
        <v>-7.0140000000000002</v>
      </c>
      <c r="G36">
        <f t="shared" si="19"/>
        <v>1.8447760000000004</v>
      </c>
      <c r="H36">
        <f t="shared" si="20"/>
        <v>1.358225312678276</v>
      </c>
      <c r="I36">
        <f t="shared" si="21"/>
        <v>7.0980051286397325E-2</v>
      </c>
      <c r="P36">
        <v>35</v>
      </c>
      <c r="Q36">
        <v>15.627402727260856</v>
      </c>
      <c r="R36">
        <f t="shared" si="22"/>
        <v>0.53030303030303028</v>
      </c>
      <c r="S36">
        <v>5</v>
      </c>
      <c r="T36">
        <v>4</v>
      </c>
      <c r="U36">
        <f t="shared" si="0"/>
        <v>0.75</v>
      </c>
      <c r="V36">
        <f t="shared" si="23"/>
        <v>0.41666666666666669</v>
      </c>
    </row>
    <row r="37" spans="1:22" x14ac:dyDescent="0.3">
      <c r="A37">
        <v>11</v>
      </c>
      <c r="B37">
        <v>-3.7759999999999998</v>
      </c>
      <c r="C37">
        <v>-5.9880000000000004</v>
      </c>
      <c r="D37">
        <v>2</v>
      </c>
      <c r="E37">
        <v>7.6310000000000002</v>
      </c>
      <c r="F37">
        <v>5.2819999999999991</v>
      </c>
      <c r="G37">
        <f t="shared" si="19"/>
        <v>257.13254899999998</v>
      </c>
      <c r="H37">
        <f t="shared" si="20"/>
        <v>16.035353098700384</v>
      </c>
      <c r="I37">
        <f t="shared" si="21"/>
        <v>3.299252088156554E-3</v>
      </c>
      <c r="P37">
        <v>36</v>
      </c>
      <c r="Q37">
        <v>15.76275144129349</v>
      </c>
      <c r="R37">
        <f t="shared" si="22"/>
        <v>0.54545454545454541</v>
      </c>
      <c r="S37">
        <v>9</v>
      </c>
      <c r="T37">
        <v>6</v>
      </c>
      <c r="U37">
        <f t="shared" si="0"/>
        <v>0.25</v>
      </c>
      <c r="V37">
        <f t="shared" si="23"/>
        <v>1</v>
      </c>
    </row>
    <row r="38" spans="1:22" x14ac:dyDescent="0.3">
      <c r="A38">
        <v>0</v>
      </c>
      <c r="B38">
        <v>6.5790000000000006</v>
      </c>
      <c r="C38">
        <v>8.5869999999999997</v>
      </c>
      <c r="D38">
        <v>3</v>
      </c>
      <c r="E38">
        <v>-5</v>
      </c>
      <c r="F38">
        <v>-5</v>
      </c>
      <c r="G38">
        <f t="shared" si="19"/>
        <v>318.67980999999997</v>
      </c>
      <c r="I38">
        <f t="shared" si="21"/>
        <v>2.6825727542308456E-3</v>
      </c>
      <c r="J38">
        <f>SUM(I38:I49)</f>
        <v>0.3925275192102276</v>
      </c>
      <c r="P38">
        <v>37</v>
      </c>
      <c r="Q38">
        <v>15.894348492467378</v>
      </c>
      <c r="R38">
        <f t="shared" si="22"/>
        <v>0.56060606060606055</v>
      </c>
      <c r="S38">
        <v>11</v>
      </c>
      <c r="T38">
        <v>6</v>
      </c>
      <c r="U38">
        <f t="shared" si="0"/>
        <v>8.3333333333333329E-2</v>
      </c>
      <c r="V38">
        <f t="shared" si="23"/>
        <v>1</v>
      </c>
    </row>
    <row r="39" spans="1:22" x14ac:dyDescent="0.3">
      <c r="A39">
        <v>1</v>
      </c>
      <c r="B39">
        <v>6.5790000000000006</v>
      </c>
      <c r="C39">
        <v>8.5869999999999997</v>
      </c>
      <c r="D39">
        <v>3</v>
      </c>
      <c r="E39">
        <v>6</v>
      </c>
      <c r="F39">
        <v>7</v>
      </c>
      <c r="G39">
        <f t="shared" si="19"/>
        <v>2.8538100000000002</v>
      </c>
      <c r="I39">
        <f t="shared" si="21"/>
        <v>6.5656476766957197E-2</v>
      </c>
      <c r="P39">
        <v>38</v>
      </c>
      <c r="Q39">
        <v>15.899162808148107</v>
      </c>
      <c r="R39">
        <f t="shared" si="22"/>
        <v>0.5757575757575758</v>
      </c>
      <c r="S39">
        <v>9</v>
      </c>
      <c r="T39">
        <v>2</v>
      </c>
      <c r="U39">
        <f t="shared" si="0"/>
        <v>0.25</v>
      </c>
      <c r="V39">
        <f t="shared" si="23"/>
        <v>0.91666666666666663</v>
      </c>
    </row>
    <row r="40" spans="1:22" x14ac:dyDescent="0.3">
      <c r="A40">
        <v>2</v>
      </c>
      <c r="B40">
        <v>6.5790000000000006</v>
      </c>
      <c r="C40">
        <v>8.5869999999999997</v>
      </c>
      <c r="D40">
        <v>3</v>
      </c>
      <c r="E40">
        <v>-3.7759999999999998</v>
      </c>
      <c r="F40">
        <v>-5.9879999999999995</v>
      </c>
      <c r="G40">
        <f t="shared" si="19"/>
        <v>319.65665000000001</v>
      </c>
      <c r="I40">
        <f t="shared" si="21"/>
        <v>2.6746381797974751E-3</v>
      </c>
      <c r="P40">
        <v>39</v>
      </c>
      <c r="Q40">
        <v>16.035353098700384</v>
      </c>
      <c r="R40">
        <f t="shared" si="22"/>
        <v>0.59090909090909094</v>
      </c>
      <c r="S40">
        <v>11</v>
      </c>
      <c r="T40">
        <v>2</v>
      </c>
      <c r="U40">
        <f t="shared" si="0"/>
        <v>8.3333333333333329E-2</v>
      </c>
      <c r="V40">
        <f t="shared" si="23"/>
        <v>0.91666666666666663</v>
      </c>
    </row>
    <row r="41" spans="1:22" x14ac:dyDescent="0.3">
      <c r="A41">
        <v>3</v>
      </c>
      <c r="B41">
        <v>6.5790000000000006</v>
      </c>
      <c r="C41">
        <v>8.5869999999999997</v>
      </c>
      <c r="D41">
        <v>3</v>
      </c>
      <c r="E41">
        <v>6.5790000000000006</v>
      </c>
      <c r="F41">
        <v>8.5869999999999997</v>
      </c>
      <c r="G41">
        <f t="shared" si="19"/>
        <v>0</v>
      </c>
      <c r="I41">
        <f t="shared" si="21"/>
        <v>8.3333333333333329E-2</v>
      </c>
      <c r="P41">
        <v>40</v>
      </c>
      <c r="Q41">
        <v>16.085882816929882</v>
      </c>
      <c r="R41">
        <f t="shared" si="22"/>
        <v>0.60606060606060608</v>
      </c>
      <c r="S41">
        <v>9</v>
      </c>
      <c r="T41">
        <v>0</v>
      </c>
      <c r="U41">
        <f t="shared" si="0"/>
        <v>0.25</v>
      </c>
      <c r="V41">
        <f t="shared" si="23"/>
        <v>0.33333333333333331</v>
      </c>
    </row>
    <row r="42" spans="1:22" x14ac:dyDescent="0.3">
      <c r="A42">
        <v>4</v>
      </c>
      <c r="B42">
        <v>6.5789999999999997</v>
      </c>
      <c r="C42">
        <v>8.5869999999999997</v>
      </c>
      <c r="D42">
        <v>3</v>
      </c>
      <c r="E42">
        <v>-3.6579999999999995</v>
      </c>
      <c r="F42">
        <v>-4.4609999999999994</v>
      </c>
      <c r="G42">
        <f t="shared" si="19"/>
        <v>275.04647299999988</v>
      </c>
      <c r="H42">
        <f t="shared" si="20"/>
        <v>16.584525106254922</v>
      </c>
      <c r="I42">
        <f t="shared" si="21"/>
        <v>3.092343904323158E-3</v>
      </c>
      <c r="P42">
        <v>41</v>
      </c>
      <c r="Q42">
        <v>16.101165485765307</v>
      </c>
      <c r="R42">
        <f t="shared" si="22"/>
        <v>0.62121212121212122</v>
      </c>
      <c r="S42">
        <v>10</v>
      </c>
      <c r="T42">
        <v>9</v>
      </c>
      <c r="U42">
        <f t="shared" si="0"/>
        <v>0.66666666666666663</v>
      </c>
      <c r="V42">
        <f t="shared" si="23"/>
        <v>0.25</v>
      </c>
    </row>
    <row r="43" spans="1:22" x14ac:dyDescent="0.3">
      <c r="A43">
        <v>5</v>
      </c>
      <c r="B43">
        <v>6.5789999999999997</v>
      </c>
      <c r="C43">
        <v>8.5869999999999997</v>
      </c>
      <c r="D43">
        <v>3</v>
      </c>
      <c r="E43">
        <v>5.7820000000000009</v>
      </c>
      <c r="F43">
        <v>7.9929999999999994</v>
      </c>
      <c r="G43">
        <f t="shared" si="19"/>
        <v>0.98804499999999851</v>
      </c>
      <c r="H43">
        <f t="shared" si="20"/>
        <v>0.99400452715266774</v>
      </c>
      <c r="I43">
        <f t="shared" si="21"/>
        <v>7.6227862289438092E-2</v>
      </c>
      <c r="P43">
        <v>42</v>
      </c>
      <c r="Q43">
        <v>16.131886839424581</v>
      </c>
      <c r="R43">
        <f t="shared" si="22"/>
        <v>0.63636363636363635</v>
      </c>
      <c r="S43">
        <v>6</v>
      </c>
      <c r="T43">
        <v>1</v>
      </c>
      <c r="U43">
        <f t="shared" si="0"/>
        <v>1</v>
      </c>
      <c r="V43">
        <f t="shared" si="23"/>
        <v>0.83333333333333337</v>
      </c>
    </row>
    <row r="44" spans="1:22" x14ac:dyDescent="0.3">
      <c r="A44">
        <v>6</v>
      </c>
      <c r="B44">
        <v>6.5789999999999997</v>
      </c>
      <c r="C44">
        <v>8.5869999999999997</v>
      </c>
      <c r="D44">
        <v>3</v>
      </c>
      <c r="E44">
        <v>-3.601999999999999</v>
      </c>
      <c r="F44">
        <v>-5.9629999999999992</v>
      </c>
      <c r="G44">
        <f t="shared" si="19"/>
        <v>315.35526099999993</v>
      </c>
      <c r="H44">
        <f t="shared" si="20"/>
        <v>17.758244873860704</v>
      </c>
      <c r="I44">
        <f t="shared" si="21"/>
        <v>2.7099334112281282E-3</v>
      </c>
      <c r="P44">
        <v>43</v>
      </c>
      <c r="Q44">
        <v>16.180201018528788</v>
      </c>
      <c r="R44">
        <f t="shared" si="22"/>
        <v>0.65151515151515149</v>
      </c>
      <c r="S44">
        <v>11</v>
      </c>
      <c r="T44">
        <v>10</v>
      </c>
      <c r="U44">
        <f t="shared" si="0"/>
        <v>8.3333333333333329E-2</v>
      </c>
      <c r="V44">
        <f t="shared" si="23"/>
        <v>0.66666666666666663</v>
      </c>
    </row>
    <row r="45" spans="1:22" x14ac:dyDescent="0.3">
      <c r="A45">
        <v>7</v>
      </c>
      <c r="B45">
        <v>6.5789999999999997</v>
      </c>
      <c r="C45">
        <v>8.5869999999999997</v>
      </c>
      <c r="D45">
        <v>3</v>
      </c>
      <c r="E45">
        <v>5.3260000000000005</v>
      </c>
      <c r="F45">
        <v>7.5409999999999995</v>
      </c>
      <c r="G45">
        <f t="shared" si="19"/>
        <v>2.6641249999999985</v>
      </c>
      <c r="H45">
        <f t="shared" si="20"/>
        <v>1.6322147530273088</v>
      </c>
      <c r="I45">
        <f t="shared" si="21"/>
        <v>6.6595418340877288E-2</v>
      </c>
      <c r="P45">
        <v>44</v>
      </c>
      <c r="Q45">
        <v>16.188489738082428</v>
      </c>
      <c r="R45">
        <f t="shared" si="22"/>
        <v>0.66666666666666663</v>
      </c>
      <c r="S45">
        <v>7</v>
      </c>
      <c r="T45">
        <v>6</v>
      </c>
      <c r="U45">
        <f t="shared" si="0"/>
        <v>0.58333333333333337</v>
      </c>
      <c r="V45">
        <f t="shared" si="23"/>
        <v>1</v>
      </c>
    </row>
    <row r="46" spans="1:22" x14ac:dyDescent="0.3">
      <c r="A46">
        <v>8</v>
      </c>
      <c r="B46">
        <v>6.5789999999999997</v>
      </c>
      <c r="C46">
        <v>8.5869999999999997</v>
      </c>
      <c r="D46">
        <v>3</v>
      </c>
      <c r="E46">
        <v>-3.1399999999999988</v>
      </c>
      <c r="F46">
        <v>-7.335</v>
      </c>
      <c r="G46">
        <f t="shared" si="19"/>
        <v>347.96904499999994</v>
      </c>
      <c r="H46">
        <f t="shared" si="20"/>
        <v>18.653928406638638</v>
      </c>
      <c r="I46">
        <f t="shared" si="21"/>
        <v>2.4634502472877916E-3</v>
      </c>
      <c r="P46">
        <v>45</v>
      </c>
      <c r="Q46">
        <v>16.245090242901085</v>
      </c>
      <c r="R46">
        <f t="shared" si="22"/>
        <v>0.68181818181818177</v>
      </c>
      <c r="S46">
        <v>7</v>
      </c>
      <c r="T46">
        <v>0</v>
      </c>
      <c r="U46">
        <f t="shared" si="0"/>
        <v>0.58333333333333337</v>
      </c>
      <c r="V46">
        <f t="shared" si="23"/>
        <v>0.33333333333333331</v>
      </c>
    </row>
    <row r="47" spans="1:22" x14ac:dyDescent="0.3">
      <c r="A47">
        <v>9</v>
      </c>
      <c r="B47">
        <v>6.5789999999999997</v>
      </c>
      <c r="C47">
        <v>8.5869999999999997</v>
      </c>
      <c r="D47">
        <v>3</v>
      </c>
      <c r="E47">
        <v>7.0510000000000002</v>
      </c>
      <c r="F47">
        <v>5.6549999999999994</v>
      </c>
      <c r="G47">
        <f t="shared" si="19"/>
        <v>8.8194080000000028</v>
      </c>
      <c r="H47">
        <f t="shared" si="20"/>
        <v>2.9697488109266081</v>
      </c>
      <c r="I47">
        <f t="shared" si="21"/>
        <v>4.5486746590995233E-2</v>
      </c>
      <c r="P47">
        <v>46</v>
      </c>
      <c r="Q47">
        <v>16.256024114155341</v>
      </c>
      <c r="R47">
        <f t="shared" si="22"/>
        <v>0.69696969696969702</v>
      </c>
      <c r="S47">
        <v>2</v>
      </c>
      <c r="T47">
        <v>1</v>
      </c>
      <c r="U47">
        <f t="shared" si="0"/>
        <v>0.91666666666666663</v>
      </c>
      <c r="V47">
        <f t="shared" si="23"/>
        <v>0.83333333333333337</v>
      </c>
    </row>
    <row r="48" spans="1:22" x14ac:dyDescent="0.3">
      <c r="A48">
        <v>10</v>
      </c>
      <c r="B48">
        <v>6.5789999999999997</v>
      </c>
      <c r="C48">
        <v>8.5869999999999997</v>
      </c>
      <c r="D48">
        <v>3</v>
      </c>
      <c r="E48">
        <v>-2.8859999999999992</v>
      </c>
      <c r="F48">
        <v>-7.0140000000000002</v>
      </c>
      <c r="G48">
        <f t="shared" si="19"/>
        <v>332.97742599999998</v>
      </c>
      <c r="H48">
        <f t="shared" si="20"/>
        <v>18.247669056621998</v>
      </c>
      <c r="I48">
        <f t="shared" si="21"/>
        <v>2.5709402231838779E-3</v>
      </c>
      <c r="P48">
        <v>47</v>
      </c>
      <c r="Q48">
        <v>16.278820596099706</v>
      </c>
      <c r="R48">
        <f t="shared" si="22"/>
        <v>0.71212121212121215</v>
      </c>
      <c r="S48">
        <v>1</v>
      </c>
      <c r="T48">
        <v>0</v>
      </c>
      <c r="U48">
        <f t="shared" si="0"/>
        <v>0.83333333333333337</v>
      </c>
      <c r="V48">
        <f t="shared" si="23"/>
        <v>0.33333333333333331</v>
      </c>
    </row>
    <row r="49" spans="1:22" x14ac:dyDescent="0.3">
      <c r="A49">
        <v>11</v>
      </c>
      <c r="B49">
        <v>6.5789999999999997</v>
      </c>
      <c r="C49">
        <v>8.5869999999999997</v>
      </c>
      <c r="D49">
        <v>3</v>
      </c>
      <c r="E49">
        <v>7.6310000000000002</v>
      </c>
      <c r="F49">
        <v>5.2819999999999991</v>
      </c>
      <c r="G49">
        <f t="shared" si="19"/>
        <v>12.029729000000005</v>
      </c>
      <c r="H49">
        <f t="shared" si="20"/>
        <v>3.4683899723070364</v>
      </c>
      <c r="I49">
        <f t="shared" si="21"/>
        <v>3.9033803168575167E-2</v>
      </c>
      <c r="P49">
        <v>48</v>
      </c>
      <c r="Q49">
        <v>16.286856203699966</v>
      </c>
      <c r="R49">
        <f t="shared" si="22"/>
        <v>0.72727272727272729</v>
      </c>
      <c r="S49">
        <v>11</v>
      </c>
      <c r="T49">
        <v>0</v>
      </c>
      <c r="U49">
        <f t="shared" si="0"/>
        <v>8.3333333333333329E-2</v>
      </c>
      <c r="V49">
        <f t="shared" si="23"/>
        <v>0.33333333333333331</v>
      </c>
    </row>
    <row r="50" spans="1:22" x14ac:dyDescent="0.3">
      <c r="A50">
        <v>0</v>
      </c>
      <c r="B50">
        <v>-3.6579999999999995</v>
      </c>
      <c r="C50">
        <v>-4.4609999999999994</v>
      </c>
      <c r="D50">
        <v>4</v>
      </c>
      <c r="E50">
        <v>-5</v>
      </c>
      <c r="F50">
        <v>-5</v>
      </c>
      <c r="G50">
        <f t="shared" si="19"/>
        <v>2.0914850000000018</v>
      </c>
      <c r="I50">
        <f t="shared" si="21"/>
        <v>6.9600252460051554E-2</v>
      </c>
      <c r="J50">
        <f>SUM(I50:I61)</f>
        <v>0.40764526880217755</v>
      </c>
      <c r="P50">
        <v>49</v>
      </c>
      <c r="Q50">
        <v>16.305834691913198</v>
      </c>
      <c r="R50">
        <f t="shared" si="22"/>
        <v>0.74242424242424243</v>
      </c>
      <c r="S50">
        <v>7</v>
      </c>
      <c r="T50">
        <v>2</v>
      </c>
      <c r="U50">
        <f t="shared" si="0"/>
        <v>0.58333333333333337</v>
      </c>
      <c r="V50">
        <f t="shared" si="23"/>
        <v>0.91666666666666663</v>
      </c>
    </row>
    <row r="51" spans="1:22" x14ac:dyDescent="0.3">
      <c r="A51">
        <v>1</v>
      </c>
      <c r="B51">
        <v>-3.6579999999999995</v>
      </c>
      <c r="C51">
        <v>-4.4609999999999994</v>
      </c>
      <c r="D51">
        <v>4</v>
      </c>
      <c r="E51">
        <v>6</v>
      </c>
      <c r="F51">
        <v>7</v>
      </c>
      <c r="G51">
        <f t="shared" si="19"/>
        <v>224.63148499999997</v>
      </c>
      <c r="I51">
        <f t="shared" si="21"/>
        <v>3.7550979343119843E-3</v>
      </c>
      <c r="P51">
        <v>50</v>
      </c>
      <c r="Q51">
        <v>16.51049911420003</v>
      </c>
      <c r="R51">
        <f t="shared" si="22"/>
        <v>0.75757575757575757</v>
      </c>
      <c r="S51">
        <v>9</v>
      </c>
      <c r="T51">
        <v>8</v>
      </c>
      <c r="U51">
        <f t="shared" si="0"/>
        <v>0.25</v>
      </c>
      <c r="V51">
        <f t="shared" si="23"/>
        <v>0.5</v>
      </c>
    </row>
    <row r="52" spans="1:22" x14ac:dyDescent="0.3">
      <c r="A52">
        <v>2</v>
      </c>
      <c r="B52">
        <v>-3.6579999999999995</v>
      </c>
      <c r="C52">
        <v>-4.4609999999999994</v>
      </c>
      <c r="D52">
        <v>4</v>
      </c>
      <c r="E52">
        <v>-3.7759999999999998</v>
      </c>
      <c r="F52">
        <v>-5.9879999999999995</v>
      </c>
      <c r="G52">
        <f t="shared" si="19"/>
        <v>2.3456530000000009</v>
      </c>
      <c r="I52">
        <f t="shared" si="21"/>
        <v>6.823373715799784E-2</v>
      </c>
      <c r="P52">
        <v>51</v>
      </c>
      <c r="Q52">
        <v>16.584525106254922</v>
      </c>
      <c r="R52">
        <f t="shared" si="22"/>
        <v>0.77272727272727271</v>
      </c>
      <c r="S52">
        <v>4</v>
      </c>
      <c r="T52">
        <v>3</v>
      </c>
      <c r="U52">
        <f t="shared" si="0"/>
        <v>0.41666666666666669</v>
      </c>
      <c r="V52">
        <f t="shared" si="23"/>
        <v>0.16666666666666666</v>
      </c>
    </row>
    <row r="53" spans="1:22" x14ac:dyDescent="0.3">
      <c r="A53">
        <v>3</v>
      </c>
      <c r="B53">
        <v>-3.6579999999999995</v>
      </c>
      <c r="C53">
        <v>-4.4609999999999994</v>
      </c>
      <c r="D53">
        <v>4</v>
      </c>
      <c r="E53">
        <v>6.5790000000000006</v>
      </c>
      <c r="F53">
        <v>8.5869999999999997</v>
      </c>
      <c r="G53">
        <f t="shared" si="19"/>
        <v>275.04647299999993</v>
      </c>
      <c r="I53">
        <f t="shared" si="21"/>
        <v>3.0923439043231572E-3</v>
      </c>
      <c r="P53">
        <v>52</v>
      </c>
      <c r="Q53">
        <v>16.589247421146023</v>
      </c>
      <c r="R53">
        <f t="shared" si="22"/>
        <v>0.78787878787878785</v>
      </c>
      <c r="S53">
        <v>11</v>
      </c>
      <c r="T53">
        <v>8</v>
      </c>
      <c r="U53">
        <f t="shared" si="0"/>
        <v>8.3333333333333329E-2</v>
      </c>
      <c r="V53">
        <f t="shared" si="23"/>
        <v>0.5</v>
      </c>
    </row>
    <row r="54" spans="1:22" x14ac:dyDescent="0.3">
      <c r="A54">
        <v>4</v>
      </c>
      <c r="B54">
        <v>-3.6579999999999995</v>
      </c>
      <c r="C54">
        <v>-4.4609999999999994</v>
      </c>
      <c r="D54">
        <v>4</v>
      </c>
      <c r="E54">
        <v>-3.6579999999999995</v>
      </c>
      <c r="F54">
        <v>-4.4609999999999994</v>
      </c>
      <c r="G54">
        <f t="shared" si="19"/>
        <v>0</v>
      </c>
      <c r="I54">
        <f t="shared" si="21"/>
        <v>8.3333333333333329E-2</v>
      </c>
      <c r="P54">
        <v>53</v>
      </c>
      <c r="Q54">
        <v>16.593769674187961</v>
      </c>
      <c r="R54">
        <f t="shared" si="22"/>
        <v>0.80303030303030298</v>
      </c>
      <c r="S54">
        <v>10</v>
      </c>
      <c r="T54">
        <v>1</v>
      </c>
      <c r="U54">
        <f t="shared" si="0"/>
        <v>0.66666666666666663</v>
      </c>
      <c r="V54">
        <f t="shared" si="23"/>
        <v>0.83333333333333337</v>
      </c>
    </row>
    <row r="55" spans="1:22" x14ac:dyDescent="0.3">
      <c r="A55">
        <v>5</v>
      </c>
      <c r="B55">
        <v>-3.6579999999999999</v>
      </c>
      <c r="C55">
        <v>-4.4610000000000003</v>
      </c>
      <c r="D55">
        <v>4</v>
      </c>
      <c r="E55">
        <v>5.7820000000000009</v>
      </c>
      <c r="F55">
        <v>7.9929999999999994</v>
      </c>
      <c r="G55">
        <f t="shared" si="19"/>
        <v>244.21571600000004</v>
      </c>
      <c r="H55">
        <f t="shared" si="20"/>
        <v>15.627402727260856</v>
      </c>
      <c r="I55">
        <f t="shared" si="21"/>
        <v>3.4664942139141165E-3</v>
      </c>
      <c r="P55">
        <v>54</v>
      </c>
      <c r="Q55">
        <v>16.711821235281331</v>
      </c>
      <c r="R55">
        <f t="shared" si="22"/>
        <v>0.81818181818181823</v>
      </c>
      <c r="S55">
        <v>10</v>
      </c>
      <c r="T55">
        <v>7</v>
      </c>
      <c r="U55">
        <f t="shared" si="0"/>
        <v>0.66666666666666663</v>
      </c>
      <c r="V55">
        <f t="shared" si="23"/>
        <v>0.58333333333333337</v>
      </c>
    </row>
    <row r="56" spans="1:22" x14ac:dyDescent="0.3">
      <c r="A56">
        <v>6</v>
      </c>
      <c r="B56">
        <v>-3.6579999999999999</v>
      </c>
      <c r="C56">
        <v>-4.4610000000000003</v>
      </c>
      <c r="D56">
        <v>4</v>
      </c>
      <c r="E56">
        <v>-3.601999999999999</v>
      </c>
      <c r="F56">
        <v>-5.9629999999999992</v>
      </c>
      <c r="G56">
        <f t="shared" si="19"/>
        <v>2.2591399999999968</v>
      </c>
      <c r="H56">
        <f t="shared" si="20"/>
        <v>1.5030435788758745</v>
      </c>
      <c r="I56">
        <f t="shared" si="21"/>
        <v>6.8692803472385947E-2</v>
      </c>
      <c r="P56">
        <v>55</v>
      </c>
      <c r="Q56">
        <v>16.817532280331736</v>
      </c>
      <c r="R56">
        <f t="shared" si="22"/>
        <v>0.83333333333333337</v>
      </c>
      <c r="S56">
        <v>6</v>
      </c>
      <c r="T56">
        <v>5</v>
      </c>
      <c r="U56">
        <f t="shared" si="0"/>
        <v>1</v>
      </c>
      <c r="V56">
        <f t="shared" si="23"/>
        <v>0.75</v>
      </c>
    </row>
    <row r="57" spans="1:22" x14ac:dyDescent="0.3">
      <c r="A57">
        <v>7</v>
      </c>
      <c r="B57">
        <v>-3.6579999999999999</v>
      </c>
      <c r="C57">
        <v>-4.4610000000000003</v>
      </c>
      <c r="D57">
        <v>4</v>
      </c>
      <c r="E57">
        <v>5.3260000000000005</v>
      </c>
      <c r="F57">
        <v>7.5409999999999995</v>
      </c>
      <c r="G57">
        <f t="shared" si="19"/>
        <v>224.76025999999996</v>
      </c>
      <c r="H57">
        <f t="shared" si="20"/>
        <v>14.992006536818211</v>
      </c>
      <c r="I57">
        <f t="shared" si="21"/>
        <v>3.7530433684673198E-3</v>
      </c>
      <c r="P57">
        <v>56</v>
      </c>
      <c r="Q57">
        <v>16.884003464818406</v>
      </c>
      <c r="R57">
        <f t="shared" si="22"/>
        <v>0.84848484848484851</v>
      </c>
      <c r="S57">
        <v>5</v>
      </c>
      <c r="T57">
        <v>0</v>
      </c>
      <c r="U57">
        <f t="shared" si="0"/>
        <v>0.75</v>
      </c>
      <c r="V57">
        <f t="shared" si="23"/>
        <v>0.33333333333333331</v>
      </c>
    </row>
    <row r="58" spans="1:22" x14ac:dyDescent="0.3">
      <c r="A58">
        <v>8</v>
      </c>
      <c r="B58">
        <v>-3.6579999999999999</v>
      </c>
      <c r="C58">
        <v>-4.4610000000000003</v>
      </c>
      <c r="D58">
        <v>4</v>
      </c>
      <c r="E58">
        <v>-3.1399999999999988</v>
      </c>
      <c r="F58">
        <v>-7.335</v>
      </c>
      <c r="G58">
        <f t="shared" si="19"/>
        <v>8.5282</v>
      </c>
      <c r="H58">
        <f t="shared" si="20"/>
        <v>2.9203082029128362</v>
      </c>
      <c r="I58">
        <f t="shared" si="21"/>
        <v>4.617924480533081E-2</v>
      </c>
      <c r="P58">
        <v>57</v>
      </c>
      <c r="Q58">
        <v>16.935870954869724</v>
      </c>
      <c r="R58">
        <f t="shared" si="22"/>
        <v>0.86363636363636365</v>
      </c>
      <c r="S58">
        <v>5</v>
      </c>
      <c r="T58">
        <v>2</v>
      </c>
      <c r="U58">
        <f t="shared" si="0"/>
        <v>0.75</v>
      </c>
      <c r="V58">
        <f t="shared" si="23"/>
        <v>0.91666666666666663</v>
      </c>
    </row>
    <row r="59" spans="1:22" x14ac:dyDescent="0.3">
      <c r="A59">
        <v>9</v>
      </c>
      <c r="B59">
        <v>-3.6579999999999999</v>
      </c>
      <c r="C59">
        <v>-4.4610000000000003</v>
      </c>
      <c r="D59">
        <v>4</v>
      </c>
      <c r="E59">
        <v>7.0510000000000002</v>
      </c>
      <c r="F59">
        <v>5.6549999999999994</v>
      </c>
      <c r="G59">
        <f t="shared" si="19"/>
        <v>217.01613699999999</v>
      </c>
      <c r="H59">
        <f t="shared" si="20"/>
        <v>14.731467577943482</v>
      </c>
      <c r="I59">
        <f t="shared" si="21"/>
        <v>3.8807322732969255E-3</v>
      </c>
      <c r="P59">
        <v>58</v>
      </c>
      <c r="Q59">
        <v>17.000936003644036</v>
      </c>
      <c r="R59">
        <f t="shared" si="22"/>
        <v>0.87878787878787878</v>
      </c>
      <c r="S59">
        <v>8</v>
      </c>
      <c r="T59">
        <v>1</v>
      </c>
      <c r="U59">
        <f t="shared" si="0"/>
        <v>0.5</v>
      </c>
      <c r="V59">
        <f t="shared" si="23"/>
        <v>0.83333333333333337</v>
      </c>
    </row>
    <row r="60" spans="1:22" x14ac:dyDescent="0.3">
      <c r="A60">
        <v>10</v>
      </c>
      <c r="B60">
        <v>-3.6579999999999999</v>
      </c>
      <c r="C60">
        <v>-4.4610000000000003</v>
      </c>
      <c r="D60">
        <v>4</v>
      </c>
      <c r="E60">
        <v>-2.8859999999999992</v>
      </c>
      <c r="F60">
        <v>-7.0140000000000002</v>
      </c>
      <c r="G60">
        <f t="shared" si="19"/>
        <v>7.1137930000000011</v>
      </c>
      <c r="H60">
        <f t="shared" si="20"/>
        <v>2.6671694734305884</v>
      </c>
      <c r="I60">
        <f t="shared" si="21"/>
        <v>4.9866596900188687E-2</v>
      </c>
      <c r="P60">
        <v>59</v>
      </c>
      <c r="Q60">
        <v>17.116323553847653</v>
      </c>
      <c r="R60">
        <f t="shared" si="22"/>
        <v>0.89393939393939392</v>
      </c>
      <c r="S60">
        <v>8</v>
      </c>
      <c r="T60">
        <v>7</v>
      </c>
      <c r="U60">
        <f t="shared" si="0"/>
        <v>0.5</v>
      </c>
      <c r="V60">
        <f t="shared" si="23"/>
        <v>0.58333333333333337</v>
      </c>
    </row>
    <row r="61" spans="1:22" x14ac:dyDescent="0.3">
      <c r="A61">
        <v>11</v>
      </c>
      <c r="B61">
        <v>-3.6579999999999999</v>
      </c>
      <c r="C61">
        <v>-4.4610000000000003</v>
      </c>
      <c r="D61">
        <v>4</v>
      </c>
      <c r="E61">
        <v>7.6310000000000002</v>
      </c>
      <c r="F61">
        <v>5.2819999999999991</v>
      </c>
      <c r="G61">
        <f t="shared" si="19"/>
        <v>222.36756999999997</v>
      </c>
      <c r="H61">
        <f t="shared" si="20"/>
        <v>14.911994165771389</v>
      </c>
      <c r="I61">
        <f t="shared" si="21"/>
        <v>3.7915889785758343E-3</v>
      </c>
      <c r="P61">
        <v>60</v>
      </c>
      <c r="Q61">
        <v>17.330443531542983</v>
      </c>
      <c r="R61">
        <f t="shared" si="22"/>
        <v>0.90909090909090906</v>
      </c>
      <c r="S61">
        <v>10</v>
      </c>
      <c r="T61">
        <v>5</v>
      </c>
      <c r="U61">
        <f t="shared" si="0"/>
        <v>0.66666666666666663</v>
      </c>
      <c r="V61">
        <f t="shared" si="23"/>
        <v>0.75</v>
      </c>
    </row>
    <row r="62" spans="1:22" x14ac:dyDescent="0.3">
      <c r="A62">
        <v>0</v>
      </c>
      <c r="B62">
        <v>5.7820000000000009</v>
      </c>
      <c r="C62">
        <v>7.9929999999999994</v>
      </c>
      <c r="D62">
        <v>5</v>
      </c>
      <c r="E62">
        <v>-5</v>
      </c>
      <c r="F62">
        <v>-5</v>
      </c>
      <c r="G62">
        <f t="shared" si="19"/>
        <v>285.06957299999999</v>
      </c>
      <c r="I62">
        <f t="shared" si="21"/>
        <v>2.987514404817797E-3</v>
      </c>
      <c r="J62">
        <f>SUM(I62:I73)</f>
        <v>0.42500564363764731</v>
      </c>
      <c r="P62">
        <v>61</v>
      </c>
      <c r="Q62">
        <v>17.735548144898143</v>
      </c>
      <c r="R62">
        <f t="shared" si="22"/>
        <v>0.9242424242424242</v>
      </c>
      <c r="S62">
        <v>8</v>
      </c>
      <c r="T62">
        <v>5</v>
      </c>
      <c r="U62">
        <f t="shared" si="0"/>
        <v>0.5</v>
      </c>
      <c r="V62">
        <f t="shared" si="23"/>
        <v>0.75</v>
      </c>
    </row>
    <row r="63" spans="1:22" x14ac:dyDescent="0.3">
      <c r="A63">
        <v>1</v>
      </c>
      <c r="B63">
        <v>5.7820000000000009</v>
      </c>
      <c r="C63">
        <v>7.9929999999999994</v>
      </c>
      <c r="D63">
        <v>5</v>
      </c>
      <c r="E63">
        <v>6</v>
      </c>
      <c r="F63">
        <v>7</v>
      </c>
      <c r="G63">
        <f t="shared" si="19"/>
        <v>1.0335729999999985</v>
      </c>
      <c r="I63">
        <f t="shared" si="21"/>
        <v>7.5929539292946033E-2</v>
      </c>
      <c r="P63">
        <v>62</v>
      </c>
      <c r="Q63">
        <v>17.758244873860704</v>
      </c>
      <c r="R63">
        <f t="shared" si="22"/>
        <v>0.93939393939393945</v>
      </c>
      <c r="S63">
        <v>6</v>
      </c>
      <c r="T63">
        <v>3</v>
      </c>
      <c r="U63">
        <f t="shared" si="0"/>
        <v>1</v>
      </c>
      <c r="V63">
        <f t="shared" si="23"/>
        <v>0.16666666666666666</v>
      </c>
    </row>
    <row r="64" spans="1:22" x14ac:dyDescent="0.3">
      <c r="A64">
        <v>2</v>
      </c>
      <c r="B64">
        <v>5.7820000000000009</v>
      </c>
      <c r="C64">
        <v>7.9929999999999994</v>
      </c>
      <c r="D64">
        <v>5</v>
      </c>
      <c r="E64">
        <v>-3.7759999999999998</v>
      </c>
      <c r="F64">
        <v>-5.9879999999999995</v>
      </c>
      <c r="G64">
        <f t="shared" si="19"/>
        <v>286.82372499999997</v>
      </c>
      <c r="I64">
        <f t="shared" si="21"/>
        <v>2.9698945665672777E-3</v>
      </c>
      <c r="P64">
        <v>63</v>
      </c>
      <c r="Q64">
        <v>17.851605249948811</v>
      </c>
      <c r="R64">
        <f t="shared" si="22"/>
        <v>0.95454545454545459</v>
      </c>
      <c r="S64">
        <v>3</v>
      </c>
      <c r="T64">
        <v>0</v>
      </c>
      <c r="U64">
        <f t="shared" si="0"/>
        <v>0.16666666666666666</v>
      </c>
      <c r="V64">
        <f t="shared" si="23"/>
        <v>0.33333333333333331</v>
      </c>
    </row>
    <row r="65" spans="1:22" x14ac:dyDescent="0.3">
      <c r="A65">
        <v>3</v>
      </c>
      <c r="B65">
        <v>5.7820000000000009</v>
      </c>
      <c r="C65">
        <v>7.9929999999999994</v>
      </c>
      <c r="D65">
        <v>5</v>
      </c>
      <c r="E65">
        <v>6.5790000000000006</v>
      </c>
      <c r="F65">
        <v>8.5869999999999997</v>
      </c>
      <c r="G65">
        <f t="shared" si="19"/>
        <v>0.98804499999999995</v>
      </c>
      <c r="I65">
        <f t="shared" si="21"/>
        <v>7.6227862289438078E-2</v>
      </c>
      <c r="P65">
        <v>64</v>
      </c>
      <c r="Q65">
        <v>17.878944320065433</v>
      </c>
      <c r="R65">
        <f>P65/N$1</f>
        <v>0.96969696969696972</v>
      </c>
      <c r="S65">
        <v>3</v>
      </c>
      <c r="T65">
        <v>2</v>
      </c>
      <c r="U65">
        <f t="shared" si="0"/>
        <v>0.16666666666666666</v>
      </c>
      <c r="V65">
        <f t="shared" si="23"/>
        <v>0.91666666666666663</v>
      </c>
    </row>
    <row r="66" spans="1:22" x14ac:dyDescent="0.3">
      <c r="A66">
        <v>4</v>
      </c>
      <c r="B66">
        <v>5.7820000000000009</v>
      </c>
      <c r="C66">
        <v>7.9929999999999994</v>
      </c>
      <c r="D66">
        <v>5</v>
      </c>
      <c r="E66">
        <v>-3.6579999999999995</v>
      </c>
      <c r="F66">
        <v>-4.4609999999999994</v>
      </c>
      <c r="G66">
        <f t="shared" si="19"/>
        <v>244.21571599999999</v>
      </c>
      <c r="I66">
        <f t="shared" si="21"/>
        <v>3.466494213914117E-3</v>
      </c>
      <c r="P66">
        <v>65</v>
      </c>
      <c r="Q66">
        <v>18.247669056621998</v>
      </c>
      <c r="R66">
        <f t="shared" si="22"/>
        <v>0.98484848484848486</v>
      </c>
      <c r="S66">
        <v>10</v>
      </c>
      <c r="T66">
        <v>3</v>
      </c>
      <c r="U66">
        <f t="shared" si="0"/>
        <v>0.66666666666666663</v>
      </c>
      <c r="V66">
        <f t="shared" si="23"/>
        <v>0.16666666666666666</v>
      </c>
    </row>
    <row r="67" spans="1:22" x14ac:dyDescent="0.3">
      <c r="A67">
        <v>5</v>
      </c>
      <c r="B67">
        <v>5.7820000000000009</v>
      </c>
      <c r="C67">
        <v>7.9929999999999994</v>
      </c>
      <c r="D67">
        <v>5</v>
      </c>
      <c r="E67">
        <v>5.7820000000000009</v>
      </c>
      <c r="F67">
        <v>7.9929999999999994</v>
      </c>
      <c r="G67">
        <f t="shared" ref="G67:G130" si="47">(B67-E67)^2+(C67-F67)^2</f>
        <v>0</v>
      </c>
      <c r="I67">
        <f t="shared" ref="I67:I130" si="48">1/12* $O$8/(G67 +$O$8)</f>
        <v>8.3333333333333329E-2</v>
      </c>
      <c r="P67">
        <v>66</v>
      </c>
      <c r="Q67">
        <v>18.653928406638638</v>
      </c>
      <c r="R67">
        <f t="shared" ref="R67" si="49">P67/N$1</f>
        <v>1</v>
      </c>
      <c r="S67">
        <v>8</v>
      </c>
      <c r="T67">
        <v>3</v>
      </c>
      <c r="U67">
        <f t="shared" si="0"/>
        <v>0.5</v>
      </c>
      <c r="V67">
        <f t="shared" ref="V67" si="50">IF(T67=0,AC$16,IF(T67=1,AC$17,IF(T67=2,AC$18,IF(T67=3,AC$19,IF(T67=4,AC$20,IF(T67=5,AC$21,IF(T67=6,AC$22,IF(T67=7,AC$23,IF(T67=8,AC$24,IF(T67=9,AC$25,IF(T67=10,AC$26,AC$27)))))))))))</f>
        <v>0.16666666666666666</v>
      </c>
    </row>
    <row r="68" spans="1:22" x14ac:dyDescent="0.3">
      <c r="A68">
        <v>6</v>
      </c>
      <c r="B68">
        <v>5.782</v>
      </c>
      <c r="C68">
        <v>7.9930000000000003</v>
      </c>
      <c r="D68">
        <v>5</v>
      </c>
      <c r="E68">
        <v>-3.601999999999999</v>
      </c>
      <c r="F68">
        <v>-5.9629999999999992</v>
      </c>
      <c r="G68">
        <f t="shared" si="47"/>
        <v>282.82939199999993</v>
      </c>
      <c r="H68">
        <f t="shared" ref="H68:H121" si="51">G68^0.5</f>
        <v>16.817532280331736</v>
      </c>
      <c r="I68">
        <f t="shared" si="48"/>
        <v>3.0103225412731411E-3</v>
      </c>
    </row>
    <row r="69" spans="1:22" x14ac:dyDescent="0.3">
      <c r="A69">
        <v>7</v>
      </c>
      <c r="B69">
        <v>5.782</v>
      </c>
      <c r="C69">
        <v>7.9930000000000003</v>
      </c>
      <c r="D69">
        <v>5</v>
      </c>
      <c r="E69">
        <v>5.3260000000000005</v>
      </c>
      <c r="F69">
        <v>7.5409999999999995</v>
      </c>
      <c r="G69">
        <f t="shared" si="47"/>
        <v>0.41224000000000033</v>
      </c>
      <c r="H69">
        <f t="shared" si="51"/>
        <v>0.64205918730285316</v>
      </c>
      <c r="I69">
        <f t="shared" si="48"/>
        <v>8.0213717042318625E-2</v>
      </c>
    </row>
    <row r="70" spans="1:22" x14ac:dyDescent="0.3">
      <c r="A70">
        <v>8</v>
      </c>
      <c r="B70">
        <v>5.782</v>
      </c>
      <c r="C70">
        <v>7.9930000000000003</v>
      </c>
      <c r="D70">
        <v>5</v>
      </c>
      <c r="E70">
        <v>-3.1399999999999988</v>
      </c>
      <c r="F70">
        <v>-7.335</v>
      </c>
      <c r="G70">
        <f t="shared" si="47"/>
        <v>314.54966799999994</v>
      </c>
      <c r="H70">
        <f t="shared" si="51"/>
        <v>17.735548144898143</v>
      </c>
      <c r="I70">
        <f t="shared" si="48"/>
        <v>2.7166475646080998E-3</v>
      </c>
    </row>
    <row r="71" spans="1:22" x14ac:dyDescent="0.3">
      <c r="A71">
        <v>9</v>
      </c>
      <c r="B71">
        <v>5.782</v>
      </c>
      <c r="C71">
        <v>7.9930000000000003</v>
      </c>
      <c r="D71">
        <v>5</v>
      </c>
      <c r="E71">
        <v>7.0510000000000002</v>
      </c>
      <c r="F71">
        <v>5.6549999999999994</v>
      </c>
      <c r="G71">
        <f t="shared" si="47"/>
        <v>7.0766050000000043</v>
      </c>
      <c r="H71">
        <f t="shared" si="51"/>
        <v>2.6601889030668486</v>
      </c>
      <c r="I71">
        <f t="shared" si="48"/>
        <v>4.9971507327897999E-2</v>
      </c>
    </row>
    <row r="72" spans="1:22" x14ac:dyDescent="0.3">
      <c r="A72">
        <v>10</v>
      </c>
      <c r="B72">
        <v>5.782</v>
      </c>
      <c r="C72">
        <v>7.9930000000000003</v>
      </c>
      <c r="D72">
        <v>5</v>
      </c>
      <c r="E72">
        <v>-2.8859999999999992</v>
      </c>
      <c r="F72">
        <v>-7.0140000000000002</v>
      </c>
      <c r="G72">
        <f t="shared" si="47"/>
        <v>300.34427300000004</v>
      </c>
      <c r="H72">
        <f t="shared" si="51"/>
        <v>17.330443531542983</v>
      </c>
      <c r="I72">
        <f t="shared" si="48"/>
        <v>2.8407568669637532E-3</v>
      </c>
    </row>
    <row r="73" spans="1:22" x14ac:dyDescent="0.3">
      <c r="A73">
        <v>11</v>
      </c>
      <c r="B73">
        <v>5.782</v>
      </c>
      <c r="C73">
        <v>7.9930000000000003</v>
      </c>
      <c r="D73">
        <v>5</v>
      </c>
      <c r="E73">
        <v>7.6310000000000002</v>
      </c>
      <c r="F73">
        <v>5.2819999999999991</v>
      </c>
      <c r="G73">
        <f t="shared" si="47"/>
        <v>10.768322000000007</v>
      </c>
      <c r="H73">
        <f t="shared" si="51"/>
        <v>3.2815121514326298</v>
      </c>
      <c r="I73">
        <f t="shared" si="48"/>
        <v>4.1338054193569021E-2</v>
      </c>
    </row>
    <row r="74" spans="1:22" x14ac:dyDescent="0.3">
      <c r="A74">
        <v>0</v>
      </c>
      <c r="B74">
        <v>-3.601999999999999</v>
      </c>
      <c r="C74">
        <v>-5.9629999999999992</v>
      </c>
      <c r="D74">
        <v>6</v>
      </c>
      <c r="E74">
        <v>-5</v>
      </c>
      <c r="F74">
        <v>-5</v>
      </c>
      <c r="G74">
        <f t="shared" si="47"/>
        <v>2.8817730000000013</v>
      </c>
      <c r="I74">
        <f t="shared" si="48"/>
        <v>6.552029441465676E-2</v>
      </c>
      <c r="J74">
        <f>SUM(I74:I85)</f>
        <v>0.46150244460008083</v>
      </c>
    </row>
    <row r="75" spans="1:22" x14ac:dyDescent="0.3">
      <c r="A75">
        <v>1</v>
      </c>
      <c r="B75">
        <v>-3.601999999999999</v>
      </c>
      <c r="C75">
        <v>-5.9629999999999992</v>
      </c>
      <c r="D75">
        <v>6</v>
      </c>
      <c r="E75">
        <v>6</v>
      </c>
      <c r="F75">
        <v>7</v>
      </c>
      <c r="G75">
        <f t="shared" si="47"/>
        <v>260.23777299999995</v>
      </c>
      <c r="I75">
        <f t="shared" si="48"/>
        <v>3.2614252950493505E-3</v>
      </c>
    </row>
    <row r="76" spans="1:22" x14ac:dyDescent="0.3">
      <c r="A76">
        <v>2</v>
      </c>
      <c r="B76">
        <v>-3.601999999999999</v>
      </c>
      <c r="C76">
        <v>-5.9629999999999992</v>
      </c>
      <c r="D76">
        <v>6</v>
      </c>
      <c r="E76">
        <v>-3.7759999999999998</v>
      </c>
      <c r="F76">
        <v>-5.9879999999999995</v>
      </c>
      <c r="G76">
        <f t="shared" si="47"/>
        <v>3.0901000000000303E-2</v>
      </c>
      <c r="I76">
        <f t="shared" si="48"/>
        <v>8.3091102477348938E-2</v>
      </c>
    </row>
    <row r="77" spans="1:22" x14ac:dyDescent="0.3">
      <c r="A77">
        <v>3</v>
      </c>
      <c r="B77">
        <v>-3.601999999999999</v>
      </c>
      <c r="C77">
        <v>-5.9629999999999992</v>
      </c>
      <c r="D77">
        <v>6</v>
      </c>
      <c r="E77">
        <v>6.5790000000000006</v>
      </c>
      <c r="F77">
        <v>8.5869999999999997</v>
      </c>
      <c r="G77">
        <f t="shared" si="47"/>
        <v>315.35526099999993</v>
      </c>
      <c r="I77">
        <f t="shared" si="48"/>
        <v>2.7099334112281282E-3</v>
      </c>
    </row>
    <row r="78" spans="1:22" x14ac:dyDescent="0.3">
      <c r="A78">
        <v>4</v>
      </c>
      <c r="B78">
        <v>-3.601999999999999</v>
      </c>
      <c r="C78">
        <v>-5.9629999999999992</v>
      </c>
      <c r="D78">
        <v>6</v>
      </c>
      <c r="E78">
        <v>-3.6579999999999995</v>
      </c>
      <c r="F78">
        <v>-4.4609999999999994</v>
      </c>
      <c r="G78">
        <f t="shared" si="47"/>
        <v>2.2591399999999995</v>
      </c>
      <c r="I78">
        <f t="shared" si="48"/>
        <v>6.8692803472385947E-2</v>
      </c>
    </row>
    <row r="79" spans="1:22" x14ac:dyDescent="0.3">
      <c r="A79">
        <v>5</v>
      </c>
      <c r="B79">
        <v>-3.601999999999999</v>
      </c>
      <c r="C79">
        <v>-5.9629999999999992</v>
      </c>
      <c r="D79">
        <v>6</v>
      </c>
      <c r="E79">
        <v>5.7820000000000009</v>
      </c>
      <c r="F79">
        <v>7.9929999999999994</v>
      </c>
      <c r="G79">
        <f t="shared" si="47"/>
        <v>282.82939199999998</v>
      </c>
      <c r="I79">
        <f t="shared" si="48"/>
        <v>3.0103225412731402E-3</v>
      </c>
    </row>
    <row r="80" spans="1:22" x14ac:dyDescent="0.3">
      <c r="A80">
        <v>6</v>
      </c>
      <c r="B80">
        <v>-3.601999999999999</v>
      </c>
      <c r="C80">
        <v>-5.9629999999999992</v>
      </c>
      <c r="D80">
        <v>6</v>
      </c>
      <c r="E80">
        <v>-3.601999999999999</v>
      </c>
      <c r="F80">
        <v>-5.9629999999999992</v>
      </c>
      <c r="G80">
        <f t="shared" si="47"/>
        <v>0</v>
      </c>
      <c r="I80">
        <f t="shared" si="48"/>
        <v>8.3333333333333329E-2</v>
      </c>
    </row>
    <row r="81" spans="1:10" x14ac:dyDescent="0.3">
      <c r="A81">
        <v>7</v>
      </c>
      <c r="B81">
        <v>-3.6019999999999999</v>
      </c>
      <c r="C81">
        <v>-5.9630000000000001</v>
      </c>
      <c r="D81">
        <v>6</v>
      </c>
      <c r="E81">
        <v>5.3260000000000005</v>
      </c>
      <c r="F81">
        <v>7.5409999999999995</v>
      </c>
      <c r="G81">
        <f t="shared" si="47"/>
        <v>262.06720000000001</v>
      </c>
      <c r="H81">
        <f t="shared" si="51"/>
        <v>16.188489738082428</v>
      </c>
      <c r="I81">
        <f t="shared" si="48"/>
        <v>3.239543147463947E-3</v>
      </c>
    </row>
    <row r="82" spans="1:10" x14ac:dyDescent="0.3">
      <c r="A82">
        <v>8</v>
      </c>
      <c r="B82">
        <v>-3.6019999999999999</v>
      </c>
      <c r="C82">
        <v>-5.9630000000000001</v>
      </c>
      <c r="D82">
        <v>6</v>
      </c>
      <c r="E82">
        <v>-3.1399999999999988</v>
      </c>
      <c r="F82">
        <v>-7.335</v>
      </c>
      <c r="G82">
        <f t="shared" si="47"/>
        <v>2.0958280000000005</v>
      </c>
      <c r="H82">
        <f t="shared" si="51"/>
        <v>1.4476974822109765</v>
      </c>
      <c r="I82">
        <f t="shared" si="48"/>
        <v>6.9576443165813198E-2</v>
      </c>
    </row>
    <row r="83" spans="1:10" x14ac:dyDescent="0.3">
      <c r="A83">
        <v>9</v>
      </c>
      <c r="B83">
        <v>-3.6019999999999999</v>
      </c>
      <c r="C83">
        <v>-5.9630000000000001</v>
      </c>
      <c r="D83">
        <v>6</v>
      </c>
      <c r="E83">
        <v>7.0510000000000002</v>
      </c>
      <c r="F83">
        <v>5.6549999999999994</v>
      </c>
      <c r="G83">
        <f t="shared" si="47"/>
        <v>248.46433299999998</v>
      </c>
      <c r="H83">
        <f t="shared" si="51"/>
        <v>15.76275144129349</v>
      </c>
      <c r="I83">
        <f t="shared" si="48"/>
        <v>3.4096441737819631E-3</v>
      </c>
    </row>
    <row r="84" spans="1:10" x14ac:dyDescent="0.3">
      <c r="A84">
        <v>10</v>
      </c>
      <c r="B84">
        <v>-3.6019999999999999</v>
      </c>
      <c r="C84">
        <v>-5.9630000000000001</v>
      </c>
      <c r="D84">
        <v>6</v>
      </c>
      <c r="E84">
        <v>-2.8859999999999992</v>
      </c>
      <c r="F84">
        <v>-7.0140000000000002</v>
      </c>
      <c r="G84">
        <f t="shared" si="47"/>
        <v>1.6172570000000013</v>
      </c>
      <c r="H84">
        <f t="shared" si="51"/>
        <v>1.2717141974516135</v>
      </c>
      <c r="I84">
        <f t="shared" si="48"/>
        <v>7.2301917334114021E-2</v>
      </c>
    </row>
    <row r="85" spans="1:10" x14ac:dyDescent="0.3">
      <c r="A85">
        <v>11</v>
      </c>
      <c r="B85">
        <v>-3.6019999999999999</v>
      </c>
      <c r="C85">
        <v>-5.9630000000000001</v>
      </c>
      <c r="D85">
        <v>6</v>
      </c>
      <c r="E85">
        <v>7.6310000000000002</v>
      </c>
      <c r="F85">
        <v>5.2819999999999991</v>
      </c>
      <c r="G85">
        <f t="shared" si="47"/>
        <v>252.630314</v>
      </c>
      <c r="H85">
        <f t="shared" si="51"/>
        <v>15.894348492467378</v>
      </c>
      <c r="I85">
        <f t="shared" si="48"/>
        <v>3.3556818336321092E-3</v>
      </c>
    </row>
    <row r="86" spans="1:10" x14ac:dyDescent="0.3">
      <c r="A86">
        <v>0</v>
      </c>
      <c r="B86">
        <v>5.3260000000000005</v>
      </c>
      <c r="C86">
        <v>7.5409999999999995</v>
      </c>
      <c r="D86">
        <v>7</v>
      </c>
      <c r="E86">
        <v>-5</v>
      </c>
      <c r="F86">
        <v>-5</v>
      </c>
      <c r="G86">
        <f t="shared" si="47"/>
        <v>263.90295700000001</v>
      </c>
      <c r="I86">
        <f t="shared" si="48"/>
        <v>3.2178784686943997E-3</v>
      </c>
      <c r="J86">
        <f>SUM(I86:I97)</f>
        <v>0.42094125468277921</v>
      </c>
    </row>
    <row r="87" spans="1:10" x14ac:dyDescent="0.3">
      <c r="A87">
        <v>1</v>
      </c>
      <c r="B87">
        <v>5.3260000000000005</v>
      </c>
      <c r="C87">
        <v>7.5409999999999995</v>
      </c>
      <c r="D87">
        <v>7</v>
      </c>
      <c r="E87">
        <v>6</v>
      </c>
      <c r="F87">
        <v>7</v>
      </c>
      <c r="G87">
        <f t="shared" si="47"/>
        <v>0.74695699999999876</v>
      </c>
      <c r="I87">
        <f t="shared" si="48"/>
        <v>7.7847499160449918E-2</v>
      </c>
    </row>
    <row r="88" spans="1:10" x14ac:dyDescent="0.3">
      <c r="A88">
        <v>2</v>
      </c>
      <c r="B88">
        <v>5.3260000000000005</v>
      </c>
      <c r="C88">
        <v>7.5409999999999995</v>
      </c>
      <c r="D88">
        <v>7</v>
      </c>
      <c r="E88">
        <v>-3.7759999999999998</v>
      </c>
      <c r="F88">
        <v>-5.9879999999999995</v>
      </c>
      <c r="G88">
        <f t="shared" si="47"/>
        <v>265.880245</v>
      </c>
      <c r="I88">
        <f t="shared" si="48"/>
        <v>3.1948653339626577E-3</v>
      </c>
    </row>
    <row r="89" spans="1:10" x14ac:dyDescent="0.3">
      <c r="A89">
        <v>3</v>
      </c>
      <c r="B89">
        <v>5.3260000000000005</v>
      </c>
      <c r="C89">
        <v>7.5409999999999995</v>
      </c>
      <c r="D89">
        <v>7</v>
      </c>
      <c r="E89">
        <v>6.5790000000000006</v>
      </c>
      <c r="F89">
        <v>8.5869999999999997</v>
      </c>
      <c r="G89">
        <f t="shared" si="47"/>
        <v>2.6641250000000007</v>
      </c>
      <c r="I89">
        <f t="shared" si="48"/>
        <v>6.6595418340877274E-2</v>
      </c>
    </row>
    <row r="90" spans="1:10" x14ac:dyDescent="0.3">
      <c r="A90">
        <v>4</v>
      </c>
      <c r="B90">
        <v>5.3260000000000005</v>
      </c>
      <c r="C90">
        <v>7.5409999999999995</v>
      </c>
      <c r="D90">
        <v>7</v>
      </c>
      <c r="E90">
        <v>-3.6579999999999995</v>
      </c>
      <c r="F90">
        <v>-4.4609999999999994</v>
      </c>
      <c r="G90">
        <f t="shared" si="47"/>
        <v>224.76025999999996</v>
      </c>
      <c r="I90">
        <f t="shared" si="48"/>
        <v>3.7530433684673198E-3</v>
      </c>
    </row>
    <row r="91" spans="1:10" x14ac:dyDescent="0.3">
      <c r="A91">
        <v>5</v>
      </c>
      <c r="B91">
        <v>5.3260000000000005</v>
      </c>
      <c r="C91">
        <v>7.5409999999999995</v>
      </c>
      <c r="D91">
        <v>7</v>
      </c>
      <c r="E91">
        <v>5.7820000000000009</v>
      </c>
      <c r="F91">
        <v>7.9929999999999994</v>
      </c>
      <c r="G91">
        <f t="shared" si="47"/>
        <v>0.41224000000000033</v>
      </c>
      <c r="I91">
        <f t="shared" si="48"/>
        <v>8.0213717042318625E-2</v>
      </c>
    </row>
    <row r="92" spans="1:10" x14ac:dyDescent="0.3">
      <c r="A92">
        <v>6</v>
      </c>
      <c r="B92">
        <v>5.3260000000000005</v>
      </c>
      <c r="C92">
        <v>7.5409999999999995</v>
      </c>
      <c r="D92">
        <v>7</v>
      </c>
      <c r="E92">
        <v>-3.601999999999999</v>
      </c>
      <c r="F92">
        <v>-5.9629999999999992</v>
      </c>
      <c r="G92">
        <f t="shared" si="47"/>
        <v>262.0671999999999</v>
      </c>
      <c r="I92">
        <f t="shared" si="48"/>
        <v>3.2395431474639483E-3</v>
      </c>
    </row>
    <row r="93" spans="1:10" x14ac:dyDescent="0.3">
      <c r="A93">
        <v>7</v>
      </c>
      <c r="B93">
        <v>5.3260000000000005</v>
      </c>
      <c r="C93">
        <v>7.5409999999999995</v>
      </c>
      <c r="D93">
        <v>7</v>
      </c>
      <c r="E93">
        <v>5.3260000000000005</v>
      </c>
      <c r="F93">
        <v>7.5409999999999995</v>
      </c>
      <c r="G93">
        <f t="shared" si="47"/>
        <v>0</v>
      </c>
      <c r="I93">
        <f t="shared" si="48"/>
        <v>8.3333333333333329E-2</v>
      </c>
    </row>
    <row r="94" spans="1:10" x14ac:dyDescent="0.3">
      <c r="A94">
        <v>8</v>
      </c>
      <c r="B94">
        <v>5.3259999999999996</v>
      </c>
      <c r="C94">
        <v>7.5410000000000004</v>
      </c>
      <c r="D94">
        <v>7</v>
      </c>
      <c r="E94">
        <v>-3.1399999999999988</v>
      </c>
      <c r="F94">
        <v>-7.335</v>
      </c>
      <c r="G94">
        <f t="shared" si="47"/>
        <v>292.96853199999998</v>
      </c>
      <c r="H94">
        <f t="shared" si="51"/>
        <v>17.116323553847653</v>
      </c>
      <c r="I94">
        <f t="shared" si="48"/>
        <v>2.9097781871076059E-3</v>
      </c>
    </row>
    <row r="95" spans="1:10" x14ac:dyDescent="0.3">
      <c r="A95">
        <v>9</v>
      </c>
      <c r="B95">
        <v>5.3259999999999996</v>
      </c>
      <c r="C95">
        <v>7.5410000000000004</v>
      </c>
      <c r="D95">
        <v>7</v>
      </c>
      <c r="E95">
        <v>7.0510000000000002</v>
      </c>
      <c r="F95">
        <v>5.6549999999999994</v>
      </c>
      <c r="G95">
        <f t="shared" si="47"/>
        <v>6.532621000000006</v>
      </c>
      <c r="H95">
        <f t="shared" si="51"/>
        <v>2.5558992546655679</v>
      </c>
      <c r="I95">
        <f t="shared" si="48"/>
        <v>5.1558189298784966E-2</v>
      </c>
    </row>
    <row r="96" spans="1:10" x14ac:dyDescent="0.3">
      <c r="A96">
        <v>10</v>
      </c>
      <c r="B96">
        <v>5.3259999999999996</v>
      </c>
      <c r="C96">
        <v>7.5410000000000004</v>
      </c>
      <c r="D96">
        <v>7</v>
      </c>
      <c r="E96">
        <v>-2.8859999999999992</v>
      </c>
      <c r="F96">
        <v>-7.0140000000000002</v>
      </c>
      <c r="G96">
        <f t="shared" si="47"/>
        <v>279.28496899999999</v>
      </c>
      <c r="H96">
        <f t="shared" si="51"/>
        <v>16.711821235281331</v>
      </c>
      <c r="I96">
        <f t="shared" si="48"/>
        <v>3.0471297752677792E-3</v>
      </c>
    </row>
    <row r="97" spans="1:10" x14ac:dyDescent="0.3">
      <c r="A97">
        <v>11</v>
      </c>
      <c r="B97">
        <v>5.3259999999999996</v>
      </c>
      <c r="C97">
        <v>7.5410000000000004</v>
      </c>
      <c r="D97">
        <v>7</v>
      </c>
      <c r="E97">
        <v>7.6310000000000002</v>
      </c>
      <c r="F97">
        <v>5.2819999999999991</v>
      </c>
      <c r="G97">
        <f t="shared" si="47"/>
        <v>10.41610600000001</v>
      </c>
      <c r="H97">
        <f t="shared" si="51"/>
        <v>3.2273992625642105</v>
      </c>
      <c r="I97">
        <f t="shared" si="48"/>
        <v>4.2030859226051411E-2</v>
      </c>
    </row>
    <row r="98" spans="1:10" x14ac:dyDescent="0.3">
      <c r="A98">
        <v>0</v>
      </c>
      <c r="B98">
        <v>-3.1399999999999988</v>
      </c>
      <c r="C98">
        <v>-7.335</v>
      </c>
      <c r="D98">
        <v>8</v>
      </c>
      <c r="E98">
        <v>-5</v>
      </c>
      <c r="F98">
        <v>-5</v>
      </c>
      <c r="G98">
        <f t="shared" si="47"/>
        <v>8.9118250000000039</v>
      </c>
      <c r="I98">
        <f t="shared" si="48"/>
        <v>4.527129815564513E-2</v>
      </c>
      <c r="J98">
        <f>SUM(I98:I109)</f>
        <v>0.41255289800937972</v>
      </c>
    </row>
    <row r="99" spans="1:10" x14ac:dyDescent="0.3">
      <c r="A99">
        <v>1</v>
      </c>
      <c r="B99">
        <v>-3.1399999999999988</v>
      </c>
      <c r="C99">
        <v>-7.335</v>
      </c>
      <c r="D99">
        <v>8</v>
      </c>
      <c r="E99">
        <v>6</v>
      </c>
      <c r="F99">
        <v>7</v>
      </c>
      <c r="G99">
        <f t="shared" si="47"/>
        <v>289.03182500000003</v>
      </c>
      <c r="I99">
        <f t="shared" si="48"/>
        <v>2.9480082779124398E-3</v>
      </c>
    </row>
    <row r="100" spans="1:10" x14ac:dyDescent="0.3">
      <c r="A100">
        <v>2</v>
      </c>
      <c r="B100">
        <v>-3.1399999999999988</v>
      </c>
      <c r="C100">
        <v>-7.335</v>
      </c>
      <c r="D100">
        <v>8</v>
      </c>
      <c r="E100">
        <v>-3.7759999999999998</v>
      </c>
      <c r="F100">
        <v>-5.9879999999999995</v>
      </c>
      <c r="G100">
        <f t="shared" si="47"/>
        <v>2.2189050000000021</v>
      </c>
      <c r="I100">
        <f t="shared" si="48"/>
        <v>6.8908414594235967E-2</v>
      </c>
    </row>
    <row r="101" spans="1:10" x14ac:dyDescent="0.3">
      <c r="A101">
        <v>3</v>
      </c>
      <c r="B101">
        <v>-3.1399999999999988</v>
      </c>
      <c r="C101">
        <v>-7.335</v>
      </c>
      <c r="D101">
        <v>8</v>
      </c>
      <c r="E101">
        <v>6.5790000000000006</v>
      </c>
      <c r="F101">
        <v>8.5869999999999997</v>
      </c>
      <c r="G101">
        <f t="shared" si="47"/>
        <v>347.96904499999999</v>
      </c>
      <c r="I101">
        <f t="shared" si="48"/>
        <v>2.4634502472877912E-3</v>
      </c>
    </row>
    <row r="102" spans="1:10" x14ac:dyDescent="0.3">
      <c r="A102">
        <v>4</v>
      </c>
      <c r="B102">
        <v>-3.1399999999999988</v>
      </c>
      <c r="C102">
        <v>-7.335</v>
      </c>
      <c r="D102">
        <v>8</v>
      </c>
      <c r="E102">
        <v>-3.6579999999999995</v>
      </c>
      <c r="F102">
        <v>-4.4609999999999994</v>
      </c>
      <c r="G102">
        <f t="shared" si="47"/>
        <v>8.5282000000000053</v>
      </c>
      <c r="I102">
        <f t="shared" si="48"/>
        <v>4.6179244805330789E-2</v>
      </c>
    </row>
    <row r="103" spans="1:10" x14ac:dyDescent="0.3">
      <c r="A103">
        <v>5</v>
      </c>
      <c r="B103">
        <v>-3.1399999999999988</v>
      </c>
      <c r="C103">
        <v>-7.335</v>
      </c>
      <c r="D103">
        <v>8</v>
      </c>
      <c r="E103">
        <v>5.7820000000000009</v>
      </c>
      <c r="F103">
        <v>7.9929999999999994</v>
      </c>
      <c r="G103">
        <f t="shared" si="47"/>
        <v>314.549668</v>
      </c>
      <c r="I103">
        <f t="shared" si="48"/>
        <v>2.7166475646080994E-3</v>
      </c>
    </row>
    <row r="104" spans="1:10" x14ac:dyDescent="0.3">
      <c r="A104">
        <v>6</v>
      </c>
      <c r="B104">
        <v>-3.1399999999999988</v>
      </c>
      <c r="C104">
        <v>-7.335</v>
      </c>
      <c r="D104">
        <v>8</v>
      </c>
      <c r="E104">
        <v>-3.601999999999999</v>
      </c>
      <c r="F104">
        <v>-5.9629999999999992</v>
      </c>
      <c r="G104">
        <f t="shared" si="47"/>
        <v>2.0958280000000022</v>
      </c>
      <c r="I104">
        <f t="shared" si="48"/>
        <v>6.9576443165813184E-2</v>
      </c>
    </row>
    <row r="105" spans="1:10" x14ac:dyDescent="0.3">
      <c r="A105">
        <v>7</v>
      </c>
      <c r="B105">
        <v>-3.1399999999999988</v>
      </c>
      <c r="C105">
        <v>-7.335</v>
      </c>
      <c r="D105">
        <v>8</v>
      </c>
      <c r="E105">
        <v>5.3260000000000005</v>
      </c>
      <c r="F105">
        <v>7.5409999999999995</v>
      </c>
      <c r="G105">
        <f t="shared" si="47"/>
        <v>292.96853199999998</v>
      </c>
      <c r="I105">
        <f t="shared" si="48"/>
        <v>2.9097781871076059E-3</v>
      </c>
    </row>
    <row r="106" spans="1:10" x14ac:dyDescent="0.3">
      <c r="A106">
        <v>8</v>
      </c>
      <c r="B106">
        <v>-3.1399999999999988</v>
      </c>
      <c r="C106">
        <v>-7.335</v>
      </c>
      <c r="D106">
        <v>8</v>
      </c>
      <c r="E106">
        <v>-3.1399999999999988</v>
      </c>
      <c r="F106">
        <v>-7.335</v>
      </c>
      <c r="G106">
        <f t="shared" si="47"/>
        <v>0</v>
      </c>
      <c r="I106">
        <f t="shared" si="48"/>
        <v>8.3333333333333329E-2</v>
      </c>
    </row>
    <row r="107" spans="1:10" x14ac:dyDescent="0.3">
      <c r="A107">
        <v>9</v>
      </c>
      <c r="B107">
        <v>-3.14</v>
      </c>
      <c r="C107">
        <v>-7.335</v>
      </c>
      <c r="D107">
        <v>8</v>
      </c>
      <c r="E107">
        <v>7.0510000000000002</v>
      </c>
      <c r="F107">
        <v>5.6549999999999994</v>
      </c>
      <c r="G107">
        <f t="shared" si="47"/>
        <v>272.59658099999996</v>
      </c>
      <c r="H107">
        <f t="shared" si="51"/>
        <v>16.51049911420003</v>
      </c>
      <c r="I107">
        <f t="shared" si="48"/>
        <v>3.1190953360242311E-3</v>
      </c>
    </row>
    <row r="108" spans="1:10" x14ac:dyDescent="0.3">
      <c r="A108">
        <v>10</v>
      </c>
      <c r="B108">
        <v>-3.14</v>
      </c>
      <c r="C108">
        <v>-7.335</v>
      </c>
      <c r="D108">
        <v>8</v>
      </c>
      <c r="E108">
        <v>-2.8859999999999992</v>
      </c>
      <c r="F108">
        <v>-7.0140000000000002</v>
      </c>
      <c r="G108">
        <f t="shared" si="47"/>
        <v>0.16755700000000029</v>
      </c>
      <c r="H108">
        <f t="shared" si="51"/>
        <v>0.40933726925360742</v>
      </c>
      <c r="I108">
        <f t="shared" si="48"/>
        <v>8.203653544250239E-2</v>
      </c>
    </row>
    <row r="109" spans="1:10" x14ac:dyDescent="0.3">
      <c r="A109">
        <v>11</v>
      </c>
      <c r="B109">
        <v>-3.14</v>
      </c>
      <c r="C109">
        <v>-7.335</v>
      </c>
      <c r="D109">
        <v>8</v>
      </c>
      <c r="E109">
        <v>7.6310000000000002</v>
      </c>
      <c r="F109">
        <v>5.2819999999999991</v>
      </c>
      <c r="G109">
        <f t="shared" si="47"/>
        <v>275.20312999999999</v>
      </c>
      <c r="H109">
        <f t="shared" si="51"/>
        <v>16.589247421146023</v>
      </c>
      <c r="I109">
        <f t="shared" si="48"/>
        <v>3.090648899578784E-3</v>
      </c>
    </row>
    <row r="110" spans="1:10" x14ac:dyDescent="0.3">
      <c r="A110">
        <v>0</v>
      </c>
      <c r="B110">
        <v>7.0510000000000002</v>
      </c>
      <c r="C110">
        <v>5.6549999999999994</v>
      </c>
      <c r="D110">
        <v>9</v>
      </c>
      <c r="E110">
        <v>-5</v>
      </c>
      <c r="F110">
        <v>-5</v>
      </c>
      <c r="G110">
        <f t="shared" si="47"/>
        <v>258.75562600000001</v>
      </c>
      <c r="I110">
        <f t="shared" si="48"/>
        <v>3.2793715151176015E-3</v>
      </c>
      <c r="J110">
        <f>SUM(I110:I121)</f>
        <v>0.39578694184868241</v>
      </c>
    </row>
    <row r="111" spans="1:10" x14ac:dyDescent="0.3">
      <c r="A111">
        <v>1</v>
      </c>
      <c r="B111">
        <v>7.0510000000000002</v>
      </c>
      <c r="C111">
        <v>5.6549999999999994</v>
      </c>
      <c r="D111">
        <v>9</v>
      </c>
      <c r="E111">
        <v>6</v>
      </c>
      <c r="F111">
        <v>7</v>
      </c>
      <c r="G111">
        <f t="shared" si="47"/>
        <v>2.913626000000002</v>
      </c>
      <c r="I111">
        <f t="shared" si="48"/>
        <v>6.5365854064933282E-2</v>
      </c>
    </row>
    <row r="112" spans="1:10" x14ac:dyDescent="0.3">
      <c r="A112">
        <v>2</v>
      </c>
      <c r="B112">
        <v>7.0510000000000002</v>
      </c>
      <c r="C112">
        <v>5.6549999999999994</v>
      </c>
      <c r="D112">
        <v>9</v>
      </c>
      <c r="E112">
        <v>-3.7759999999999998</v>
      </c>
      <c r="F112">
        <v>-5.9879999999999995</v>
      </c>
      <c r="G112">
        <f t="shared" si="47"/>
        <v>252.78337799999997</v>
      </c>
      <c r="I112">
        <f t="shared" si="48"/>
        <v>3.353731693566734E-3</v>
      </c>
    </row>
    <row r="113" spans="1:10" x14ac:dyDescent="0.3">
      <c r="A113">
        <v>3</v>
      </c>
      <c r="B113">
        <v>7.0510000000000002</v>
      </c>
      <c r="C113">
        <v>5.6549999999999994</v>
      </c>
      <c r="D113">
        <v>9</v>
      </c>
      <c r="E113">
        <v>6.5790000000000006</v>
      </c>
      <c r="F113">
        <v>8.5869999999999997</v>
      </c>
      <c r="G113">
        <f t="shared" si="47"/>
        <v>8.819408000000001</v>
      </c>
      <c r="I113">
        <f t="shared" si="48"/>
        <v>4.5486746590995233E-2</v>
      </c>
    </row>
    <row r="114" spans="1:10" x14ac:dyDescent="0.3">
      <c r="A114">
        <v>4</v>
      </c>
      <c r="B114">
        <v>7.0510000000000002</v>
      </c>
      <c r="C114">
        <v>5.6549999999999994</v>
      </c>
      <c r="D114">
        <v>9</v>
      </c>
      <c r="E114">
        <v>-3.6579999999999995</v>
      </c>
      <c r="F114">
        <v>-4.4609999999999994</v>
      </c>
      <c r="G114">
        <f t="shared" si="47"/>
        <v>217.01613699999999</v>
      </c>
      <c r="I114">
        <f t="shared" si="48"/>
        <v>3.8807322732969255E-3</v>
      </c>
    </row>
    <row r="115" spans="1:10" x14ac:dyDescent="0.3">
      <c r="A115">
        <v>5</v>
      </c>
      <c r="B115">
        <v>7.0510000000000002</v>
      </c>
      <c r="C115">
        <v>5.6549999999999994</v>
      </c>
      <c r="D115">
        <v>9</v>
      </c>
      <c r="E115">
        <v>5.7820000000000009</v>
      </c>
      <c r="F115">
        <v>7.9929999999999994</v>
      </c>
      <c r="G115">
        <f t="shared" si="47"/>
        <v>7.0766049999999989</v>
      </c>
      <c r="I115">
        <f t="shared" si="48"/>
        <v>4.9971507327898006E-2</v>
      </c>
    </row>
    <row r="116" spans="1:10" x14ac:dyDescent="0.3">
      <c r="A116">
        <v>6</v>
      </c>
      <c r="B116">
        <v>7.0510000000000002</v>
      </c>
      <c r="C116">
        <v>5.6549999999999994</v>
      </c>
      <c r="D116">
        <v>9</v>
      </c>
      <c r="E116">
        <v>-3.601999999999999</v>
      </c>
      <c r="F116">
        <v>-5.9629999999999992</v>
      </c>
      <c r="G116">
        <f t="shared" si="47"/>
        <v>248.46433299999995</v>
      </c>
      <c r="I116">
        <f t="shared" si="48"/>
        <v>3.4096441737819631E-3</v>
      </c>
    </row>
    <row r="117" spans="1:10" x14ac:dyDescent="0.3">
      <c r="A117">
        <v>7</v>
      </c>
      <c r="B117">
        <v>7.0510000000000002</v>
      </c>
      <c r="C117">
        <v>5.6549999999999994</v>
      </c>
      <c r="D117">
        <v>9</v>
      </c>
      <c r="E117">
        <v>5.3260000000000005</v>
      </c>
      <c r="F117">
        <v>7.5409999999999995</v>
      </c>
      <c r="G117">
        <f t="shared" si="47"/>
        <v>6.5326209999999989</v>
      </c>
      <c r="I117">
        <f t="shared" si="48"/>
        <v>5.1558189298784987E-2</v>
      </c>
    </row>
    <row r="118" spans="1:10" x14ac:dyDescent="0.3">
      <c r="A118">
        <v>8</v>
      </c>
      <c r="B118">
        <v>7.0510000000000002</v>
      </c>
      <c r="C118">
        <v>5.6549999999999994</v>
      </c>
      <c r="D118">
        <v>9</v>
      </c>
      <c r="E118">
        <v>-3.1399999999999988</v>
      </c>
      <c r="F118">
        <v>-7.335</v>
      </c>
      <c r="G118">
        <f t="shared" si="47"/>
        <v>272.5965809999999</v>
      </c>
      <c r="I118">
        <f t="shared" si="48"/>
        <v>3.1190953360242316E-3</v>
      </c>
    </row>
    <row r="119" spans="1:10" x14ac:dyDescent="0.3">
      <c r="A119">
        <v>9</v>
      </c>
      <c r="B119">
        <v>7.0510000000000002</v>
      </c>
      <c r="C119">
        <v>5.6549999999999994</v>
      </c>
      <c r="D119">
        <v>9</v>
      </c>
      <c r="E119">
        <v>7.0510000000000002</v>
      </c>
      <c r="F119">
        <v>5.6549999999999994</v>
      </c>
      <c r="G119">
        <f t="shared" si="47"/>
        <v>0</v>
      </c>
      <c r="I119">
        <f t="shared" si="48"/>
        <v>8.3333333333333329E-2</v>
      </c>
    </row>
    <row r="120" spans="1:10" x14ac:dyDescent="0.3">
      <c r="A120">
        <v>10</v>
      </c>
      <c r="B120">
        <v>7.0510000000000002</v>
      </c>
      <c r="C120">
        <v>5.6550000000000002</v>
      </c>
      <c r="D120">
        <v>9</v>
      </c>
      <c r="E120">
        <v>-2.8859999999999992</v>
      </c>
      <c r="F120">
        <v>-7.0140000000000002</v>
      </c>
      <c r="G120">
        <f t="shared" si="47"/>
        <v>259.24752999999998</v>
      </c>
      <c r="H120">
        <f t="shared" si="51"/>
        <v>16.101165485765307</v>
      </c>
      <c r="I120">
        <f t="shared" si="48"/>
        <v>3.2733935572205873E-3</v>
      </c>
    </row>
    <row r="121" spans="1:10" x14ac:dyDescent="0.3">
      <c r="A121">
        <v>11</v>
      </c>
      <c r="B121">
        <v>7.0510000000000002</v>
      </c>
      <c r="C121">
        <v>5.6550000000000002</v>
      </c>
      <c r="D121">
        <v>9</v>
      </c>
      <c r="E121">
        <v>7.6310000000000002</v>
      </c>
      <c r="F121">
        <v>5.2819999999999991</v>
      </c>
      <c r="G121">
        <f t="shared" si="47"/>
        <v>0.47552900000000092</v>
      </c>
      <c r="H121">
        <f t="shared" si="51"/>
        <v>0.68958610774869944</v>
      </c>
      <c r="I121">
        <f t="shared" si="48"/>
        <v>7.975534268372958E-2</v>
      </c>
    </row>
    <row r="122" spans="1:10" x14ac:dyDescent="0.3">
      <c r="A122">
        <v>0</v>
      </c>
      <c r="B122">
        <v>-2.8859999999999992</v>
      </c>
      <c r="C122">
        <v>-7.0140000000000002</v>
      </c>
      <c r="D122">
        <v>10</v>
      </c>
      <c r="E122">
        <v>-5</v>
      </c>
      <c r="F122">
        <v>-5</v>
      </c>
      <c r="G122">
        <f t="shared" si="47"/>
        <v>8.5251920000000041</v>
      </c>
      <c r="I122">
        <f t="shared" si="48"/>
        <v>4.6186507929020224E-2</v>
      </c>
      <c r="J122">
        <f>SUM(I122:I133)</f>
        <v>0.42276892352817041</v>
      </c>
    </row>
    <row r="123" spans="1:10" x14ac:dyDescent="0.3">
      <c r="A123">
        <v>1</v>
      </c>
      <c r="B123">
        <v>-2.8859999999999992</v>
      </c>
      <c r="C123">
        <v>-7.0140000000000002</v>
      </c>
      <c r="D123">
        <v>10</v>
      </c>
      <c r="E123">
        <v>6</v>
      </c>
      <c r="F123">
        <v>7</v>
      </c>
      <c r="G123">
        <f t="shared" si="47"/>
        <v>275.35319199999998</v>
      </c>
      <c r="I123">
        <f t="shared" si="48"/>
        <v>3.0890269932819861E-3</v>
      </c>
    </row>
    <row r="124" spans="1:10" x14ac:dyDescent="0.3">
      <c r="A124">
        <v>2</v>
      </c>
      <c r="B124">
        <v>-2.8859999999999992</v>
      </c>
      <c r="C124">
        <v>-7.0140000000000002</v>
      </c>
      <c r="D124">
        <v>10</v>
      </c>
      <c r="E124">
        <v>-3.7759999999999998</v>
      </c>
      <c r="F124">
        <v>-5.9879999999999995</v>
      </c>
      <c r="G124">
        <f t="shared" si="47"/>
        <v>1.8447760000000026</v>
      </c>
      <c r="I124">
        <f t="shared" si="48"/>
        <v>7.0980051286397311E-2</v>
      </c>
    </row>
    <row r="125" spans="1:10" x14ac:dyDescent="0.3">
      <c r="A125">
        <v>3</v>
      </c>
      <c r="B125">
        <v>-2.8859999999999992</v>
      </c>
      <c r="C125">
        <v>-7.0140000000000002</v>
      </c>
      <c r="D125">
        <v>10</v>
      </c>
      <c r="E125">
        <v>6.5790000000000006</v>
      </c>
      <c r="F125">
        <v>8.5869999999999997</v>
      </c>
      <c r="G125">
        <f t="shared" si="47"/>
        <v>332.97742599999998</v>
      </c>
      <c r="I125">
        <f t="shared" si="48"/>
        <v>2.5709402231838779E-3</v>
      </c>
    </row>
    <row r="126" spans="1:10" x14ac:dyDescent="0.3">
      <c r="A126">
        <v>4</v>
      </c>
      <c r="B126">
        <v>-2.8859999999999992</v>
      </c>
      <c r="C126">
        <v>-7.0140000000000002</v>
      </c>
      <c r="D126">
        <v>10</v>
      </c>
      <c r="E126">
        <v>-3.6579999999999995</v>
      </c>
      <c r="F126">
        <v>-4.4609999999999994</v>
      </c>
      <c r="G126">
        <f t="shared" si="47"/>
        <v>7.1137930000000047</v>
      </c>
      <c r="I126">
        <f t="shared" si="48"/>
        <v>4.986659690018868E-2</v>
      </c>
    </row>
    <row r="127" spans="1:10" x14ac:dyDescent="0.3">
      <c r="A127">
        <v>5</v>
      </c>
      <c r="B127">
        <v>-2.8859999999999992</v>
      </c>
      <c r="C127">
        <v>-7.0140000000000002</v>
      </c>
      <c r="D127">
        <v>10</v>
      </c>
      <c r="E127">
        <v>5.7820000000000009</v>
      </c>
      <c r="F127">
        <v>7.9929999999999994</v>
      </c>
      <c r="G127">
        <f t="shared" si="47"/>
        <v>300.34427299999999</v>
      </c>
      <c r="I127">
        <f t="shared" si="48"/>
        <v>2.8407568669637537E-3</v>
      </c>
    </row>
    <row r="128" spans="1:10" x14ac:dyDescent="0.3">
      <c r="A128">
        <v>6</v>
      </c>
      <c r="B128">
        <v>-2.8859999999999992</v>
      </c>
      <c r="C128">
        <v>-7.0140000000000002</v>
      </c>
      <c r="D128">
        <v>10</v>
      </c>
      <c r="E128">
        <v>-3.601999999999999</v>
      </c>
      <c r="F128">
        <v>-5.9629999999999992</v>
      </c>
      <c r="G128">
        <f t="shared" si="47"/>
        <v>1.6172570000000017</v>
      </c>
      <c r="I128">
        <f t="shared" si="48"/>
        <v>7.2301917334114021E-2</v>
      </c>
    </row>
    <row r="129" spans="1:10" x14ac:dyDescent="0.3">
      <c r="A129">
        <v>7</v>
      </c>
      <c r="B129">
        <v>-2.8859999999999992</v>
      </c>
      <c r="C129">
        <v>-7.0140000000000002</v>
      </c>
      <c r="D129">
        <v>10</v>
      </c>
      <c r="E129">
        <v>5.3260000000000005</v>
      </c>
      <c r="F129">
        <v>7.5409999999999995</v>
      </c>
      <c r="G129">
        <f t="shared" si="47"/>
        <v>279.28496899999999</v>
      </c>
      <c r="I129">
        <f t="shared" si="48"/>
        <v>3.0471297752677792E-3</v>
      </c>
    </row>
    <row r="130" spans="1:10" x14ac:dyDescent="0.3">
      <c r="A130">
        <v>8</v>
      </c>
      <c r="B130">
        <v>-2.8859999999999992</v>
      </c>
      <c r="C130">
        <v>-7.0140000000000002</v>
      </c>
      <c r="D130">
        <v>10</v>
      </c>
      <c r="E130">
        <v>-3.1399999999999988</v>
      </c>
      <c r="F130">
        <v>-7.335</v>
      </c>
      <c r="G130">
        <f t="shared" si="47"/>
        <v>0.16755699999999962</v>
      </c>
      <c r="I130">
        <f t="shared" si="48"/>
        <v>8.203653544250239E-2</v>
      </c>
    </row>
    <row r="131" spans="1:10" x14ac:dyDescent="0.3">
      <c r="A131">
        <v>9</v>
      </c>
      <c r="B131">
        <v>-2.8859999999999992</v>
      </c>
      <c r="C131">
        <v>-7.0140000000000002</v>
      </c>
      <c r="D131">
        <v>10</v>
      </c>
      <c r="E131">
        <v>7.0510000000000002</v>
      </c>
      <c r="F131">
        <v>5.6549999999999994</v>
      </c>
      <c r="G131">
        <f t="shared" ref="G131:G145" si="52">(B131-E131)^2+(C131-F131)^2</f>
        <v>259.24752999999998</v>
      </c>
      <c r="I131">
        <f t="shared" ref="I131:I145" si="53">1/12* $O$8/(G131 +$O$8)</f>
        <v>3.2733935572205873E-3</v>
      </c>
    </row>
    <row r="132" spans="1:10" x14ac:dyDescent="0.3">
      <c r="A132">
        <v>10</v>
      </c>
      <c r="B132">
        <v>-2.8859999999999992</v>
      </c>
      <c r="C132">
        <v>-7.0140000000000002</v>
      </c>
      <c r="D132">
        <v>10</v>
      </c>
      <c r="E132">
        <v>-2.8859999999999992</v>
      </c>
      <c r="F132">
        <v>-7.0140000000000002</v>
      </c>
      <c r="G132">
        <f t="shared" si="52"/>
        <v>0</v>
      </c>
      <c r="I132">
        <f t="shared" si="53"/>
        <v>8.3333333333333329E-2</v>
      </c>
    </row>
    <row r="133" spans="1:10" x14ac:dyDescent="0.3">
      <c r="A133">
        <v>11</v>
      </c>
      <c r="B133">
        <v>-2.8860000000000001</v>
      </c>
      <c r="C133">
        <v>-7.0140000000000002</v>
      </c>
      <c r="D133">
        <v>10</v>
      </c>
      <c r="E133">
        <v>7.6310000000000002</v>
      </c>
      <c r="F133">
        <v>5.2819999999999991</v>
      </c>
      <c r="G133">
        <f t="shared" si="52"/>
        <v>261.79890499999999</v>
      </c>
      <c r="H133">
        <f t="shared" ref="H133" si="54">G133^0.5</f>
        <v>16.180201018528788</v>
      </c>
      <c r="I133">
        <f t="shared" si="53"/>
        <v>3.2427338866964804E-3</v>
      </c>
    </row>
    <row r="134" spans="1:10" x14ac:dyDescent="0.3">
      <c r="A134">
        <v>0</v>
      </c>
      <c r="B134">
        <v>7.6310000000000002</v>
      </c>
      <c r="C134">
        <v>5.2819999999999991</v>
      </c>
      <c r="D134">
        <v>11</v>
      </c>
      <c r="E134">
        <v>-5</v>
      </c>
      <c r="F134">
        <v>-5</v>
      </c>
      <c r="G134">
        <f t="shared" si="52"/>
        <v>265.261685</v>
      </c>
      <c r="I134">
        <f t="shared" si="53"/>
        <v>3.2020291318189055E-3</v>
      </c>
      <c r="J134">
        <f>SUM(I134:I145)</f>
        <v>0.35996041548151747</v>
      </c>
    </row>
    <row r="135" spans="1:10" x14ac:dyDescent="0.3">
      <c r="A135">
        <v>1</v>
      </c>
      <c r="B135">
        <v>7.6310000000000002</v>
      </c>
      <c r="C135">
        <v>5.2819999999999991</v>
      </c>
      <c r="D135">
        <v>11</v>
      </c>
      <c r="E135">
        <v>6</v>
      </c>
      <c r="F135">
        <v>7</v>
      </c>
      <c r="G135">
        <f t="shared" si="52"/>
        <v>5.611685000000004</v>
      </c>
      <c r="I135">
        <f t="shared" si="53"/>
        <v>5.4487088057800302E-2</v>
      </c>
    </row>
    <row r="136" spans="1:10" x14ac:dyDescent="0.3">
      <c r="A136">
        <v>2</v>
      </c>
      <c r="B136">
        <v>7.6310000000000002</v>
      </c>
      <c r="C136">
        <v>5.2819999999999991</v>
      </c>
      <c r="D136">
        <v>11</v>
      </c>
      <c r="E136">
        <v>-3.7759999999999998</v>
      </c>
      <c r="F136">
        <v>-5.9879999999999995</v>
      </c>
      <c r="G136">
        <f t="shared" si="52"/>
        <v>257.13254899999998</v>
      </c>
      <c r="I136">
        <f t="shared" si="53"/>
        <v>3.299252088156554E-3</v>
      </c>
    </row>
    <row r="137" spans="1:10" x14ac:dyDescent="0.3">
      <c r="A137">
        <v>3</v>
      </c>
      <c r="B137">
        <v>7.6310000000000002</v>
      </c>
      <c r="C137">
        <v>5.2819999999999991</v>
      </c>
      <c r="D137">
        <v>11</v>
      </c>
      <c r="E137">
        <v>6.5790000000000006</v>
      </c>
      <c r="F137">
        <v>8.5869999999999997</v>
      </c>
      <c r="G137">
        <f t="shared" si="52"/>
        <v>12.029729000000003</v>
      </c>
      <c r="I137">
        <f t="shared" si="53"/>
        <v>3.9033803168575167E-2</v>
      </c>
    </row>
    <row r="138" spans="1:10" x14ac:dyDescent="0.3">
      <c r="A138">
        <v>4</v>
      </c>
      <c r="B138">
        <v>7.6310000000000002</v>
      </c>
      <c r="C138">
        <v>5.2819999999999991</v>
      </c>
      <c r="D138">
        <v>11</v>
      </c>
      <c r="E138">
        <v>-3.6579999999999995</v>
      </c>
      <c r="F138">
        <v>-4.4609999999999994</v>
      </c>
      <c r="G138">
        <f t="shared" si="52"/>
        <v>222.36756999999997</v>
      </c>
      <c r="I138">
        <f t="shared" si="53"/>
        <v>3.7915889785758343E-3</v>
      </c>
    </row>
    <row r="139" spans="1:10" x14ac:dyDescent="0.3">
      <c r="A139">
        <v>5</v>
      </c>
      <c r="B139">
        <v>7.6310000000000002</v>
      </c>
      <c r="C139">
        <v>5.2819999999999991</v>
      </c>
      <c r="D139">
        <v>11</v>
      </c>
      <c r="E139">
        <v>5.7820000000000009</v>
      </c>
      <c r="F139">
        <v>7.9929999999999994</v>
      </c>
      <c r="G139">
        <f t="shared" si="52"/>
        <v>10.768322</v>
      </c>
      <c r="I139">
        <f t="shared" si="53"/>
        <v>4.1338054193569035E-2</v>
      </c>
    </row>
    <row r="140" spans="1:10" x14ac:dyDescent="0.3">
      <c r="A140">
        <v>6</v>
      </c>
      <c r="B140">
        <v>7.6310000000000002</v>
      </c>
      <c r="C140">
        <v>5.2819999999999991</v>
      </c>
      <c r="D140">
        <v>11</v>
      </c>
      <c r="E140">
        <v>-3.601999999999999</v>
      </c>
      <c r="F140">
        <v>-5.9629999999999992</v>
      </c>
      <c r="G140">
        <f t="shared" si="52"/>
        <v>252.63031399999991</v>
      </c>
      <c r="I140">
        <f t="shared" si="53"/>
        <v>3.3556818336321101E-3</v>
      </c>
    </row>
    <row r="141" spans="1:10" x14ac:dyDescent="0.3">
      <c r="A141">
        <v>7</v>
      </c>
      <c r="B141">
        <v>7.6310000000000002</v>
      </c>
      <c r="C141">
        <v>5.2819999999999991</v>
      </c>
      <c r="D141">
        <v>11</v>
      </c>
      <c r="E141">
        <v>5.3260000000000005</v>
      </c>
      <c r="F141">
        <v>7.5409999999999995</v>
      </c>
      <c r="G141">
        <f t="shared" si="52"/>
        <v>10.416105999999999</v>
      </c>
      <c r="I141">
        <f t="shared" si="53"/>
        <v>4.2030859226051431E-2</v>
      </c>
    </row>
    <row r="142" spans="1:10" x14ac:dyDescent="0.3">
      <c r="A142">
        <v>8</v>
      </c>
      <c r="B142">
        <v>7.6310000000000002</v>
      </c>
      <c r="C142">
        <v>5.2819999999999991</v>
      </c>
      <c r="D142">
        <v>11</v>
      </c>
      <c r="E142">
        <v>-3.1399999999999988</v>
      </c>
      <c r="F142">
        <v>-7.335</v>
      </c>
      <c r="G142">
        <f t="shared" si="52"/>
        <v>275.20312999999999</v>
      </c>
      <c r="I142">
        <f t="shared" si="53"/>
        <v>3.090648899578784E-3</v>
      </c>
    </row>
    <row r="143" spans="1:10" x14ac:dyDescent="0.3">
      <c r="A143">
        <v>9</v>
      </c>
      <c r="B143">
        <v>7.6310000000000002</v>
      </c>
      <c r="C143">
        <v>5.2819999999999991</v>
      </c>
      <c r="D143">
        <v>11</v>
      </c>
      <c r="E143">
        <v>7.0510000000000002</v>
      </c>
      <c r="F143">
        <v>5.6549999999999994</v>
      </c>
      <c r="G143">
        <f t="shared" si="52"/>
        <v>0.47552900000000026</v>
      </c>
      <c r="I143">
        <f t="shared" si="53"/>
        <v>7.9755342683729594E-2</v>
      </c>
    </row>
    <row r="144" spans="1:10" x14ac:dyDescent="0.3">
      <c r="A144">
        <v>10</v>
      </c>
      <c r="B144">
        <v>7.6310000000000002</v>
      </c>
      <c r="C144">
        <v>5.2819999999999991</v>
      </c>
      <c r="D144">
        <v>11</v>
      </c>
      <c r="E144">
        <v>-2.8859999999999992</v>
      </c>
      <c r="F144">
        <v>-7.0140000000000002</v>
      </c>
      <c r="G144">
        <f t="shared" si="52"/>
        <v>261.79890499999999</v>
      </c>
      <c r="I144">
        <f t="shared" si="53"/>
        <v>3.2427338866964804E-3</v>
      </c>
    </row>
    <row r="145" spans="1:9" x14ac:dyDescent="0.3">
      <c r="A145">
        <v>11</v>
      </c>
      <c r="B145">
        <v>7.6310000000000002</v>
      </c>
      <c r="C145">
        <v>5.2819999999999991</v>
      </c>
      <c r="D145">
        <v>11</v>
      </c>
      <c r="E145">
        <v>7.6310000000000002</v>
      </c>
      <c r="F145">
        <v>5.2819999999999991</v>
      </c>
      <c r="G145">
        <f t="shared" si="52"/>
        <v>0</v>
      </c>
      <c r="I145">
        <f t="shared" si="53"/>
        <v>8.3333333333333329E-2</v>
      </c>
    </row>
  </sheetData>
  <sortState xmlns:xlrd2="http://schemas.microsoft.com/office/spreadsheetml/2017/richdata2" ref="Q1:Q145">
    <sortCondition ref="Q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1:H13"/>
  <sheetViews>
    <sheetView workbookViewId="0">
      <selection activeCell="H13" sqref="G1:H13"/>
    </sheetView>
  </sheetViews>
  <sheetFormatPr defaultRowHeight="14.4" x14ac:dyDescent="0.3"/>
  <sheetData>
    <row r="1" spans="7:8" x14ac:dyDescent="0.3">
      <c r="G1" t="s">
        <v>3</v>
      </c>
      <c r="H1" t="s">
        <v>11</v>
      </c>
    </row>
    <row r="2" spans="7:8" x14ac:dyDescent="0.3">
      <c r="G2">
        <v>5</v>
      </c>
      <c r="H2">
        <v>0.24252571468257134</v>
      </c>
    </row>
    <row r="3" spans="7:8" x14ac:dyDescent="0.3">
      <c r="G3">
        <v>6</v>
      </c>
      <c r="H3">
        <v>0.23059537359821211</v>
      </c>
    </row>
    <row r="4" spans="7:8" x14ac:dyDescent="0.3">
      <c r="G4">
        <v>2</v>
      </c>
      <c r="H4">
        <v>0.22691209580412328</v>
      </c>
    </row>
    <row r="5" spans="7:8" x14ac:dyDescent="0.3">
      <c r="G5">
        <v>7</v>
      </c>
      <c r="H5">
        <v>0.22340981846007113</v>
      </c>
    </row>
    <row r="6" spans="7:8" x14ac:dyDescent="0.3">
      <c r="G6">
        <v>10</v>
      </c>
      <c r="H6">
        <v>0.21125438947475517</v>
      </c>
    </row>
    <row r="7" spans="7:8" x14ac:dyDescent="0.3">
      <c r="G7">
        <v>1</v>
      </c>
      <c r="H7">
        <v>0.20100176726760954</v>
      </c>
    </row>
    <row r="8" spans="7:8" x14ac:dyDescent="0.3">
      <c r="G8">
        <v>8</v>
      </c>
      <c r="H8">
        <v>0.19777985480624227</v>
      </c>
    </row>
    <row r="9" spans="7:8" x14ac:dyDescent="0.3">
      <c r="G9">
        <v>9</v>
      </c>
      <c r="H9">
        <v>0.16614076118163001</v>
      </c>
    </row>
    <row r="10" spans="7:8" x14ac:dyDescent="0.3">
      <c r="G10">
        <v>11</v>
      </c>
      <c r="H10">
        <v>0.1569036582681109</v>
      </c>
    </row>
    <row r="11" spans="7:8" x14ac:dyDescent="0.3">
      <c r="G11">
        <v>3</v>
      </c>
      <c r="H11">
        <v>0.1488704182117227</v>
      </c>
    </row>
    <row r="12" spans="7:8" x14ac:dyDescent="0.3">
      <c r="G12">
        <v>4</v>
      </c>
      <c r="H12">
        <v>0.13029628181200467</v>
      </c>
    </row>
    <row r="13" spans="7:8" x14ac:dyDescent="0.3">
      <c r="G13">
        <v>0</v>
      </c>
      <c r="H13">
        <v>0.1236214735495377</v>
      </c>
    </row>
  </sheetData>
  <sortState xmlns:xlrd2="http://schemas.microsoft.com/office/spreadsheetml/2017/richdata2" ref="G2:H145">
    <sortCondition descending="1" ref="H2:H14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G1:I67"/>
  <sheetViews>
    <sheetView workbookViewId="0">
      <selection activeCell="G1" sqref="G1:I67"/>
    </sheetView>
  </sheetViews>
  <sheetFormatPr defaultRowHeight="14.4" x14ac:dyDescent="0.3"/>
  <sheetData>
    <row r="1" spans="7:9" x14ac:dyDescent="0.3">
      <c r="G1" t="s">
        <v>0</v>
      </c>
      <c r="H1" t="s">
        <v>3</v>
      </c>
      <c r="I1" t="s">
        <v>7</v>
      </c>
    </row>
    <row r="2" spans="7:9" x14ac:dyDescent="0.3">
      <c r="G2">
        <v>6</v>
      </c>
      <c r="H2">
        <v>2</v>
      </c>
      <c r="I2">
        <v>0.17578680269007782</v>
      </c>
    </row>
    <row r="3" spans="7:9" x14ac:dyDescent="0.3">
      <c r="G3">
        <v>10</v>
      </c>
      <c r="H3">
        <v>8</v>
      </c>
      <c r="I3">
        <v>0.40933726925360742</v>
      </c>
    </row>
    <row r="4" spans="7:9" x14ac:dyDescent="0.3">
      <c r="G4">
        <v>7</v>
      </c>
      <c r="H4">
        <v>5</v>
      </c>
      <c r="I4">
        <v>0.64205918730285316</v>
      </c>
    </row>
    <row r="5" spans="7:9" x14ac:dyDescent="0.3">
      <c r="G5">
        <v>11</v>
      </c>
      <c r="H5">
        <v>9</v>
      </c>
      <c r="I5">
        <v>0.68958610774869944</v>
      </c>
    </row>
    <row r="6" spans="7:9" x14ac:dyDescent="0.3">
      <c r="G6">
        <v>7</v>
      </c>
      <c r="H6">
        <v>1</v>
      </c>
      <c r="I6">
        <v>0.8642667412321261</v>
      </c>
    </row>
    <row r="7" spans="7:9" x14ac:dyDescent="0.3">
      <c r="G7">
        <v>5</v>
      </c>
      <c r="H7">
        <v>3</v>
      </c>
      <c r="I7">
        <v>0.99400452715266774</v>
      </c>
    </row>
    <row r="8" spans="7:9" x14ac:dyDescent="0.3">
      <c r="G8">
        <v>5</v>
      </c>
      <c r="H8">
        <v>1</v>
      </c>
      <c r="I8">
        <v>1.0166479233244903</v>
      </c>
    </row>
    <row r="9" spans="7:9" x14ac:dyDescent="0.3">
      <c r="G9">
        <v>10</v>
      </c>
      <c r="H9">
        <v>6</v>
      </c>
      <c r="I9">
        <v>1.2717141974516135</v>
      </c>
    </row>
    <row r="10" spans="7:9" x14ac:dyDescent="0.3">
      <c r="G10">
        <v>10</v>
      </c>
      <c r="H10">
        <v>2</v>
      </c>
      <c r="I10">
        <v>1.358225312678276</v>
      </c>
    </row>
    <row r="11" spans="7:9" x14ac:dyDescent="0.3">
      <c r="G11">
        <v>4</v>
      </c>
      <c r="H11">
        <v>0</v>
      </c>
      <c r="I11">
        <v>1.4461967362706922</v>
      </c>
    </row>
    <row r="12" spans="7:9" x14ac:dyDescent="0.3">
      <c r="G12">
        <v>8</v>
      </c>
      <c r="H12">
        <v>6</v>
      </c>
      <c r="I12">
        <v>1.4476974822109765</v>
      </c>
    </row>
    <row r="13" spans="7:9" x14ac:dyDescent="0.3">
      <c r="G13">
        <v>8</v>
      </c>
      <c r="H13">
        <v>2</v>
      </c>
      <c r="I13">
        <v>1.4895989393121896</v>
      </c>
    </row>
    <row r="14" spans="7:9" x14ac:dyDescent="0.3">
      <c r="G14">
        <v>6</v>
      </c>
      <c r="H14">
        <v>4</v>
      </c>
      <c r="I14">
        <v>1.5030435788758745</v>
      </c>
    </row>
    <row r="15" spans="7:9" x14ac:dyDescent="0.3">
      <c r="G15">
        <v>4</v>
      </c>
      <c r="H15">
        <v>2</v>
      </c>
      <c r="I15">
        <v>1.5315524803283769</v>
      </c>
    </row>
    <row r="16" spans="7:9" x14ac:dyDescent="0.3">
      <c r="G16">
        <v>2</v>
      </c>
      <c r="H16">
        <v>0</v>
      </c>
      <c r="I16">
        <v>1.5729971392218105</v>
      </c>
    </row>
    <row r="17" spans="7:9" x14ac:dyDescent="0.3">
      <c r="G17">
        <v>7</v>
      </c>
      <c r="H17">
        <v>3</v>
      </c>
      <c r="I17">
        <v>1.6322147530273088</v>
      </c>
    </row>
    <row r="18" spans="7:9" x14ac:dyDescent="0.3">
      <c r="G18">
        <v>3</v>
      </c>
      <c r="H18">
        <v>1</v>
      </c>
      <c r="I18">
        <v>1.689322349346033</v>
      </c>
    </row>
    <row r="19" spans="7:9" x14ac:dyDescent="0.3">
      <c r="G19">
        <v>6</v>
      </c>
      <c r="H19">
        <v>0</v>
      </c>
      <c r="I19">
        <v>1.6975785696102557</v>
      </c>
    </row>
    <row r="20" spans="7:9" x14ac:dyDescent="0.3">
      <c r="G20">
        <v>9</v>
      </c>
      <c r="H20">
        <v>1</v>
      </c>
      <c r="I20">
        <v>1.7069346794766349</v>
      </c>
    </row>
    <row r="21" spans="7:9" x14ac:dyDescent="0.3">
      <c r="G21">
        <v>11</v>
      </c>
      <c r="H21">
        <v>1</v>
      </c>
      <c r="I21">
        <v>2.3688995335387282</v>
      </c>
    </row>
    <row r="22" spans="7:9" x14ac:dyDescent="0.3">
      <c r="G22">
        <v>9</v>
      </c>
      <c r="H22">
        <v>7</v>
      </c>
      <c r="I22">
        <v>2.5558992546655679</v>
      </c>
    </row>
    <row r="23" spans="7:9" x14ac:dyDescent="0.3">
      <c r="G23">
        <v>9</v>
      </c>
      <c r="H23">
        <v>5</v>
      </c>
      <c r="I23">
        <v>2.6601889030668486</v>
      </c>
    </row>
    <row r="24" spans="7:9" x14ac:dyDescent="0.3">
      <c r="G24">
        <v>10</v>
      </c>
      <c r="H24">
        <v>4</v>
      </c>
      <c r="I24">
        <v>2.6671694734305884</v>
      </c>
    </row>
    <row r="25" spans="7:9" x14ac:dyDescent="0.3">
      <c r="G25">
        <v>10</v>
      </c>
      <c r="H25">
        <v>0</v>
      </c>
      <c r="I25">
        <v>2.9197931433579338</v>
      </c>
    </row>
    <row r="26" spans="7:9" x14ac:dyDescent="0.3">
      <c r="G26">
        <v>8</v>
      </c>
      <c r="H26">
        <v>4</v>
      </c>
      <c r="I26">
        <v>2.9203082029128362</v>
      </c>
    </row>
    <row r="27" spans="7:9" x14ac:dyDescent="0.3">
      <c r="G27">
        <v>9</v>
      </c>
      <c r="H27">
        <v>3</v>
      </c>
      <c r="I27">
        <v>2.9697488109266081</v>
      </c>
    </row>
    <row r="28" spans="7:9" x14ac:dyDescent="0.3">
      <c r="G28">
        <v>8</v>
      </c>
      <c r="H28">
        <v>0</v>
      </c>
      <c r="I28">
        <v>2.985267994669826</v>
      </c>
    </row>
    <row r="29" spans="7:9" x14ac:dyDescent="0.3">
      <c r="G29">
        <v>11</v>
      </c>
      <c r="H29">
        <v>7</v>
      </c>
      <c r="I29">
        <v>3.2273992625642105</v>
      </c>
    </row>
    <row r="30" spans="7:9" x14ac:dyDescent="0.3">
      <c r="G30">
        <v>11</v>
      </c>
      <c r="H30">
        <v>5</v>
      </c>
      <c r="I30">
        <v>3.2815121514326298</v>
      </c>
    </row>
    <row r="31" spans="7:9" x14ac:dyDescent="0.3">
      <c r="G31">
        <v>11</v>
      </c>
      <c r="H31">
        <v>3</v>
      </c>
      <c r="I31">
        <v>3.4683899723070364</v>
      </c>
    </row>
    <row r="32" spans="7:9" x14ac:dyDescent="0.3">
      <c r="G32">
        <v>9</v>
      </c>
      <c r="H32">
        <v>4</v>
      </c>
      <c r="I32">
        <v>14.731467577943482</v>
      </c>
    </row>
    <row r="33" spans="7:9" x14ac:dyDescent="0.3">
      <c r="G33">
        <v>11</v>
      </c>
      <c r="H33">
        <v>4</v>
      </c>
      <c r="I33">
        <v>14.911994165771389</v>
      </c>
    </row>
    <row r="34" spans="7:9" x14ac:dyDescent="0.3">
      <c r="G34">
        <v>4</v>
      </c>
      <c r="H34">
        <v>1</v>
      </c>
      <c r="I34">
        <v>14.987711132791423</v>
      </c>
    </row>
    <row r="35" spans="7:9" x14ac:dyDescent="0.3">
      <c r="G35">
        <v>7</v>
      </c>
      <c r="H35">
        <v>4</v>
      </c>
      <c r="I35">
        <v>14.992006536818211</v>
      </c>
    </row>
    <row r="36" spans="7:9" x14ac:dyDescent="0.3">
      <c r="G36">
        <v>5</v>
      </c>
      <c r="H36">
        <v>4</v>
      </c>
      <c r="I36">
        <v>15.627402727260856</v>
      </c>
    </row>
    <row r="37" spans="7:9" x14ac:dyDescent="0.3">
      <c r="G37">
        <v>9</v>
      </c>
      <c r="H37">
        <v>6</v>
      </c>
      <c r="I37">
        <v>15.76275144129349</v>
      </c>
    </row>
    <row r="38" spans="7:9" x14ac:dyDescent="0.3">
      <c r="G38">
        <v>11</v>
      </c>
      <c r="H38">
        <v>6</v>
      </c>
      <c r="I38">
        <v>15.894348492467378</v>
      </c>
    </row>
    <row r="39" spans="7:9" x14ac:dyDescent="0.3">
      <c r="G39">
        <v>9</v>
      </c>
      <c r="H39">
        <v>2</v>
      </c>
      <c r="I39">
        <v>15.899162808148107</v>
      </c>
    </row>
    <row r="40" spans="7:9" x14ac:dyDescent="0.3">
      <c r="G40">
        <v>11</v>
      </c>
      <c r="H40">
        <v>2</v>
      </c>
      <c r="I40">
        <v>16.035353098700384</v>
      </c>
    </row>
    <row r="41" spans="7:9" x14ac:dyDescent="0.3">
      <c r="G41">
        <v>9</v>
      </c>
      <c r="H41">
        <v>0</v>
      </c>
      <c r="I41">
        <v>16.085882816929882</v>
      </c>
    </row>
    <row r="42" spans="7:9" x14ac:dyDescent="0.3">
      <c r="G42">
        <v>10</v>
      </c>
      <c r="H42">
        <v>9</v>
      </c>
      <c r="I42">
        <v>16.101165485765307</v>
      </c>
    </row>
    <row r="43" spans="7:9" x14ac:dyDescent="0.3">
      <c r="G43">
        <v>6</v>
      </c>
      <c r="H43">
        <v>1</v>
      </c>
      <c r="I43">
        <v>16.131886839424581</v>
      </c>
    </row>
    <row r="44" spans="7:9" x14ac:dyDescent="0.3">
      <c r="G44">
        <v>11</v>
      </c>
      <c r="H44">
        <v>10</v>
      </c>
      <c r="I44">
        <v>16.180201018528788</v>
      </c>
    </row>
    <row r="45" spans="7:9" x14ac:dyDescent="0.3">
      <c r="G45">
        <v>7</v>
      </c>
      <c r="H45">
        <v>6</v>
      </c>
      <c r="I45">
        <v>16.188489738082428</v>
      </c>
    </row>
    <row r="46" spans="7:9" x14ac:dyDescent="0.3">
      <c r="G46">
        <v>7</v>
      </c>
      <c r="H46">
        <v>0</v>
      </c>
      <c r="I46">
        <v>16.245090242901085</v>
      </c>
    </row>
    <row r="47" spans="7:9" x14ac:dyDescent="0.3">
      <c r="G47">
        <v>2</v>
      </c>
      <c r="H47">
        <v>1</v>
      </c>
      <c r="I47">
        <v>16.256024114155341</v>
      </c>
    </row>
    <row r="48" spans="7:9" x14ac:dyDescent="0.3">
      <c r="G48">
        <v>1</v>
      </c>
      <c r="H48">
        <v>0</v>
      </c>
      <c r="I48">
        <v>16.278820596099706</v>
      </c>
    </row>
    <row r="49" spans="7:9" x14ac:dyDescent="0.3">
      <c r="G49">
        <v>11</v>
      </c>
      <c r="H49">
        <v>0</v>
      </c>
      <c r="I49">
        <v>16.286856203699966</v>
      </c>
    </row>
    <row r="50" spans="7:9" x14ac:dyDescent="0.3">
      <c r="G50">
        <v>7</v>
      </c>
      <c r="H50">
        <v>2</v>
      </c>
      <c r="I50">
        <v>16.305834691913198</v>
      </c>
    </row>
    <row r="51" spans="7:9" x14ac:dyDescent="0.3">
      <c r="G51">
        <v>9</v>
      </c>
      <c r="H51">
        <v>8</v>
      </c>
      <c r="I51">
        <v>16.51049911420003</v>
      </c>
    </row>
    <row r="52" spans="7:9" x14ac:dyDescent="0.3">
      <c r="G52">
        <v>4</v>
      </c>
      <c r="H52">
        <v>3</v>
      </c>
      <c r="I52">
        <v>16.584525106254922</v>
      </c>
    </row>
    <row r="53" spans="7:9" x14ac:dyDescent="0.3">
      <c r="G53">
        <v>11</v>
      </c>
      <c r="H53">
        <v>8</v>
      </c>
      <c r="I53">
        <v>16.589247421146023</v>
      </c>
    </row>
    <row r="54" spans="7:9" x14ac:dyDescent="0.3">
      <c r="G54">
        <v>10</v>
      </c>
      <c r="H54">
        <v>1</v>
      </c>
      <c r="I54">
        <v>16.593769674187961</v>
      </c>
    </row>
    <row r="55" spans="7:9" x14ac:dyDescent="0.3">
      <c r="G55">
        <v>10</v>
      </c>
      <c r="H55">
        <v>7</v>
      </c>
      <c r="I55">
        <v>16.711821235281331</v>
      </c>
    </row>
    <row r="56" spans="7:9" x14ac:dyDescent="0.3">
      <c r="G56">
        <v>6</v>
      </c>
      <c r="H56">
        <v>5</v>
      </c>
      <c r="I56">
        <v>16.817532280331736</v>
      </c>
    </row>
    <row r="57" spans="7:9" x14ac:dyDescent="0.3">
      <c r="G57">
        <v>5</v>
      </c>
      <c r="H57">
        <v>0</v>
      </c>
      <c r="I57">
        <v>16.884003464818406</v>
      </c>
    </row>
    <row r="58" spans="7:9" x14ac:dyDescent="0.3">
      <c r="G58">
        <v>5</v>
      </c>
      <c r="H58">
        <v>2</v>
      </c>
      <c r="I58">
        <v>16.935870954869724</v>
      </c>
    </row>
    <row r="59" spans="7:9" x14ac:dyDescent="0.3">
      <c r="G59">
        <v>8</v>
      </c>
      <c r="H59">
        <v>1</v>
      </c>
      <c r="I59">
        <v>17.000936003644036</v>
      </c>
    </row>
    <row r="60" spans="7:9" x14ac:dyDescent="0.3">
      <c r="G60">
        <v>8</v>
      </c>
      <c r="H60">
        <v>7</v>
      </c>
      <c r="I60">
        <v>17.116323553847653</v>
      </c>
    </row>
    <row r="61" spans="7:9" x14ac:dyDescent="0.3">
      <c r="G61">
        <v>10</v>
      </c>
      <c r="H61">
        <v>5</v>
      </c>
      <c r="I61">
        <v>17.330443531542983</v>
      </c>
    </row>
    <row r="62" spans="7:9" x14ac:dyDescent="0.3">
      <c r="G62">
        <v>8</v>
      </c>
      <c r="H62">
        <v>5</v>
      </c>
      <c r="I62">
        <v>17.735548144898143</v>
      </c>
    </row>
    <row r="63" spans="7:9" x14ac:dyDescent="0.3">
      <c r="G63">
        <v>6</v>
      </c>
      <c r="H63">
        <v>3</v>
      </c>
      <c r="I63">
        <v>17.758244873860704</v>
      </c>
    </row>
    <row r="64" spans="7:9" x14ac:dyDescent="0.3">
      <c r="G64">
        <v>3</v>
      </c>
      <c r="H64">
        <v>0</v>
      </c>
      <c r="I64">
        <v>17.851605249948811</v>
      </c>
    </row>
    <row r="65" spans="7:9" x14ac:dyDescent="0.3">
      <c r="G65">
        <v>3</v>
      </c>
      <c r="H65">
        <v>2</v>
      </c>
      <c r="I65">
        <v>17.878944320065433</v>
      </c>
    </row>
    <row r="66" spans="7:9" x14ac:dyDescent="0.3">
      <c r="G66">
        <v>10</v>
      </c>
      <c r="H66">
        <v>3</v>
      </c>
      <c r="I66">
        <v>18.247669056621998</v>
      </c>
    </row>
    <row r="67" spans="7:9" x14ac:dyDescent="0.3">
      <c r="G67">
        <v>8</v>
      </c>
      <c r="H67">
        <v>3</v>
      </c>
      <c r="I67">
        <v>18.653928406638638</v>
      </c>
    </row>
  </sheetData>
  <sortState xmlns:xlrd2="http://schemas.microsoft.com/office/spreadsheetml/2017/richdata2" ref="G2:I145">
    <sortCondition ref="I2:I14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-5</v>
      </c>
      <c r="C2">
        <v>-5</v>
      </c>
    </row>
    <row r="3" spans="1:3" x14ac:dyDescent="0.3">
      <c r="A3">
        <v>1</v>
      </c>
      <c r="B3">
        <v>6</v>
      </c>
      <c r="C3">
        <v>7</v>
      </c>
    </row>
    <row r="4" spans="1:3" x14ac:dyDescent="0.3">
      <c r="A4">
        <v>2</v>
      </c>
      <c r="B4">
        <f ca="1">B2+RANDBETWEEN(-1000,1000)/1000+RANDBETWEEN(-1000,1000)/1000+RANDBETWEEN(-1000,1000)/1000</f>
        <v>-5.1810000000000009</v>
      </c>
      <c r="C4">
        <f ca="1">C2+RANDBETWEEN(-1000,1000)/1000+RANDBETWEEN(-1000,1000)/1000+RANDBETWEEN(-1000,1000)/1000</f>
        <v>-4.6800000000000006</v>
      </c>
    </row>
    <row r="5" spans="1:3" x14ac:dyDescent="0.3">
      <c r="A5">
        <v>3</v>
      </c>
      <c r="B5">
        <f t="shared" ref="B5:C5" ca="1" si="0">B3+RANDBETWEEN(-1000,1000)/1000+RANDBETWEEN(-1000,1000)/1000+RANDBETWEEN(-1000,1000)/1000</f>
        <v>8.113999999999999</v>
      </c>
      <c r="C5">
        <f t="shared" ca="1" si="0"/>
        <v>7.2930000000000001</v>
      </c>
    </row>
    <row r="6" spans="1:3" x14ac:dyDescent="0.3">
      <c r="A6">
        <v>4</v>
      </c>
      <c r="B6">
        <f t="shared" ref="B6:C6" ca="1" si="1">B4+RANDBETWEEN(-1000,1000)/1000+RANDBETWEEN(-1000,1000)/1000+RANDBETWEEN(-1000,1000)/1000</f>
        <v>-3.2060000000000013</v>
      </c>
      <c r="C6">
        <f t="shared" ca="1" si="1"/>
        <v>-3.9690000000000007</v>
      </c>
    </row>
    <row r="7" spans="1:3" x14ac:dyDescent="0.3">
      <c r="A7">
        <v>5</v>
      </c>
      <c r="B7">
        <f t="shared" ref="B7:C7" ca="1" si="2">B5+RANDBETWEEN(-1000,1000)/1000+RANDBETWEEN(-1000,1000)/1000+RANDBETWEEN(-1000,1000)/1000</f>
        <v>9.6779999999999973</v>
      </c>
      <c r="C7">
        <f t="shared" ca="1" si="2"/>
        <v>7.620000000000001</v>
      </c>
    </row>
    <row r="8" spans="1:3" x14ac:dyDescent="0.3">
      <c r="A8">
        <v>6</v>
      </c>
      <c r="B8">
        <f t="shared" ref="B8:C8" ca="1" si="3">B6+RANDBETWEEN(-1000,1000)/1000+RANDBETWEEN(-1000,1000)/1000+RANDBETWEEN(-1000,1000)/1000</f>
        <v>-3.9320000000000013</v>
      </c>
      <c r="C8">
        <f t="shared" ca="1" si="3"/>
        <v>-2.7080000000000006</v>
      </c>
    </row>
    <row r="9" spans="1:3" x14ac:dyDescent="0.3">
      <c r="A9">
        <v>7</v>
      </c>
      <c r="B9">
        <f t="shared" ref="B9:C9" ca="1" si="4">B7+RANDBETWEEN(-1000,1000)/1000+RANDBETWEEN(-1000,1000)/1000+RANDBETWEEN(-1000,1000)/1000</f>
        <v>12.220999999999998</v>
      </c>
      <c r="C9">
        <f t="shared" ca="1" si="4"/>
        <v>6.886000000000001</v>
      </c>
    </row>
    <row r="10" spans="1:3" x14ac:dyDescent="0.3">
      <c r="A10">
        <v>8</v>
      </c>
      <c r="B10">
        <f t="shared" ref="B10:C10" ca="1" si="5">B8+RANDBETWEEN(-1000,1000)/1000+RANDBETWEEN(-1000,1000)/1000+RANDBETWEEN(-1000,1000)/1000</f>
        <v>-1.4670000000000014</v>
      </c>
      <c r="C10">
        <f t="shared" ca="1" si="5"/>
        <v>-2.3470000000000009</v>
      </c>
    </row>
    <row r="11" spans="1:3" x14ac:dyDescent="0.3">
      <c r="A11">
        <v>9</v>
      </c>
      <c r="B11">
        <f t="shared" ref="B11:C11" ca="1" si="6">B9+RANDBETWEEN(-1000,1000)/1000+RANDBETWEEN(-1000,1000)/1000+RANDBETWEEN(-1000,1000)/1000</f>
        <v>12.788999999999996</v>
      </c>
      <c r="C11">
        <f t="shared" ca="1" si="6"/>
        <v>8.5940000000000012</v>
      </c>
    </row>
    <row r="12" spans="1:3" x14ac:dyDescent="0.3">
      <c r="A12">
        <v>10</v>
      </c>
      <c r="B12">
        <f t="shared" ref="B12:C12" ca="1" si="7">B10+RANDBETWEEN(-1000,1000)/1000+RANDBETWEEN(-1000,1000)/1000+RANDBETWEEN(-1000,1000)/1000</f>
        <v>-4.1210000000000013</v>
      </c>
      <c r="C12">
        <f t="shared" ca="1" si="7"/>
        <v>-2.2150000000000012</v>
      </c>
    </row>
    <row r="13" spans="1:3" x14ac:dyDescent="0.3">
      <c r="A13">
        <v>11</v>
      </c>
      <c r="B13">
        <f t="shared" ref="B13:C13" ca="1" si="8">B11+RANDBETWEEN(-1000,1000)/1000+RANDBETWEEN(-1000,1000)/1000+RANDBETWEEN(-1000,1000)/1000</f>
        <v>14.570999999999994</v>
      </c>
      <c r="C13">
        <f t="shared" ca="1" si="8"/>
        <v>9.1830000000000016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2Dx12</vt:lpstr>
      <vt:lpstr>Расстояния</vt:lpstr>
      <vt:lpstr>Лист2</vt:lpstr>
      <vt:lpstr>Лист3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2021-06-26T09:12:00Z</dcterms:modified>
</cp:coreProperties>
</file>