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Nele Zhang\Downloads\"/>
    </mc:Choice>
  </mc:AlternateContent>
  <xr:revisionPtr revIDLastSave="0" documentId="13_ncr:1_{BFAC98F5-5341-46C5-BB63-8238B7F8F737}" xr6:coauthVersionLast="44" xr6:coauthVersionMax="44" xr10:uidLastSave="{00000000-0000-0000-0000-000000000000}"/>
  <bookViews>
    <workbookView xWindow="-98" yWindow="-98" windowWidth="19396" windowHeight="11596" firstSheet="1" activeTab="1" xr2:uid="{00000000-000D-0000-FFFF-FFFF00000000}"/>
  </bookViews>
  <sheets>
    <sheet name="rsklibSimData" sheetId="2" state="hidden" r:id="rId1"/>
    <sheet name="Triangular" sheetId="3" r:id="rId2"/>
    <sheet name="Sensitivity - Scenario A" sheetId="4" r:id="rId3"/>
    <sheet name="Sensitivity - Scenario B" sheetId="5" r:id="rId4"/>
    <sheet name="Sensitivity - Scenario C" sheetId="6" r:id="rId5"/>
    <sheet name="Sensitivity - Scenario D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1">
      <go:sheetsCustomData xmlns:go="http://customooxmlschemas.google.com/" r:id="rId11" roundtripDataSignature="AMtx7mjPm8JAs+xtqdyCbzxF760DXzKBIw=="/>
    </ext>
  </extLst>
</workbook>
</file>

<file path=xl/calcChain.xml><?xml version="1.0" encoding="utf-8"?>
<calcChain xmlns="http://schemas.openxmlformats.org/spreadsheetml/2006/main">
  <c r="H42" i="7" l="1"/>
  <c r="G42" i="7"/>
  <c r="F42" i="7"/>
  <c r="E42" i="7"/>
  <c r="D42" i="7"/>
  <c r="C42" i="7"/>
  <c r="B42" i="7"/>
  <c r="E36" i="7"/>
  <c r="B36" i="7"/>
  <c r="E35" i="7"/>
  <c r="B35" i="7"/>
  <c r="E34" i="7"/>
  <c r="B34" i="7"/>
  <c r="E33" i="7"/>
  <c r="B33" i="7"/>
  <c r="E32" i="7"/>
  <c r="B32" i="7"/>
  <c r="E31" i="7"/>
  <c r="B31" i="7"/>
  <c r="B27" i="7"/>
  <c r="C27" i="7" s="1"/>
  <c r="D27" i="7" s="1"/>
  <c r="B26" i="7"/>
  <c r="C26" i="7" s="1"/>
  <c r="D26" i="7" s="1"/>
  <c r="D21" i="7"/>
  <c r="C21" i="7"/>
  <c r="B11" i="7"/>
  <c r="C22" i="7" s="1"/>
  <c r="D22" i="7" s="1"/>
  <c r="B6" i="7"/>
  <c r="E4" i="7"/>
  <c r="H44" i="6"/>
  <c r="G44" i="6"/>
  <c r="F44" i="6"/>
  <c r="E44" i="6"/>
  <c r="D44" i="6"/>
  <c r="C44" i="6"/>
  <c r="B44" i="6"/>
  <c r="E36" i="6"/>
  <c r="B36" i="6"/>
  <c r="E35" i="6"/>
  <c r="B35" i="6"/>
  <c r="E34" i="6"/>
  <c r="B34" i="6"/>
  <c r="E33" i="6"/>
  <c r="B33" i="6"/>
  <c r="E32" i="6"/>
  <c r="B32" i="6"/>
  <c r="E31" i="6"/>
  <c r="B31" i="6"/>
  <c r="B27" i="6"/>
  <c r="C27" i="6" s="1"/>
  <c r="D27" i="6" s="1"/>
  <c r="B26" i="6"/>
  <c r="C26" i="6" s="1"/>
  <c r="D26" i="6" s="1"/>
  <c r="D21" i="6"/>
  <c r="C21" i="6"/>
  <c r="B11" i="6"/>
  <c r="C22" i="6" s="1"/>
  <c r="D22" i="6" s="1"/>
  <c r="B6" i="6"/>
  <c r="E4" i="6"/>
  <c r="H43" i="5"/>
  <c r="G43" i="5"/>
  <c r="F43" i="5"/>
  <c r="E43" i="5"/>
  <c r="D43" i="5"/>
  <c r="C43" i="5"/>
  <c r="B43" i="5"/>
  <c r="E36" i="5"/>
  <c r="B36" i="5"/>
  <c r="E35" i="5"/>
  <c r="B35" i="5"/>
  <c r="E34" i="5"/>
  <c r="B34" i="5"/>
  <c r="E33" i="5"/>
  <c r="B33" i="5"/>
  <c r="E32" i="5"/>
  <c r="B32" i="5"/>
  <c r="E31" i="5"/>
  <c r="B31" i="5"/>
  <c r="B27" i="5"/>
  <c r="C27" i="5" s="1"/>
  <c r="D27" i="5" s="1"/>
  <c r="B26" i="5"/>
  <c r="C26" i="5" s="1"/>
  <c r="D26" i="5" s="1"/>
  <c r="D21" i="5"/>
  <c r="C21" i="5"/>
  <c r="B11" i="5"/>
  <c r="C22" i="5" s="1"/>
  <c r="D22" i="5" s="1"/>
  <c r="B6" i="5"/>
  <c r="E4" i="5"/>
  <c r="H42" i="4"/>
  <c r="G42" i="4"/>
  <c r="F42" i="4"/>
  <c r="E42" i="4"/>
  <c r="D42" i="4"/>
  <c r="C42" i="4"/>
  <c r="B42" i="4"/>
  <c r="E36" i="4"/>
  <c r="B36" i="4"/>
  <c r="E35" i="4"/>
  <c r="B35" i="4"/>
  <c r="E34" i="4"/>
  <c r="B34" i="4"/>
  <c r="E33" i="4"/>
  <c r="B33" i="4"/>
  <c r="E32" i="4"/>
  <c r="B32" i="4"/>
  <c r="E31" i="4"/>
  <c r="B31" i="4"/>
  <c r="B27" i="4"/>
  <c r="C27" i="4" s="1"/>
  <c r="D27" i="4" s="1"/>
  <c r="B26" i="4"/>
  <c r="C26" i="4" s="1"/>
  <c r="D26" i="4" s="1"/>
  <c r="D21" i="4"/>
  <c r="C21" i="4"/>
  <c r="B11" i="4"/>
  <c r="C22" i="4" s="1"/>
  <c r="D22" i="4" s="1"/>
  <c r="B6" i="4"/>
  <c r="E4" i="4"/>
  <c r="E36" i="3"/>
  <c r="B36" i="3"/>
  <c r="E35" i="3"/>
  <c r="B35" i="3"/>
  <c r="E34" i="3"/>
  <c r="B34" i="3"/>
  <c r="E33" i="3"/>
  <c r="B33" i="3"/>
  <c r="E32" i="3"/>
  <c r="B32" i="3"/>
  <c r="E31" i="3"/>
  <c r="B31" i="3"/>
  <c r="B27" i="3"/>
  <c r="B26" i="3"/>
  <c r="B11" i="3"/>
  <c r="B6" i="3"/>
  <c r="E4" i="3"/>
  <c r="C27" i="3" l="1"/>
  <c r="D27" i="3" s="1"/>
  <c r="C26" i="3"/>
  <c r="D26" i="3" s="1"/>
  <c r="C22" i="3"/>
  <c r="D22" i="3" s="1"/>
  <c r="C21" i="3"/>
  <c r="D21" i="3" s="1"/>
</calcChain>
</file>

<file path=xl/sharedStrings.xml><?xml version="1.0" encoding="utf-8"?>
<sst xmlns="http://schemas.openxmlformats.org/spreadsheetml/2006/main" count="302" uniqueCount="76">
  <si>
    <t>8ec96e945d65205947cae86c5337f1f20|1|104816|cb956f6426d9496f0b5fb64777860d84</t>
  </si>
  <si>
    <t>Daily Wage of Assembling Staff</t>
  </si>
  <si>
    <t>Material Supply and Capacity</t>
  </si>
  <si>
    <t>Rate/Hours, $</t>
  </si>
  <si>
    <t>Demand of Server for 3 Months</t>
  </si>
  <si>
    <t xml:space="preserve">2000
</t>
  </si>
  <si>
    <t>Working Hours/Day</t>
  </si>
  <si>
    <t>Working Days for 3 Months</t>
  </si>
  <si>
    <t>Assembly Hours/Day</t>
  </si>
  <si>
    <t>Demand/Week</t>
  </si>
  <si>
    <t>Overtime : Original ratio</t>
  </si>
  <si>
    <t>Overtime Rate</t>
  </si>
  <si>
    <t>Total Daily Hours Allowed to Work</t>
  </si>
  <si>
    <t>Working Days per Week</t>
  </si>
  <si>
    <t>0e86164ef7c901448d0e96df3fcf466f_x0004__x0005_ÐÏ_x0011_à¡±_x001A_á_x0004__x0004__x0004__x0004__x0004__x0004__x0004__x0004__x0004__x0004__x0004__x0004__x0004__x0004__x0004__x0004_&gt;_x0004__x0003__x0004_þÿ	_x0004__x0006__x0004__x0004__x0004__x0004__x0004__x0004__x0004__x0004__x0004__x0004__x0004__x0002__x0004__x0004__x0004__x0001__x0004__x0004__x0004__x0004__x0004__x0004__x0004__x0004__x0010__x0004__x0004__x0002__x0004__x0004__x0004__x0001__x0004__x0004__x0004_þÿÿÿ_x0004__x0004__x0004__x0004__x0004__x0004__x0004__x0004_q_x0004__x0004__x0004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ýÿÿÿþÿÿÿþÿÿÿ_x0014__x0001__x0001__x0001__x0005__x0001__x0001__x0001__x0006__x0001__x0001__x0001__x0007__x0001__x0001__x0001__x0008__x0001__x0001__x0001_	_x0001__x0001__x0001__x0002__x0001__x0001__x0001__x000B__x0001__x0001__x0001__x000C__x0001__x0001__x0001_
_x0001__x0001__x0001__x000E__x0001__x0001__x0001__x000F__x0001__x0001__x0001__x0010__x0001__x0001__x0001__x0011__x0001__x0001__x0001__x0012__x0001__x0001__x0001__x0013__x0001__x0001__x0001__x0003__x0001__x0001__x0001__x0015__x0001__x0001__x0001__x0016__x0001__x0001__x0001__x0017__x0001__x0001__x0001__x0018__x0001__x0001__x0001__x0019__x0001__x0001__x0001__x001A__x0001__x0001__x0001__x001B__x0001__x0001__x0001__x001C__x0001__x0001__x0001__x001D__x0001__x0001__x0001__x001E__x0001__x0001__x0001__x001F__x0001__x0001__x0001_ _x0001__x0001__x0001_!_x0001__x0001__x0001_"_x0001__x0001__x0001_#_x0001__x0001__x0001_$_x0001__x0001__x0001_%_x0001__x0001__x0001_&amp;_x0001__x0001__x0001_'_x0001__x0001__x0001_(_x0001__x0001__x0001_)_x0001__x0001__x0001_*_x0001__x0001__x0001_+_x0001__x0001__x0001_,_x0001__x0001__x0001_-_x0001__x0001__x0001_._x0001__x0001__x0001_/_x0001__x0001__x0001_0_x0001__x0001__x0001_1_x0001__x0001__x0001_2_x0001__x0001__x0001_3_x0001__x0001__x0001_4_x0001__x0001__x0001_5_x0001__x0001__x0001_6_x0001__x0001__x0001_7_x0001__x0001__x0001_8_x0001__x0001__x0001_9_x0001__x0001__x0001_:_x0001__x0001__x0001_;_x0001__x0001__x0001_&lt;_x0001__x0001__x0001_=_x0001__x0001__x0001__x0001__x0002_&gt;_x0001__x0001__x0001_?_x0001__x0001__x0001_@_x0001__x0001__x0001_A_x0001__x0001__x0001_B_x0001__x0001__x0001_C_x0001__x0001__x0001_D_x0001__x0001__x0001_E_x0001__x0001__x0001_F_x0001__x0001__x0001_G_x0001__x0001__x0001_H_x0001__x0001__x0001_I_x0001__x0001__x0001_J_x0001__x0001__x0001_K_x0001__x0001__x0001_L_x0001__x0001__x0001_M_x0001__x0001__x0001_N_x0001__x0001__x0001_O_x0001__x0001__x0001_P_x0001__x0001__x0001_Q_x0001__x0001__x0001_R_x0001__x0001__x0001_S_x0001__x0001__x0001_T_x0001__x0001__x0001_U_x0001__x0001__x0001_V_x0001__x0001__x0001_W_x0001__x0001__x0001_X_x0001__x0001__x0001_Y_x0001__x0001__x0001_Z_x0001__x0001__x0001_[_x0001__x0001__x0001_\_x0001__x0001__x0001_]_x0001__x0001__x0001_^_x0001__x0001__x0001___x0001__x0001__x0001_`_x0001__x0001__x0001_a_x0001__x0001__x0001_b_x0001__x0001__x0001_c_x0001__x0001__x0001_d_x0001__x0001__x0001_e_x0001__x0001__x0001_f_x0001__x0001__x0001_g_x0001__x0001__x0001_h_x0001__x0001__x0001_i_x0001__x0001__x0001_j_x0001__x0001__x0001_k_x0001__x0001__x0001_l_x0001__x0001__x0001_m_x0001__x0001__x0001_n_x0001__x0001__x0001_o_x0001__x0001__x0001_p_x0001__x0001__x0001_r_x0001__x0001__x0001_ýÿÿÿs_x0001__x0001__x0001_t_x0001__x0001__x0001_u_x0001__x0001__x0001_v_x0001__x0001__x0001_w_x0001__x0001__x0001_x_x0001__x0001__x0001_y_x0001__x0001__x0001_z_x0001__x0001__x0001_{_x0001__x0001__x0001_|_x0001__x0001__x0001__x0003__x0004_}_x0003__x0003__x0003_~_x0003__x0003__x0003__x0003__x0003__x0003__x0003__x0003__x0003_R_x0003_o_x0003_o_x0003_t_x0003_ _x0003_E_x0003_n_x0003_t_x0003_r_x0003_y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0016__x0003__x0005__x0003_ÿÿÿÿÿÿÿÿ_x0001__x0003__x0003__x0003__x0003__x0003__x0003__x0003__x0003__x0003__x0003__x0003__x0003__x0003__x0003__x0003__x0003__x0003__x0003__x0003__x0003__x0003__x0003__x0003__x0003__x0003__x0003__x0003__x0003__x0003__x0003__x0003_°\¸ße'Ö_x0001_þÿÿÿ_x0003__x0003__x0003__x0003__x0003__x0003__x0003__x0003_R_x0003_S_x0003_K_x0003_L_x0003_I_x0003_B_x0003_ _x0003_D_x0003_a_x0003_t_x0003_a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0018__x0003__x0002__x0001_ÿÿÿÿÿÿÿÿÿÿÿÿ_x0003__x0003__x0003__x0003__x0003__x0003__x0003__x0003__x0003__x0003__x0003__x0003__x0003__x0003__x0003__x0003__x0003__x0003__x0003__x0003__x0003__x0003__x0003__x0003__x0003__x0003__x0003__x0003__x0002__x0003__x0002__x0002__x0002__x0002__x0002__x0002__x0002__x0002__x0004__x0002__x0002__x0002_p_x0001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ÿÿÿÿÿÿÿÿÿÿÿÿ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ÿÿÿÿÿÿÿÿÿÿÿÿ_x0002__x0002__x0002__x0002__x0002__x0002__x0002__x0002__x0002__x0002__x0002__x0002__x0002__x0002__x0002__x0002__x0002__x0002__x0002__x0002__x0002__x0002__x0002__x0002__x0001__x0002__x0001__x0001__x0001__x0001__x0001__x0001__x0001__x0001_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0006__x0007_ÿÿÿÿÿÿÿÿÿÿÿÿÿÿÿÿÿÿÿÿÿÿÿÿÿÿÿÿÿÿÿÿ:~	ýFFc@'¨ªd,`@ÌÚ%d@fý'SìÚZ@Pÿ¶fÔ_x001D_c@ê_x0018_e@èüSëe@L_x0016__x0019_Ëmc@|S_x0005_§0d@ºWyÍab`@jÍ»ïM_x001D__@äÃs3r`@1»á®_x0003_\a@îo_x0004_SßòX@O°X_x0012__x0003_Þe@Ð`MÄc@â®.Í_x0001__x0001_e@Ü_x0014_wBfMa@º:_x001F_¡¹f@Þ_x0002_Y_x0017_M^@A¹_x0015_ä¥tb@½ÞBeâue@dLìÌ@¡d@Ïí¾½
ãa@­x_x000F__x0005_a@°rô§b@~_x0005_f#c`@Ú¯)B_x0001__x0005_&lt;Ëc@Ì1´¡`@_x0004_êFxàc@_x0007_fÒ·d@8Iiób@oFüa@xyà½1ma@TÝµ_x0015__x0008_W@_x000C_K_x0016_â5Z@Âà_x0003_1çÇY@~Ï"ÒìÜb@Rº	e÷Óa@Î$ìôf@$_x0017_Ï2.Âb@XÏÁ©ög@\¾ú@íàa@Ç_x000F__x0005_j3`@´_x0014_î_x000C_¡{b@Ýüjmwb@_x0005_°aQñ9^@&amp;Ú_x0017_®_x0004_0^@.âªk±Ñ\@)å8c@voÈf»a@¤®_x0002_÷s`@_x0018_&amp;{9&amp;c@TK5_x0011_d@&gt;_x001C_åò½W@uãàwÏc@RHA8_x0016__x001B_a@å6leÑÑa@_x0017__x001B_Ãa_x0012_zW@_x0005__x0007_Þ?_¯Ä·`@_x001B_£#\_x000F_µb@:_x000E_°_x001F__x0006_(e@Êc¶&gt;gm`@)s_x0001_ªa@_x0001__x0005__x0005_ãü¸^æü¸^_x0001__x0005__x0005__x0005__x0001__x0005__x0005__x0005_è_x0003__x0005__x0005_è_x0003__x0005__x0005_è_x0003__x0005__x0005__x0003__x0005__x0005__x0005__x0002__x0005__x0005__x0005__x0004__x0005__x0005__x0005__x0005__x0005__x0005__x0005__x0004__x0005__x0005__x0005__x0004__x0005__x0005__x0005_Ì	º4_x0001__x0005__x0005__x0005__x0004__x0005__x0005__x0005__x0005__x0005__x0005__x0005_hj³¦
Z@_x0004_j_x000B__x0019_Míb@¼_x0012_¤Yjb@_x0007_¬Û{c@ü¯mÇo®d@¸X«A_x0006__x001D_]@ä$r±Nb@_x0003_EËN)¦c@î_x000B__x0017_Ösd@`r%ïGV@²­ìÂ¦WY@ÌGX5[äb@Qå­pEó_@Ã~:*_x0001_g@ãvÈP_x0016_NX@¨_x001A_©­_x0007_g@èL¼ò_x0001_a@vÎÄ©_x0001__x0004_³Kc@H_x0012_ÄqLSa@Ô²ë%¬_x0010_W@_x0016_J_x001B_Óc@þW_x0011_¯2c@z_x001D_eþ_x0017_c@}t_x000E_¥ºd@x°ÖG×ýZ@2&lt;â×_x0006_Ùc@
ÞÏTBú`@fç¨Øe@_x0010_ë¶Û\@(´5#"c@&lt;_x0001_5'©`@üd52cc@Ñ[_x001C__x0010_¢_@6\_x0018_Ð§_@ÖFÕ£_x0016_3d@ej5_x0012_£·`@Jÿø_÷`@¿¹øI_x0012_`@@_x0004_pH~b@_x0003_ÞãTpd@íë°½Id@|kW_x001C__x000C__x0012_d@Ì_x000B_æ½le@Lð|,8PY@~[aa@@?D_x0007_M/Z@vØ!é·ê`@´§è_x0002_l´d@/_x0013_ZW»È^@_x0001__x0005_Ît_x0016_¼ëF]@Ýe»u_x0017_c@åö J5_x001C_`@;¾^ÒªÐd@Z]_x001B_'=~a@ï_x0018_Oõ_x0018_Ì`@¹òÍÃÙb@Ñ²õÉe@_x001C_j0eØ`@i_x001C_ÇÍ%d@+ç·Áu\@FLò²Õb@&gt;Sìka@'sã_x0004_c@8mº_x001E_¦_x0019_b@OÙÐd_x0001_lb@´½Î»_x0003_za@vÎü"b@@ °hjc@¡@n`B$\@Áö*¯Bb_@*;î³5d@ÈW¶Bd@_x0007_bo¢`@ii[è^^@r)Q_x0003_|a@C_x000C_Öð_x0017_Lc@;_x0002_8¸[êe@ìäX°«d@`GÚ¦jÎd@'Ð!`Äe@%V_x0001__x0003_¼e@_x001C_&gt;­X®_x000F_c@_x0012_ªÑ«_@oE67Åèb@B PìuÒ^@ä7ä_x0002_b@ÁCµ^eËa@°_x0002_Øv_x0013_b@`Ïãé_x0003_Wc@5z-P[@ÔLÅÇ£b@_x001C_Æ_x001E_Òoc@Û*M|úIa@²IÊ_x000C_Úe@Ýkñ¶`°a@_x0014_L.¼_x000C_!b@üÓW_x0006__x0014_`@ZKÆ³þY@J1pvZ`@²\_x0019_±S\c@ÀUK$t¯^@0`²ëLf@L[_x000B_hc@rl[_x001A_s_d@ù`Uï_x000B_d@ª!x`Ë`@ÌìYÛ|8_@df¾Ü_·e@\íý.J_@Ð_x000B_§_x0013__x000C_`@âE¬¯È`g@úÄÆ_x001F_b@_x0001__x0002_$ÒU_x000E_¥_x0018_]@ù_x001B_"Ýó*e@R$òïåW@C~Ö¾9*c@&amp;_x000E_¿oÇ_x001C_b@®\ûä/©e@b$10o²Z@ _x0004_.[ÛÜ`@V/n¾²µc@e_x0013_½RÂX@Ê¢¯-Ì÷f@f¦«§¤d@jg0­Qïb@f A ùÂ`@h¬w#S8d@:âÕLGû\@ñëkàHLg@d³eÕa@~ÁàÊÔ_x0006_a@_x0016_ýT_x001A_se@¤¢éiaÆc@vÌ8 ¶^@"ú´¤Zc@&amp;²5ïA^@ò_x000B_Èºbe@Ï_x0016_b_@C®ÚU6×b@9_x0012_"[@:0~xÁéc@ßÌ_x0019__x0015_¬¶W@»C£~_x000F_1Y@;_x0014_·	
_x0008_jf@^3L_x0010__x0012_ó_@\ÈM_x0005_KÊf@b_x0007_GÓòb@L&amp;_x0012_ãÜ=e@kWL8þd@_x0012_8O_x001E_{^@HÃwª;ï`@ÊÁU©d@R«ÍX_x0019_9e@_x0018_õNz_x0012_¹d@Á·_x0008_êÿ`@²_x001C_Æky`@¹Âlïÿ;]@Ã oÊ+Àd@pM/û2\@²ø_x000B_o]@_x0006_@H_x0001_ñ^@_x0014_ÓméÁ^@.)_x001E_²_x000C_b@Ì_x001A_ÒTTb@8_~ò%±[@¦«Ð_x0005_?_x001C_c@l_x001D_4i;_x001E__@ö5_x0010_öYFc@¶³C_x0010_r_x001B_a@_x0018_´©_x001D_®Ug@ºZ`÷º_x0004_`@_x0012_É_x0003_UbX@bëzb&amp;a@¶(_x001C_åÞ_@_x0002_¢áde@_x0001__x0002_Oûê_x0004__x0010_e@Æä_x0013_LùÁd@:9[CÍ_@_x0017_g_x001A_ûga@üð©Î/¹`@ÆÂ×dÎ°e@ÁL¥_x0016_iY@,_x0013_¼0Ï»`@_x0018_ümÿú
b@Jwµþåc@gE¿_x001C_¹a@(-6e@FW ³}X@HÒ;û('e@Æ*!¤hV@Ss¾`Kèd@Ìè¤z_x0011_Ùb@FMyË8
a@@·tBZ@a­!æ_x0005_`@ýîN¿·b@ÍñÎ@a@uaWløW@¿RÆ}ëa@_x000B_ânÕ_x001D_îV@cÒ¢·n\@_x000C_¿þVfc@luÁu÷b@ â,`b@¤ñkNþ´a@àcÉÏ`f@ðvSm_x0001__x0003_Drc@»z¯X`@®Ì1VãíU@Ìþ_x0014_ÛÄ`@ù{_x001E_ct{U@àJßÛÝta@kd_x000B_2a@CÅ×y²b@ M¿_x0019_ö_x001A_f@NÜÕ×$f@\_x0002__x0008__x0018_ggd@Y2÷õ¼Ác@LÜÈQõ@c@®¢hbj^@n/¬_x0010_E_@j_x0010_á÷_x001F_`@ôNÚ«_x001B_6e@;kZÁ`_x000E_d@¼aR%$e@Å*_x0005_D`@ÄwM3c@ò_x0017_CÂe@ÉTö&gt;Ã_x0010_c@ïÆ_x000C_b@ÞºVÚuf@xG9_x0015_©b@_x0010__x0013_êçº]@Ú_x0019_æó_x001C_W@iB_x0007_ëf`@ôpúÿød@_x001E_!_x001E_õ¦e@N_x001D__x0017_©ä`@_x0002__x0005_/®¬¾d@_x000E_döÓhU@$EòÈGb]@gÂ®Öma@uÕe@(n×I¥ëW@3óü*d@_x001C_C_x000F_j¼c@_x0010_ óÍÙ¿c@ 5%Åb@V_x001A_i_Rc@¿çfÑa@×Ófk ^@_x0011_¦I_x0003_Tòc@`_x000B_IÃsfb@í_x0004_þóv`@fbÖ½LrW@°`|w_x0011_a@j_x0001_¦kâb@XW[O¤Eg@m¼¥Å$a@ÏúvêÌCc@tYÑ#§`@_x0008_Nõ@_x001D_ßd@,¡_x000F_ãyb@´b'_a@``¿9Z@_x001A_àÅ­æ:a@~8E_x000F_¨Ta@÷ÐeM¹U@&lt;o_x0013_µ_x0004_d@w	D]_x0003__x0005_èúc@ªON©ÇÉb@::U_x0008_wc@$ßÙ6@$c@H6}±8h@ÚlôNeJf@@_x000B__x0019_ìØd@å_x0010_g}_x0005_b@&lt;MMý§^@îÊk8_x0015_x]@Â5(Á	¦f@oü3À# g@_x0004_Å¥üþe@/¼ÓÙR`@ß-_x0001_&amp;Áb@vöÆ_x0002_ê$X@_x000C_sY~ôc@¢§QÝ×_x0001_^@$e­tÒÛd@_x0015__x0018_!Gßg@Ûóàz»DX@t7U%c@ª_x001D_íÞ_x0015_a@ÒOëf·X@K)~èPïa@¬EcÉx«b@¦ÛqC_x0002_`@»_x0011_d[@ÞT/CÚa@½)#^@QÃ1è_\@WëÍÙh®c@_x0002__x0003_P_x000F__x000C_Re@ð_x000E_1Ee@¨m¤Ã¦_x0001_`@CaMuUd@`Ýê
Î^@_x0018_­G)ùë`@p2MÙV@ 9¯_x001C_K_x000E_]@ò_x0016_´ÛU@ 7±UÀÊd@^'-OÛ_@öÁydo×`@öSÿ¼£b@P_x0007_fù,g@Z^_x0004_êBÄa@PU&gt;=_x0007_×c@ù¬pzäb@Ò_x001B_£ÎNa@{)!{f£]@_x001F_.ÜO_x0012_a@_x000C_Êá´_x001D_$f@fÆë&amp;º_x0015_`@êïX_x0001_çç`@R|%_x000B_Ù6]@Ù8&lt;ÿX@¸_x001C_Ü#Æd@RÑ×ëtb@_x001C_&lt;e´qc@ à3û`@8^ª_x0003_+f@ Ë_x000B_±°f@J_x0008_øv_x0001__x0004_1Vh@ú	P\_x0016_°f@_x000E_Â_x0019_X1a@và_x001C_KÊ&lt;c@(ûÐü°`@êrÆÂÞ`@/ª¹oBR[@þçÙ_x0012_&lt;b@j_x0017__x0008_Î)a@=¢xd_x000B_­b@_x0004_´ýçàÎe@N©Z#0c@_x0006__x0003_`»ÝCa@-_x0014__x0018_çKd@J²ÉÅRb@_x0010_å«_x000B_d@êßbX&amp;_x000B_f@sy¹A_x0014_d@ÌÏ¨â_x0002_d@xKn_x0011__x0007_d@·¦±_x000E_ÌÕ`@_x001F__x0003_m_x001D_I&gt;_@$ç-ë_x0019_h@ÍÀê7_x0019_²Y@ò­_x0005_KF*^@­®Â_x001B__x0001_d@ë2¡sKz_@9AÐÝá,\@ _x0010_±ãé2`@ûÌ]xå`@ø&amp;MO[d@g&gt;£+c@_x0002__x0003_òY=Ü_x0019_`@·&lt;_x0002_d@:g\!Ûf@ø$ô_x0004_X_x0002_e@GG1_x0017_Éüf@æP¬Ýøa@ï&lt;}¹_x000F_^@no_x001D_Öû'h@·ÌÝ_x0002_Ïa^@_x001C_P¢¹_x001B_e@GEJt_x000C__x000F_h@È¢·ßîc@Fü $%_x0008_c@Ü{1zÆêY@,úl&gt;¼û[@_x001E_\_x001B_ß_x0013_b@7»¼`b@¬Õ²]©db@Q²_x0001__x0012_g@Ü#¨c@»_x0017_ðã`@ùâáhßZ`@_x0003_dòÇ¿£c@aZmÿÌ6g@ÈI¼_x001F_M`@hüÆòd@£°Ùã@(_@'Ì_x0007_XGe@²4©AêáX@dU³ÚµXf@ÞÏËîg@ú@/`_x0004__x0006_	G[@ uØ4ôBa@_x0013__x001B_[Ä¿f@5§fg@
D¹Òra@=Éø_x0018_Tb@WiYN.Ôf@(7h³ab@wP½}Ê?W@F¤sXÀ}g@N_x001A__x001B_KÛÇ`@j×ó_x0003_dyc@öK_x000E_ß_x0015_e@ø&amp;74`@.±t0òY@æEgC_x0005_a@¤ ;?b@´PÈàÒ`@Zôõ?_x0007_g@H=Âà Ðb@_x0018_3_x0018_ÍÏc@ÐoÒ_x001A_äd@pYR_x0002_wDb@`_x001A__x000F_Óû]b@_x000E_/½_x0014_¢½b@8OÃ|Èb@¤Sì¯øÓ\@ú4'ÊËY@«¹_x0007_à^@[_x0015_À_x001D__x0015_wa@Y_x0001_ _x0015_a@K¯FÓî3a@_x0001__x0002_¨_x0011_é¬Â]c@_x0007_.= ±kc@Ò¼_x000C__x0014_ñ[@,8ü|¢Êc@_x0006__x0014_ _x0013__x0015_d@ük[__x001B_[@ì%áûÄÇe@\Û_x0007_ÓÝ]@°_x0003_Ñh_x0001__@9_x0007_Åè_x000F__x0014_\@,PÆâNëc@_x0012_úS°|P\@²uHB_x0017_Ad@_x0006_FM3mìd@#þ_x0005_,d@^$î:TÑc@r¤yag_x0014__@ºÅ¦óð_x001F_c@.ÙÌúd@uL[ù_@_x0001__x0006_ùèza@®Çåå_x000B_Àe@	
U%c@ª*tfd8b@Nz-¼§b@_x0015_êåY@¤æ}ìØX@¾sgîc@ZMé_x0011_¯äc@B¥º63f@&amp;Ø_x000C_Ø[@_x000F__x0002__x0003_øþc@¾&lt;©*ýb@¥´_x001A__x0006__x001F_a@_x0004__x0011_R4h^`@@g_x0012_^-f@»ï¤?&gt;¹e@Kiÿ	Ãe@C_x001D_Çô_x001C_c@lcÃÉ_x000F__x0007_c@Wc_x0016_f@_x0018_/Xa*.W@s2®Ä_x0013_[@ú·_x001C_ò+b@ðÙ¿H~­e@jògW_x0012__x0007_b@ß_x001B_S1pd@é_x001D__x000E_	_x000B_a@ì
_x0010_{_x0001_b@G	ûa:µY@NéjÝÚ_x0019_\@vê_x0010_Gq_@7&amp;Wò_x001D_âb@Ð;;Îñe@_x0007_té_x001F__x0014_âa@´r_x000E__x0018_õh@_x0015_}!*a@iív½`@J1vñb@XÄ+!zd@/¶(Ô±;`@_x0007_ý_P`@òÕL/¯V@_x0001__x0003_W¼ÃR(ç[@wp¨b@_x0010_£±Ã'rf@RðTe@ë¶&amp;­]@²Ì_x0010_åI[b@Ö_x0018_%l_@+KÞÚ_x0013_c@¥_x0010_Ä¦Îa@ÓÜ_x001E__x0004_Dg@âK_x0016__x0002_tÃ[@âª_x0016_S]@²ÙU_x001D_a@1ò/ìf@_x001A_¡êÖÛvb@2ØQè]@¥ÕT0-+`@_x001E_Áx&amp;_x000C_Èa@½_x0008_q_x0015_^@2!´&gt;v^@_x001F_Æ_x001E_?Þu[@(;Pý4¯`@z_x0008_s_æ{`@¹Ð%¡¤a@®È^z&lt;d@þt½üÏEd@_x0010_°ýd÷/_@xèÆLñ_x0003_c@ìQèM*%_@Me¿_x0016_â_x0007_b@j_x0002_YY
][@[+ìB_x0001__x0005_üY@W_4.a@á h"ß_@7_x001B_|xñ\@Õz_x0007__x0006_RÜa@"_x0014_ðõ¯®X@ÄÔ=kd_x0011_b@H¹_x0010_5_x001B_Y@_x0019_×_x001D_0_x0002_a@Ø._x0004_M"d@¡_x0008_´¥^@HC$×hd@m_x0003_·mÒ9b@k·_x0016_®¶b@|ëWÖû`@nd;`[á`@d#úÕÝ\@£e_x0011_æa@5voñÉd@ÐisÙ?mX@J_x0008_hÄBh@ßÚGf­Óa@Z_x0005_Áü_x0012_e@}­µ c@XÔÄ _x0010_X@,NZ_x001E_Ìc@Ì_x000F_z W@66+-ò¢^@_x001C_9_x001C__x0016_¢b@&amp;_x001A_eN_x0019_îg@®%a*+c@ìÿ_x0017___x0010__x0002_\@_x0005__x0006_pg¼Ê*àa@ä_þs2ªc@ Ø5/®½\@s-aícö]@_x0002_4À	³¡e@ÂkÃ_x0013_Rc@ØÖÜ!ê{f@¸ÌÝÏ_x001C_f@Vã(Ê_x0004_Z@n?(V]@ÞXñ_x001F_{Gb@_x0006__x000E_¤&lt;Àa@Üä_x0008_ÛZôa@BzË}Á_@yK_x0010_#þb@ð¶M_x001D_ÄW@$,()!d@ëæq½Î_@xü%_x0016_qe@ú´%_x0005__x0003_c@§_x000C_¤´{d@_x0012_¶Çr`@@D_x0010_ñd@=Nã6Eæ^@_x0019_À_x001E_û8a@ÈÕ_x0017_½a@¾­Ù_x001A_c@_x0018__x0011_ø '(`@b_x0001_íiízZ@÷Äß_x000F_}c@8;6b@_x001B_"Þ_x0004__x0005_}¥`@_x001A_Ý_x001B_=U@F_x000F_Ðæf@5\Þ_x000E_&lt;W@u	G_x0003_`@X)àe_x0010_Oe@7ë£a@GÙØ¸±We@p_x0011_#Ðjúb@_x0001_¨?\BÞa@«sÂ÷0e@çeï-·c@ Öä`Xb@Ì|Vm'd@¡Þ£_x000B_óa@Ðþ
,Z@4*I_x000C_7f@^§ê1·a@ àL.½E\@¸"â¬# a@q1_x001D_´`@·£Åa@_x0008_ºêd&gt;@e@yß!ý_x0002_f@3ð_x001A__x000E_`@&gt;ÑãO.Z@üÔ 8^`@hØR¶ac@îâÆ_x001A_¹Gc@_x0005_éCKg_x0007_e@:ówO6a@kÉi§c/b@_x0002__x0005__x0019_bÓRc`@¥ Àïsf[@0uðù¼ûe@ÜïIb@+=ÿ`ÞY@P]rã¼Z@¢ç2K_x0017_b@à86ÞO¹c@¤¿ìs«ô]@_x0015_Ü,ûa@Íû&gt;ñX`@òÄ_x0001_W^@\¾à_x0012_Z@R¸¹^@Þ_x0016_ _x0015_ôhb@õ©&gt;|_@ª%l_ÝÎ\@ø·ÃP"o[@¤ÜÊ+SQf@GkÚëL_x0001_c@_x001E_0_x001B_Gnb@ý_x0007_Bc­c@«bê_x001A_d@G_x0003_+Ó_x000F_'c@m½)·ch@Â_x0011_8yP_x0004_b@ër~_x0012__@Ê³û}1ad@f7&gt;_x0017_m`@Þ_x0002_XæÜ^@×x_x001C_°.d@|Ùÿ»_x0004__x0005__x0016__x0007_f@Ö_x0017__x001B_p_x0005_ì\@_x0002_S$_x0019_Õe@ðÝè3b@Éº	_x001B_YÓd@Þ¶©këb@_x0008__x001C_ÎP_x000F_&gt;a@;-°_x001C_Ë_x000F_a@+
	3ÇJa@ª_x0007_È?Ke@,ô6½±c@â_x001A_C¯ièf@:_x0008_Ýj c@³ä,÷nld@2+_x0003_àh_@²Ú_x0010_öèHd@2Y¬_x000B_eW@¸uâ¨âa@ÖÎE%Ìa@giÆËVc@zu_x0001_ÿ&lt;Pa@P¥_x001A_¿Ã^@ ýxëë[a@&gt;ïß_x0012_ÕCe@_x0002_Z¨{«_x0012_c@_x0016_ç_x000B_p`@ç~_x001F_à1-c@gèøea@ÖIå_x001E_HZ@Ú£1yiï[@ù© :Ôò`@l$-&amp;w²a@_x0001__x0002_³°¯5åÞb@JÙûÈéÆ[@Ðë,uX	e@j_x000B_¼_x001E__x0012_å_@_x0012_&gt;â6a@ptJþ¥b@\×a@qÂ_x000E_-ðT@rCù®r_x0008_[@_x000C_~`Ã_x001E_d@ò_x0013_A_x0017_Kc@¬Ó³ä¼Ub@N37y3Ue@û #3d@Ê_x0016_jte@p]2øa@_x0016__x0004_ûôÑôe@Á uÞ	Y@và_x001B_¾OÓb@ÄÐ_x0002_½NlT@²G¹],ªZ@èþ»Lcd@P¡¶_x0013__x0018_a@¸¼×æ¡f@òÖåSe`@=¶_x0013_5Â^@®¢¾©a@TP³_x0005_ýh@S_x0003_ýàK^@îµíÊÛb@_x0012_5+õíd@@â_x0004__x0003__x0004_;cd@Ã¨_x001E__x000B_Ô_x001D_e@PÙ&lt;Ï¦d@_x000C_WÌàã\@_x0010_É_x0018_ßÎ.e@`çOÈB·\@¶¾MD?½b@âo_x001C_jÉÊZ@_x000C_¸Ý_x0016_Î=c@%=_x0017_lþg@Ô(_x001B_­U_@CÃ²!_x0011_7c@ÎcÙA@Ù]@¼çÌuV¶f@yåT©û.X@VëãÃXa@&gt;Í¢×Áb@må\n ÌZ@+/Yý¿_@_x0002_Î_x0016_Y?a@TKmôOea@¨ )_x000F_ODf@_x001B_[b&gt;¾Ð`@pöºuÈäa@&amp;ÕåoW_@ºÉBÁQ!d@_x0001__x0012_í©[@ê¤V¦_x0006_1d@_x0014_e¬h_x000C_e@v¾¬¿mc@.üþø³~]@_x0004_Ïa[Ñb@_x0002__x0004_ww5×0b@k4=_x0016_d@5ÔìKÉJ`@_x000B_æþÓæ'b@ÞXð^HxY@Ä×Þ£ú^@Ôò{#âd@x_x000F_M¸KÁ\@®Ðà`_x001C_t`@Îñl­1­`@2Y¸xñõd@^	VQb@aaûÅÂc@ª-W2Á`@ø\o[a²]@WÛo\@X_x000E__x0001_)²Yd@v_x0017_÷;:e@eGa_x001B__x0006__x001C_V@_x0012_ÿ½*"b@í¿-/P^@úåÒîèæd@âÎ_x0003_è_x0003_e@Ä_x0012_rs_x001F_{e@q!U_x000C_'f@uü%4 -b@ºÞ®×Î`@_x0014_õ§9s_x0017_e@_x0019_ôÖb@Õv_x000B_+®§\@
£?oG`@
Üó_x0001__x0002_Ü:f@x­"|ì]@ûy¹®b$Z@Dë²'_x000C_àe@tå.o?f@¶§¤_x001D_AY@ó8®hÕ6c@e_x0006_ô&amp; b@_x0001_q`Ó]@^¿_x0019_8Úôb@(ä©_x0001_uZ@ÉQ^[¾_x0001_]@:'7ý c@»_x0006_hNÏìa@x|=_x0016_`vc@Te8_x001F_g@0ï¯ô_x0005_	]@bÒ_x000E_aÝyb@é¤bG"\V@\ÞI@`@É_x0019_þ_x001E__x0015_:`@Öé6:^@vëéÎZb@â_x000F__x001E_HsGa@HS_x000E_4_x000B_ a@LÊlKb	d@Ö=_x0008__x000F_ã¼d@8n­_x0011_¢d@È«_x0004_|c@ÇoUlÑ_x000B_e@2Z_x0015_nì{e@(iåT_x0004__@_x0003__x0005_#ú_x0019_·Ôj`@ÜÓ_x0004_
J.a@Þ¶=y³_a@_x0005_ýÜÍ¸X@_x0013__x001F_RjWOb@ÞÚU(SZ@CßÞûõd@|)ÍAc@¡cq,z_x001A_g@_x0019_ö¾¸¢²c@n8¸Òca@V_x000C_¤~m \@±í¦_x001D_¨W@snbºa@ÓZTí_x0006_Y@ó´_x0010_zî)]@_x0007_¥_x000C_ñ_x0011_`@®üa_x0010_ïög@_x0002_Æ&lt;_x0015__x001A_c@²Ô«ÜL!a@´_x0004_®ÍLwb@Æ_x0001_¹_x0019_ïb@ð°_x0007_Ç
Þb@8_x0017_¥Å Y@Ú^¨_x000E_³²_@n_x000C_åËXïe@Ù_x0005__x001B_òñV@û5½¾nf@ú_x000B_Þå9ef@oí¼èÙc@_x001F_]ñµûÒc@´,s_x0003__x0004__x0001_od@ X_x001D_Ïmg@ÀÙ_x000E__x000F_#Od@4_x0010__x0006__x000C_¸òX@°ûÞ¹_x0019__@_x0006_Äá_x001D__x001F_0f@±ÖüÅ®b@_x0005_(_x0001_!g8g@¼¹£h»Âa@XY%ñï_x0016_f@F¡Y£_c@)8+s0`@Ý_x001A_Ê]@zH=&amp;I=b@Bë¨_x0010_Súc@*+»øß_x0017_d@VñW|]f@RUÈ¾§²d@&amp;çº¬ÜZ@ôÓäÃ88`@v=_x0002_ïf@ þ[´Ø(b@n?_x001E_¬Oc@ÙQ_x0016_hCî^@ì®¤b`@×vTáºb@RUûA~\@nXÓ{ÒÌb@r
ª)Îb@Å|É_@A¸îZ@6O¼G3¢e@_x0004__x0005_È¡þGë,`@_x000C_VF¦hd@rÆ/î[äe@_x0013_à³iÌAf@_x0019_kMeëb@_x0006_óIâ_x0014_c@½VüüùZ@·×ñ&amp;pa@ÆÈsìqb@²¾P¶æ_x0019_c@bwSªLða@_x0003_Yw.¾`@L9}_x0010_Ab@nÍÇ(½pb@"¿Ë_x001F_´d@&amp;X:=«	`@ E\¢â&amp;Y@m¶Ì §ý`@õ?©_x0001_)Áf@"YNZ\@,E¬m­_x0010_f@o+ZgåC`@_x0002_nßnªb@ö z%_x001D_ýa@Ç_x0012_s_x000F__sg@ß_x0006_]b@nF_x001E_Gèí]@ó*ªòÇc@ð&amp;[;_x001A_b@_x0008_­|¿_x0019_Ò[@A_x001C_OåÞf@Ò_x0012__x0014_Â_x0001__x0004_m_x0001_b@oêZ«a@zíKÛ¿g@á/ÃïÈ¨a@q0£­ñEb@ÄºØ_x0006_{Rd@¦_x0013_p$çöc@v§vþÅX@2_x000B_g¡ÆnZ@8ò¹4mra@_x0002_^7Ùg@¥_x0003_Uä¢ô`@x_x0017_¥\àZ@0¥_x001E_åÍ&lt;d@Ú_x0007__x0010_»!$g@¬8t2ÄVa@rÿ&amp;L`.^@&gt;-µß_x0010_]@ÜöÇª_x0005_¯a@¡OuÍ¼ e@_x001A__x001F_°^®\@_x000E_Íøva@åcl=È^@ôC%ÂÚM]@6â /¸Ze@´2øìßÛc@Ç]_x001C__x001C_Åb@ûàÊìB%[@$FUH"g@ï_x0007_ã¢Ä]@;FIÚøb@Ô®­_x0015_(`@_x0001__x0002_X2Ïäg@èdÂ¡_e@.ËÔ¼©Ïf@&gt;Æ5':ÌV@H_x001E_öàs&gt;[@Q_x001D_%+Pöa@QR0M`@$ä5je@|^"&lt;tçb@Z _x001E_Úe2f@Ãå]´b@_x001A_½O1B·_@_x0013_Az1Q_@\Ã¯è_x000B_`@¢&lt;¾Gc@*;((ê_@°_x0013_?*Vc@Øù¤ËU`@Ü,âc@¤¶w0ßc@Ô½_x0017__x001E__x001A_wd@T1×_x000F_Hèa@x8w»|b@ ²ÂÐS_x000C_f@V»Ý¥
c@³_x0011_}àHh\@iÒ	û-[@l_x0012_sÇK[@ØçìYk]a@`? V ha@~_x0008_°_x0019_*^Z@_x0016_Lú	_x000C_Öd@_x0008_¯V_x001B__x0006_^@
_x0005_cÍ_x000F_o^@ÔïuÅd°g@Üäç«x_x0015__@P_x0001_»sõ¦[@ÿó²ve@åy ñ¬ÑY@nÄr_x000B__x000E_\@%+Êún]@ØçËåK´[@7_x001C_û(i]@_x0015__x000F_a8C`@Ï«^_x0003_=\@ÌÆÝ7:c@_x0007_oºÓh@îØ¢_.]@¤KWs3^@9_x001B_r³ð\@V7¼Ø'a@¹_x0002_T f@åv_x0004_æ_x0002__x000C__@J_x0004_A#N#`@´õuãåe@LÖ¾ëµg@âR_x000B_&lt;;]@ú/ymÓ_@íûq5%b@æS1üÂLb@®@V¦]@ð ÏKq!`@Oã_x001D_ÛX±b@_x0001__x0002_A_x0010_u_x0015_Kªg@ìHÔ_x0016_mÏg@èP nc@­=Ðô1_x001B_^@ìUÊ¦}Vd@_x000F_9_x000C_³ve@õ[@ì36]@±Ö/ÇjY@ãêß\@_x0019__x001B__x0018_CÅ_x0002_f@u_x001C_­éÀ_@¶ÝÀsbRa@~Ñ.¯_x0001_®`@DØË_x0016_c@À,_x0017_¸sa@*}Ìb@À!&gt;²_x0011_^@_x0003_ü,®T^@L6õuM)b@ÍGVvAZ@è1_x0017_Äïc@}T _x001F_ãhc@x·kh@àGc«Fd@îÝZ@s_@ÄÙ_x0004_	nZd@\Ü¨´`e@Îæ±_x001D_ù\@JÊÌÓ¸¤b@ö_x0018_è_x000B_£_x0006_a@ØÉÓÓýie@Ð_x001D_l_x0001__x0007_IÖd@ü._x0001_{®f@_x0004_~¹/o]@\9ã*#ôf@«`íËChb@q²¤Ñò[@Z|Ðp_x0010_w^@_x0017_ôS_x0012__x0001_c@k¸¾
_x0014_Ãc@¥Û±¦çb@«õ°]b×_@ý»_x0005_Z³pe@b±¬ïjX@öe×ÒLÈd@Û7.Ó/b@ã`e 6c@Ö³3_x001B_`@ù\_x0012_¤É\@ø¹EæH^@_x0001_ú_x0006_kÛ9`@õ»¢ÝJZ@ªÈo\u@_@äÌÄI#X@W_x0003__x0019_0èóe@_x000E_79_x0017_L_x0002_^@f«õÓæa@T&amp;ÏÃa@Í_x0014_G]f@òci÷Ðif@ì'}¤e@&gt;\üdçËa@Ø²,?c@_x0006__x0007_æàs1Nc@)ÊWÇÀ_x0004_c@&lt;_x0012_eù÷³^@DÇWDöþa@0ÙSjc@Ò¥ÙÄrc@qäb_x000C_?_x0005_e@ãôYMP`@_x0005_¼³f±ZY@4qlí,g@O&lt;{_x000B_Tc@Òè&gt;£b@ÖAtòàf@¹_x000E_\`j^@¡ûÑñ1?h@ô_x0015_qÔ_x0006_yg@_x0002_U-®}e@l¨&lt;ð_x0001_ef@hd{d@¤¨Ã:_x0005_d@¾¦âÌÈ_x0003__@]	8W_x0005_]@[m"ùÀf@^æ_x001B_°Ö`@ÿìÂí#_x0004_g@_x0016_ÇGªíRd@&gt;§4bÐ]@½kæ_x0008_Üs[@Éä½vYb@øÕYÁ²øa@_x0018_Õ¹¹d;g@*Þ_x001C_z_x0003__x0006_*Od@ú\õQ_x0005_»b@*¹_x0001_iUe@©Zst_x0010_a@_x0003_L_x0008_ë	.e@_x0010__x0002_Ãr^à]@*?]5ý_x0006_a@R!Õ¬-c@`ö.ÖØ_x001C_^@9fìB^°b@Ù´w=±Y@0^ª¹'Â[@`o¤Á_x001A_²b@XÕB±Lb@rJúV"c@_x001A_o?ec@µ_x000C_ÖÀÎsd@¨8$ªg@í_x000F_²§ñ(Z@ÐÄÜ_x0005_ê]@_x0014_+ó z^@ØüÌTüüb@Ä½Z0JY@0TÁäVGe@H_x0004__x001F_êÓ_@¸ù	²Z@]íOeÀa@þH_x0012_ç_x001D_ÀY@j_x001F_\ÆDc@',_x001F_]©b@üè
Cg@Ð/i÷µöa@_x0001__x0002_Y+þòáõa@µER_@¾ÃÈPid@VùïV_x001F_b@ïþ_x0008_í¾b@ÐÆìaz_x0012_c@Y/&gt;_x000B_;[@Ûÿb@¢¯Å_x0013_¿¢T@jEWTHÐY@$_x001F_¾_x001B__x0014_e@8t@_x0007_Ðìa@_x0008_CÍQb@ÀÊôg@_x0016_6Ô
a@£Xw©ÈBc@xÁ:_x0003__x0011_f@jáY5¿º\@²ÙÌïÊpc@ãì×C^@\ÌM~êd@oBÆî_x0011_Ýa@&gt;Ìç_x001D_]Þd@èçB_?c@_x000C__x0003_Û_x001A_Bd@_x000C_s§© 1a@~$	3³&lt;c@P_x001B_ë=÷^@#¨_x0001_.²_x0002_V@qï³_x0019_:_x0017_f@ _x0011_qÐ8l\@)K.U_x0003__x0005_*oc@}¯IHæçd@½×!_x000E_Î_@hs°ÿ\@@ðIVb@¶ÀÚ¸|c@u?WÞ|e@_x0002_b®ÑÏ^@&amp;úµ_x001A_¸h@µl_x0018_ý_@ &lt;Y!Ïa@6©º_x0004__d@Ê:_x001F_Â7_x001D_e@táX_x0001_GÄe@³'·&lt;c@¸_x0019_û|ò_f@;Õz_x0001_!Z@_x0004_
6i#c@¬_x000E_ða@½&amp;K÷c@Ò_x001C_öÚ":_@îÑY_x0001_èe@_x0002__x000C_8þ#ûb@}I6ô¦S]@£²¶Ó_x0007_c@Ñ¦ô»ra@e_x0006_wî b@_x001A__x0011_n,_x0015_a@|õ_x0017_ð_x000F_Öc@íøÓÝ¹a@òÎªcåc@í8_x000E_+a@_x0001__x0003_Jp²¦,_x0003_g@¼_x0008_\ëHd@¦JÍ¥8¶a@Ýa¢_x0005__x0019_e@&lt;~Æ¦Cnb@â0«qõe@Q%ü$&gt;W@n~É_x0005_6X@¤n+)qf@_x0011_$öoRÞX@_x000C_~²û®î\@&lt;Ç§_x0005_\@&lt;=ü_x0015_§`@¦o¹YËa@.­þ_x0007_i(_@0¤ï_x001A_&gt;:e@`3l_x0002_ÿøf@Ê»¡M_x0013_ÚW@tû|ÀÒe@þ_x0003_æ_x000F_@b@fw·¸¿_x0005_b@FÜþåêZ@ªmIÓIa@_x0013_^.ÏÖl_@	÷ÜÙX@Í?Ûÿc]@û!Ó|ëÉT@BÎ^V_x001F_`@VQÉSc@ônr_x0005_Þ`@üÔ_x0019_W@ªÑºB_x0002__x0004_H)\@_x001B_ãì_x0011_ó _@{ã_x001E_ë1b@&lt;v&lt;]a@õcù¦Jd@æË,Ð_x0015_g@_x0006_A[_x001F__x001D_rd@_x0016__x0003_%eNAd@xâÌ-"]d@k3b@V@·à¥E`@£(Írc@Ú_x0007_DSÅc@_x0004_Ò$4o`@_x0010_Ý@CýØ`@	ØD_x001E_¯Pb@âÛ!ÊÀKe@-Ìì"_x000C_£f@_x0017__x0001_ccòb@V¬TºQdb@ÙÈnöúPc@´_x001C_ü6'½f@*VZ,ì_x001E_e@d@È:Ô²a@_x0018_Y[i_*d@
uqk:a@eN'_x0013_Rf@òç'áÍ9a@?qK¦b@ðDÌW%_x0014__@BQX_x0012_&amp;b@]¨EµøX@_x0001__x0006_°Æ:c¢a@-Z±b^@_x0018_ØÇÒQ%a@L¶á«oÆa@Ü_x0019_?U_x0019__x0016_c@µ´è*»í^@~=LóV@²¤_x0018_a@#Ö@û	b@J_x0011_J_x0003_Ó^@üGO$VZc@6[¸[@"ì{?_x0006_c@à»ã=fph@_x0001_¥³ð_x0005_f@è½_x0002_ ¢J]@lË£;@$Y@øÅýBa@_x0010_ý2±_x0002_Uc@³Y_x0015_ûbd@_x0012_¥qÚf^^@þ~Öæ´f@Ð'÷_x001C_g@_x0016__x001D_r_x0010_-û`@ù¨¥dä4e@f¡n._x0004_ßU@	^_x001F_ge@J_x0002_g&amp;vc@ßÎ_x0006_2\@îòz»ÜY@_x0002_Ïù_x0006_³ac@ªæ8Ö_x0002__x0006_ÉÓc@w[&amp;à _x0019_c@K_x0005_ ñ`@Ã¹qi®áb@¡_x0005_ÉÂBe@,*R®êc@Ñ_x001C_sJd@³É{ e@#×_x0005_±#`@ú_x000F_hî_x0017_+^@Ö_x0015_MÄ&gt;_x0013_b@_x0014_Ó¤Zd@êiÉ_x0003_:àb@Yó6gyn^@JÙ_x000F_`5d@à_x0001_zI}»X@Pð}º_x0015_n`@Q-%§Z@ E]Rió\@x%!ña@7GÜ
c@È_x0015_çîÈ\@bÂM!·Øb@È_x000E_m$_x0011_b@UB_x0004_OÏd@tvÌ«â¦]@zè8¾7_x0004_a@Ä°»*_x000B__x000B_e@¾é_x0014_)x[@lþÜ úÉ_@uõðã¢^@^Í þê%e@_x0001__x0002_É!J&amp;Úc@òx_x000C__x001A_éXf@û ¶_Öb@×%(îÿçc@¦H4²1Y@dÝ'µb@ôüÐ¦½`@è_x0014_»Xµ g@
HawéY@kÅ¼ja@®Ç
çøb@M4cz `@_x0008_2Rºzß\@_x001E_ß9â[Ðb@xá_x001B_*¯d@5á_x0016_Þ¦0e@_x001C_üéq)_x0003_e@ÆÜ]l`@_x001C_ºP_x001F_c@Å_x0012_¸¿Þc@¢~,[­a@Q[ôV@â:&lt;ra@l_x0016_\66g@£¬×_x0019_¹e@/s©¬©c@coÛ_x0018__x0008_X@bxé7!ä^@PZN¿Ë1b@ºÏBPb@_x0008_wåOBa@*4HÍ_x0003__x0004__x0003_é[@ÃÉ;e@p9&gt;Æ]9b@Çq&lt;_x0002__x0003_d@7uS×ûa@_x0015_«Ì_x001D_]@X²$%Dd@J´±Ñí_@¿ahl-_x000F_d@©?w¸`@ýîÉ´ø_x0010_`@àÐ+Æ*e@Üë_x0002_¶Ü-b@Ì·ú_x0005_#_x001F_f@®_x0008_ze@Z9ÿf5de@ÈM	£¦îa@&lt;sZò~³g@ûSH¾Xa@0&lt;U©\@i±wPÍµa@mùZ3_x0015_c@0ó%0 c@à¾¶2¥:c@ÝòR_x0001_EóY@X¢_x001C_Kîf@¦!WëW@y0¿:½Z@u]J\@T;¬GYZ@®ç¦ôd@ÓpÅ­½`@_x0002__x0003_Ì0_x0013__x000E_é_x0019__@ÝÁ§ùûë`@M&lt;DZ²g@V+¬êc@e_x000B_Ñß_x001F_Åb@5÷_x0001_ç&amp;a@Á\·åÞGf@$§fN_x0008_c@Çÿ£Ø_x0018_od@xÃÃDÈg\@Z)ëmb@ínU«E_@¹D_x0015_klHg@¤Ï{G»+d@Æ1rÈb@Z_x0018_ÛCld@2úMÉnSb@ ±¬°ä_x0006_Y@Gd× _x0015_½b@#oÎPâ`@ðÔ±[[Àd@M´_x0016_`@8×«qÁ_x0014_Y@R	×K? a@FÍ-êo[]@xÅÇ!"pZ@ÙR_x0015_×ÍJa@*'T¶h_@4 ×v·_x001F_^@äíK]@±@_x000C_6Jca@f_x000E_ÏØ_x0002__x0003__x0015__x0014_d@s×³Éíd@Ê=K®c@4Òé^»6a@×_x0002_×W
a@x_x0004_Þ@\@Êq_x0014_ç¿ÅW@ _x001D__x000C_c¥h@æë xÇ¬_@_x0015_ãþNQ`@$_x0004_U:xõc@¦¯î×;æ`@S_x0015_ûÓ"Ô[@îyE_x0008_
÷b@«¬_x0004_þþ×a@{wÂùb@ñõ_x001E_"|ïb@rb_x001C_ry_x001A_g@Ä
_x0013__x0011_¶c@w(t³2Wb@I[Ö
_x0015_b@sC¥ä¦a@Ãè?_x0017_£ÿb@Q_x0010_àÕc@~._x0016_Ó!_x0018_c@.ÿR¯¾½c@röIY_x0018_b@¢iG§gOf@¦´GÝ¸Z@ªµÑ_x0001_c@^_x0013_ÎÏ¹Ýc@/÷ÔKa@_x0001__x0002_ùëp$_x001C_a@»î&amp;Y©3d@Q¿YRñd@ô¢ÂVm&lt;f@òó _x0016_ylg@0°Ú_x001D__x0005_a@Î[Û+Æ`@J:`~_x0019_Ab@Xbz_x0004__x0004_eg@*ø_x0003_[@5å!¯e@;¸£C_x0004_e@
¬Y_x0014_S`c@g
{/d@ÈCÖ¿{ãc@J«|í¤Á`@i#­n_x000F_`@¥_x000C_5¿æe@à7³Ýèg@nÍìib@_x0019_³¢]Cda@S&gt;VNð]@ßÓªG_x000B_«`@\R-)Öe@Î²äy8Ûd@ò)Úä°c@_x0010_¨D8b@ç¡=Ì]@°ðïP¸_@,VÐü]Å]@°ý_x0007__x0005_«d@à «_x0002__x0003_ö_x000B_b@_x0002__x0016_1 `a@:Ënµd-]@¸zük
e@eT_x0010_wQg@?Ý6f@Ùû{Öb@\Bñgnf@ïÓÖ.F©W@ Ø0_x001D_vd@Q[5äa@Ã_x001D_ïíÎc@8ä_x001B__x000F_f@_x001E_¦ÃÙf@ôZRþ¬Y@ºÓ_x0015_ïG»]@ü1è¬ ¢`@ú¶ÚDñØ]@Þ0ÔÊ5_x0002__@Å¥ü_x0016__x0013_Eb@(©Æ[É]@_x001E__x001A__x000B_å¥&amp;`@_x0004_8%|_x0017_OX@_x0002_Î_x0001_^@ 15ñø`@_x0003_Èz.&gt;c@*q0¨pY@ÄnÜøìw\@è_x0017_¬e_x0011_?d@:ò_x001E_Ô«_x0017_X@ÌørëEÃX@ÂþV~bb@_x0003__x0004_)öÎþoÒf@²­OJ6d@zÃV#Ø5_@Çm_x0007__x0019_½[@Úñ¬ álb@ÎßÐ®¡¯a@V²f2g@Máråb@e:l}hfa@	BjtòbZ@'µ;Ò#b@ú/S(sV@D¦_x001A_
ú)c@_x001E_÷a9]@æ_x0005_þ4qb@qo_x0001_F_x001F_Wa@,.F£h¸b@×._x0011_ä^@.¾_x0013_äDb@_x0002_¦ýÉÐc@¦´.HóÒd@_x0001_C_x0015_ð_x0015_|_@.ø8ÿª%c@&amp;ß:Áþ`@Q_x0011_u´YK`@_x001D_ÔGI2c@X¢_x000B_¸§Sd@_x0001__x0015__x001E_îëW@ÀßápWEe@$Iãök*b@ì_x001A_UÛ,i[@»=_x001C_R_x0002__x0006__x000E_GY@"û?ÁÌe@¶ páÚ[@cÖqú_x0010_c@$ïóî?_x001B_b@X[Àr_x0007_EY@o`Ú_x0008_Z@émË^@`*»0_@Ò{_x0017_b@&gt;º_x0013_ÓÊb@ì_x0001__x0005_8Ib@Ä´ò¬f@aÞ¼a@@Þ_x001D_æíc@ú)ø{\@¶6*_x0003_a@äÇ¬%Ñb@Eü¤ÔWâb@\^¸¿mUh@lä¸_x001F_IIc@«_x0012_ÙBYâf@H¶ôÚËb@&gt;1_x0001_)_x001E__x0005_^@©c@[ãa@D¼iµÅ^@_x0011_×ä7_x0002__x0004_f@¤179_x0008_Üb@¼TPº×¥e@®_x0008__x0003_ªâëe@ëEã²P2f@úÀ_x0010_æ^@_x0002__x0005__x0001_ZuÃYg@ºC_x0018_AN_@øÕð_x0017_Ü8`@ân¹¾|â]@'BABZ¹\@J_x001C__x0012_Û¹c@RyÜ°e@îÙçµ_x0007_b@ÙuÌ5[¾_@m_x0019_¼_x0017_yð_@ñÔ¶1zþ_@H_x0013_^Ö_x0015_Z@Z&lt;aWx_x0005_d@ÿ;¬S»^@daÉ_x001A__x0003_b@ä&lt;ÓäÊG`@ h²_x0017_X@ÄwY¬ÂÇ`@6þË_x001D_ÐZ@|üIøæ^@¢z wc@¶_x0004_&lt;K_x0017_ b@_x0007_i8ÊÍ`@¬mÚ&amp;èse@Hû¥Bs_b@_x001A_8#¹Ù¡c@(-Ò_x0001_g@8¼ åà_x001C_`@öeQc:W@F_x0010_wça_x0016_]@ÖCâ½H3b@ïÚÚh_x0002__x0003__x0012_XV@ù!@G|y`@6_x001E_Ö_x0014_ùZ@Êã	äÉÆd@ª|3]@0O#»ÁÈe@|ßÁøÝ)a@=rñZÅõ`@ÊÀM_x0010__x0012_ñb@]ÆºLc@_x0014_yÔËÒg@æÎ¢hñc@t_x0002_RóáÍb@´sýå
öd@¥4iEz_x001D_b@ôNO2ßxc@ÔEûúFh@ºVWb5^@Ü_x000B_3_x0001_y4a@aÑÒÇGb@¾9ò4É(`@l_x001A_ù_x0006_d@T_x0004_6Cu¿b@l*fÈ³e@å¸H_x000B_ûça@
Iüi`@z¼Kæ¯`@`£ÀR©¥`@Þ×^¡Zg@Äý¢Jód@7+¯\}b@|!ð¬^@_x0001__x0002_"ôD!Z@¸#Ñ_x0018_@Ôd@ßõÉ~_x001E_a@PE}Ð¢áe@&gt;ÏÛëMd@ó®½_x001D_[@0`e_x000C_f_x001B_h@»"ØöÔa@÷ Ô_x0007_8f@_x0015_ÃÄ Üf@~NìKÊCf@ääeÅ¬d@êC&lt;¢D\c@Ìg½ýêb@Dâù»Âªe@zù_x0019_°D=c@Ä¤ &amp;y
[@Cvî_®X@ðaÚ_x001F_d@jÚ_x001F_¤äg@_x0002_Í-sÛ`@´%Ò¨a@2ü6íMd@²kõu|T_@_x0002_¯GÚÇi]@q#CLìY@_x0011_®]_x0017_X@¢ãZµ4[@]_x0008_VÔme@ôØeø7c@hfÛR¿åd@µWî_x0003__x0004_ì_x000E_e@qãq_x0007_u_@ª6õÁa@HB]7h_x001D_a@è~¿h:_x0002_c@_x0008_¹Mà§f@¸	¯Û¸Xe@_x0011_Ï_x001A_Ï9\@äV_x0015_9Éôb@_x001C_Ùë¥5U@_x000E_ñFsfc@7|Ã]_x0003_a@nU"ªd@ýÑ(ä#f@r¤ÙEÀg@^v4Be'h@_x001E__x000E_T_x000B_/\b@¬Pïd@Yâß_x0001_lüg@ |óÅýe@`'÷ü-¬^@DôÍed@»³ÈY+%a@»TÍQe@ ñmÄe_x001F_`@ÖO_x0002_ëøzf@_x000E_*ÿø[@üO#Ñ³%g@ñÁ_x0006_ÖaU@é_x0018_]»_x0004_àd@:r¤_x0010_Æb@"$i_x000B_d@_x0002__x0005_­_x0017__x0005_N_x0012_T\@@â­_x0004__x0014_`@Ø(UÑiyY@:R¥AÖ_x001B_d@¢-Ìª-_x001D_d@\,Wê_x0007_'b@SñnADa@rfwå^\@_x0010_$_x000F__x0018_[@_x000E__x0010_qµd@×¶¤É-b@bñ_x0005_4e@ø_x0010__x0003_
4c@4ß;-ÿc@ÊVP"Ì$_@^îÀ-b@Îú&gt;jW@Óµ]@Äàý|v_x0016_d@_x001B__x0014_Ü-_x001D_qb@µg_x0001_c@Úªt)f@ ¦|/_@_x0016__x0019_æâØa@
_x001F_U+_x0016_f`@._x001F_¿
a@îf_x000F_5E^e@r_x0019_n&lt;Z@såÙ.Aa@ó_x0004_Ava@äéòþyb@hÍô_x0001__x0003_)¤e@Þ_x000F_Ò5¤c@âý.tf@·¼ðÇa@âO_x000B__x0015_Ïe@Súòyfö^@Í¢_x0004__x0008__x000F_c@_x0001_ª_x000B_©Z`@¥m¸Íò?[@_x0011_âê_x0017_ÇV@}|»R_x0011_b@«_x0002_Õ½d@ þàâf`@²sB[ßÂU@_x0006_µ_x001E__x000E_sg@¬5"®§d@ºH#_x0001_ÿ~`@ß_x000F_j_x000F_§òa@_x0001_5_x0017_¯4`X@ÇÙü£_x001B_¥c@z¦^(_x0013_f@¾*ø[{yd@_x0008_*]úßV@Lâàüc@n×EM%»e@å5æNb@!É8
µ;d@ª´ý¶c@(¡_x001F_Ù_x0006_9e@r£þTé÷Z@_x0004__x0008_w -a@ÐÁË{QU@_x0001__x0004_ÈjËª_x000F_Ôb@e¤¸LÝ^@x_x0011_øÏ\W@¶'n_x0004_²`@Þ³p²_x000F_]@_x0015__x001C_²_x0001__x0010__x0002_b@±¸«b@_x001E_(jÇc@Bëe_x0018_Ý&gt;`@0(±,_x0004_ê`@æ)_x000F_¦_x0002__x0015_e@À£Ä_x0018__`@¿0_x0001_Ù#áZ@ ÞL1_@ÿ7faDX@¬Âò5\@Õºè¯_x0014_h@_x0014__x001E_l2Ë&gt;f@'_m_x0014_é#V@_x001C_´_x0018_a|f@_x001C_N_x000C_S[@ÉAsp}`@`Ù_x000E_N8b@¼ãÑ*i([@Üa5ÂPa@_x0007_0BæÃd@ÈP²£ï`@\_x001D_G±è]@¹_x0011_mØ&lt;\@²G7ÎÎya@ _x000E_(¿¡]@Ûª_x0003_õ_x0002__x0005_rx`@¬_x0019_¸³ÿb@û_x0014_ôQg@¨8cä`¤_@EÜJA½c@!D_x0013_^][@Å å:²_x0003_`@&lt;v½ºb.f@à_x001C_û&amp; a@v-_x0002_T[@xU_x0007_MTûd@£ºÆ±_x0018_vb@4_x0007_¾(l~]@z_x0004_ê¥5è`@_x001C__x001E_¡Ñ9!a@±_x0007_|?DGa@_x001B_Ã%F´_@_x0018_dÛQÙe@_x000C_³_x0001_µö¨c@Ñ¨ÑI_x0004_d@*ã#\.0c@ðÖeQ¯b@Ro|Yìf@cíZ0Ìd@`"ù-À?e@Ð7D­Àc@_x0016_]Y£¥d@®7 F_x0015_"d@ÈçÁ_x0015_^b@_x0001_,_x001B_ÿ¼`@hÒ'H|C`@!4¥&lt;_x001A_fb@_x0002__x0003_âô@ðÍc@_x0006_NÄ_x000C_¬S`@fö_x000E_µ_x0017_Îg@Æè={a@_x0013_ôrZgLd@47Ãr©	_@èæT_x0016__`@Íæ~/Î`@!~
_x000B_Ýdd@ÿE
\@Þ&amp;¹«(ðc@#e_x000B_QºËZ@Nß_x0008_ãIÙc@þ¶êÂ³`@-bp³2_x001A_`@ÈÍçæt0`@Í'_x001C_C­b@_x000E_/°_%]@_x0019_áÚ_x001B_f@â_x0007__x0012_¯&lt;Õ`@µY_x0005_L`@â°_x0001_ë@]@_x0011_(GI[@Ù|_x000E_`_x000E_b@ì_x0010_½U&amp;f@]_x0012_ïµËX@ ^&amp;ç
_x0013_a@Àj_x000B_È°]@÷ÏÖ@gN`@5¤Ä_x0007_åÊ^@_x000C__x0016_,_x0007_³;`@Sd	_x000B_`#e@ø_x001A_uoêà`@À_N_x0013_!`@_x0014__x0004_3TÓ`@(dØn_x0016_]`@Æ_x0010__x001C_`_x0003_ja@ÌëtV7_x001B_c@lCVLÄÃ`@_x0001_ )Bö[@\p¹_x0007_Jíb@F[ú9%ãd@_x001E__x001C__x0013_Ðûe@¬¦_x0008_Ý0]_@¡"_x001D_êb@Ä·_x001F_-M'd@&amp;_x0013_¿Î4`@_x0002__x000B_üÓ¬c@_x0016_&lt;?°_x000C_O\@XÌàC¾&lt;b@â»L¶b@Ní.bÍf@ÃÆP&lt;°~a@:_x001D_V\Õv]@âùùp¡Â^@J _x001F__x0005_©rZ@cQ^6&amp;÷_@v3_x000C_Ï«Êf@¤1àèïMe@ñ¯_x0007_ÓDd@`¡·¥_x0016__x0006_`@æÿ_x0005_+ùc@Ö¹krn&gt;b@_x0002__x0005_×Èª!_x0008_Ua@t_x001B_NX9d@Ã_x001D_2É"`@7¨Ã»^c@_x0018_âJÒ_x0019_´c@T_x0002_½áý^_@^©_\@*SÖº_x0014_¾a@,Û
ª_x0006_/a@öËú%	`@0ì_x0005_ß_@9¶è­_x001B_Wd@@_x0014__x0010_H
¿e@+¶5êa@-¦_x000B__x001C_\@_x001A_èí¥²[@zwæ_x0017_a@Å{ø_x0011_=a@H@þI_x0003_d@k_x0004_ã&amp;æ_@ÈGÆD\@&gt;´h[@@÷_x000B_;+©[@¬Hp*1U`@&gt;_x0018_eO_x0016_5b@._x0001__x0005_ÔûY@µ_x0002_ýûbèb@vë_x0003__x000B_ýa@IöJP1Xc@	H{Ã`@õþéEGa@J7ØP_x0001__x0003_Ïb@2_x001C_ª5_x000C_³d@Hõë_@×¬¥ì
^@u_x0016__x001D_§)«a@WÜT_x001E_B¸_@ß¡¡»zÊ`@b,ë¡â+c@,÷Ig{_x0019_\@Q_x0019_äÊ}d@_x0003_«ö«\@Ä_x0007_ãÎW`@ö»b_x0006_ad@_x0018__x0010__x0019_q_x0013_Ûa@sNGÀwf@ÛeJ_x0017_(ô`@°_x000E_É[@T5_x0018_Kòïe@rªx_x001E_Kc@_x0014_Z&gt;;_x0001_7V@6T_x000E__x0013_Ë÷]@¶H_ºoa@åÚB_x0002_ºâ[@dW0a[e@+E_x0017_Pºd@{=Þ_x0016_
`@dª°#Uýd@P¹^­àb@8°åû_x0017_d@/´ _x0010_&lt;_x001E_\@/EÐÇác@?Ã"ÏX@_x0002__x0003_ÄíµtOa@®M@_x0011_~h@B9_x0019_¤¥\@_#¿iÛd@ê_x0019_¼ÈU@PîïÚa@½´_S\@üAØ'Bfh@Ò/8Ý¬`@+_x0019_¼_x0013__x000E_d@(.Êæ`@âÇÄ®_x000C_«b@Uó](c_x0002_d@¢:·O®e@_x0018_ÿõI,i@ÏMÐM_x001E_b@=%+/ìR@_x001A_Áý­\_x0011_d@æFBp;^`@°§{öû[@tÚ1ËúY@)§æ§5d@Màÿ®Ãd@ÑðÏJe@ö(ü:6'\@_x000F_¯Å'_x0006_ög@_x0001_=ÖÑqc@v,¬öóvf@0¿Íâc@t®ðÑff@¡êúY8_x0003_^@_x0001_ù{_x0001__x0003_)^@òÙu2`@£ÌnÉ.]@üJ±/HÕ`@þ»bÃY f@Òv[ûÁd@BfÉºO4c@ _x000C_©5Èyb@cY_x0002_iNX@þÌÛ¡Óc@Pgq_x000F_6Æc@"@@uQd@Þ_x000F_ç
sX@àopYðc@y#òÂÓ`@XO£¢x?c@ì/¯éÃ[@X@¶e@¥àkHHa@TØ_x0018__x0004_³Þc@eGëê_x000B_æ`@_x001F__x0010_b@_x001C__x0015_y¿m`@»ß½´.i@o_Ðê_x001C_j@Èõ¹D&amp;"d@ÝH¬Þ_x0014_`@íPÝ_x000B__x0013__@Ù_x000F_Ñ½ùc@\úçmd@N	N_x001A_Âía@«þBÙöj@_x0001__x0002__x001B_È6­rd@®T~:zW@¤ÿ66ta@`úv(T\@:°kFÛ§[@_x0006__x0001_Umdzc@$KX¸´d@õObE2ýb@1eåm50e@ká¢)-c@ i_x0001_©e@ _x001E_êÛáV@úe¤Ü^a@Tó_x000E_++¸b@ªHz_x0013_÷rd@/Û¬d@\jô¹=i@_x0008__x0003_vìe@_x0008_Ô*ò4îg@_x0015_õ_x0017_x~f@´Á_x001B_§çõ\@¸H¿ ¹wc@_x0010_!wWÔÚ]@ìé^]@J_x0004_ù- _x0006_g@Ú¬f_x0002_Ù_x001F_`@Rµ*eK`@­¾û£Öúd@Ý¹$à6a@ª._x0016__x001C_d@&gt;_x0007_Äºï]@°_x000C_¤4_x0003__x0004_À¨V@«_x001D_#Ù#oe@©ZwkîUc@©¸&amp;ö`@&lt;³"F²ka@´¢·ä¯[@Ä»:R»`@lm¿g`Û[@JÏÚ_x000F_¯_@5l®¹óa`@_x0005__x0006_aþÌbf@6!½,Z@¶_x001A_ùarb@9'_x0001_Z4¡e@6Ø¼_x001A__x001E_`@¡kÕý£Sb@ÓDêA_x0004_Õ]@_x0008__x001B_ì¥A5f@SQÃ­_x0018_Âc@~«®j6\@_x0012_\çîd@Ñò@_x0006__x0002_aU@ä%_x000F_©éj@k_x001D__x001B_©µ_x0007_h@~Ì_x000B_§¥:[@Vûÿ_x0004_f@Ì_x0004_ãW_x0002_f@_x0002_­_x001F_M¥_x001F_^@¼{9Ü_x001C_\`@v2#rjc@_x0002_ãÄ©¾b@ÖÌÉá÷\@_x0001__x0002_¢jb_x001B_`@_x0007_Ô¹¶ÃÐa@ãndØå§b@_x0006_ª#Tfb@NòûÊ_x0014_³]@M_x0008_»8Ìb@ý9 b@;_x0015_(öc@Bà_x0007_¯³b@þCH¿éae@Gl~m¢bd@l,náb@\¥c ·Üc@6·n_x0006_ÆÛ`@Ù¯¿:_x001B_ãb@V_x001E_e@_x0010_GÜ_x001C_]}e@§_x0016__x001A_lÎêd@ë_x0010_J_x001B_i@#@_x0013_Ü`@*_x000F_nêe@R%nA´W[@ãzM»^e@ä/§_x001A_ái@2_x0015_hBþ\@?¤}]a@ôyÓÞ¼Ub@¿_x0019_ðl+a@Ü½7}f^@x2÷_x0019_`@%ñ_x0011_Gf@_x0005_a_x0002_I_x0002__x0004_«b@_x0006_ ÕÌvûT@Vü_x0005_6G=_@xmv~_x0001_ñd@_x0011_2Vu_x0001_{e@W)¤=_x0010_c@_x0017_ÃIR_@Ïi_x000F_$x`@&lt;A§
Ãb@P _x0001_,b@ªslfç¶b@¼ÀP_x001D_³b@_x001E_ÎÑ¹/Àb@à'ïEFZ@ÄÉEvÿY@"ªwvr]@Uöë_x0003_`@ÇÄ-Fu`@,cæRCÐ`@ª	âvÕc@Õ`òâg`@
_x001F_£SüÉ`@þ_x001C_UÓ#[@ÀtÏ2ùc@ÔÉè®_x0015_=`@©ÝæY_x0002_^@JkqK[b@Óy½\êY@_x001A_'ª¨_x0017_òb@_x001E_ÓAÁáD`@È_x0012_%è"h@2	ï_x0004_`i@_x0001__x0002_»7'_x0017_c@Ú&lt;Ö¡Õd@_x001A_ë©´ôI`@±`O ÓYb@]&amp;P¨c@iD¾D£+Q@ñØÁëÿ&gt;b@S_x000C_+"Þe@_x000B_2µÉp`@5äW_x000E__x0019__x001D_Z@d¶)o£wk@ !ì¹a_j@ûÞ_x0005_¥_x0016_ûc@óÊ×p_x000F_b@ädQ´_x0016_`@ìd_x000C_ùE\@ÖÒ\$b@Ä[c_x0005_DçZ@e·_x001A_26h@D§=M_@bD_x001F__x000E_Tf@±,_x0008_d@j){
O(Y@à²øub@Ç³Z³_x000B_¹d@_x0005_G_x0003_¿õa@_x0008_X_x0002_ÕÇZ@_x0015_ç½í`@_x0006_ÐÚÐ_x000C_h@VaU÷"]f@Å_x0013_Í«k@4 ¹_x0001__x0002_¹Wd@#"_x0012_ê}y`@Â¡a_x0018__x0006_[@_x0017_zUU!g@¯çvx.`@?ìçDõ_x0016_e@T_x000C_mQ:\@_x0006_l¸_x001A_h@¢ø
hköb@"L¯r"i@uìÙÅ_x0015_,f@&gt;å2\_x000B_{Y@(°´iìt_@ZoG_x0011_/f@./#5_x0012_èb@¥#%³(Ôb@-çSÈãàg@Sô­j _x0015_T@ÐÍ7Z_x0012_4a@³ÉÅDÒ`@æNC3¦d@ÖD_x000F_ú9e@ËKéi_x001C_ô`@ký®öY@grÚA%½d@¬_x0011_ZV°âd@'(_x0008_úØ_@ÃÓÿÐÄX@+µú_x000C__x001B_a@×±ªâÕe@Øl7pÌc@æ9ÁìCS@_x0004__x0007_Y_x0008_×ç¯¸_@nÄ¬I_x0016_f@Ð)áH1\@1ùQÁAe@_x0003__x0001__x0003__x0002_a@_x0016_° ñÔ\@Ï[ðP»[d@3ùÆ÷V`@­_x001D_ªl}a@Dý)úa@É_x0006_ïe@ !ñy$_x001D_f@á6¦_x0005_&amp;b@î#ó_x001C_ù_x001E__@þE½zd@_x0003_^m_x001E_=_@Ùß-´x÷`@ô&lt;!ec@ö|_2Vj@¬a_x0010_v®a@áBË¶Fza@¡C+À_x0017_ÿb@A_x0007_É©_@»I'_x001C__x0012_Ðc@ù&lt;ãò!f@,Ô(Ð!ph@IÔª_x0013_\@ãìõà]@²Ëm]Ãi@dùma-V@Ø":Cìg@_x000F_É.¤_x0001__x0003_h¶f@_x000E_õ_x0004_á	i`@¯ÌíÀkc@n¿÷»_x0013_i@P1rmòaW@dOÕÃ§ðX@_x0007_.!Âhb@ó§)m¨Zh@#mL_x0003__x000C_c@m¤_x0017__x000C_}b@Á`l³_x0002_b@°Kt-_x001F_a@ê_x0005_Æ¡ÖmY@~%Ì°:9b@«_x0014_®7^d@¶G_x0013_ÒÇ\@².Ö':^@!_x0001_#]Me@j'9_x0005_®nc@jpôHdÞd@_x001B__x0005_(kÛb@_x000E_	_x0014_â_x0013__x0002_a@Ó_x0004__x001F_Q^@ìK7_x001C_]@ÛºÆÌ1Ye@w',y³_x0007_c@üZù_x0011_Zc@p°1_x000C_38d@¶sÞ27b@iB_x0008_e@_x0016_o_x001E__x001F_óMh@_x0010_½Ç_x000F_k@_x0007_
fVóZ@_x001F__x0006_ÖÁOPa@
9Ö×\åa@ô_x000B_Å&gt;¼j@Ïw _x0006_Æg@D¢òÊSçd@ÒùÏ/É\@áÀîc®@^@ Q_x0002_e@_x0017_röi_x0008_¦`@%;£zÁÉa@n)ÀÀJ[@	1Ò_x001F_zmb@_x0004_Á_x000E_­oËZ@}w÷©r`@SÇNÊA[@S¶=¥£f@·_x0013_Äð9f@d_x0019_À¥óæf@Ø_TØe@_x0017_ã_x0014__x0005_(Ae@
ÖQ_´^@ãï¨_x0008_e@Pì&amp;&lt;6e@Nò_x001D_~`@xcÚG//h@¼&amp;JÈ_@y(_x0001__x001B_²¬c@Âõ_x0006__x0003_Ûm[@þÑ²Âáje@eÚöÏÈb@x¿_x000C_ÿ_x0001__x0003_E_x0011_X@´Ýw¸ýZ@üY~ÂIª`@\_x0003_U÷_x0001_h@Î_x0015_2Ê e]@(ßb,_x0015_c@°_x0006_uÈ¦i@nµ7
_x000B__x0012_g@XW1R½a@÷_x001F_àð¶_x0001_c@ÕµÇÀæOd@ô_x0012_Yí[_x0001_g@D_x001F__x0013_8
e@9§ÿÝ3åf@hqíRòÝb@;_x0017_	&amp;_x001B_f@(ë_x001F__x001D__x0008_e@ZI2ÌM^@!×Ua:ùb@_x0002_¸_x0007_u~O`@§ÈC«¿yV@èí÷BhDe@_x001A_àjWn³e@_x0008_AsHÛW@roÓ&lt;sc@¾H¨c_x0001_^@£ÜÄßd@)N³ø¸+e@¤[|_x0015_Â}^@oîZ¯ªR`@_x001E_Ò%_x001E_cd@Û_x0002__x0016_W_x0015_g@_x0001__x0002_­Mã_x0016__x000C_e@íÊÜSÂTe@y P¹	«Q@xT2oû_x0019_b@ÿ_x0007_Îd@Ø¥À¦'b@Ì UF§ c@+&gt;×Ib@a_x001D_ïÕf@É_x0018__x0010_-)Â`@Ìùë`·h@¥b¼õÐc@¾¾Ú9­h@Äx¦`@~he	KY@
µñ&lt;Å}`@Äõ_x001F_KÞ j@áë_x000B_onsf@¥2//_x0010_Èh@¦-%Öía@â2gÄ-H_@_x0004_âyÀô)_@$
$â_x001E_;d@¾$_x0014_°^\@_x000C_ÅÈ;¡c@_x0007_ßRÁj²a@_x0001__x000E_R+Ñe@&lt;ÿRèÆf@2¯Õ_x000C_Zc@¼_x0017__x000E_Åío]@_x0008_+oÂ2g@_x0008_WE²_x0001__x0007_ýýc@Ã,dRyJ]@_x0008_«&amp;â÷+d@¥àx_x0017_)â`@mº;çß,c@kor_x001B_c@äÏCÞÒa@û®_x0016_ufd@YÝÁAbBg@É_x000B_&gt;ªæ_x000E_^@ß$FøîIc@^ÀMÿy§e@A]¼p;Ad@0á[´Ëd@P«-î/a@´ÜÀ¹3·e@e®ÑÀ©_x0003_d@j£§@$WU@¹°_x000C_8_x0006_a@oæ¸û#`@{×X·®c@p._x0005_û^@»-&gt;Rb@a_x0016_Ín_x0002__x0008__@Þè^Ü¤Òb@§_x0015_Z­~Hd@h!ø2¡_@òp¾6¯C^@ä_x0017_ÄúýµZ@°.¾l e@_x0017__x0010_súÌ_x0019_e@g§0_x0004__x0019_£k@_x0006__x0008_©T_x000B_¿9vd@Vü :h@n'JõÌ[@_x0004__x000C_§ü_x0016_a@ÆçCÊse@_x0003_jØd=a@®Yà«ð`@_x001E_kÃI_x0014_d@_x0001_Ùkr!e@Óû¹àµg@2´ÍÖ¶a@bT³¼_x000F_;`@k.Êª%_x0014_h@¼_x0006_,|òc@¤Ïê_x0002_j¾`@Jh,_x0005_]@î_x0007_¬2Re@´ífF¢#a@ãc_x0003_ÂOe@æ0¨àêÒ^@î·KîÕ¸e@Ç_x001B_ïí-b@ÿíx¨_x0004_e@Ò_x0018_~°£ra@Q_x001A_ø_x0002_b@_x0010_À:=Í_@Mð7_x000C_¤Ü`@_x0006_ê¢§_¨]@½Ñ5¹*c@bÈác_x000E_a@nÎ0´½âZ@bjçÉ_x0001__x0002_©^@¤.9#lb@_x001F_Ùý_x000C__x0004_c@_x0007_]ÔÔi@¦_x001A__x0015_Ð_x001B_a@RàmÈÒûb@.¥?õ_x001F_¿^@,vâÑÌT^@b&lt;ÑÞÔ_x0002_`@a{_x0003_jµÆb@Ðäâÿ'[@5û2º_x0007_d@.àº?ï[@÷J@nf@ª[*¶_x0005_Úb@³=b@û×q¼³`@b´_x0008_7cZ@$Öçbb@woGä:o_@©Þ_x0017_âT¬b@Y÷î¸_x0003_`@ä~ÈëÇ_x0007_g@í_x0012_Û}k%e@2Å=é c@Pq_x0012_ª|Ìe@_x0011_â
¡vb@é&lt;,Xg@ 6µ_x0018_«`@#_x001D__x001E_kb@°XßoUWg@ÒøFá_x0001__x0006_b@_x0001__x0003_cnûö±c@t±[n¼e@ôgî(5â[@¶T8R!Ýb@!ì_x000C_5_x001B_^@Zñ_x001B__x0002_ðZ^@Üf¿Åæ^@µ3ÏNÁca@_x0008_ú²'&lt;f@_x0011_éÂV)g@ºï´_x001E_d@7Ç'Àûóa@±ág{[¾`@T¼´#%c@_x0006_¬¹i@#É¦Ç)Àe@a_x0002_ï)x6b@0ùb_x000B_}kd@l (eñÀ]@{Çw¨³a@T§ß_x000E_·\@zÍcÙæe@_x0001_¿]¿µ]@f×aýc0d@aL¡Ç^@þ_x000B_$åb@þ-?åî_x001D_d@_x0002_#[þIÍ`@¹ÝÞïÍBd@&amp;9¸Ûe@4_x0018__x0004_ÅÚÆ`@ÄlíR_x0001__x0003_M&gt;g@bÒþd@j_x0015_÷ó b@P¬hÙ½f@ðÅ7Ã¹c@
CU(e@ð ö@5c@*Íÿ¥(c@ÞÁÜ_x0006_D
\@öÈTg@½Rh@_x0018__x001D_éâ\@ÆBTEÞa@àý¯f@õ_x001E__x0019_d@_x0006__x0006_o£J_x000F_]@éC6_x0015_¥.c@æ_x001A_uÐc'c@öôzðôa@Ú%­þ¹^@@=ð;òi@y
ÃÏâc@vV|ç?a@Ò=(Á+8`@2Ì_x0002_w_x0001_e@ÓaÃ×¯b@Oudªh@òà¸Íb@Þü¯IVjg@_x0012_a¦îG4W@_x0019_c_x0019_Ç a@·ú¶"Ke_@_x0001__x0003_30ª[yd@_x0002_FÁßí_x0008_j@þßAvYBc@Ô]Kë= ^@~u_x0005_çnûd@&amp;Ù7õß`@/0C@ý`@)
'7©h@«f$®ùËa@ÈÛt¶Sc@^Ue/X"b@þ+[ßS_x0016_X@ñ1ô×ùf@;ëáÄ¢ña@_x001B__x0006_uUi@F_ãy«a@¿uå_x0004_sg@¶K_x0003_t^@D_x001F_®A_x001C_b@Ö\þsl@]Ê·'d@ÐÆz.^c@Dÿ_x0001_!wöe@½742·c@Ü¹°|_x0016_Ob@Rú-'æ/f@ç_x0011_Á/_x000B_b@sÄðË¯`@&lt;NµÆ_x001A__x0010_d@ëNëyÿh@J_x0008_ÛÙ$ág@_x0019__x0005_S_x0001__x0004__x0014_a@vc@ô&amp;Uë_x001C_£Z@÷ê°\$c@%yµ_x0012_»,a@`ò%=z_x0006_f@*¬_x0003_MÿÁf@òÇî8¯Y@x_x0008_à\ò`@ÌYÕIB_@´[_x001E_\¶Ta@Sißú')a@ ¤¦î¤.g@GôAh@aè3Ú_x0002_Øa@ðÌq8Kg@éû¥.W`@µ#½4ãÆc@§ã_x0012_g@­õÊ{jd@_þ¯Õ_x0007_%]@T+»d@_x0018_¨t¨_x001E_Öc@¢ª_x001F_ÿÐ¾c@Ç_x0016_ÁLhb@ôÄMÁdg@øMnß¼ûa@é_x001E_üàÓpb@0¾&gt;wêg@ _x0016_}G`@cF/þ(f@Äµ¾¶f-^@_x0001__x0003_^;ú¶Ò`Y@²	W_x001E_Æc@_x001A_Z'¤(_x0013_]@DcÙÝá.Y@ÿôé|K£`@ú_x0018_C÷]@ÍY_x0005_îH¥d@r÷Öµp¼a@Í	éÎ&amp;`@9;kÛ[d@é_x000C_ÎýÖ`@3Ic_x0005_na@\ÂKó¥a@¼ÊÌË_x001B_d@t_x000B_]_x0002_ò_x001B_j@,	ãn%d@!(_x001F_·ça@m®nJ\_@è·¬ì$_@Ñ°°_x001C_fe@×q¢Ë9x\@Tõî^çX@ß_x0010_­s¬Ìf@ªÔ\_áäW@3Õä?DPf@@(¸¨_x0005_a@ùÑ_x0010_PLMa@ð§GÇuÏg@0\DJFf@6ö@5ªxf@_x000C_d:ï_x0004_]@èkØ_x0002__x0003_Cæc@vÄË^@ÎÅÄËá^@_x000C_Æ_x000E_Qf@Lºç_x001F_ç\@A_x0003_Ö©¨×g@nMÿ¦Ì]@(Ø¢H_x0011_ a@GÎ=3[@mË&amp;tEa@¨5Qº_x0003_]@ãVpIÆg@â:Xa@ôÇ`xc@YÏ7¯
ôc@Pª±åN[@ÜÞ_x0015_g9c@H©J_x0001_qi@DfÄ ¤Æe@²óLê_x0016_Ec@V4h.ë^@Ý!ÁQ+h@&amp;[&gt;7¹we@ok¾&amp;`b@¶Îý¬lªa@aC¯_x0010__x000C_A`@·ü³´íc@ãÒ5§µ¥^@cÿ&amp;_x0004_m@'CËx_x0018_c@(Ó_x0005_³_x000F_[@w/*þ!`@_x0003__x0005_`«0|p`@_x001F_ÉÈµc@*_x0014__x000F_Ud@Zè\Yà_x0012_f@_x0014_Ö_x0017_Ãw1b@º
=Ë-[@xÔ/{_x0001__@Ã_x0012_Ñ«_x0008_h@ZÃðºT@àÀòd@l:#ëÅb@_x0013_¾ü_x001D__x0018_3e@j57w_@W/_x0006_Vºûe@¹í*'_x0008_a@maG$me@D¬¤L|g@dV	_x001D_a@èdÊ¥I&lt;e@Ò¦.Sd@f¨_x0002_¿s¾^@ýæª#_x000E_^a@$[_x001F__x0012__x0012_b@Ê_x0001_ÄÕ8eb@°©ê¸8Üh@04_x001E_ô%_x0008_\@_x001F_&amp;y~b@_x0004_Æ_x001E_d±\@ã_x001F_àüv_x000E_`@í¼«ï"_x0001_b@_x0001_wá²yT@¼µ:_x0015__x0004__x0008_·Ñf@5vc*Rc@§úÂ_x0016_S@]ß_x000B__x001C_Ód@29Ö_x0002_	d@WA`Û#g@î§_x0001__x001E_ê³_@?¥_x0005_¿Nc@_x000C_ð_x001F_Ø_@´q·×_x001D__x0012_`@Þ^Xï]@¢ËÂ-r4X@ô¨2V·êb@(yè¯à±`@$ÚÜµÙ2d@l_x0007_èH¦c@z_x0018_Ä_x0019_£_x0006_d@LÈÅý¯ë`@ºµ_x0016_¢ß_@_x0019_ _x001A_l_x001C_f@(´¹X³g@¥_x001E_r&gt;¥f@åe&amp;Èµpc@$BÔ!_x0003_Úf@ØÛäÉPf@ÂÈþ$ÚÀ_@ ÒÃ|¼¥b@15.mHÔ^@l[¤oZ¢e@d¢_x001F_émh@:ümÞ_x001A_}c@)ÔF_x0019_óCW@_x0001__x0003___x0002_ð5"ù`@ôÉ^QÒÄ`@_x000E_ã_x0013_áf@ø¯_x0018_Ý³g@£Îñ­"§a@_x001D_3|r\b@_x0008_Fµ4od@À_x0002_zPú×Y@Ú_x001E_Ö'ùì_@_x000C_ñ1¥Ó¼c@_x000F_«½Nr&lt;b@_x0015_½4Æ+çh@8B5ÛIa@´_x0006_v*&amp;_@§ÍÆga@_x0012_Ô&gt;õU@31}·"na@ýx	Ü"¤a@ª#ÄàBb@ÊN_x0017_0°c[@
#£Nrøa@¤ _x000E_7¿d@ÿNÛú×b@ð&lt;Úª	2c@_x0004_Úm°Vh@ëÝÞÝ_x000C_c@_x0017_uô¨§g@÷ÎM~\a@¤_x0004_Îò®dc@³_x0016__x0006_½ä®g@íLjã¯b@dÐ_x0001__x0003_¾_x0005_c@.T÷Tvc@PÒü_x0004_ZCc@¦[_x000F___x0006_äe@&lt;Üf-Ül^@Uô³W´_x0008_a@®6_x0002_Ðb@_x0014_Úñ±Ze@BqÀd@¦èWÛ
£`@¬ t{¯a@B°çt_x0010_f@«©«_x001D_Ác@_x0003_|Ù³da@ìÕ#bóf@Ã²äpg@ÜvðRCa@W3_x0015_)éa@T_x000B_C§Jd@%ø_x0007_wg@2ºÂ¸Ge@l[MlÃe@_x0001_x§Üv]]@*c_x001C_mÎb@§¬Ûñge@?"t?Té]@ø]àJî`@æ.$z:ü_@jpbº£Èg@×¹:G¨ëf@¯q"9p5a@çuÑÌÎd@_x0002__x0008_nn\Ê/Ùd@8¼Ã_x0004_ j@Ò_x001B__x0001_ætôe@}c_x000B_£Ñ_@ßow_x0015_a@Gö_x0007_Ec@X´¥CU¤c@'v_x000E_vY_@7±Ê$Z@_x001A_Â¶Î]@f@ÂÖòÞo_x000B__@vi±ÞÎa@b(_x0001__x0006_ï4k@X_x0016_g_x001E_2ÒV@ BdÉ{¿W@ù®B1´f@¾MÆ_x0012_pÚc@ÃOg í¥Y@ÔD%Ì_x0014_&lt;g@û_x0011_¦_x000E_f_x0013_b@_&amp;_¸ò!c@þ¸_x000B_µ,e@NÌ¶Ç¦Èf@@|¨5._@t7»_x0005_Æ@j@±_x0014__x001F_Jàa@^){C.d@_x0012_ÍÚi± d@W3_x001A__x0019_a@1^_x0003_8]@ÜNÕ_x0017_èDd@Ôûcï_x0004__x0005__x001D_$f@B?Ó8ÎZ@ÃZÛ_x0017_:a@_x001A_B å0Êc@¤ï½_x0017_^Ab@ý´_x001F_ê¶`@y_x0002_ðòlcc@ü@_úáìb@E¶)·«c@t£__x0001_Ëe@_FhWõd@Éª)â]@¦(;b_x0015_Z@.þ_s5_@w9L0%a@_x0016__x001A_ôY­a@2Æ1-b@\7.W]@:ðõj (`@j×Ç"îh@.Ý&amp;_x0019_½	Y@_x0015_%_x0006_qìce@._x001D_Q_x001E_qÈa@R_x001C_f@_x0003_£Ê]jªf@Yè¥F`c@½$Ü_x000B__x001F_°d@$WæÀ5þF@ÕöVFb@æå­/&gt;#e@÷Môkva@d_x000E_n_x0013_Àg@_x0001__x0003_T@Z_x0012_Ic@«W_x0008_NõX@_x000E_?ç¨i	f@HãF¥_x001D_ð^@;°_x000E_.Ha@6ñ Êzå_@ÚÎÖXZ&lt;T@è»_x0001_Af@*_x0007__x001D_ä£ÚX@ê_x000E_Oy·ò_@êÊ[í+_x000E_b@L+¸Aø^g@/ØÁ¿a@Tè_x001D_0hc@í6_x0008_Ëd@Å»wÂ_x0003_d@ûÉß&gt;GYf@Ç_x001B__x0016_@f@ú«ßY{_x001C_b@_x000B_Yr_x001E__x0017_Lb@Qá¼uä6`@_x0018_ã_x0006_frZ@X¥¦_x0002_°U@2èÌ³t_@¾Â ÒÂa@se_x0017__x0002_gªd@_x001C_¥Áp(_x000B_i@6k!OA]@¡ªrHQ)b@»&gt;å±d@õ¶©GµÕa@ýB+_x0002__x0007_ù_x0016_d@ô8ª¡uLZ@µùÑ&amp;ÐR@ßÒ«}ÿM@}8õ6Pm@fS_x000C_tVi@_x001C_6E®iX@Aë_x0012_[à_x0008_`@$í$3b@*Ñ±ö_x001D_c@_x0016__x0014_ÉÐN-`@wØ{_x0018_Àðe@ò_x0005_køÂh@S_x0001_Óí_x0012_a@_x0006_ÚÛIb@Bþ_x0006_	_x0016_b@Bh¸­Çd@è{ÏZ~ö_@_x0018__x0007_H÷`´[@_x0008_4\Ìéd@½Á¹@±e@µk\(h@{_x0003_ÝÖ%n@_x001E_c­ðe@Ô_x0008__x0004_Ù_x0010_e@Í´¬Àç#d@Î;¼½Q_x000C_a@X7ÆJf@¤®Ã'¼b@Êß_x0017_©5|a@nê×s¡ëc@/2EwÜíb@_x0004__x0005_I2 É|i@ÎÕê_x0011_c@Eü¢ÀÄ)d@ÜÉVGöd@/Ý­kåób@TdÂ f@ø_x0001_Ïèüàb@JÞ.ÈY@%ýþEaa@3ãÅa@àHÈPg@·É&gt;Á_x0001_KV@|+ª´_x001C_g@d5ýÏ¢b@jJ/_x0007_¢g@²^õky_x0002_l@óÊõâLd@´p¥5H`@Îdç±ëa@%)ýva@põ®êq\@ß2;_x000B_=c@ÀI|Z¹a@îAÂ_x0011_t_x0004_W@_x0003_¾ :'8c@_x0015_4ç/=Nc@ ®_x0005_	j@(
4×jf@_x0013_eÃÅVa@HÃÒåZd@î{ C_x0011_öf@ï_x0007_è_x0004__x0002__x0004_máa@rÓ&amp;_x001B_9l@¨ßÎf_x000F_g@Æ~Î_x0012_.µb@_x0001__x001B_å_x001E_ÿa@¨%·_x000E_Xg\@RØ=2&amp;d`@K/FÄê`@x_x0013_åþe@W^¶dÄ&amp;e@¦ZdÓ_x001C__x0002_a@!î§Æ¯_x0007_b@âª_x0001_£_x001B_e@¸øê_x0012_e@îÊ¶çc@®Að^\&lt;d@ö)ÇM·d@#³ÜiÆ´c@_x0013_$}¢&amp;Ùh@ò_cº4Oi@ü(_ìW@&amp;_x000C__x0013_á_x001B_Na@³_x000F_©ì_x000F_¤b@_x001C__x0003_Eu_x0002_Ic@|×6_x0006__x0016_Å_@èsê[d@±Y»·_x0014_f@&gt;|½_x0007_¶b@]ºÊZ@î_x0013_ß_x0001_ Lb@âbùó_x001D_`@_¹z8_x0003_a@_x0001__x0005_'D½7\@êÂ*æéa@*ÞKÃ§a@öeÃ_x0006_k_x0004_J@ØÏ_x0004_zÅa@'b0_x0006_¾³b@V©6÷_x0003_g@ë3à3á_x0016_c@_x0002_O_x0013_'\@_x0012_ÿY¾gf@ß¯+Âbcb@O&gt;`&lt;_x000E_a]@,÷w@ ®Y@K5Àue@l@Éã_x0001_Fd@&amp;©k)|_@ÑÜ7â_x0010_c@¨=å¸_x001D_íf@ñ_x001C_7_x001F_a@&amp;3ÎëÍûZ@üÁP_x001B__x0007_|a@àj¥LW`@_x0012_yæL3b@×_x0010_f1_x0015_`@Û]_x0005_»!Ãl@É(rë_x0011_kh@8?¼81Ëh@¨yÞ­°\@@_x0012_ê³b@&gt;æ7v_x000F_a@Æ@1_x0005_rK^@V ¥«_x0001__x0002_³,f@¡_x0011_¸Ph"b@ÜâêB·c@ÍN\ª5b@s¼låµ_x0014_g@b¹:×H/`@G¹`&amp;j@Ó½;ùÍc@¶ÀÆ¼¶Ôf@þüØ-s$a@¸h¨è\@&lt;|ÓW-í]@Üõf!/óY@0ô±¼_x0004_¡[@i½¥qEb@¨M2c?Ç^@½_x001E_Ô*çx`@±¤Ì~åb@"&amp;N_x0017_ß(b@ü
ÙÆ¢a@ÆH^$`_x0015_[@Â_x001F__x0003_¦Ïb@¯CU¬_x0002_Ù_@5¯_x0002_{[@õ_x0018_®$_x001D_È`@»!_x001B__x0005_£c@Sý×_x0015_CDm@×Wþ_x000C_ÿb@4_x0006_¼Ñ:÷a@_x000E__x0011__x001C__x0016_Üja@t ¶®)a@P÷6äó«h@_x0003__x0004_ÌÉLÑTqb@	ßSY6c@&lt;p_x0012_*M­a@F}äRúìa@Ó¢ÖwDb@û_x0005_vr_x0016_e@_x0016_«IS¿i@NUnW_x001F_gd@s´	¶áb@æ7¶CÉ®a@¢,Çñ_x0001__b@â_x001B_C±_x0012_b@_x0019_¦(Á7_@Aì	õB_x0004_a@mÁïRë_x0007_a@Fÿ.©RÏb@Kåâwó¡`@ø}Ð~æ¨_@º_x001C_Î&gt;`¥i@0aº9d@æèúî«/b@YÇ¬]@ñ'îèå_@ËÀ0_x001C_¥f@ZÃ_x001F_¾Äb@Ã_x0003__x001A_³¦©c@hS_x0002_ÎÈf@Úde÷j@2*E?d$`@ÆçQ¿Ú_x001C_a@_x0012_Ô_7økb@_x0012_#hè_x0001__x0002__x0016_:b@Ó-°ÙàÙc@þOÅKÅ_a@®]_x0015_6H1a@À´Ñ&lt;±º`@_x0014_p¼+c@ë_x000E_Ü'þ_x001A_b@~l»«ÜB]@r;n_x0011_Ud@¹Pÿøm`@_x0016_ü_x0007__x0001_i,g@_x0017_Þ£­d@á)+2ÂÔc@¦¦!_x0010_3éh@H_x000F_\r1d@÷¦Ðî_x0003_h@þ*½3_x0015_i@_x0002_¦»K&gt;Bb@&lt;×Í9,Åg@ÏèM'Âêb@¦Ï_¥_@b²a. áa@­¬c_µâf@_x0004_`õq_x0003_!_@	)_x0014_b_x0004_c@§ ´JìÞe@wk"~x¹c@Üââ_x0010_Ïd@)_x0012_î¢4Pf@ØÏy_x0015_WZ@'_x0003_ïJd@µÚ_x0018_)Z{b@_x0004__x0005_ÏÝÅë	_x0017_a@¶ÏÐÊ_x0012_d@l:ª_x0011_Ó_@ÿ»Ý °ºe@&lt;iÎ\@_x0003_²ð_x0001_b@â+gæZu]@ï&lt;BMSVg@ÄÞÍ6_x0008_g@$ÙgÏi@Ð®h°d@]çÎ#f@÷×ã?Öé`@ð \ea@¼£µéÚ_x0001_c@Í°F2À_x0012_`@c ÿVHb@èL_x0002_ßÅb@Ô_x0008_^_ü_x001C_b@?É§_x0007_p`@Ì§ÜçÈd@6²Sò¸üY@î_x001C__x0010_ÜÞ&amp;[@Þ,%£e@úHEnx!a@_x0018_Ìrz´¢V@%PÝ²î/c@ ÒnÝ"_a@º@ÌÁÕd@j­GüïPX@_x0019__x001A_M&lt;_x0018__x0017_b@«e´_x0003__x0006_ _x000F_h@Ð¢
þÖ?e@_x001D_n_x0006_JcY@Ãi_x001D__x0012_¶¨g@ò_x001A_.§è7b@Þ_x0007_¤ìÔ¦b@a×ðï×¦a@ÊþapÆc@¡-ØÑÖ?a@ r_na@â_x0004_}4ü;d@	j!øà_x001A_f@Pé×ÙÄ¬d@ë÷à·üèc@¨Yw3ÅºZ@[_x0008__x0001_7g@é_x0005_ì
Ô»e@_x0007_Ð$f»_x0018_c@9¯Æ4á¨c@pbæB_x0007_¸^@Ðéó_x000C_Æò_@ØSÎ¾b@OÀþA_x0002_%e@8S_x001C__x0019_^@Þ½_x000E_àåd@.¯[eÄc^@_x001B_»'vd÷`@8xUUb@õ_x001E_ÓÚid@º_x0017_Ùc_x001D_ìa@_x0010__x0006_@fsæg@_x0012__x000F_è;"Òb@_x0001__x0002_æÖ_x000B__x0011_ä_x0002__@êãfg@¾G$_x0014__x0015_h@Þ_x0019_?¶è]c@áFÂGX[@õ&amp;²6U¯g@s¥WF9g@C-bÂ}6Z@1oJÊ_x001F_|c@{é¿)f@_x0006_B|:+=c@"cÅ_x0016_af@å_x000E_0£öc@D7©Lwd@v_x0016_íÞÎ_@_x0019_4_x000E__x0004_ËÉa@ú[ü\ìX@õË±s¶³a@¾_x001A_À4_x0016_r\@qøT$*b@´dû1Cc@²ÍöÐiQe@}Õàøü_x0019_d@5¡.,Õ.c@3_x0006_Óos^@TOìþ!Õb@_x001E_5Àw{d@iêÔ_x001E_%f@"{uòKxg@2b_x0007_W@^îWæXye@À_x0016__x0014_ _x0001__x0004_´ñd@~½ÎYÃÕ\@,6H8ö^@Ü+¾&lt;8`@þcþ_x001F_æU@«8Äqth@_x0016_°_x0017__x0017_`@+{_x0001__x0006_ü`@rôÊ_mLd@4ãD(_x000B_á\@j §µf@z/_x001E_Ûa@.Od)tY@å±Ì¤ëR@?ÕN_x0001_Lf@VÉèlæd@]Ê9íe@¼Å]a_x0003_d@ÆkÕ:´d@DJ_x0002_ç_x000C_#g@à_x000F_óÑð_`@Î¡_x0017__x000F_ã¡_@W|ÍTðg@HTÏÖÅf@[T&amp;Ìþ|`@k_x0012_RU£W@Ñ_x001E__x0015__x0005_Ç­b@Ù\)^±À`@Ák_x000F__x0016_j2c@0¯ÿ_x0015_~ÉX@´*}+õb@_x0006_¨	î2k@_x0003__x0005_È®rcÕ^@à$)ÊIc@¸»E)c@ã/é#`@Ñ&lt;_x0014_¶qa@ùaº^ùb@_x0008_ÎCé_x0006_W`@Yp/oc@¼óâ¾è_x001F_d@¾a_x000F_ùxb@_x0014__x001B_Ê_x0001_`@ÐÖ"9_Pa@Ý«NÈa@_x000B_Cp9_x0002_e@+"j@8_x0004_K,æ£^@®TQu£a@`_x0015_õ'_x000C_d@"f$:FIb@!Ý0Ð%&gt;U@Ò3Ãîÿ_@'¤¹~Y@±¦»1Þa@YÕïè9f@Peë]@(§øÀ¢a@Ù=o=§`@ru\óe@9ÿ2_x0017_Dh@²£ÔDhZ@w,_x0017_ùlb@&lt;Ýj}_x0001__x0002_¼
]@oµ¡Pvg@_x0011_Wy´}jf@º­'o .V@_x0013_È¦%dgc@ÙXvÚ÷c@¸^¯Qk¹b@&gt;¯_x0012__x0011_N_@3¸ú£ÖÝc@Æ*_x0016_Fce@»Ï£bªq`@¬ÖÆ¢£&gt;g@_x0001_*ù6#n^@Õ¨Åc c@Ã¹Cú¬oc@EæÂ_x0017_åd@ÅF¤+÷_x0016_h@È.÷a3`@ãÉî¥÷­c@Y_x000E_ü¦æa@ª_x0019_L^âþa@ÍÝû­&lt;Hf@_x0011__x0004_[ÁÒ¨b@n«C_x0004_f@OÇ_x0008__x0011_{ga@_x001C_êÚÉÛa@Ü^`Ì¥_x0018_d@&amp;u_Ã6c@Ë'_x0013_àÇÕh@h_x001C_I[?d@Î`þÌ_x001D_]@Uñ_x001E__C`@_x0002__x0004_ÍhâT^@LÒØê&gt;Z@_x001D__x0003_=_x000C_[_x0019_b@pG$¡c@_x0019_\,ÛHô\@fl_x001B_N§è^@³æ_x0017_C_x0018_a@èþ &gt;=°c@9æÇä_x001A_R`@&amp;]Ä§qh@þb¤hòb@_x0003_¡nCHg@éÎ_x0002_1F[@O_x001E_ ÖS]@ÞLÁBd_x001B_c@0_x0017__x0003_6Ó£h@ðÍ&lt;7óa@,P×ª*i@* ¼b@38uòÞ`@ØÃ»ÆÌc@RkO¬_@Z_x0013__x001C_¬V f@Û_x0011_!ÖSza@*Ù¯è¹v[@^)_x0007_Ìt_x0001_d@ØÙh%e@¢0
¹q_x0007_`@ïÐyc"e@_x000B_ÅDV a@8 _x000B_.n-d@_x0014_ÿ_x0008__x0002__x0005_n_x001D_g@wJG+¸d@³_x001B_y
±^@7´_x0010_Ìpc@_x0003_8µ¯;wb@ð¹¶_x001E_Íì_@;)Ç]@áÓ£_x0018_
c@V q_x001B_i@_x0014_fAú=7c@«øNá·f@É4LZRc@!ô©6òG`@ç-ÂfPf@þyß£ÖÓ`@óänl_x0002_h@A_x0001_J^ùZf@\_x0013_^K^@`²&amp;)Ú_x0018_Z@_x0008_#¥1_x0012_e@_x0019_3òi+(]@ÐwçÊÂ]@[Wsá_@áó_x001A_ri@_x001E__x0019_oh@_x0010_^.¾s[Z@8KT$Öu`@DÒÈ_x0011_öwc@¸¤ÿØSh@úlùÌX_@_x001E__x0004_õlg@4ál®_x000E_f@_x0002__x0003_'Y'b@f¤º_x0015_"ñ^@,ç_x0008_&gt;¡Éc@0_x001D_§îêd@úx_x0017_¾_x001E_c@glÛ_x0001_Y@F8HîiEa@Q_x0005_ÐÙ}^@Ô_x0015_±~b_x0006_`@·³ #õ=f@I¿Í}Ig@¨_x0010_]YKb@ 8ö¢·a@_x0015_íçÄZd@\¹&lt;ëàa@#i·x¹_x000F_d@ýIåa@iux=ÓQ_@æ_x0004_Ì!6Y@g¿!h@¹£î½f@6J/á#_x0005_]@Éò¼Lch@DDaa"Z@N_x0012_öYDi@_x000B__x0005_ lc@&gt;ÍÒQ ¨Z@yÔÈÛ:f@¤_x000E_¦0^@ÆJn_x0015_LbR@¸È¤W¹g@ýA³_x0005__x000C_aìc@´Z _x0013_òÓf@V"Ñd@	é´yc@Éî3±Æe@üÞü¨$^@_x0012_?é_+-b@äaDi6;e@_x0003_I_x0004_:iâb@ªk,%1i@6º_x0015_IÝa@¨§0_x0008_Õc@b­gn¦Lc@þ³n_x0006_sY@_x0004_Ø_x0012_2Àa@MèJ]«f@ñzfò_x000E_l@¥í_x0019__x0003_È_x0013_b@^äËAµc@¢_x0003_Jðd@¢¯_x000F_Gëg@_x0013__x0002__x0002___x0001_ßb@YdÐ_x001A_(`@|_x0010_¸øf_@_x001D_+,.Ði_@ç¤_x000C_C0N`@_x001C_­½ßf@_x001F_M-_x0012__x0007_¤d@Dà_x0017_Ä¿îc@Ê_x0019__x000B_TZ@È¨3»1e@5Ø¯_x000E_¡b@_x0003__x0006_0cíJ?sX@ÊÞ@½Cþd@í;â_x0011_6zi@æ/3ÇóÙg@_x0012_ãé	wBe@*-w;b@]âæ_x0019_Å c@\6qd@Á_x0007_Wà_x0015_ÂU@Ãq_x0001_Ò*k@.Ë_x001F_¾nõU@½åÒkpZa@u©q*e@t"æ+_x0011_¼_@&amp;%Ã16l@:OØ	®X@_x0012_B_x001F__x0007_Ad@ÎÍ_x0008__x0016_²c@_x0018__x0002_STW\@èÆÆ h@bºé4ú_x0003_U@ª_x0004_;ù_x0010_®e@5òi_x0012_se@J¶_x0010_g@v"5`	Äc@¯ÿdç/f@êIpÕH3W@D§_x000F_æqe@Ò2Ö_x000C_¡´g@Ü¸ª[v£\@dí³úc@Avp_x0005__x0002__x0003_I_x0016__@ÞJU_x0006_{f@û]ùù_x0016_]@'v#_x0014_$Ba@,BTk@cÅ_x0004__x001F__x0014_d@ûMã·Üb@·¹_0ÚKa@ùÀæÓô|^@¤e@ÇÀº@f$b@¢Ç_x0006_Mg@c?¦_x000E_d@-¯ÿ_x000F_Wd@I5rïGg@ÐÈ_x0005_ÌÙb@o¤¡,ób@¼ÌölÒ»`@ü©ãh_x0015_g@	¸k©_x0001_Qi@D`ÁîªÙ`@_x000C_l4GÆÑ^@,ÑåÎ_x0006_i@êfg_x000B_VÌf@`ýÆÒgùa@p.°$_x0010_g@_x001A_òÝ¶×_x0006_b@y_x0018_0Ö_x0015_Í`@µ¤ÃÂ`@HRÜ¯Ê¥`@^Úõá{e@8R_x001C_V@0g@_x0001__x0008_þ_x001E_ÉW_x0003_v_@·äKJ_x0012_,d@M_x001A_ôx_x0006_d@+;	ec@_x0010_6_x0005_ák_x000B_e@¥¶
_x0006_õb@_x0015_|rªåa@À_x0007_Á_x0006_f@Æñ~WyþW@1_x0002_{õ_x0012_a@Å
_x0012_wµi@]7änc@_x0018_Z	Nd@ÃH_x0001_ÑNûb@­Ð÷¹|`@dó_x001F_ð&lt;½g@ÔCîÊ_x0019_`@`_x001C_ûTkd@Z_x0002_×Èp\_@á1{&gt;S©a@_x0014_¦*û
_x0007_e@_x001A_O»Â)_x001C_[@_x0002_ÚùKQb@B )ºÖ[@_x001E_Ws_x0004_db@T?_x0017__x0002_Áôg@Ne±A_x0010_¹a@ÂÙHcb@Â}û_x0002_qj@V_x001C_¯Ç_x0010_&lt;e@ûoÛZ@_x0014_Îä¼_x0001__x0003_ÏAf@³Ci:d@_x0019_ÂóU¸Íb@_x001A_é_x0014__x0017_ÃY@/_x0011_@PÓe@cü^3'a@_x0018_UP_x0018_c@ø×uÂ*_x001C_^@øêø%f@ð\¬0\@7X_x001A_i_x0012_c@=»¼·0b@VéÈ~g@º@ªJÐd@_x0007_§°z¶_d@°°k-Röa@ívÀÌPïb@L=Àj_x0011_Tc@ÐáñÕ¦_e@ü_x0003_ª¤ùk@_x0003_ÛdG_x001B_ßi@0\_x0004_!pe\@Y_x0008_R¾Ta@.mG¹Ý_x001A_e@âÏ"_x0004_ZB_@bÄ.TÅj@ÿ´_x0002_ïlb@Øêö3Ne@_x0018_7äã)O`@ò»_x0018_ß8mc@¦_x001E__x0016_lâ]@pb@(¬ûc@_x0005_	VùÉ¶õd@øÀ½@Ùke@_x000C_:6Ã#,a@Òï_x0006_hoa@©_x000F_âc@ò_x001A_öÔ«çb@ò_x0011_í8_.h@Jq_x0014_'_x0011_e@K´_x0019_Q_x0002_\@Du_x0015_häÎ[@»%_x001A_ûf@.¥dæc_x0010__@¾p_x000E__x000B_ñ`@ün_x0001_­9_x0007_[@Gc_x000F_Rüd@=_x0004_J°`@Oñ×Fuäc@w&lt;ª=/na@2¬L£-a@J_x0010_Øã`@LnD²b@_x000F__x001F__x0012_OÐ_x0018_f@HkÒRña@i,¸M~¢f@	4sÄ¢c@P_x0012_b§%Æd@é_x0008__x0010_Q(§c@àwð_x000F_&gt;h@²ê_x001F_a@_x0018_¼Ûÿ¬^@%	_x0018_,_x0003_2a@Ú_x000C_
_x0003__x0006_¬þh@_x0002_Ejva@_x0001_Ö÷_x0003_¸ïe@@&amp;üH-Ìd@þì_x001F_xàj@z1)Íg@®2Ý_x0008_3Fe@ÎË½ÿ
*e@Êe]èa@s_x000B_ÑÆ0]@Glñ=b@É_x0005_Æ¤jVe@5z]K&lt;_x0013_^@_x001D_££ÕjBg@¨mqiA`@ ?aÉ9^@vz	@^&lt;`@]WègïS@4_x001F_Ï«_x001A_ðf@_x0010_«s ic@¢Ô)AÿH`@OÞd=áðh@`%Èw_x0001__x0012_a@ }í1=ØY@àóÛ¬yµ[@g~_x0011_]e¾a@Mw¨ ¼vf@i@±¥-e@(ë­
°_@ó_x0012_j¡Bd@_x0002_9Û¸%Wj@_x0004_,d_x0007__x000E__x0002__@_x0002__x0004_&gt;_x0018_;Yg²_@GFàµcX@±ò°\Wnf@jêÝHd@_x0006_è¸_x0011_×°b@_x000C_H\¦	W@¤+áÝÙ_x0018_j@("{S_x001B_i@_x0016_þM¯ûÉe@Üâo¸l_@¶iV¤©_@þû_x001B_ÃXGc@ö]ü
b@l ÑQ@M_x0001_¬	Zæb@_x000E__x0010_k·öd@¿_x001D_UÄh@ê_x0005_J_x001D_^@_x001C_´Òíãd@¯h}8T[@ÐH_x0001__x0011_©S@|iP2êc@ì´*B¯6e@£_x0002__x001D_ãQ6]@Cv·ï¤Ð\@ýYÖ]@·2ýb@ó_x0003_K` sb@F_x001D_x_x0005__x0003_)`@#k¯ják]@_x0012_z_x001B_Y@~^_x0010_r_x0001__x0002_G+\@+Ú_^ ]g@uj_x0013_þY_x0002_`@PËßTpØ`@ÂÓ¥Ñ	ªO@_x0008_`­_x001C_@×c@0ö.B4åe@n­Iï2f@¥ò¾·ÉÂe@_x0002_é_x0010_Ze@Xudd@£_x000C_N? Ó]@_x0008_Ïr5f_x0008_f@àÞT÷vøb@þxEýg`@V_x001C_ëVy_x001A_X@_x0008_.O_x0016_ÿi@_x0012_m._x001D_Àü^@ZND°à§Y@J»/_x0002_a@_x0006_`sýºc@9;ge@	ZËHE³e@O¨Þ$h@ä_x0011__x001E_ã©d@l8_x001D_Tmj@_x000E_OÛg_x0007_c@_x0018_èµa@Xº¥'Ahb@¹jü_x0010_ÏW@&amp;_x0014_&amp;`@
º+_x000E_VZS@_x0006__x0008__x0007__x000E_}Ra@ÿ'8uH2_@+¶÷Ø\_x000B_a@ü4VêÙÃ^@¼Úëö_x000E__x001C_e@Ñò¨4G²`@æî$dfSf@ãiÑCó`@RJV_x000C_h[@_x0001_`S_x0008_p_x0003_f@MëÙ#_x000C_f@¾5^\ª`@,aÌüù_@jºÅ_x0002__x001F_Eb@ð÷&gt;5c[@Ü3¿\@òáYªÏ×d@¤yP_x0013_¿W@W}Ñ¿]@Ó·å\_x001C_g@_x0004_8òûÛc@_x0005_Ñ_x000E_=c`@JþXBAÜ`@O#k]ûd@Jje_x0005_EÎe@®CÎ³_x001B__x0004_i@:n±Aà[@Ê¿*äÖe@_x0015_µµ_x0018_+h\@Ð5_x0006_Pd@.õv«ìW@éõ_x0007__x0001__x0002_aÊ`@zÔØKJ·e@_x0016_t4@®[@È)IÝV@¤fIôW`@MXmvôxh@_x0006_Täzêf@¶dÛ4_x0012_å`@_x0014_kzZ^^@u^½·øuc@À3±;ce@X_x0019__x0016_Ó&amp;Yc@£­&lt;ëd@Ä_x0016_XÀ×a@âÀuP+ïd@&amp;Üódc²c@B»!3Ðc@RK*\ç;f@T§¢4Q@_x001B__x0015_4±Çb@Á@?{&amp;þ`@ãçt_x0005_7Å`@¹äQc_x0003_a@_x000B_`ëâ@Äd@rÒç´`@O¸&lt;îô_x000E_e@ À\3]@_x0012_íz³ÑËa@Zý¢ûô_k@îÚ_x001C_0@c@êUá_x001F_]g@`dÌÇd`@</t>
  </si>
  <si>
    <t>Time Limit of finish per Week, Days</t>
  </si>
  <si>
    <t>Hour for Assemble per Server</t>
  </si>
  <si>
    <t>Maximum Servers Assembled Daily per Person</t>
  </si>
  <si>
    <t>Triangular Distribution of Material Supply</t>
  </si>
  <si>
    <t>Prob</t>
  </si>
  <si>
    <t>Material Arrival Number/Week</t>
  </si>
  <si>
    <t>min</t>
  </si>
  <si>
    <t>mostly</t>
  </si>
  <si>
    <t>max</t>
  </si>
  <si>
    <t>Objective</t>
  </si>
  <si>
    <t>Existing Number of Assembler</t>
  </si>
  <si>
    <t>Materials Arrival #</t>
  </si>
  <si>
    <t>Overtime Cost</t>
  </si>
  <si>
    <t>Total Cost of Weekly Wage</t>
  </si>
  <si>
    <t>Objective with simulation</t>
  </si>
  <si>
    <t>Demand and Material Supply</t>
  </si>
  <si>
    <t>3210f5de9e2a5e9b35c0d90adece74a0_x0001__x0002_Ô¿#Ç¿]@ïÖÐ`@E}Ä_x0014_îIh@º_x0003_ËZ`@_x000B_@'&gt;_@!_x0003_9ý´«`@Ìþ3s_x001E_H]@DGXPãc@M¾_x0015_#c@Ê7pµÉb@»¾_x000B_½Üg@º}¾Â_@ä¹!¢cST@ì¤jc@cÉ+_x001D_Yh@ã±_x001F_ßàc@ÐëbiO\@&gt;_x001C_ÎeGe@QÜ³ñF9h@WÿR_x000C__x000F_np@Î&gt;_x0014__x001D_ðàe@Úq¡_x001E_Eõ`@É;_x0005_·\@g:_x0015_äÙí`@"b_x0010_`ÿZb@J _x0008_^@V¯v£Üh@O_x0012_KY¸`d@ThP÷]@Ô;Æ¨Z_x0004_e@_x0019_	÷~_x001D_}a@~ý¥_x0001__x0003_Ë"d@®úu·ôc@÷DÌúOc@Xån»Â×b@_x0001_Zî:µÓe@_x000B_£q²Va@nA_À_x0011_`@\_x0018_û»X_x000E_`@ÅéMÏ ßd@_x0002_hçT_x0015_\@ßzKdm\c@º2F¯µ]@ü_x0014_¾7uëb@¨ÀC¼L~b@ÉñYw®f@ ¬'ãTd@_x001E__x0005_Lúæ`@B_x001A_Øéh`@Ù½7Æk@¼$»h/e]@4M¥SDÆV@ØçªVè\@óÞ kEb@Pì0WÇc@ªo9SVe@_x001C_×§_x0014_"ê^@Ù©Ô¡8a@²Ï_x0014_aìZ@D7³_x001B_d@_x0005__x0015_»_x0011_¿d@à(ÖôJe@Â%q±a@_x0002__x0003_X_x0016_R=&lt;^@K	_x0016_Ð&amp;c@_x0008_Ö7gÒ_x0007_b@f#3ãX@ô¤°ølýa@Ùònæ_x001F_e@xÀZ d@ÿrp3åT@(_x0010_¼6d@ésXrf@ Þbrñc@òd_x0013_àçéd@ô_x0017_"lûPd@!z_x0003_`_x0004_Ád@+]ç*ZÇe@4ë×ìYüe@8Éb_x000F_3Ac@_x0004_¸¥_x0005_9.b@_x000C_´¬_x000F_ta@©M&gt;ÒÃUf@&lt;Z)Òtd@__x001C_@*_x001D_$c@?å_x0011_Wò¾b@yMA;?ca@?C2X@×HFag@!t Mý]@gJ­þf@÷_x0001_VÁ²Ýd@¨è~}Ñ_x0013_Y@_x000B_M_x0017_yxf@ÍyNL_x0001__x0002_[ýe@ì¢_x0013__x001A_Ûf@_x0010_Ê¶»a@d_x0011_É©õC^@ÉÉ:öJa@¬Ìi_x0016_OÑe@3¸ã_x0008_c@¬Cx_x0003_5{`@J»ËÂa@:_x0008_ó8Ða@_x0001_v_x0017_½æY@_x0012_ð!É¸`@]Û¸îÓ`@,µÙYbc@.ÞöÖX]@AFO(52d@Ùr_x0015_	+Ü^@ÐmºÅX@Hn¹e0&lt;[@?÷»ªb@Gh_x0003_Ëe@ *¬PNb@bZ¸ý&amp;_x0015_e@&amp;l&gt; ýÐc@BÃX¸d@s_x001E_±0û`@l^dP_x0003_b@!w3Û( b@+a_x0012_æ!h@I©_x000B_Vg@9çjéD]b@_·È¦Z9c@_x0003__x0004__x0007__x0014_;ac@°J¹3jHa@Éÿ±_x001A_?¾c@H_x0001_Mò@ú[@µ¥Í"¦]e@Æü ôE_x001B_`@%X[!ÕÜe@_x0010_.»ef@×6Ýyîeb@Ùãtî.*d@_x0007_Â_x0006_}_`@5Öw_x0015_q`@xÓ¾_x0003_Ìb@Ð_ÂXøb@Öª¨î¡èZ@_x0015_¸]Ïº_x0017_\@_x0010_£º_x0014_Ç@W@_x0003_±!8ù¥d@¶_x0003_Ë"Wc@[D8Ryd@?;ª9f@_x0002_~
_x0017__x0010_b@Z"ùÐF\@þÙ[(»Xa@uø_x0013_ÈÏa@Lk|÷f@ºÄáö0Ý]@_x001B_·Ò_x0014_µ6a@ö_x001F_Ð¢Mi@½ÄW_x001B_Jêe@ÿ-aJ~fe@ÄÁq_x0001__x0001__x0005__x001E__x0019__@ùSàJ¥Óg@ë_x001A_£_x0002__x0014__x0005_b@%ø*_x001E_íie@R§D_x0018_µ`@çÈh_x0003__x000B_Âb@¥_x0003_gÄù$d@?_x0013_ÒH_x001E_f@ò÷^Ind@_x000E__x0012_ØLac@bõ»OZ@nÏ¼ùúU@ lÌúd@&amp;_x0016_^Â©e@;_x0019_#(e@þ}Â_x0015_5`@tÔ­u¨ªj@Û_x0008__x0014__x000E_¬]@Rïu_x0004_3e@NUáîº_f@õBuÑ}d@Á¬­(~_x000B_c@ra¥Zç_@ZEGÀc@Nó¸5d@_x0006_NÞ_x0008_e@v}H¥øe@²ë_x0011_}V@¾yéË_x0013_c@{_x0008_þêÿ\@%÷_x0006__x0014_\@_x0019_Õ_x0017_»sc@_x0002__x0004_ÜvL_x0019_:(f@ÿßâ?dW@~_x0012__x0015_Lø[@y_x001F__x001F_«`@D7Í_x0015__x0006_g@éMç_x0007__x0001_^@"ãf÷Bô[@Ð_x0002_ú!_x001B_'g@}lA§±`@Ò_x0006_&gt;ÍÂÔa@³_x0011__x0012_Âtb@Y¤ÌA=a@_x0008_íùa@~"«_x0010__x001F_&amp;d@«¢I'Að`@_x0001__x000B_?ÐÕYb@yÚ-_x0006_é_x0007_d@±_x0014_á#x*_@Ççi_x0006_Ì&gt;`@ï+V_x0012_õÄZ@6S_x0010_b7j@8_x0003_Í¦b¯e@@N!µa@8n_x0005__x000F_âÛd@E£2Æ7¼d@ÝÊ_x001F__x000B_J¶h@]_x0007__x001D_¦Õa@ÙW­ç"Ub@À±êñ:a@Mú¶'mlT@¯ÄU®¾[@úÆäP_x0001__x0002_÷ïi@.Ûo `@n_x001D__x001C_èÕþc@2ÒÀ5 ¥e@ó³¼Ø%Âe@¿_x0012_¯hEV@¼&lt;4µe@Þ_x0013_k@Gd@_x0008__x0015_ ËCÀf@ØBä_9&gt;d@_x0014_æÍ`¦-`@ðlÛÿhi@_x0012_A_x000B_ý_OY@_x0001__x0001__x0001__x0001__x0001_p§@_x0016_
8k´õ¬@_x001A_Yº_x000E_=¬@Nê,næ­@z?r0Mm¯@_x0001__x0001__x0001__x0001__x0001_p§@àÂ©_x0016_¬@_x000C_ÙÍ_x0016_ªù­@Ç@6_x0011_å_x001A_¯@_x0001__x0001__x0001__x0001__x0001_p§@_x0001__x0001__x0001__x0001__x0001_p§@÷$_x0004_C é¬@=E:Ó_x000C_Ï¨@!!±ÑX±@_x0001__x0001__x0001__x0001__x0001_p§@¾æN_x0008__±@&amp;ÌH_x0010_½Bª@VÂ¼¦tz­@µ¹û#µª@_x0003__x0004__x0003__x0003__x0003__x0003__x0003_p§@¨/`ÞØØ­@½cÀØFW­@t1¾½)Ë­@ÐS_x001C_x~¯@_x0003__x0003__x0003__x0003__x0003_p§@¦$1A®@BPDGí7ª@´zV¨X°@_x0003__x0003__x0003__x0003__x0003_p§@X_x0001_Èï­@T"ÇÆ©@_x0002__x0016__x000E__x0015_­@ð»¦ó¨@RÖ Qþ¨@ëcÖ×¿®@_x001D_Q=Ú©@Õ_x0003_'öÞ3ª@5Å_x0005_¸¢©@jU_x000F_Y¬@4p`÷5X¯@Å_x0013_^À²ß®@&amp;ïÚ_x0007_a®@LÀ¹Su&lt;°@_x0003__x0003__x0003__x0003__x0003_p§@_x0003__x001A_®èH_x0016_«@_x0003__x0003__x0003__x0003__x0003_p§@f×_x0012_"ª@Õ+_x0017_ä·u¯@}Uk¹#ý§@_x0003__x0003__x0003__x0003__x0003_p§@?çÌ_x0002__x0004_ý0­@2[&gt;ðªÿ¨@;Õ7p¯@F{þþñª@_x0010_;÷_x0018__x0003_÷©@TY;^¬@Xa»Á_x0002_~°@7_x0015_L_x0016__x0008_ª@iôÿ_)­®@_x0002__x0002__x0002__x0002__x0002_p§@Bû(¥Ô¬@ïj]¬Ä×ª@ïÙ×{}_x0016_­@)6_x0011_Ì«@±Åà?¬@Åº_x001A_@ëª@¦d3áo¬@Z­7£=Ñ­@_x0002__x0002__x0002__x0002__x0002_p§@5*ã_x0016_i¨@3_x0003__x0007_mEÃ®@qu_x0012_kÐÕ®@Ú¡¤¼©@_x001E_F4»²§@H"ªdæøª@&gt;_x0001_­ª_x0001_{­@a}È°@ªì_x0001_ýoi¯@_ô¢úE¯@Ò[Æ_x0013_z°@_x000E_d_x0008_ t°@X³,
&amp;­@_x0002__x0004_kcÍ¨@¤Q¤UUï¬@®V(êú_x0003_¨@X"î_x0010_äl¬@Gç._x0006_^«@ÈÃ_x001F_oÃ«@[èXg­@_x0002__x0002__x0002__x0002__x0002_p§@_x0004_tíP&gt;}¬@F_x000F_{?­­@DÌ&gt;_x0008_¨ª@Ñ·eþP°@¯C_x0001__x0008_8«@ü_x001A_¡èyÖ«@_x001A_Â_x000B_ë(ô¨@_x0002__x0002__x0002__x0002__x0002_p§@PÅ6Gµ©@Zª_x000B_±Õ­@Kø©]ë§@¢k¹uÍÙ°@¶[ËøO¢­@_x0010_Ý9þ®@^_x0010_áÈ®@Wï¨¯Oö©@:;Ê·K¨@þß5gïp°@_x0010__x0004_)X¨@è¢û¨·©@#!_x001B_
±@_x0002_]Ô«@_x0002__x0002__x0002__x0002__x0002_p§@«û{w_x0002__x0003_3_x000E_°@_x0002__x0002__x0002__x0002__x0002_p§@¡]4aK­@æ«$uxÐ«@*½_x0002_­õf°@_x0002__x0002__x0002__x0002__x0002_p§@¶8x_x000E_ª@òÊ[_x000F_®@_x0002__x0002__x0002__x0002__x0002_p§@v~_x001F_;R±@_x0002_bñ_¯@m_x0011_Ûø¬@[U.ê©@rJàé4Ç®@_x0002__x0002__x0002__x0002__x0002_p§@æáË=£±@}_x0004_¿fl«@_x0019__x0010_L=Iª@ôÁÿ°î@°@¶ðüø&amp;®@ûÖï§_x000E_ð§@ÀÎWw­@CÁ1_x0004__x001C_§@f¨T»F5°@_x0003__x0003_Ø÷_x001C_¨@_x000E_»h¤Ö¬@_x0002__x0002__x0002__x0002__x0002_p§@Òsq_x0011_¸X®@_x0002__x0002__x0002__x0002__x0002_p§@_x0002__x0002__x0002__x0002__x0002_p§@:º_x0001_î°@_x001E_u³èÎ¨@_x0003__x0005_á°º¿&lt;2±@â_x001B_yý¬@îÂ¨O_x001B_°@3ïZ+Ý¯@m³O_x0001_ÛÆ§@j¸çk(ª@42_x0008_c f¯@vpÒ%_x0018_°@ª_x0008_ÿûA|¯@gB_x001C__x0019_P?ª@Zp6¿©@_x0003__x0003__x0003__x0003__x0003_p§@_x0012_ú¬=¯@_x0003__x0003__x0003__x0003__x0003_p§@_x0003__x0003__x0003__x0003__x0003_p§@_x0004_Iüæt_x0019_¨@j8!XhÛ§@éib_x0008_Û¹«@¯uGþy¬@_x0003__x0003__x0003__x0003__x0003_p§@bq- ¸7­@°¤øÅA9¨@âË_x0006_îr­@¸4ßffª@¡RÛl&gt;±@ßë¦Þ¨@_x0003__x0003__x0003__x0003__x0003_p§@_x0002_;d|úuª@ Ì_x0017_¹È¨@_x001A_R¦î6°@gqÓéö¯@¶ùû_x0001__x0002_Æ¯@=$\S¬¨@%ù _x001D_9Òª@âú:kÜ©@ó´ç_x001E_Ql°@_x0001__x0001__x0001__x0001__x0001_p§@öz\_x001B_à©@ª2÷¨»«@À§&lt;/nS®@ùl(ÜD«@À_x0017_¿vQ°@_x0001__x0001__x0001__x0001__x0001_p§@Ú_x000F_¦Ð_x000B_°@_x0001__x0001__x0001__x0001__x0001_p§@,Ò_x000B__x0001_ª¾¯@_çw@Ù¬@ª"ÞRª@_x0001__x0001__x0001__x0001__x0001_p§@Ð+!Kà¨@_x0014__x0001__x0007_eª¬@X¡_x0003_½ª@_x0001__x0001__x0001__x0001__x0001_p§@p]äÞ(«@_x0001__x0001__x0001__x0001__x0001_p§@_x0001__x0001__x0001__x0001__x0001_p§@©&lt;Î¦é­@ 
øTý_x0003_­@ý_x001D_÷Îj¬@ÏËG&gt;«@:_x0019_æç°@B_½9°°­@/hÄ¶l«©@_x0006__x0007__x0006__x0006__x0006__x0006__x0006_p§@'ì_x0015_Ôì©@_x0006__x0006__x0006__x0006__x0006_p§@K_x0001_2ýWäª@6åL`^	«@_x0010_gmWû¢¬@_x001A__x0007_õ¶°@ç^Âç_x0005__x0003_±@RCËùh	¯@Íã¹q ®@Ëu_x0002_ûXk­@b19îº§@Iy_x0011_¹T¨@_x0015_ôx_x0004_©@Õt_x000B__x0016_°@Ë&amp;ç_x000F_8®@Øì=j	°@%Dx@©@¬8@(%X­@Â,(P°@;g'­@ïÀée¬@t,ûÝö°@`JÆ¬@_x0006__x0006__x0006__x0006__x0006_p§@_x0006__x0006__x0006__x0006__x0006_p§@d}¨ºh©@×.ø×}Õ¯@-£/Yde°@6È_x0019_ª@ÐòÔ"t.¯@_x0006__x0006__x0006__x0006__x0001__x0002__x0001_p§@_x0001__x0001__x0001__x0001__x0001_p§@aÁ½ÍuÚª@úú_x001B_&gt;!°@_x0001__x0001__x0001__x0001__x0001_p§@÷p_x0001_¶s´®@`_x000E_à%õ_x0018_®@_x0016_åIÊ_x001D_®@iãºÕ½¬@	ÍëlÖ­@uµH·f«@óL_x000F_é§@$Æd®@ÿ·Ê_x0012_8¬@í6emF©@_x0001__x0001__x0001__x0001__x0001_p§@ø·&gt;_x0007_Xª@E0ragæ¬@j9Ì÷±@ù_x0010_ñ]gsª@³P·)Xo­@Ëe^Ã©@»õX#Á±¯@¦úMgKb¬@ÍòÏ_x001D_óª@_x0001__x0001__x0001__x0001__x0001_p§@$C^dÔª@qWyU_x000C_·ª@_x0001__x0001__x0001__x0001__x0001_p§@DëT£~®@O­'ÃÖp®@_x0007_ _x0016_ÆÀÃ¬@_x0002__x0004_pâÙ·c·­@Êa"MúB­@S_x0004_ÌÜ3²@Ü;OØ°@b38_x0003__x000C_©¯@ÂïhÀ¶«@NZ_x001A__x0006_Íå§@_x0002__x0002__x0002__x0002__x0002_p§@ÌEÐÛ¾_x0018_±@~$#n±@_x0003_Þ¤I£°@è¢ÀQL©@¨_x0011_2·¬@_x0002__x0002__x0002__x0002__x0002_p§@ÉÉeüÑg®@ÞiÇKq§@:Ö_x0013_ô_x001F_­¯@ïDWQþô±@_x0002__x0002__x0002__x0002__x0002_p§@ûÕ'Ðë­@·q}_x0001_f^ª@_x0002__x0002__x0002__x0002__x0002_p§@_x0012_jñÆ«@ú3Û!¬@â_x001C_Ø.Ó©@_x0002__x0002__x0002__x0002__x0002_p§@õXzîr«@YI_x0004_ü0ß§@_x0002__x0002__x0002__x0002__x0002_p§@òIrC_x0005_®@ÄzÄ-_x0018_*°@~¦8_x0002__x0003_Z°@4:_x001F_RÚ¨@ÆÐô¼Qð®@æ§#Éá_x0002_¨@jË_x000C_bÖ#ª@_x0002__x0002__x0002__x0002__x0002_p§@_x0002__x0002__x0002__x0002__x0002_p§@_x0002__x0002__x0002__x0002__x0002_p§@5x_x001E_¯@fÏ¿«3¾¨@Â8K¥ô_x0006_ª@Zm
ÇA¬@$½[çNw±@®$_x0016__x0019_þS«@ø§_x001F_.b&gt;®@&gt;s.L±e¬@Í^Ò®ª@_x0002__x0002__x0002__x0002__x0002_p§@Ü¨_x0015_NÀYª@_x0010_Â.ãd½°@ÿ»Æö¨@a_x0011_åÙ_x001C__x001E_ª@_x0002__x0002__x0002__x0002__x0002_p§@_x0002__x0002__x0002__x0002__x0002_p§@cà.n¢¯@[~§ÙK¬@_x0002__x001E_]®å¯­@-[@_x0001_©@Ç?ÊCÂ°@,)|&lt; ±@Ôe¦ÇH²@_x0004_Gè¸Ï_x001F_±@_x0001__x0002_ä8ü}dª@¦ y|e­@°»áãÐ©@	'_x0011_çA_x0011_ª@_x0001__x0001__x0001__x0001__x0001_p§@=nÊ0zü«@í`»y}zª@&amp;¤I_x0005_X¬@b_x001E_#v°@_x000E_b~·±S­@@_x0004_Ïoª@_Ü©©½â®@@_x000E_£#f_x001C_¬@_x001E_úGi(A¯@p%öÖ«°@ÊÒl|®@7dÝ£_x000E_|®@!_x001A_xð®@qÒ©ô¦_x0004_ª@2¦°hËO¨@F\q_x0004__x001E_²@_x0001__x0001__x0001__x0001__x0001_p§@Nþ¿l¹§@£Å	'PE¯@ÍWM
ýy¨@_x0001__x0001__x0001__x0001__x0001_p§@­þ0è_x001F_©@AèC±­©@Í~gø®@ëWì]M­@|F_x0018_^ü¨@jK_x000B_b_x0001__x0004_Ux®@øÔ_x0013_&gt;±@ýS÷Æ{à¯@_x001E_¦Nd½U±@ÄQ¥º÷«@_x000C__x000E_l_x000E_{§@Y²_x0012__x001D_(²@ñóÅ´§@T Âa_x0003_°@¶8ÄÁ_x0016_²@±&lt;ê_®@Âb;t_x001B_­@_x0001__x0001__x0001__x0001__x0001_p§@_x0001__x0001__x0001__x0001__x0001_p§@y¾ùÃ«@"¾´g	0¬@z|Ã+5¬@Pa1µ_x0002_e±@%þµöqü­@`«_¡_x0018_ª@.§}+ÊW©@®Ü,±Eö­@ã#~±@ÁÇpNtD©@úòÒgý9¯@3_x0010_5 M@¨@Æ{å)"°@_x0001__x0001__x0001__x0001__x0001_p§@_x0004__x0018_ÆÝ_â°@(N#Ä[³±@_x0001__x0001__x0001__x0001__x0001_p§@iePj'ª@_x0002__x0004_	[h_x0010_Ö*±@©É1ª$ ±@²Tx_x0013_«@þ}_x001D_C_x001E_¬@_x0011_Þ_x0016_09±@5_x000C_Kd1¬@_x0002__x0002__x0002__x0002__x0002_p§@O1&gt;k°±@þ_x001C_a_x000C_ñ©@íæ¥´º­@8_x001A_¬Áþ¯@Í_x000E__x0016_n!©@_x0002__x0002__x0002__x0002__x0002_p§@L:_x0011__x0003_gGª@NÖÐ%ë_x0002_¬@õZ±_x0019__x0002_ª@Ïw´ø_x0018_]±@-&amp;_x0011_&lt;®Ì¬@Ú§j84®@&lt;ý+¸Å¸¯@ÆÍC[G_x0008_¬@_x0017_=Í *,¬@,_x0004_*í«²¬@g§z_x0016_ïÁ¬@_x0002__x0002__x0002__x0002__x0002_p§@_x0002__x0002__x0002__x0002__x0002_p§@nµ_x0001_ì
¨@_x0008__x001E_Ö±uçª@å_x0001_µíþ_x0006_«@f_x001B_Ù_x0007_ª@ÔÀ'ÃÙ­@º_x0008_V_x0015__x0001__x0004_q§­@_x0001__x0001__x0001__x0001__x0001_p§@þ®Âô,®@(_x001C_±o£®@_x0001__x0001__x0001__x0001__x0001_p§@ªN_x001A_v|°@_x0001__x0001__x0001__x0001__x0001_p§@ö²5_$¨@_x0001__x0001__x0001__x0001__x0001_p§@¾àæîæZ®@_x0001__x0001__x0001__x0001__x0001_p§@å5µÓ®@xª$yÄ¯@aåëØçµ®@$ãÞr^6®@ °X2¨@_x000E_¢Öê&lt;­@iY¸¯Ø¯@ÂÁèYTÓ¨@p0Iìª@f¥]_x0008_w°@mÝþD­@ÿ[_x0013_0M÷«@ÞLôà¬@_x0001__x0001__x0001__x0001__x0001_p§@_x0001__x0001__x0001__x0001__x0001_p§@ýÃ¢A_®@Æ_x0014_01Q®@2&lt;{_x0002_@_x0001_±@_x0001__x0001__x0001__x0001__x0001_p§@ËZãÕv®@_x000B__x0015_ýý_x0003__x000C_­@_x0002__x0003__x0008_,¡kª@îgÂ\©@ð$æë_x0013_±@ø¿Ä?r°@	_x0007_#ÉU°@þ&amp;_x0001_8¸8­@ÐÃº3î_x0019_­@Ù¡oÙ_x0006_±@_x0002__x0002__x0002__x0002__x0002_p§@_x0002__x0002__x0002__x0002__x0002_p§@_x0002__x0013_bxÌå«@=å&amp;Ëüi°@å,êÊñ±«@2O]Å_x0015_¯@{_x0010_Ú»Oª@¯_x000E__x0015_ª«@_x0002__x0002__x0002__x0002__x0002_p§@_x0002__x0002__x0002__x0002__x0002_p§@Û¬¡÷¥s¨@½Ê_x001C_úå¬@:ã¥_x0001__x0005_°@*KàLì}«@¦(êTøe²@V_x0018__x001E_?{ª@|_x0014_&gt;oJ©@Çè²5û¬@_x001C_¥¾#¯@2@Y_x0012_ò+©@Òû_x0006__x001B_NI©@_x0002__x0002__x0002__x0002__x0002_p§@_x0002__x0002__x0002__x0002__x0002_p§@'&amp;(Þ_x0001__x0003_ì\¬@§æõCô°@ú¸W_x000C_S°@_x0001__x0001__x0001__x0001__x0001_p§@Ú_x001F_ê_(¬@:]]_x0003_p¨@´ÈëëÆ­@h·û&lt;b«@D³å,Ó±@_x0001__x0001__x0001__x0001__x0001_p§@_x0001__x0001__x0001__x0001__x0001_p§@"_x0003_G iª@âJ¶_x0011__x000F_±@ò9&amp;%O¬@_x0001__x0001__x0001__x0001__x0001_p§@pL÷·_x0014_©@Ï_x0019__x0016_QY«@I	FÙ_x0013_§@W§_x0007_$Ã§@_x0001__x0001__x0001__x0001__x0001_p§@0Ó8bÎ©@ìÃ9ö;©@-Òs'«@5JK_x000C_Í®@lj{,Ú®@Ë__x0002_ó¹E¨@é¶÷Sc_x001F_­@YÇ¾!&gt;¨@t&amp;ýï_x0015_³«@_x0001__x0001__x0001__x0001__x0001_p§@_x0001__x0001__x0001__x0001__x0001_p§@_x0012_&gt;ï©ª@_x0002__x0003__x001E_7)SäÀ¨@_x0002__x0002__x0002__x0002__x0002_p§@¼zXÓu«@_x0002__x0002__x0002__x0002__x0002_p§@4óÎ6uÀ«@_x0002__x0002__x0002__x0002__x0002_p§@{ö©_x0013_«_x0002_«@àáM&lt;_x0010_=¯@_x0011__x0016_øÈÐ§@þÖ_x0001__x000B_¯@Ñ\IêOù«@PïñÏä¨¬@&amp;'£k%:ª@;Sè_x0014_ª@_x0002__x0002__x0002__x0002__x0002_p§@õ_x000F_îv«@:¾¼¸û¯@_x0002__x0002__x0002__x0002__x0002_p§@Ô%_x0019_ÂÆ:²@Ê_x000B_Õ×«i«@_x000E_évo³ú¯@ø{ÿiâ­@_x0002__x0002__x0002__x0002__x0002_p§@î]c¯_x0003_/®@_x0002__x0002__x0002__x0002__x0002_p§@_x001E_bÂGâ§@PØ1_x0018_ï¬@c_x0016__x001F_Ëiÿ±@ý³4ê­@_x0002__x0002__x0002__x0002__x0002_p§@vñ_x0018_-&lt;{«@Ø¶_x001D_ó_x0001__x0002_Vÿ­@_x0001__x0001__x0001__x0001__x0001_p§@_x0001__x0001__x0001__x0001__x0001_p§@$Ûâ±a°@÷_x0013_Ëk­@_x0010_GÏ û°@òóÒ'B¸°@_x0001__x0001__x0001__x0001__x0001_p§@_x0001__x0001__x0001__x0001__x0001_p§@ødë$_x000C_¬@¾{UGUN«@Ö_x0004_Ä«@ö_x0011_sø_x0013_¬¨@_x0012_.êNa
­@_x0001__x0001__x0001__x0001__x0001_p§@B¢~à¡¦®@å_x001D__x0016_4]µ¨@Çµ?°@¶×48_x0014_­@Ë±_x0006_~Ã%¯@	x_x001B_y©@²tà.±Ë¯@_x0003_Óªè_x0011_¨@#~í"!ª@¡Ü@_x001C_éI«@SÌæÁÕ×­@_x0002_Ø\_x0006_w_x0010_©@_x0001__x0001__x0001__x0001__x0001_p§@û¬RÀ­@ï±û0­ô«@¶¨`_x0001_¹À©@_x0001__x0001__x0001__x0001__x0001_p§@_x0002__x0004_½J¢_x001C__x0013_F±@_x0002__x0002__x0002__x0002__x0002_p§@Lå_x0016_½¦©@_x0012_¡'°@ML_x0003_F&amp;«@Æxøõ¨-°@P±4&amp;_x0008_­@B¹Qx«@¦T¹4n_x0012_°@¥M§_x0011_®@_x001D_Í_x0001_×G$¬@G8Áq¯®@_x001F__x0013_q^È«@_x0002__x0002__x0002__x0002__x0002_p§@¬9°£´Ê°@_x0002_]û1A«@_x0002__x0002__x0002__x0002__x0002_p§@Ó_x0002__x001E_+2!«@°
ÉÙÕ©@9¾¾¬âU«@Î_x0004_õÞ+_x001D_°@p!Ñû_x0019_¦°@qkÈáÕë¨@_x0002__x0002__x0002__x0002__x0002_p§@6+¢\©@RdøB­@_x001F_¯§MÜt­@¶×Aiê¯@_x0004_®0ê_ª@&gt;Ãl#¤ê«@ûóAy¬c©@_x0002__x0002__x0002__x0002__x0001__x0002__x0001_p§@f_x0012_½ß_x0001_¡°@_x0014_NAtb_x000F_¬@_x0001__x0001__x0001__x0001__x0001_p§@_x0001__x0001__x0001__x0001__x0001_p§@ô¿ÁÈ«@û?|P_x0014_®@_x0001__x0001__x0001__x0001__x0001_p§@_x0015__x0016_Ó¡«@_x0014__x0019_@_x0013_U©@Üz&gt;-­§@_x0001__x0001__x0001__x0001__x0001_p§@öõË_x0015_ò§@( i&gt;;¬@©Ãñ[{¨@_x0001__x0001__x0001__x0001__x0001_p§@_x0001__x0001__x0001__x0001__x0001_p§@#£Êz.Ý°@Ü&amp;«+Ô_x0011_­@ª;þûC¬@L¥ÚÓ_x0003_®@ÀZ_x0017_ìÙ®@|ô@îF­@1Yé_x001B__x001D_R²@ùØv*_x0011_®«@Íè_x0001_i¨@Ôô)­_x0001_¯@è}7_x001D_iq©@àÑ#R_x000B_¨@Æs	¨§¹®@ëä/üû¨°@_x0001__x0001__x0001__x0001__x0001_p§@_x0001__x0002_Í]­Õ°@Ïóþð«@ª®_x0005_N5¡¯@(9af_x000F_ó¬@k×¡Eª@¿W 5Vª@ºÄ_x001F_(©ª@d¥ØÜ)%°@^?½_x0014_ò	®@ç.;OjG±@Ê_x0003_ÔFñ­@!_x000B_|_x0010_¯@_:jÛ½m¨@³_x0007_Þ®@_x0001__x0001__x0001__x0001__x0001_p§@u~½Î_x0019_«@ÝúÆi_x0014__«@9_x0004__x000E_ÊÝ­@4
ÆÕ°ª@&lt;¼Î­¢ù§@õ#"ÃCÁª@8tEÑ±_x001F_°@¾ä%A*­@T¸½u©@uJ,#O­@Ñ_x0006_FÕv_x000C_«@_x0001__x0001__x0001__x0001__x0001_p§@_x0001__x0001__x0001__x0001__x0001_p§@_x0006_ï½qz-ª@8{¯÷:«@|_x0010_Srá¬@_x0001__x0001__x0001__x0001__x0001__x0007__x0001_p§@+Çd$í¯@_x0006_8½_x0010_Å¨@I_x001F_­.%þª@¾³È_x000B_n¬@Ù&lt;ß/o«@_x0001__x0001__x0001__x0001__x0001_p§@_x0001__x0001__x0001__x0001__x0001_p§@1_x0001_²¿B£®@_x000C_³iÄ­@ªá¡ ¬@_x0013_Ð:1è+°@Ða_x001A_ê§S¯@j_x0006_Ú_x0005_K°@EfÓ_x0006__x0005__x0002_«@à~@ #°@_x0001__x0001__x0001__x0001__x0001_p§@¦3W#(Ñ¬@_x0001__x0001__x0001__x0001__x0001_p§@_x0001__x0001__x0001__x0001__x0001_p§@v^è£«H¯@1Ó¸Ûaª@¼±°OÖ_x0015_±@,¯5û}f©@#ÜQðË§@Åè_x0001_´.«@{_x0014__x0002_èùx²@¶Væ1Z¥§@×¯_x0010_^_x0015_Ý¬@¢Â¤=¡Æ¯@*¦Vþ_x0003_¯@©Ñ_x0017_ù_x0004_°@_x0001__x0002_á(mb¯@_x0001__x0001__x0001__x0001__x0001_p§@_mÝté_x0010_°@_x0001__x0001__x0001__x0001__x0001_p§@0T
ø ²¬@_x0001__x0001__x0001__x0001__x0001_p§@ÑÊ'Ðéf­@þV_x0001_ö_x0002_²@µ_x0018_+_x0013_&gt;`¨@bc_x0017_p]­@_x0001__x0001__x0001__x0001__x0001_p§@ð_x0012_ÔÊ4$±@_x0001__x0001__x0001__x0001__x0001_p§@¹7xÓ¼ª@ðT_x0015_¸¬@_x0001__x0001__x0001__x0001__x0001_p§@jeµ"þª¨@³_x0011_H_x0015_)÷ª@î±¹oxÎª@öê¨_x0007_Ô°@_x001E_Pºý©@êå¹«@ßAlza¨@®ëÅ÷Ú¦®@_x0001__x0001__x0001__x0001__x0001_p§@é×éYñ¼®@_x0012_7¹_x0004_]°@VøëUª­@_x0001__x0001__x0001__x0001__x0001_p§@ÛhÎ¬@_x000C__x0001_0£®ì«@¶_x0011_FG_x0002__x0003_/M¯@j_x0003_Å_x0012_+A©@s_x001E__x001C_à«@_x0002__x0002__x0002__x0002__x0002_p§@*¶¯8; ¨@zMæ_x0001_Ö+¯@_x0002__x0002__x0002__x0002__x0002_p§@u%&lt;èG{©@_x0003_4áÛË©@n=ÃÛÑ¯@,ý`:Åt¬@ðø´iæ!®@è7Ê®ç©@_x0002__x0002__x0002__x0002__x0002_p§@_x0002__x0002__x0002__x0002__x0002_p§@,|©"ö®@_x0018_
*ò_x0018_°@_x0002__x0002__x0002__x0002__x0002_p§@a^/_x001B__x000C_Ø«@ó*øoa¨§@hØ·¼¯@îZå_x0004_å¯@25,_x001D_F°@ÖÛ«t¿°@_x0004_kUIuç«@6éMß*©@R_x0018__x0004_}_x0002_°@â3âGÞp¬@_x0002__x0002__x0002__x0002__x0002_p§@_x0003_K}qt&lt;©@¹v[cÍ°@_x0002__x0002__x0002__x0002__x0002_p§@_x0001__x0002__x0001__x0001__x0001__x0001__x0001_p§@lÍé°@Vù,l	±@_x0001__x0001__x0001__x0001__x0001_p§@_x0016__x0001_5_x001B__x001C_]­@þàÝÇ6¬@_x0001__x0001__x0001__x0001__x0001_p§@_x001C_5äÞR_x0001_­@_x0001__x0001__x0001__x0001__x0001_p§@_x0001__x0001__x0001__x0001__x0001_p§@*_x0015__x001C_Ð=­@wIB_x0003_«@	wF_x001F_w¶­@?§óU»±@_x0001__x0001__x0001__x0001__x0001_p§@Ú×|P_S¬@_x0001__x0001__x0001__x0001__x0001_p§@Éö0g2©@CT³­)©@j_x0008_Ocî§@«_x001E_óø²'¬@VFj_x001D_z¤ª@_x001D_%4Á_x000F_!«@{ü_x0010_:2®@õ#M¯@ÿâSÄè[¯@úáUf¾­@0%Xð¯@k_x0003_g="G°@ðMé|_x000B_'¨@Á|!;n©@íÉN"_x0002__x0003__x0018_ª@(É~bÆª@_x0002__x0002__x0002__x0002__x0002_p§@³{í_x0017_¬@_x0002__x0002__x0002__x0002__x0002_p§@öi1ê_x0019_O¯@Váxl­@
º?çj±@_x0013_ÌÓ4_x000B_®@[_x000F_SÐùËª@_x0002__x0002__x0002__x0002__x0002_p§@_x0002__x0002__x0002__x0002__x0002_p§@ojk_x001A_F«@_x0002__x0002__x0002__x0002__x0002_p§@_x0002__x0002__x0002__x0002__x0002_p§@_x0012_Èù*§ð¨@ªå_x0017_ _x0005_²@svÝ­_x0004_Õ­@_x001A_£Q_x0016_Ônª@¶&lt;_x0001_ÄO¬@~*,&lt;à¬@ÒÐâ_Cà¬@_x0002__x0002__x0002__x0002__x0002_p§@±bNæ¥¡¨@½_x000C_]oJ°@_x0002__x0002__x0002__x0002__x0002_p§@t­	_x001D_Þñ°@l  µ,ë°@Öä­IoB®@ôjÛ÷±8®@ÝöQ0_x001A__x0014_¯@ö¡õ5¥±@_x0003__x0005_6â,MIç®@_x0003__x0003__x0003__x0003__x0003_p§@øÈ°_x0016_¨@Ô½_x0002_áÕÅ°@éÅ@kÆ¬@$Ð4¨±@0=&amp;×Q«@ÒBµ ´°@ÊÚ_x0002_¶}­@úÆ$"_x001C_©@_x0003__x0003__x0003__x0003__x0003_p§@ì-ÆÝ.þ«@ÕmÏ_x0004_p®@³4Çõ®@°Õ¥»å°@ü·Iä;s¯@_x0003__x0003__x0003__x0003__x0003_p§@_x000F_ÊyÓ_x000F_'©@79vL±@_x0011_^¡½pá«@3_x0005_òÌ­@±/e_x0017_¨@ü¿²©@_x001E_ÇÞ4k®¬@_x0003__x0003__x0003__x0003__x0003_p§@[4!þ_x0007_È¬@_x0008_þ"êÉ¬@bÄ«±¨@_x0003__x0003__x0003__x0003__x0003_p§@²gp_x000E__x000C_b°@_x0013_&gt;Ý*_x0017_©@_x0001_éÒ)_x0004__x0005_k6¯@y£°@yRºCÒ°@Þt_x0006__x0013_¬@Àý'¦^-­@_x0004__x0004__x0004__x0004__x0004_p§@Y_x0017_Ä¶JÞª@V_x0002_4H¬@*apl4­@â_Ïë«@,Õ,Xqã©@_x0018__x0010_\_x0003_¬@ãøX_x0001_F¬@È¶LÍ/¯@õ_x000B__x001A_Îå¨@_x0004__x0004__x0004__x0004__x0004_p§@à_x001F__x0006_³&lt;ª@ø_x0004_+ÕÐ+±@_x0004__x0004__x0004__x0004__x0004_p§@£ _x001D_ñ¹¯°@_x0014_ÍVz7©@³2ê«_x0017_¬@Zr´üð£«@4éÜÖ_x001E_©±@ªÑ:×x¬@_x0004__x0004__x0004__x0004__x0004_p§@_x001E_îK?-)®@ÂÓxãÌ«@_x0004__x0004__x0004__x0004__x0004_p§@_x0015_Þ;¹@±@w:ìX¨«@|î¬Ù÷0«@_x0006__x0008_r_x0006_c1æÞ±@T{*Z-«@_x001F_|-Ü[_x0008_¬@¤Æ _x0001_ýë®@¢=_x000B_5k®@_x0006__x0006__x0006__x0006__x0006_p§@_x0006__x0006__x0006__x0006__x0006_p§@|%éàª@²îÆóð±@ _x0017__x0011__x0005_0ª@_x0006__x0006__x0006__x0006__x0006_p§@L_x0018_3Í®@E·gq±@²oóæ_x0003_ºª@kµ§@_x0006__x0006__x0006__x0006__x0006_p§@%3)ø_x001F_6«@ý{vÀ_x0004__x0007_°@_x0006__x0006__x0006__x0006__x0006_p§@\¨M_x0007__x001C_«@=60ËüÒ§@_x0006__x0006__x0006__x0006__x0006_p§@_x000E__x001F_#É/°@M_x0007_=å2E®@¥àã/½¬@_x0006__x0006__x0006__x0006__x0006_p§@QõÛ_x001A_ÜÀ±@_x0006__x0006__x0006__x0006__x0006_p§@Ã_x0008_÷z_x0005_­@Ú=|^©@&gt;f¯á_x0004_Ç±@ó_x0002_Ê¼_x0001__x0002_=3°@ÜÅX_x0003_6±@_x0001__x0001__x0001__x0001__x0001_p§@_x0001__x0001__x0001__x0001__x0001_p§@:1¬¼`«@_x0019_ô_x0004_©@i_x0008_Ô­­:°@ÞTt{í¬@¿]oÇ°@_x0002_ã_x0002_äû¥¬@ö_x0010_¬Ú¤¨@å_x0017_öÉ_x0016_]¨@¹*w_x000B_¿è¨@£Dã&lt;Î­@.äI&lt;¤È¨@°Kvi+­@Ðâþ_¦P©@_x001A_Ö²º_x000E_N®@¸X(ÜI®@òbQº|_x001F_¯@^FV¥«@i§$W¬@åÈîª¬°@q??1#­@_x0001__x0001__x0001__x0001__x0001_p§@_x0001__x0001__x0001__x0001__x0001_p§@_x0001__x0001__x0001__x0001__x0001_p§@_x0008_&amp;uö^Ãª@_x001F_Y_x001D_y!Óª@_x0001__x0001__x0001__x0001__x0001_p§@ÿêZ°¾¥¯@_x0012_³Ö8Kt§@_x0001__x0002_i_x001C__x0017_¾§@¡ìÖÚ_x0006_Ô±@ë_x000C_ßØ_x0018_3¨@_x0001__x0001__x0001__x0001__x0001_p§@ºÓu×M°@_x0001__x0001__x0001__x0001__x0001_p§@_x0001__x0001__x0001__x0001__x0001_p§@_x0001__x0001__x0001__x0001__x0001_p§@_x0001__x0001__x0001__x0001__x0001_p§@_x0001__x0001__x0001__x0001__x0001_p§@6}à6©@_x0001__x0001__x0001__x0001__x0001_p§@~Þa­@_x0011_þ57· ²@_x0001__x0001__x0001__x0001__x0001_p§@/a_x0015_@-§@_x0001__x0001__x0001__x0001__x0001_p§@Ñ­È_x0008_ð_x000E_«@vê_x0011_»
±@#»	_x0002_+¨@_x0008_ná¥	©@Âð*_x0001_¤°@ZÛ.Âé×±@_x0001__x0001__x0001__x0001__x0001_p§@¼5ùh¸¸¨@E¹'SÜ«@ü]¥2ò_x0013_¬@_x0001__x0001__x0001__x0001__x0001_p§@RúR_x0007__x0007_©@§_x0007_"ôd¡¬@nO_x0016_Ë¼Ï±@FC
´_x0001__x0002_Øé±@_x001E_ÇqSß­@^k" _x001F_§@Ô² ñ®@_x001E_PHvC°@_x0001__x0001__x0001__x0001__x0001_ ¬@_x0001__x0001__x0001__x0001__x0001_ ¬@_x0001__x0001__x0001__x0001__x0001_ ¬@_x000E_ó,³ç°@_x0001__x0001__x0001__x0001__x0001_ ¬@_x0001__x0001__x0001__x0001__x0001_ ¬@_x0001__x0001__x0001__x0001__x0001_ ¬@`t¨_x000E_0J®@_x0001__x0001__x0001__x0001__x0001_ ¬@Ò_x0003_À¢¿Ú¬@_x0001__x0001__x0001__x0001__x0001_ ¬@_x0001__x0001__x0001__x0001__x0001_ ¬@[Ôàí_x0014_Z¬@_x0001__x0001__x0001__x0001__x0001_ ¬@.À+A®@YÕÓÓê­@_x0001__x0001__x0001__x0001__x0001_ ¬@TÀ¿J;%¯@_x0001__x0001__x0001__x0001__x0001_ ¬@_x0008_Wq°ò±­@ê_x0014_·¬9=°@Ó!¿v°@[Gc7f"®@f}Gk4¯@_x0001__x0001__x0001__x0001__x0001_ ¬@_x0001__x0001__x0001__x0001__x0001_ ¬@_x0001__x0001__x0001__x0001__x0001_ ¬@_x0001__x0002__x0001__x0001__x0001__x0001__x0001_ ¬@_x0001__x0001__x0001__x0001__x0001_ ¬@ø[æ(_x001A_È°@$ÐÔUüT®@÷ÒDDµ,°@_x0001__x0001__x0001__x0001__x0001_ ¬@KõImb±@_x0001__x0001__x0001__x0001__x0001_ ¬@¾H	Ä¬@_x0004_3/ã~°@mK, ÃÒ¯@_x0001__x0001__x0001__x0001__x0001_ ¬@_x0001__x0001__x0001__x0001__x0001_ ¬@HÁ/Ôô÷¬@_x0001__x0001__x0001__x0001__x0001_ ¬@J_x0002_½Ì¥®@_x0001__x0001__x0001__x0001__x0001_ ¬@_x0016_7#©Ã®@_x001A_2à÷_x000F_ò¯@z÷_x000E_LÆÝ¬@_x0001__x0001__x0001__x0001__x0001_ ¬@_x0001__x0001__x0001__x0001__x0001_ ¬@_x0001__x0001__x0001__x0001__x0001_ ¬@_x0001__x0001__x0001__x0001__x0001_ ¬@_x0001__x0001__x0001__x0001__x0001_ ¬@Éó_x0007_­V­@_x0001__x0001__x0001__x0001__x0001_ ¬@i´	6?±@8s÷_x0010_1­@ÊED6oA²@_x0001__x0001__x0001__x0001__x0001_ ¬@_x0001__x0001__x0001__x0001__x0005_	_x0005_ ¬@_x001D_Í.zÚÍ¬@§_x001D_sÞñÇ¬@_x0005__x0005__x0005__x0005__x0005_ ¬@_x0005__x0005__x0005__x0005__x0005_ ¬@_x0005__x0005__x0005__x0005__x0005_ ¬@Õ_x0002_@£?®@_x0005__x0005__x0005__x0005__x0005_ ¬@_x0005__x0005__x0005__x0005__x0005_ ¬@-Õ/¾­@Þîñ"¦_x0008_¯@_x0005__x0005__x0005__x0005__x0005_ ¬@Ü?À;R®@_x0005__x0005__x0005__x0005__x0005_ ¬@_x0005__x0005__x0005__x0005__x0005_ ¬@_x0005__x0005__x0005__x0005__x0005_ ¬@_x0005__x0005__x0005__x0005__x0005_ ¬@^_x001D__x001E_­@_x0001_ÊGN$H°@_x0005__x0005__x0005__x0005__x0005_ ¬@_x0005__x0005__x0005__x0005__x0005_ ¬@ÐvÅc_x001B_®@P_x0019_¹7§²@_x0013__x0003_a_x000B_±¯@_x0005__x0005__x0005__x0005__x0005_ ¬@&lt;Ò®¼*o¯@ñ¢_x0006_ÿo°@_x0005__x0005__x0005__x0005__x0005_ ¬@xü×é£_x0007_­@_x0005__x0005__x0005__x0005__x0005_ ¬@ìéðxv°@¤ö_x0004_ «_x000E_°@_x0001__x0002_Ã |®Z±@_x0001__x0001__x0001__x0001__x0001_ ¬@UÄ'º¨±@ðÏÅV²¬@_x0001__x0001__x0001__x0001__x0001_ ¬@_x0001__x0001__x0001__x0001__x0001_ ¬@
A_x000F_Æ_x0019_­@V3T3T®@à_x0014_®iÂe­@_x0001__x0001__x0001__x0001__x0001_ ¬@._x0008_L_x001B_&gt;{°@_x0001__x0001__x0001__x0001__x0001_ ¬@±s?_x0004_Ö_x0004_°@Õþø@c¬@ßºÑÔ­@_x0001__x0001__x0001__x0001__x0001_ ¬@_x0001__x0001__x0001__x0001__x0001_ ¬@_x0001__x0001__x0001__x0001__x0001_ ¬@_x0001__x0001__x0001__x0001__x0001_ ¬@_x0001__x0001__x0001__x0001__x0001_ ¬@_x0001__x0001__x0001__x0001__x0001_ ¬@_x0001__x0001__x0001__x0001__x0001_ ¬@YÑA×°@_x0001__x0001__x0001__x0001__x0001_ ¬@_x0001__x0001__x0001__x0001__x0001_ ¬@_x0001__x0001__x0001__x0001__x0001_ ¬@@~bL!±@F_x001A_öíf*±@_x0012__x0001_p¿C°@_x0001__x0001__x0001__x0001__x0001_ ¬@Û¦MQb®@C_x001C_~_x0001__x0002_õõ­@JtS_x0018_¯­@_x0001__x0001__x0001__x0001__x0001_ ¬@_x0001__x0001__x0001__x0001__x0001_ ¬@7Ô_x0001_ê_x001D_®@/_x0011_ÒdéN®@ µT°/°@_x0001__x0001__x0001__x0001__x0001_ ¬@_x0001__x0001__x0001__x0001__x0001_ ¬@ð?ð³±@ÏLµ30þ­@gç_x0002_þ_x0005_­@J¾yÎã}±@_x0001__x0001__x0001__x0001__x0001_ ¬@í¤_x0007__x001E_ot²@p__x0014_é±@Åßw^¤°@l¦ê\_x0005_'±@²@ý_¯@'%£Z³¯@_x0001__x0001__x0001__x0001__x0001_ ¬@_x0001__x0001__x0001__x0001__x0001_ ¬@ä4,Ë\g±@_x0001__x0001__x0001__x0001__x0001_ ¬@£_x000E_-Cé±@÷ït7d¯@_x0001__x0001__x0001__x0001__x0001_ ¬@_x0001__x0001__x0001__x0001__x0001_ ¬@V	ûÎ¬@_x0001__x0001__x0001__x0001__x0001_ ¬@Õ©ÒÂ½±@k¸»S_¯@_x0002__x0003_À_x0003_A{ÿ&amp;­@2_x0006__x0012_Õ
h°@_x0002__x0002__x0002__x0002__x0002_ ¬@pÕAù^L°@_x0002__x0002__x0002__x0002__x0002_ ¬@_x0002__x0002__x0002__x0002__x0002_ ¬@Û¾`_x000C_;È­@_x0002__x0002__x0002__x0002__x0002_ ¬@Ào_x001C__x0004__x0018_­@_x0002__x0002__x0002__x0002__x0002_ ¬@_x0002__x0002__x0002__x0002__x0002_ ¬@&lt;O u_x001A_­@_x0004_ÜEÙ¬@°_x0010_QPJ¸­@_x001D_BÎ4a_x0016_®@Þ_x0001_-¿Ú¯@Ö#ñ­¡_x000B_²@_x0002__x0002__x0002__x0002__x0002_ ¬@_x0002__x0002__x0002__x0002__x0002_ ¬@_x0002__x0002__x0002__x0002__x0002_ ¬@C@×Â­@_x0002__x0002__x0002__x0002__x0002_ ¬@2ï×_x0018_)^°@_x0002__x0002__x0002__x0002__x0002_ ¬@_x0002__x0002__x0002__x0002__x0002_ ¬@_x0002__x0002__x0002__x0002__x0002_ ¬@_x0002__x0002__x0002__x0002__x0002_ ¬@-ñ¶Zè­@_x0017_6rô*_x000E_­@a~Ç%Ã±@_x0002__x0002__x0002__x0002__x0002_ ¬@_x0002__x0002__x0002__x0002__x0001__x0002__x0001_ ¬@_x0001__x0001__x0001__x0001__x0001_ ¬@CSa{¯@¡vA_x0012_xL¬@¦T_x000E_~,­@÷´_x0019_ü¡­@_x0001__x0001__x0001__x0001__x0001_ ¬@ËÌx?ïþ¬@_x0001__x0001__x0001__x0001__x0001_ ¬@_x0001__x0001__x0001__x0001__x0001_ ¬@å1ô#:°@_x0001__x0001__x0001__x0001__x0001_ ¬@k«ï¦_x0008_¬@_x001E_ Nó±@_x0001__x0001__x0001__x0001__x0001_ ¬@¥ÔO.êå­@_x0008_PE¾Uì°@_x0001__x0001__x0001__x0001__x0001_ ¬@"_x0012_8a&amp;®@_x0001__x0001__x0001__x0001__x0001_ ¬@±Îà_x001C_°@_x0001__x0001__x0001__x0001__x0001_ ¬@û_x0006_yY_x0014_°@_x000E_¶_x0015_ö_x001D_á­@IÐÄõL¯@_x0001__x0001__x0001__x0001__x0001_ ¬@QÛÄÿ[Ý­@_x0001__x0001__x0001__x0001__x0001_ ¬@_x0001__x0001__x0001__x0001__x0001_ ¬@\_x0012_ÚTð°@_x0001__x0001__x0001__x0001__x0001_ ¬@²_x0019_ÉS$®@_x0003__x0005_dÏÓê
_x001B_°@_x0003__x0003__x0003__x0003__x0003_ ¬@_x0003__x0003__x0003__x0003__x0003_ ¬@¢Fê[W¬@xÄóc7®@v¯XUÌ°@_x0003__x0003__x0003__x0003__x0003_ ¬@_x0016_ãóÇrÉ²@_x0003__x0003__x0003__x0003__x0003_ ¬@_x0003__x0003__x0003__x0003__x0003_ ¬@ôÝc¦u¯@Võ}4@°@~òì_x0001_¶°@wÔaíg®@_x0015_àv#±@_x0003__x0003__x0003__x0003__x0003_ ¬@Nâ¦ôË¹­@_x0003__x0003__x0003__x0003__x0003_ ¬@bEÎ*Âã®@_x0003__x0003__x0003__x0003__x0003_ ¬@_x001F_^'ó Ï°@ãÐ~*­@_x0003__x0003__x0003__x0003__x0003_ ¬@5ë¸¡­@_x0003__x0003__x0003__x0003__x0003_ ¬@þ`7O_x0002_­@_x0003__x0003__x0003__x0003__x0003_ ¬@6±¡i_x0006_µ®@_x0003__x0003__x0003__x0003__x0003_ ¬@_x0004_3òÊ®@_x0003__x0003__x0003__x0003__x0003_ ¬@ôv5e_x0001__x0002_'±@H_x001C_"úV¯@_x0001__x0001__x0001__x0001__x0001_ ¬@Ï,öe°@!"_x000F_»¬@_^ì/¯Ø°@_x0001__x0001__x0001__x0001__x0001_ ¬@_x0001__x0001__x0001__x0001__x0001_ ¬@ËòHÞ/±@_x0001__x0001__x0001__x0001__x0001_ ¬@_x0001__x0001__x0001__x0001__x0001_ ¬@_x0001__x0001__x0001__x0001__x0001_ ¬@_x0001__x0001__x0001__x0001__x0001_ ¬@_x0001__x0001__x0001__x0001__x0001_ ¬@_x0001__x0001__x0001__x0001__x0001_ ¬@rðªóT°@ _x0014_´M_x0013_±@_x0001__x0001__x0001__x0001__x0001_ ¬@ÕàW/À°@uËê_x0015_z¬@çÿÁ_x0015_(¬@_x0001__x0001__x0001__x0001__x0001_ ¬@_x0001__x0001__x0001__x0001__x0001_ ¬@_x0001__x0001__x0001__x0001__x0001_ ¬@_x0001__x0001__x0001__x0001__x0001_ ¬@_x0001__x0001__x0001__x0001__x0001_ ¬@_x0001__x0001__x0001__x0001__x0001_ ¬@_x0001__x0001__x0001__x0001__x0001_ ¬@±_x001A_ÓX®@_x0001__x0001__x0001__x0001__x0001_ ¬@_x0001__x0001__x0001__x0001__x0001_ ¬@_x0001__x0001__x0001__x0001__x0001_ ¬@_x0001__x0002__x0001__x0001__x0001__x0001__x0001_ ¬@åo£2þî¬@_x0001__x0001__x0001__x0001__x0001_ ¬@´ÎòËX¯@ ^_V£±@pS_x0018_ôx¯@W_x000C_&lt;&gt;ÖK¯@y_x001E_h_x0010_ør¯@_x0001__x0001__x0001__x0001__x0001_ ¬@_x0001__x0001__x0001__x0001__x0001_ ¬@_x0005__x0011__x0014_)®@_x0002_#i_x0018_}®@_x0001__x0001__x0001__x0001__x0001_ ¬@_x0001__x0001__x0001__x0001__x0001_ ¬@ÍÏBv¬@Î_x001F_Ca°@¤R±@(9ÃÛt­@Y_x0012__x0007_î_x0012_­¬@qÊêàù­@.D©ÿd±@/_x000F_¾A°@_x0001__x0001__x0001__x0001__x0001_ ¬@Ju(,+¯@_x0001__x0001__x0001__x0001__x0001_ ¬@p_x001F_£wµ_x0019_±@_x0001__x0001__x0001__x0001__x0001_ ¬@A¿p2Ú	­@_x0001__x0001__x0001__x0001__x0001_ ¬@E2_x0014__x0003_U¬@_x0001__x0001__x0001__x0001__x0001_ ¬@_x0001__x0001__x0001__x0001__x0002__x0003__x0002_ ¬@_x0002__x0002__x0002__x0002__x0002_ ¬@_x0002__x0002__x0002__x0002__x0002_ ¬@_x0002__x0002__x0002__x0002__x0002_ ¬@]¼à_x0013_§­@_x0002__x0002__x0002__x0002__x0002_ ¬@_x0002__x0002__x0002__x0002__x0002_ ¬@_x0002__x0002__x0002__x0002__x0002_ ¬@¥-S	.¬@_x0002__x0002__x0002__x0002__x0002_ ¬@:}_x000F_#	_x0007_®@_x0002__x0002__x0002__x0002__x0002_ ¬@_x0010_DF¹ë­@_x001A_ ã_x0007_²@xmP&gt;-ä°@_x0002__x0002__x0002__x0002__x0002_ ¬@_x0002__x0002__x0002__x0002__x0002_ ¬@_x0002__x0002__x0002__x0002__x0002_ ¬@Þ³/Éÿ­@$_x0006__x0016_1«À¯@_x0002__x0002__x0002__x0002__x0002_ ¬@KÑ_x0019_2_±@¤þ_x001A_^¨±@_x0002__x0002__x0002__x0002__x0002_ ¬@ÏzÄ0Q°@_x0002__x0002__x0002__x0002__x0002_ ¬@®_x001E__x000E__x0004_°@8;_x0001_&amp;.®@_x0002__x0002__x0002__x0002__x0002_ ¬@_x0002__x0002__x0002__x0002__x0002_ ¬@_x001B_KoÇc_x0011_®@__x0004_@ÕÓ±®@_x0001__x0002_ð5;_x0002_¬­@_x0001__x0001__x0001__x0001__x0001_ ¬@:íGD]]­@õWmÓðZ°@N+$_x0005_Ò®@Àj²Ø¬¯@KÒ	_x0013_â°@_x0001__x0001__x0001__x0001__x0001_ ¬@_x0001__x0001__x0001__x0001__x0001_ ¬@µf_x000C_D_x0010_;¬@Ô]w·¨¯@ñ&lt;SQ[­@_x0001__x0001__x0001__x0001__x0001_ ¬@I_x0016__x000F_K¤¯@_x0001__x0001__x0001__x0001__x0001_ ¬@_x0001__x0001__x0001__x0001__x0001_ ¬@_x0001__x0001__x0001__x0001__x0001_ ¬@_x0001__x0001__x0001__x0001__x0001_ ¬@_x0001__x0001__x0001__x0001__x0001_ ¬@ &amp;Ä}­@_x0001__x0001__x0001__x0001__x0001_ ¬@ZYÕÁP­@É\9_x001B_0é¬@_x0008_ØþÃ	°@_x0001__x0001__x0001__x0001__x0001_ ¬@_x0001__x0001__x0001__x0001__x0001_ ¬@Jø_x000B_ÚÃ3°@_x0001__x0001__x0001__x0001__x0001_ ¬@_x0001__x0001__x0001__x0001__x0001_ ¬@_x0001__x0001__x0001__x0001__x0001_ ¬@f_x0010_	;©F°@\?Ø_x0002__x0003_Åº®@_x0003_ÅPæ_x001E_±@´aÒvM­@6uèæ?Î®@_x0002__x0002__x0002__x0002__x0002_ ¬@hU_x000F_ÀÖÞ¬@_x0002__x0002__x0002__x0002__x0002_ ¬@³cÿ_x0004_²@_x0002__x0002__x0002__x0002__x0002_ ¬@_x0002__x0002__x0002__x0002__x0002_ ¬@Í¨!ë_x0004_~­@_x0002__x0002__x0002__x0002__x0002_ ¬@_x0002__x0002__x0002__x0002__x0002_ ¬@Âa!6_x0001_E­@_x0011_57Ëðæ¯@Y_x0016_(T5N°@D_x0018_$9.°@_x0002__x0002__x0002__x0002__x0002_ ¬@·9u_x0004_F®@eÚx=Á®@_x0002__x0002__x0002__x0002__x0002_ ¬@_x0002__x0002__x0002__x0002__x0002_ ¬@_x0002__x0002__x0002__x0002__x0002_ ¬@àã¿8_x001E_º±@c¥Ïò%®°@øúIÎv®@_x0002__x0002__x0002__x0002__x0002_ ¬@_x0002__x0002__x0002__x0002__x0002_ ¬@_x0002_/_x0006__x0006_f¬@n_x001E_ôÝ_x0008_Ó¬@_x0002__x0002__x0002__x0002__x0002_ ¬@_x0002__x0002__x0002__x0002__x0002_ ¬@_x0001__x0002_Ý!èí@°@ÆÇÞ«p¬@àÅÿ$_x0003_ð®@_x0001__x0001__x0001__x0001__x0001_ ¬@_x0001__x0001__x0001__x0001__x0001_ ¬@Ì;Ô¿Ë¯@_x0001__x0001__x0001__x0001__x0001_ ¬@uÉràW_x0005_¯@_x0001__x0001__x0001__x0001__x0001_ ¬@_x0001__x0001__x0001__x0001__x0001_ ¬@ÞÎVûêI°@­_x001B_ô_~`¬@&lt;I4 äõ°@È_x001A_®Î#°@Stkur°@_x0001__x0001__x0001__x0001__x0001_ ¬@_x0006_gB5_x0012_²@_x0001__x0001__x0001__x0001__x0001_ ¬@_x0001__x0001__x0001__x0001__x0001_ ¬@_x0001__x0001__x0001__x0001__x0001_ ¬@Áî7Ð=®@Dl^µCµ­@küPOxÚ­@_x0001__x0001__x0001__x0001__x0001_ ¬@ÂE"Ð±@_x0001__x0001__x0001__x0001__x0001_ ¬@_x0001__x0001__x0001__x0001__x0001_ ¬@_x0001__x0001__x0001__x0001__x0001_ ¬@_x0001__x0001__x0001__x0001__x0001_ ¬@hÍµ_x0002_HÄ¯@_x0001__x0001__x0001__x0001__x0001_ ¬@_x0001__x0001__x0001__x0001__x0001__x0003__x0001_ ¬@_x0001__x0001__x0001__x0001__x0001_ ¬@Öúwg_x0011_²@ñd·_x0002_:\®@_x0006_ø½Ò45­@_x0001__x0001__x0001__x0001__x0001_ ¬@8í¹_x0012_±@_x000B_[@_x0006_ ­@°¦ð:¯@_x0001__x0001__x0001__x0001__x0001_ ¬@'Ò*_x0012_ä¬@_x0001__x0001__x0001__x0001__x0001_ ¬@RôJ;ìÆ±@ÿ_x001B_\-¯@¦Ùà9­@&gt;_x001A_lÿ¯@Ö§_x0015_ËS¬@_x0001__x0001__x0001__x0001__x0001_ ¬@_x0004_å.¶å)­@_x0001__x0001__x0001__x0001__x0001_ ¬@r_x0013_òxþ¯@_x0001__x0001__x0001__x0001__x0001_ ¬@_x0001__x0001__x0001__x0001__x0001_ ¬@_x0001__x0001__x0001__x0001__x0001_ ¬@_x0001__x0001__x0001__x0001__x0001_ ¬@_x0001__x0001__x0001__x0001__x0001_ ¬@_x0001__x0001__x0001__x0001__x0001_ ¬@_x0001__x0001__x0001__x0001__x0001_ ¬@_x0001__x0001__x0001__x0001__x0001_ ¬@_x0001__x0001__x0001__x0001__x0001_ ¬@_x0001__x0001__x0001__x0001__x0001_ ¬@@,ã¸&gt;_x000C_¯@_x0001__x0003_}o@Ò1_x001F_°@¬¡Î}®@_x0001__x0001__x0001__x0001__x0001_ ¬@_x0001__x0001__x0001__x0001__x0001_ ¬@_x0001__x0001__x0001__x0001__x0001_ ¬@_x0001__x0001__x0001__x0001__x0001_ ¬@_x0002_Ã¤I¼²@_x0001__x0001__x0001__x0001__x0001_ ¬@_x0001__x0001__x0001__x0001__x0001_ ¬@Ó_x0007__x0012_1á®@_x0001__x0001__x0001__x0001__x0001_ ¬@_x0001__x0001__x0001__x0001__x0001_ ¬@w³¡Sj{­@_x0001__x0001__x0001__x0001__x0001_ ¬@U_x0019_x9·õ¬@ÛûÆp­@8õ;d¦±@\Ë*ª_x0008_®@çX[L¬@_²u=¬@_x0001__x0001__x0001__x0001__x0001_ ¬@Rß±X}­@B_x0017_Ãd®@a1×ï©­@Ù¶&amp;Ô®@0É_x0002_=B¬@F6áÔ_x0017_±@_x0001__x0001__x0001__x0001__x0001_ ¬@ÇFç*_®@&lt;Ë9LÍ¿®@_x0001__x0001__x0001__x0001__x0001_ ¬@_x0001__x0001__x0001__x0001__x0001__x0004__x0001_ ¬@·¿^%¦8¯@_x001A_?_x0002_®!°@Ú_x0001_á|_x0004_±@+#Eà±@_x0001__x0001__x0001__x0001__x0001_ ¬@_x0001__x0001__x0001__x0001__x0001_ ¬@øQ·Ù{¬@&amp;
&amp;Ó_x0006_Û±@_x0001__x0001__x0001__x0001__x0001_ ¬@¬¹oÕ#§°@_x001D_ÿþ°@ò_x0019_Ôt_x000F_®@"_x000B_Å2¯@QOÅ_x0005_æÇ®@_x0001__x0001__x0001__x0001__x0001_ ¬@_x0001__x0001__x0001__x0001__x0001_ ¬@äLq&gt;f°@J_x0003_.Ò»7²@&amp;ã_x0001_õ´¬@_x0001__x0001__x0001__x0001__x0001_ ¬@_x0001__x0001__x0001__x0001__x0001_ ¬@_x0001__x0001__x0001__x0001__x0001_ ¬@é_x0011__x0008_ôÂ°@¹Í´µ#_x0012_°@üÊÒQC®@Nøo¬@_x0001__x0001__x0001__x0001__x0001_ ¬@_x0001__x0001__x0001__x0001__x0001_ ¬@_x0001__x0001__x0001__x0001__x0001_ ¬@À&lt;_x0013_@¾¯@´;¦àÒ0¬@_x0002__x0003__x0002__x0002__x0002__x0002__x0002_ ¬@_x0002__x0002__x0002__x0002__x0002_ ¬@Ií_x000F_5°@W{·?SÍ±@°ÀÏÚ:±@)Z®Ì¹M­@ÅÅ¢_x0015_¡-±@_x0002__x0002__x0002__x0002__x0002_ ¬@=°_x000C__x0019_¯@_x0002__x0002__x0002__x0002__x0002_ ¬@Ú¡Ûþª®@w_x001B_õ÷ê°@Íø_x0005__x001D_y±@_x0002__x0002__x0002__x0002__x0002_ ¬@_x0002__x0002__x0002__x0002__x0002_ ¬@_x0002__x0002__x0002__x0002__x0002_ ¬@_x0002__x0002__x0002__x0002__x0002_ ¬@_x0002__x0002__x0002__x0002__x0002_ ¬@_x001D_ISØ"¬@_x0002__x0002__x0002__x0002__x0002_ ¬@_x0002__x0002__x0002__x0002__x0002_ ¬@_x0002__x0002__x0002__x0002__x0002_ ¬@_x0002__x0002__x0002__x0002__x0002_ ¬@_x0002__x0002__x0002__x0002__x0002_ ¬@N©\qgJ®@_x0002__x0002__x0002__x0002__x0002_ ¬@_x0002__x0002__x0002__x0002__x0002_ ¬@_x0001_úv°H¯@_x0002__x0002__x0002__x0002__x0002_ ¬@_x0002__x0002__x0002__x0002__x0002_ ¬@Af¥©ª¬@_x0015_)¿_x0003__x0006_ös±@BäëX&lt;¯@_x0003__x0003__x0003__x0003__x0003_ ¬@_x0003__x0003__x0003__x0003__x0003_ ¬@_x001B_4ó_x001C_¹¬@_x0003__x0003__x0003__x0003__x0003_ ¬@d5_x000C_3ü±@?}_x0010_©b­@_x0003__x0003__x0003__x0003__x0003_ ¬@_x0003__x0003__x0003__x0003__x0003_ ¬@ïV÷£_R¬@_x0003__x0003__x0003__x0003__x0003_ ¬@Ðym¢_x0007_Ã­@_x0003__x0003__x0003__x0003__x0003_ ¬@K8Ù1¿¬@_x0003__x0003__x0003__x0003__x0003_ ¬@î°%S#­@_x0003__x0003__x0003__x0003__x0003_ ¬@_x0004_Ä»à¬@s±_x000C_K­®@_x0005_×À_x000E_S_x000C_°@_x0003__x0003__x0003__x0003__x0003_ ¬@_x0001__x001D_èvø¼­@_x0003__x0003__x0003__x0003__x0003_ ¬@_x0003__x0003__x0003__x0003__x0003_ ¬@I_x0002_
·Î­@L\ÐÚ£e¯@_x0003__x0003__x0003__x0003__x0003_ ¬@SÑ^{Á\°@Û/Ó§[¬@_x0003__x0003__x0003__x0003__x0003_ ¬@_x0003__x0003__x0003__x0003__x0003_ ¬@_x0004__x0006_Oüà÷»°@_x0004__x0004__x0004__x0004__x0004_ ¬@{_x0015_0èR­@K_x0008__x0007_èQF¬@_x0004__x0004__x0004__x0004__x0004_ ¬@_x0004__x0004__x0004__x0004__x0004_ ¬@_x0004__x0004__x0004__x0004__x0004_ ¬@_x0004__x0004__x0004__x0004__x0004_ ¬@_x000F__x0005_qÇ_x0005_A¬@ç½Ó¨Û&lt;­@´úáÇö¬@_x001A_§Ý~H±@_x0004__x0004__x0004__x0004__x0004_ ¬@_x0004__x001A_CÖ®@_x0004__x0004__x0004__x0004__x0004_ ¬@_x0004__x0004__x0004__x0004__x0004_ ¬@_x0019_ùúµF­@Á_x0002__x0008_K^­@Y¢Í*_x0011_²@8_x0001_Ô_x000E_ï­@ ¡_x0004_Ã&amp;±@U`üç«&gt;­@_x0004__x0004__x0004__x0004__x0004_ ¬@_x0004__x0004__x0004__x0004__x0004_ ¬@_x0004__x0004__x0004__x0004__x0004_ ¬@8çL'Ðâ°@ÏukU­@{_x0004_¯ °@_x001A_"_ÛÑ°@)ÍÇ½`_x0003_±@_x0004__x0004__x0004__x0004__x0004_ ¬@"In_x0001__x0002__x001D_Ó±@_x0001__x0001__x0001__x0001__x0001_ ¬@_x0001__x0001__x0001__x0001__x0001_ ¬@_x0001__x0001__x0001__x0001__x0001_ ¬@_x0001__x0001__x0001__x0001__x0001_ ¬@ÈÏ_x0010__x0012_\®@_x0006_N_x0005__x0003__x001C_¨°@_x000F_ÿ	Î×*¬@_x0001__x0001__x0001__x0001__x0001_ ¬@_x0001__x0001__x0001__x0001__x0001_ ¬@_x0001__x0001__x0001__x0001__x0001_ ¬@_x0001__x0001__x0001__x0001__x0001_ ¬@Þ¼à:¹þ®@_x0001__x0001__x0001__x0001__x0001_ ¬@#1«]$¬@_x0001__x0001__x0001__x0001__x0001_ ¬@_x0001__x0001__x0001__x0001__x0001_ ¬@_x0001__x0001__x0001__x0001__x0001_ ¬@_x0001__x0001__x0001__x0001__x0001_ ¬@_x0001__x0001__x0001__x0001__x0001_ ¬@t4zÁ90®@ fÌÁ M¬@_x0001__x0001__x0001__x0001__x0001_ ¬@_x001D_Q;}°@]i¹_x0015_:¦¬@äY,k®@À÷_x000B_H±@_x0001__x0001__x0001__x0001__x0001_ ¬@_x0001__x0001__x0001__x0001__x0001_ ¬@_x0001__x0001__x0001__x0001__x0001_ ¬@e/_x0006_K_x001E_h¬@_x0001__x0001__x0001__x0001__x0001_ ¬@_x0002__x0004__x0002__x0002__x0002__x0002__x0002_ ¬@_x0002__x0002__x0002__x0002__x0002_ ¬@*ôVôÅ_x0003_°@_x0002__x0002__x0002__x0002__x0002_ ¬@®Ó7(¹°@_x0002__x0002__x0002__x0002__x0002_ ¬@_x0002__x0002__x0002__x0002__x0002_ ¬@_x001C_Wíf_x0001_s­@ó¦&gt;ó­@"eQ	(²@ôê­${Û®@£P+¾A­@Z5¶Å_x0001_%°@_x0008_òñsI¬@_x0007_¿Þù1®@_x0019_­È7èy²@_x0002__x0002__x0002__x0002__x0002_ ¬@_x0002__x0002__x0002__x0002__x0002_ ¬@_x0010_ºv_x0002_ñ¬@_x0002__x0002__x0002__x0002__x0002_ ¬@ÈîRMÎù®@_x0016_öæ&lt;-­@@îÕçhª°@_x0002__x0002__x0002__x0002__x0002_ ¬@_x0002__x0002__x0002__x0002__x0002_ ¬@_x0002__x0002__x0002__x0002__x0002_ ¬@_x0002__x0002__x0002__x0002__x0002_ ¬@(¯v¹Ó±@n"v_x0010_#°@6ÆTVJÐ¬@_x0002__x0002__x0002__x0002__x0002_ ¬@_x0002__x0002__x0002__x0002__x0002__x0003__x0002_ ¬@_x001D_
s_x0011_=
°@_x0002__x0002__x0002__x0002__x0002_ ¬@¼_x0014_z¦Ê°@o_x001B_­-Æ¯@_x0002__x0002__x0002__x0002__x0002_ ¬@¢G·ÀC[²@_x0002__x0002__x0002__x0002__x0002_ ¬@®Úe_x0007_±@+Y_x0003_Ç&amp;E±@1'b=ª_x000F_±@áÈõâ¯@¿$À	®@'YÒtj­@_x0018_³+ì_x0010_¤°@Ô¤(Þ­@_x0002__x0002__x0002__x0002__x0002_ ¬@_x0002__x0002__x0002__x0002__x0002_ ¬@ºù¬cË_x001C_¯@þ¢efÃ4²@_x0002__x0002__x0002__x0002__x0002_ ¬@_x0002__x0002__x0002__x0002__x0002_ ¬@¦RÎ¯@_x0002__x0002__x0002__x0002__x0002_ ¬@_x0002__x0002__x0002__x0002__x0002_ ¬@_x0002__x0002__x0002__x0002__x0002_ ¬@_x0002__x0002__x0002__x0002__x0002_ ¬@_x0002__x0002__x0002__x0002__x0002_ ¬@áQÑL9y°@_x0017_9WµÖ­@_x0001_DB_x0019_°@¿~6°@_x0001__x0003__x0001__x0001__x0001__x0001__x0001_ ¬@_x0001__x0001__x0001__x0001__x0001_ ¬@_x0001__x0001__x0001__x0001__x0001_ ¬@vJM#"­@_x001A_¦&gt;á	V±@Õ_x0012_wúaj°@_x0001__x0001__x0001__x0001__x0001_ ¬@1_x0002_Fø:x­@_x0001__x0001__x0001__x0001__x0001_ ¬@üR%_x001B__x0012__x0018_®@_x0001__x0001__x0001__x0001__x0001_ ¬@Ëf_x0010_@ß¯@_³l&lt;ù°@ _x0007__x001D_-m_x001B_²@:ã2³c²@Ú3î'¢¡¬@r¸f¸¯@&amp;kQñ{E²@â3/oÞ°@_x0001__x0001__x0001__x0001__x0001_ ¬@_x001F_^_x0013_)¯@_x0001__x0001__x0001__x0001__x0001_ ¬@_)Ve°@_x0001__x0001__x0001__x0001__x0001_ ¬@" =_x0005_w6±@_x0001__x0001__x0001__x0001__x0001_ ¬@=Ô_x000C_o®±@_x0001__x0001__x0001__x0001__x0001_ ¬@u½_x0015_°@G¢@g6­@å ÐÚ_x000B__x0001_¯@_x0001__x0001__x0001__x0001__x0002__x0003__x0002_ ¬@_x0002__x0002__x0002__x0002__x0002_ ¬@_x0002__x0002__x0002__x0002__x0002_ ¬@¢{PL%_x0017_¯@, /8_x0008__x0019_¯@a!ãV¬@_x0002__x0002__x0002__x0002__x0002_ ¬@_x0002__x0002__x0002__x0002__x0002_ ¬@_x0002__x0002__x0002__x0002__x0002_ ¬@xn¼'ï¯@_x001E_¡cí¬@¹±§ïÌ°@ÝOL_x0012_ÔÑ­@á1¼ý×î®@_x0002__x0002__x0002__x0002__x0002_ ¬@4O__x0016_¨Õ¬@_x0002__x0002__x0002__x0002__x0002_ ¬@_x0002__x0002__x0002__x0002__x0002_ ¬@_x0014__x0004_Å_x000F_¯@F|}_x0008__x0011_¿¬@`7ù:®@¶!,ë%ý°@_x0002__x0002__x0002__x0002__x0002_ ¬@_x0002__x0002__x0002__x0002__x0002_ ¬@_x0002__x0002__x0002__x0002__x0002_ ¬@_x0002__x0002__x0002__x0002__x0002_ ¬@_ÔN©Hn°@_x0002__x0002__x0002__x0002__x0002_ ¬@_x0002__x0002__x0002__x0002__x0002_ ¬@_x0002__x0002__x0002__x0002__x0002_ ¬@éu_x0001_Ë¬@~m m°@_x0001__x0002_ße¯ën®@_x0002_±}²L±@_x0001__x0001__x0001__x0001__x0001_ ¬@+ô_x0007__x001E_½°@_x0001__x0001__x0001__x0001__x0001_ ¬@_x001E_ñF#­@_x0001__x0001__x0001__x0001__x0001_ ¬@_x0001__x0001__x0001__x0001__x0001_ ¬@_x0001__x0001__x0001__x0001__x0001_ ¬@{_x0010_§W\8¬@ÀËdLú¯@_x0001__x0001__x0001__x0001__x0001_ ¬@_x0001__x0001__x0001__x0001__x0001_ ¬@Hí_x0011_=å±@ÒM_x001B_àÌÛ¯@_x0001__x0001__x0001__x0001__x0001_ ¬@_x0001__x0001__x0001__x0001__x0001_ ¬@_x0001__x0001__x0001__x0001__x0001_ ¬@@Þ.p®@_x000E_bx}B±@_x001B_üTyÕ¯@_x0001__x0001__x0001__x0001__x0001_ ¬@;ÆÒ'ë®@y_x001B_U:¯°@ÊëQPô¬@ÖÚöC¯@§Ü_x000F_ÆT®@P=ªÐ_x0018_T°@_x0001__x0001__x0001__x0001__x0001_ ¬@_x0001__x0001__x0001__x0001__x0001_ ¬@_x0001__x0001__x0001__x0001__x0001_ ¬@)_x000E_._x0008__x0002__x0003_6J­@_x0002__x0002__x0002__x0002__x0002_ ¬@_x0002__x0002__x0002__x0002__x0002_ ¬@_x0002__x0002__x0002__x0002__x0002_ ¬@_x0002__x0002__x0002__x0002__x0002_ ¬@~wúæ"¬@²¢Å¹{_x0011_­@j¨Ì« ®@_x0002__x0002__x0002__x0002__x0002_ ¬@_x0002__x0002__x0002__x0002__x0002_ ¬@v©ÂÜÅ:°@_x0002__x0002__x0002__x0002__x0002_ ¬@_x0002__x0002__x0002__x0002__x0002_ ¬@_x0002__x0002__x0002__x0002__x0002_ ¬@_x0002__x0002__x0002__x0002__x0002_ ¬@_x0002__x0002__x0002__x0002__x0002_ ¬@^£KsV²@&amp;_x0005_tß&amp;_x000C_±@_x0002__x0002__x0002__x0002__x0002_ ¬@¤^Et_x0007_N±@_x0002__x0002__x0002__x0002__x0002_ ¬@_x0002__x0002__x0002__x0002__x0002_ ¬@¯áÄ-ÿç¬@_x0002__x0002__x0002__x0002__x0002_ ¬@_x0002__x0002__x0002__x0002__x0002_ ¬@Åæ_x0019__x0001_°@_x0002__x0002__x0002__x0002__x0002_ ¬@_x0002__x0002__x0002__x0002__x0002_ ¬@_x0002__x0002__x0002__x0002__x0002_ ¬@_x0002__x0002__x0002__x0002__x0002_ ¬@_x0002__x0002__x0002__x0002__x0002_ ¬@_x0002__x0002__x0002__x0002__x0002_ ¬@_x0001__x0002__x001A_äº§à¬@èÀÙó±@_x0001__x0001__x0001__x0001__x0001_ ¬@ÁEÑó§®@_x0001__x0001__x0001__x0001__x0001_ ¬@_x0001__x0001__x0001__x0001__x0001_ ¬@"7Mk_x0001_±@_x0001__x0001__x0001__x0001__x0001_ ¬@_x0001__x0001__x0001__x0001__x0001_ ¬@_x0018_()F·(°@uvÿ¹_x0012_Æ¬@_x0001__x0001__x0001__x0001__x0001_ ¬@_x0001__x0001__x0001__x0001__x0001_ ¬@_x0001__x0001__x0001__x0001__x0001_ ¬@_x0001__x0001__x0001__x0001__x0001_ ¬@_x0001__x0001__x0001__x0001__x0001_ ¬@abXÍÄ°@Écîu®@ÃfÕÎ_x0007_ö®@sw1ÁË­@B_x0016_Õv_x0016_­@_x0013_F~ë.±@_x000B_êîÿ_x0007_°@,,S ÓX°@|î§_x0013_Ñ®@ÀçªµíØ¯@MNQëí_x001F_¯@ñÝ_x001B_N¤¬@_x0001__x0001__x0001__x0001__x0001_ ¬@_x0001__x0001__x0001__x0001__x0001_ ¬@NQHå¯¬@^XÛ)_x0001__x0002__x0007_©®@_x0001__x0001__x0001__x0001__x0001_ ¬@@N«è$²@_x0001__x0001__x0001__x0001__x0001_ ¬@;§1Wq[¯@_x0001__x0001__x0001__x0001__x0001_ ¬@_x0001__x0001__x0001__x0001__x0001_ ¬@_x0001__x0001__x0001__x0001__x0001_ ¬@^ù×Ö}¯@_x0001__x0001__x0001__x0001__x0001_ ¬@¨^|1¹Ù®@_x0001__x0001__x0001__x0001__x0001_ ¬@_x0006_zDç¹®@_x0001__x0001__x0001__x0001__x0001_ ¬@_x0001__x0001__x0001__x0001__x0001_ ¬@_x0001__x0001__x0001__x0001__x0001_ ¬@_x0018_ù_¦_x0013_­@_x0001__x0001__x0001__x0001__x0001_ ¬@òæMWó°@_x0001__x0001__x0001__x0001__x0001_ ¬@_x0001__x0001__x0001__x0001__x0001_ ¬@_x0001__x0001__x0001__x0001__x0001_ ¬@_x0001__x0001__x0001__x0001__x0001_ ¬@_,É74¬@æAIôú°@_x0001__x0001__x0001__x0001__x0001_ ¬@_x0001__x0001__x0001__x0001__x0001_ ¬@_x0001__x0001__x0001__x0001__x0001_ ¬@_x0001__x0001__x0001__x0001__x0001_ ¬@_x0001__x0001__x0001__x0001__x0001_ ¬@_x0001__x0001__x0001__x0001__x0001_ ¬@_x001A_C´ÆßD°@_x0002__x0003__x0002__x0002__x0002__x0002__x0002_ ¬@_x0002__x0002__x0002__x0002__x0002_ ¬@_x0002__x0002__x0002__x0002__x0002_ ¬@_x0002__x0002__x0002__x0002__x0002_ ¬@_x0002__x0002__x0002__x0002__x0002_ ¬@kÑE®­@_x0002__x0002__x0002__x0002__x0002_ ¬@_x0002__x0002__x0002__x0002__x0002_ ¬@_x0001_ÆÜ_x001A_°m­@-_x0008_Ä,¶_x0017_°@ÅoM_x0016_ÚÜ°@_x0002__x0002__x0002__x0002__x0002_ ¬@²øxÝAû¬@ltD'¯@_x0002__x0002__x0002__x0002__x0002_ ¬@_x0013_n_x001A_:£z®@_x0002__x0002__x0002__x0002__x0002_ ¬@\_x001F_tku¬@¦6¸¨[ ­@ÛN¿_x0008_ip±@_x0002__x0002__x0002__x0002__x0002_ ¬@_x0002__x0002__x0002__x0002__x0002_ ¬@_x0002__x0002__x0002__x0002__x0002_ ¬@_x0002__x0002__x0002__x0002__x0002_ ¬@_x0002__x0002__x0002__x0002__x0002_ ¬@/Ín±@ç¢½¯Ìb°@kÏÂXP¯@_x0002__x0002__x0002__x0002__x0002_ ¬@Üo_x000C_ßæ®@U}çPËw¬@_x0002__x0002__x0002__x0002__x0001__x0002__x0001_ ¬@Ö-_x001C_â@¯@_x0001__x0001__x0001__x0001__x0001_ ¬@%$_x000B_8
®@òM¹OD®@_x0001__x0001__x0001__x0001__x0001_ ¬@_x0001__x0001__x0001__x0001__x0001_ ¬@_x0001__x0001__x0001__x0001__x0001_ ¬@_x0001__x0001__x0001__x0001__x0001_ ¬@_x0001__x0001__x0001__x0001__x0001_ ¬@_x0001__x0001__x0001__x0001__x0001_ ¬@@@ì~j¯@=N«VU²°@_x0001__x0001__x0001__x0001__x0001_ ¬@_x0001__x0001__x0001__x0001__x0001_ ¬@_x0001__x0001__x0001__x0001__x0001_ ¬@_x0001__x0001__x0001__x0001__x0001_ ¬@_x0001__x0001__x0001__x0001__x0001_ ¬@_x001A_f
 ô®@_x0001__x0001__x0001__x0001__x0001_ ¬@_x0001__x0001__x0001__x0001__x0001_ ¬@_x0001__x0001__x0001__x0001__x0001_ ¬@_x0001__x0001__x0001__x0001__x0001_ ¬@_x0001__x0001__x0001__x0001__x0001_ ¬@_x0017_*¦_§j¬@_x0001__x0001__x0001__x0001__x0001_ ¬@þÈ[2Ëf­@_x0001__x0001__x0001__x0001__x0001_ ¬@WjéX_x0005__x0004_®@_x0001__x0001__x0001__x0001__x0001_ ¬@_x0001__x0001__x0001__x0001__x0001_ ¬@À
°Cñ¬@_x0001__x0002_¦7w+Éë¯@_x0001__x0001__x0001__x0001__x0001_ ¬@_x0001__x0001__x0001__x0001__x0001_ ¬@_x0001__x0001__x0001__x0001__x0001_ ¬@_x0001__x0001__x0001__x0001__x0001_ ¬@_x0001__x0001__x0001__x0001__x0001_ ¬@j¶²³¶Å­@_x0001__x0001__x0001__x0001__x0001_ ¬@¤ÃPå ¯@_x0001__x0001__x0001__x0001__x0001_ ¬@_x0001__x0001__x0001__x0001__x0001_ ¬@j»×úpx¯@_x0001__x0001__x0001__x0001__x0001_ ¬@)#2K_x0015_4±@_x0001__x0001__x0001__x0001__x0001_ ¬@_x0001__x0001__x0001__x0001__x0001_ ¬@_x0005_Í\¶Ô°@°Ò¯Ù¢ñ­@_x0001__x0001__x0001__x0001__x0001_ ¬@_x0001__x0001__x0001__x0001__x0001_ ¬@_x0001__x0001__x0001__x0001__x0001_ ¬@_x0001__x0001__x0001__x0001__x0001_ ¬@rýU0[l°@+E¹ _x0001_ö¯@_x0001__x0001__x0001__x0001__x0001_ ¬@Î7_x0018_Ý_x001F_*°@4Íóü¬@Ïÿ_x0002_Ö¹_x0011_¯@_x0001__x0001__x0001__x0001__x0001_p§@_x0002_åáüM®@_x0001__x0001__x0001__x0001__x0001_p§@\Ö?à_x0001__x0003_»¯ª@Ä6!¤d²@_x0001__x0001__x0001__x0001__x0001_p§@óÉ´¬¯@_x0001__x0001__x0001__x0001__x0001_p§@ ¿}îàs«@_x0001__x0001__x0001__x0001__x0001_p§@e_x000E__x0004_æS²@?Û_x0017__x0017_Ë©@tàÀË®@èPLW4_x001C_ª@_x0016_¹ÄÕ¬@0_x001E_Äpx®@:ÕÌåj°@G]÷_x0001_$ß²@Ã_x0002_ílÒ«@_x0001__x0001__x0001__x0001__x0001_p§@×¬Tj®@³3Ý\©@_x0001__x0001__x0001__x0001__x0001_p§@_x0001__x0001__x0001__x0001__x0001_p§@c_x0012_[_x001C_tÃ®@_x001B_mÓ_x0017_.¯@Sáêð$°@_x0001__x0001__x0001__x0001__x0001_p§@_x0016_ÿöSü_x0004_²@ÊE_x0015__x000F_ Û­@C_x000F_q£÷°@`ÜTñNÓ­@ªZ+Kì°@ùlD/w§@_x0011__x0015_+oC§@_x0002__x0006_|ºÅ¨_x000E__x001F_©@_x0002__x0002__x0002__x0002__x0002_p§@rQ_x0011_í_x0003_ª@.la_x001D_¿_x0014_±@_x0018_x)F¯@Í7«_x001E_Y­@Á¹uAS¬@_x0002__x0002__x0002__x0002__x0002_p§@E_x0018_Iá­@Hy·_x0005_¼&amp;®@0Zâ_x0004_Äê®@_x0002__x0002__x0002__x0002__x0002_p§@S}EÆýa®@â$B_x0001_ª@§µ¤Ai­@_x0002__x0002__x0002__x0002__x0002_p§@bc%ÀQO°@è³×¥í_x0011_«@6ðÂ½+I®@fÜZÂ_x001B_ª@_x001D_O¬¾«@×OFBUr©@PeûÖà²@_x001A__x001A_UTÙ³@¡¥Ð_x0005_¨®@wFÊîXõ¨@_x0001_çWd1¨@Iþ]2o®@D8ºH¯@_x0016_½ýôX«@üõ_x001A_Ã!´@f	_x000E__x0001__x0003_D_x0019_¯@_x0001__x0001__x0001__x0001__x0001_p§@pW=lãª@_x0001__x0001__x0001__x0001__x0001_p§@_x0001__x0001__x0001__x0001__x0001_p§@_x0008_¿9_x001D_¼­@ª)&lt;_x000B_Üu¯@p@±_x000E__x000C_­@&amp;KEå_x0011_°@þ_x000C_§Å­@ÎÛêIÔf°@_x0001__x0001__x0001__x0001__x0001_p§@h/Gf­_x0017_«@._x0006_´üª¬@/öcs«_x0019_¯@Ú¯¶_x0014_k¯@ÉÚ¿RAë²@_x0002_új_°@_x0016__x001D_F:}ÿ±@2SØpìü°@_x0001__x0001__x0001__x0001__x0001_p§@Cþ_x000C_V\¸­@_x0001__x0001__x0001__x0001__x0001_p§@_x0001__x0001__x0001__x0001__x0001_p§@_x0004__x0017_S ¨\±@_x0013_c 6É_x0004_©@û_x000E_DVUB©@$_x0004_Ö½Ø¯@_¥k¸+ª@§1/3¯@_x0001__x0001__x0001__x0001__x0001_p§@_x0001__x0001__x0001__x0001__x0001_p§@_x0001__x0004_Ü°¬4%&gt;°@~×_x001F_G×­@®Ó'&amp;ò¸©@_x000C_Ì ²r×ª@_x0001__x0001__x0001__x0001__x0001_p§@b_x000C_¢kß©@_x0001__x0001__x0001__x0001__x0001_p§@ÀMª%_x0017_¨@*H_x001D_½¾a©@&lt;8Ü"xé°@_x0001__x0001__x0001__x0001__x0001_p§@õÞÆÙH¬@ÏHÏXa°@_x000C_½â_x0002_©@Z_x001F_ô_x001D_¬@_x0001__x0001__x0001__x0001__x0001_p§@_x0002__x0003_ª(rÉ°@]ªZ´ò ®@_x0001__x0001__x0001__x0001__x0001_p§@zé
­õÇ¯@_x0001__x0001__x0001__x0001__x0001_p§@¤¦Þ¢&gt;_x0018_´@¯_x0010_çºk_x0011_²@_x0001__x0001__x0001__x0001__x0001_p§@zÔ¸ü»«°@£Ë¥Ã¥°@¥E::@§@_x0001_Ö°Y©@ö~øä¥­@;ß¼.ð³¬@_x0001__x0001__x0001__x0001__x0001_p§@ôe"Ø_x0001__x0006_Ö©@*Rõ8e«@ï;M8_x001B_¬@_x0018_w_x0006_Ræ7¬@_x0001__x0001__x0001__x0001__x0001_p§@¬_x0003_O/Ç¬@ë¦Á¼¬@X¼Û](j®@]_x0013_#®Ôf¬@ÎÏ~ZØ4°@DÈùi´_x0002_¯@¥xî_x0002_Åz¬@ 9bF®@¤±_x000B_y_x000E_
ª@IJ^ç¬@|5Í{_x0005_°@÷áJx%H°@Û¯_x0004_H2Â¯@Üå_x0013_0Ó²@i¸_x0012_{½ª©@ªÆU¾Õ°@_x0001__x0001__x0001__x0001__x0001_p§@hzÊç2°@¬E¥F^³@_x0001__x0001__x0001__x0001__x0001_p§@ù®x_x000B_Ê_x001A_«@cY ¬@5¤Ñ«_x0010_}ª@;D1_x000B__x0010_¸§@ù;îû¨@Êáø%_x0006_±@o¶Þ¬@_x0001__x0002__x0001__x0001__x0001__x0001__x0001_p§@l5ü_x0011__x0016_O¨@ñÖ_x0019_êÊ¯@4_x0006_}F°@"Ú®_x000E_O'­@,9ÂÛ]¨@ûf¬µò©@"½33Kº¬@pIâ}ww¬@§_x0008_h5©¬@&amp;	9á£¬@Ú	O_x001D_C¶¬@_x0001__x0001__x0001__x0001__x0001_p§@_x0001__x0001__x0001__x0001__x0001_p§@_x0001__x0001__x0001__x0001__x0001_p§@hÚ_x001B_FÝ¨@¸\P2ë|©@vû¬Þü©@ÝM³.&lt;®@B,Ø$_x0017_j©@ªcÕ_x0002_ô©@_x0001__x0001__x0001__x0001__x0001_p§@.¼soNä­@Ò[÷}æ-©@ÛS6?$Ó§@Ùà~_x0017_b(¬@_x0001__x0001__x0001__x0001__x0001_p§@üF/Eqü¬@âÄwÝ8©@x_x0007__x0011_:$²@w_x0012_°_x0003_³@´_&amp;Ç_x0001__x0003_01­@Ò_x001A_Ek¤¯@ò_x000E__x001E__x0001_@©@ùoåP&amp;¬@[.îN±ü­@_x0001__x0001__x0001__x0001__x0001_p§@_x0013_ã_x0001_¬@ªDöK0°@`Î¦V§©@_x0001__x0001__x0001__x0001__x0001_p§@&gt;T)ê_x001E_|´@¤_x0007_º¶_x0010_·³@A_x0010_Ø_x0017_q®@fu¯¶_x0015_\¬@áuZìí÷¨@_x0001__x0001__x0001__x0001__x0001_p§@±}"_x0013_m¬@_x0001__x0001__x0001__x0001__x0001_p§@óè£:_x001B_2²@Y£6~¨@_x0015_üíyß°@¢Ùæà_x0010_®@_x0001__x0001__x0001__x0001__x0001_p§@Ë)»åZM¬@Ð7t8|¯@ß±_x0015_«@_x0001__x0001__x0001__x0001__x0001_p§@¢õR&amp;ª@DÚÙ_x0002_p²@p_x0008_è|å°@Fèæ1Ì ´@Iåö,]ó®@_x0004__x0006__x0001_)_x0011_Ù©@_x0004__x0004__x0004__x0004__x0004_p§@Ø_x0019__x0004_po±@ÝÎ5gY_x0019_©@_x001C__x0012_st$_x0004_°@_x0004__x0004__x0004__x0004__x0004_p§@ô«Á­_x001E_²@¤¥S_x0006__x0002_­@A£8_x000C_&amp;³@B:_x001D_OÿÂ°@_x0004__x0004__x0004__x0004__x0004_p§@Ü_x000B_S:6v¨@K:&amp;_x0018_E_x0007_±@Yz¹Yî¬@ :ì;YÒ¬@þÚ( ö±@_x0004__x0004__x0004__x0004__x0004_p§@lyÞÎ9ª@¤#¶°©@ô¦_x0016_ÐAb¯@f¼&amp;$Ä_x0018_°@_x0012_ðôG/ª@_x0004__x0004__x0004__x0004__x0004_p§@á0dü¯@Ú¨nùÇ¶¯@;¼Íì¨@_x0004__x0004__x0004__x0004__x0004_p§@Ä@_x0006_üª@_x000B__x0005_`/°@x_x0010_ñÍ}/®@_x0004__x0004__x0004__x0004__x0004_p§@ß1_x0003_¯_x0003__x0004_Û¥¨@_x001D_FRÍ«³°@_x0003__x0003__x0003__x0003__x0003_p§@6ïYí;_x001E_°@l9Ô_x0004__x001D_«@_x0003__x0003__x0003__x0003__x0003_p§@_x001B__x0001_Òiÿø®@@_x0002_ÏoLR©@»9Ï`¥ðª@(_x000C_;ìH «@®ÅÈt¸X°@¤½¥}¸°@·¼ñwÝ«@CõZ(Ç9¨@m_x001A_¿$¯@_x001A_ædùr¨@É`½_x0001_4ª@·½6_x0012_Þ­@Ýÿ2k°³@Z	_x0007_V=_x0007_«@_x000C_Ö
qóëª@_x001A_×&lt;f¹_x000E_­@6+·-4¨@¯?w4®@ßÆSÞ»°@/µ\Æ×Z²@_x0003__x0003__x0003__x0003__x0003_p§@_x0003__x0003__x0003__x0003__x0003_p§@93±ÍI³@_x0003__x0003__x0003__x0003__x0003_p§@àD_x001F_¶À±@^åpA$±@_x0004__x0008_ønäµk©@ÖgN7P§­@_x0012__x0011_*àÍ²@_x0004__x0004__x0004__x0004__x0004_p§@_x0004__x0004__x0004__x0004__x0004_p§@ºØ_x001A_ÿP;¬@_x0017_JÁl¾K²@yº{î ­@_x0006_:?_x0001_ÙW¬@_x0010_h Ì««@XTë×kª@_x0004__x0004__x0004__x0004__x0004_p§@¹_x0014_zø«@ÈÞÌL~ü®@_x0004__x0004__x0004__x0004__x0004_p§@Õ_x0002_è7§@_x0017_|e_x0016_[°@m_X·¤«­@_x0015_¾_x0006_½°¯@.G°´s¬@¼,ìõëBª@dÏ	ýxØ§@_x0004__x0004__x0004__x0004__x0004_p§@b»û_x0003_·.°@_x0017_fbÔ_x001A_­@ò§Fi]­@_x001E_à%É_x0007_Ç®@¶¸Òõ«@6²ÃÎ_x0005_J°@_x001C_fáñÎB²@ïpÄ¦ø2´@_x0004__x0004__x0004__x0004__x0001__x0003__x0001_p§@ø(ð°ª@6@«@hV_x0008_\ø³@&gt;Ôj&lt;ã±@04eÕM½¯@_x0001__x0001__x0001__x0001__x0001_p§@ßCz§@ÆÉBÿã¯@p_x0002_Õ{Á©@,u_x0014_¸[«@_x0001__x0001__x0001__x0001__x0001_p§@õ¿¼óA¬@_x0001__x0001__x0001__x0001__x0001_p§@_x0001_&amp;_x0001__x0004_?y©@_x0001__x0001__x0001__x0001__x0001_p§@2PA/_x0010__x0017_±@ÝM5J½Ì°@Ú_x0011_PcF±@dS'#I°@¬¯#Ð_x001D_°@j_x0005_Óî§@ö«È_x0016_ÖL°@xU^K"_x0016_°@¾_x001C__x0004_2£©@ð&gt;--²@&lt;#û°¨@ê ùuÚ_x0002_®@_x0001__x0001__x0001__x0001__x0001_p§@¦»å¼&amp;;°@_x001E_i#sdÂ¬@_x0001__x0001__x0001__x0001__x0001_p§@_x0004__x0005__x0004__x0004__x0004__x0004__x0004_p§@®¹wÇ©@I§#è­_x000C_²@_x0004__x0004__x0004__x0004__x0004_p§@_x0005_Ñ	kÆ-­@´(§òD5³@+KÅ¯d±@Ôj»;J«@ó,»B_x0001__x0011_­@´×_x0018_\è®@T¡â¢@X±@øãÚò¯@Á_x0017_x(E±@zçÄ_x001C_à¬@Vð¾¾_x0016_·°@°2eôhë¯@Ã±[³¦§@¶à_x0018_z_x0006_­@ÃÚÔÉG©@_x0004__x0004__x0004__x0004__x0004_p§@GS_x0016_O_x0019_ °@%w)n°@_x0004__x0004__x0004__x0004__x0004_p§@¸Tù_x0017_
²­@ª_x0003_S_x0012_Fp§@5.æh¬²¯@õ_x0012_Þ_x000E_¾_x000E_°@op_x001B_wlÈ§@Lß_x0006_@L©@z_x000F_Õdb_x0003_¯@c_x0002_z;_x0001_g±@ü;¥/_x0003__x0004__x0003_ñ¯@¯&gt;÷¢+°@_x0003__x0003__x0003__x0003__x0003_p§@ÉÆ^Ì«@&gt;Ó$wzM¯@ðÞè~Âß«@_x001F_jè:ë=­@3m_x000E_°Ö_x000F_¬@¨ ô)!:±@Û¢^ç	é©@¤ë%_x0005_²@¸êLÙ5®@þ_x0001_Î­Ì²@l_x001D__x0019_z±©@_x0003__x0003__x0003__x0003__x0003_p§@æ³]Ý©@ÎxÒL_x001C_å³@Úa_x0014_¦)õ°@/-a«²@2H$u_x0003_«@Ç_x0018_.ÀV¨@ë²U_x0017_A¨@z²_x0002_n#Ë®@_x0003__x0003__x0003__x0003__x0003_p§@¯_x0019_U_x0012_¼ò­@¢Ü_x001F_æ:«@Ø±é©_x0012_°@v[Zs/±@^ÖM_x000C_¢­@_x0003__x0003__x0003__x0003__x0003_p§@B²w¶°{±@c±Â,u®@_x0003__x000B__x0003__x0003__x0003__x0003__x0003_p§@`_x0006_Ôµ®@èû_x0001_É	_x0016_ª@)þ+Ý_x001A_O­@®#á·6­@ß[h«@_x0011_æçd_x0015__x0008_¯@¢O&lt;_x0016_­±@I ³/zz§@Ú£"
øw­@B«ÇÁe°@$ã»Ó®@¬4Aöu¯@:9ðfª@.^Ðp°@&gt;Ý&amp;·&amp;}®@_x0003__x0003__x0003__x0003__x0003_p§@ØÑ¾ 	«@Ô_x000C__x0004_ü_x000B_©@_x0005_ïD5²_x0005_®@§é ¨@º_x0007_ýo§_x001B_¬@¼3èµ¡)¨@xwåÕ7Ð¬@s®Æ#òÝ®@}O¾ÖW¨@jç}2§@_x0003__x0003__x0003__x0003__x0003_p§@Ô¸uÌ_x0012_]°@Pç_x0018_ $_x0002_°@´5ò­´@_x000E_ï§4_x0001__x0005_A_x001E_¯@l125²@_x0001__x0001__x0001__x0001__x0001_p§@iæèJS`ª@÷¾7jA°@_x0014_U_x0010_fUª@é}³q*ª@¢î_x000C_»®@ÔsïS°@Ä_x0010_Å_x0002_â×±@fû_x0010__x001E_A«@ª.\!_x000E_+©@£(_x0016_|*_x001A_²@_x0008_á&amp;ÿd®@ÿ3_x001A__x0014_Åã©@_x0001__x0001__x0001__x0001__x0001_p§@õ Ë)°@E¾_x0001_3_x001C_rª@&lt;¾j_x0014_(°@bBö%M_x0004_¨@S=köq°@¨Ñ&gt;è«@®Æéæ¯@çR106áª@®_x0002_å,r¬@_x000B__,
O´¨@ì©.±F_x000E_ª@_x0001__x0001__x0001__x0001__x0001_p§@ò®«_x0003__x0015_L­@Ò_x0006_u&lt;Tª@_x0001__x0001__x0001__x0001__x0001_p§@Í¶ö:ç§@_x0001__x0002_&gt;i_x0011_@¬@¼_x0001_úD²_x0015_­@¹¾5v¥U³@z­_x000C_Åfª@sÚi _x0002_­@$Àpxbö§@_x0017_;_x0003_ «§@ê&lt;VY;ç¨@å_x0014__x001D_o¿¬@_x0001__x0001__x0001__x0001__x0001_p§@B±×Ý2O¯@_x0001__x0001__x0001__x0001__x0001_p§@Nh4-²ñ°@ç+_x0008_Ú¬@ÄFk[¬@é*_x0017__x0001_ÁÔ©@_x0001__x0001__x0001__x0001__x0001_p§@"¥_x0015_3¬@`:h5r¨@_x001E_ñ]W¬@Õ_x000B_ðz;Ý¨@8ùÈx]±@O	~O_x0002_°@NÝþGÑ­@¬÷§Ç°@¤è{ÒN¬@Ô_x001A_7O:Å±@ÑÔ¾0©@É§Y¢&gt;i¬@\_x0002_©_x0012_h±@çÍË&lt;q°«@_x000C_&lt;Q_x0001__x0004_C_x0004_®@Æx%t°@_x0001__x0001__x0001__x0001__x0001_p§@ 7ÛöÞ¬@_x0007__x0002_ØL!§@³¥{Áð¯§@SÎðB_x0012_¨@¶`ÓÖGÌª@Î×ÑÌKÎ°@àÿÏ_x0001__x0011_u±@_x001E_qþä¢;¯@%ð7_x0006__x001A_«@a_x0015_¥°ã©@Ö¸è5:D­@s_x0008_ôB³@lEa`_x001D_w°@X_x001B_øúô«@l._x0003_Ø'_x000F_¯@_x0001__x0001__x0001__x0001__x0001_p§@ý¥pè¤&lt;«@_x0001__x0001__x0001__x0001__x0001_p§@*z,ÚP°@_x0001__x0001__x0001__x0001__x0001_p§@èQ_x000C_¼®@´i©^Fü§@Ýx]a;ê¬@­Ø`ò_x0017_¢®@;)°
°ø©@ÌgQñÕ®@/ÜæÄ}°@	Â
¥£ï©@zðN^Î±@_x0002__x0004_ÚWþ_x0003_U¯@-hv_x0013_WÖ«@(_x0019_ñ|)±@Znþÿ:_x0015_®@%+1\¼O°@_x0012_×_x001D_ZãZ­@¸o)_x0001_í­@_x0002__x0002__x0002__x0002__x0002_p§@VM¹s±@He·_x0001_Vh²@_x0002__x0002__x0002__x0002__x0002_p§@æ}~x«@èÕBw_x001F_±@øêz5Þ®@_x0002__x0002__x0002__x0002__x0002_p§@OÔ%Q­@Ô­$]dG­@_x0004_éç,r«@¾_x0011_ÇÖÐ§@_x0011_ë$®j³@éòJ*ôN®@Ù¶Ýª@ï ý&amp;©@&amp;[§à¯@ÁjGb¬@4±¢Î{²@Tü_x001A_ñ_¬@Ì½Ï«Ä¢±@_x0002__x0002__x0002__x0002__x0002_p§@[Üû_x0017_nª@I¨hÔ8k¨@ÈSç_x0003__x0005_ñ"¯@:åSAGz³@ý¢LÎMm­@ùýp«à§@9­ßôÙ¯@^¡_x0015_Öð_x0012_ª@ÂÛê^"&lt;ª@%uÇú²@`0ã_x001C_×^«@_x0011_UØv­@_x000C_¦_x0002_LØ«@_x0003__x0003__x0003__x0003__x0003_p§@_x001E_³×§|S±@Ë²ÝäÌ«@jKH_x0016__x000C__x001D_³@ú½g#Yöª@ÊVQ&gt;ß¨±@ Ä*=Á§@øÛ\¼W¬@FÙ_x0001_º5µ@l&amp;Úç?¯@§\ï­@|³4ÃK°@R_x001F_n_x0011_®@^X7_x0017_¬@_x0002_TÓ­Å°@-!#(»·«@B´:Ê6Ï©@_x0004_ön§¥®@§}s¹¡¿²@Ô_x0001_.éMö±@_x000B_Ô¿_x000C_Ó\ª@_x0004__x0005_Êî_x0006_0]Ê­@_x0004__x0004__x0004__x0004__x0004_p§@kÊX"[ç­@\2O_x0012_ç~ª@l®þò¨°@_x000E_&amp;g,±@_x0004__x0004__x0004__x0004__x0004_p§@{é_x000B_Ò,ª@#_x0003_Ö¹R¨@õ°q ·ª@_x001D_,Ê8àyª@À+Í÷Ëx±@ÃS_x0002_í_:²@ÈþØ_x0002_Äo«@YÞ_x0003_°ã±@ð¹iR©@6ú)¯'®@Î_x0011_H9:µ±@{i_x0015_¶Ë
¯@_x0004__x0004__x0004__x0004__x0004_p§@ßî4ßV+¯@b_x000C_ä_x001C__x001B_=®@ôÄæU_x001C_®@_x0008_ï«Â¬@T7®ê×±@¥_x001D_3_x0001_¢«@xbô©F¬@_x001D_º_x001D_ØÛü±@ù¹çÌ©@~=¹RÀ°@Î_x0017_~8ì§@_x0004__x0004__x0004__x0004__x0001__x0002__x0001_p§@¢eªÆØ­@_x0001__x0001__x0001__x0001__x0001_p§@_x0001__x0001__x0001__x0001__x0001_p§@_x0001_©'¢½©@_x0001__x0001__x0001__x0001__x0001_p§@H·n`¯@øK¶þH«@_x0015_Éµ÷_x000E_©@HË,Á7¯@(Â±¡T_x0006_ª@ð?hÛª@Qb^)«@_x0018__x0005_­_x0016_®@_x000E_l©)¦³@_x001E_mEï£¬®@0oÐÙ«@¥ÒUt_x0015_e¨@O!Piö=¨@S&lt;,ÌïV°@_x0001__x0001__x0001__x0001__x0001_p§@_x0001__x0001__x0001__x0001__x0001_p§@Ý¯UAé3±@_x0001__x0001__x0001__x0001__x0001_p§@èåìüoÜ°@r	ùBõGª@F§P³¬ª@_x0015_b_x001E_ÐÞé±@0Ò_x0010_8lÕ°@_x001E_­q­×ø°@_x0001__x0001__x0001__x0001__x0001_p§@æ2WhÏS®@_x0001__x0002_#:*ÉË§@C_x0015_[FÃ_x000E_¨@×@cþ°
±@_x0001__x0001__x0001__x0001__x0001_p§@6j¢ï±@_x0001__x0001__x0001__x0001__x0001_p§@øÿ$N_x0018_!«@_x0001__x0001__x0001__x0001__x0001_p§@
_x0012_V«¡ª@_x0001__x0001__x0001__x0001__x0001_p§@_x0018_ý¢kûº±@8^_x0012_¼ª@ä/_x0019_HAÃ­@{f&gt;3g®@_x0001__x0001__x0001__x0001__x0001_p§@fADö¸`­@_x0006_(_x001A_u_x000F_³@è_x0017__x0002_g«{°@²6|9(q­@øñD¡\_x0015_¨@ÐW_x0019_|u*²@_x0017_Ø×:.D°@_x0014_Ç{µ/¬@°êDÓ¨/«@Àvv÷x3©@a_x001B_5ÙE^®@HØ¹ä§@Ï_x0014_+µ@?óÖÝi2­@_x0001__x0001__x0001__x0001__x0001_p§@¿RkÍ©@ÿ H¤_x0002__x0003_.v©@Ôý¡/ï­@[4½è_ð®@_SÕ¾E±°@_x000C_Yjí«@_x0002__x0002__x0002__x0002__x0002_p§@¼k¡_x0003_%¨@_x001D__x0014__x0001_Ï_x0018__x0012_²@_x0002__x0002__x0002__x0002__x0002_p§@;/1,U-¯@(©È½¬@¥µ_x0015_õì_x0013_°@ÑâA_x0017_x¨@IY|_x0004_ÿ °@LîÊ_x0013_wKª@0
=°@ ÉãQ¯±@}qÕøöª@óNÈc_x001A_°@©mÅE¯@hÞMbéõ§@ÔT(âCÄª@*_x0018_|9 Â«@¢ìW6¬@Pÿ_x0004_â×¦²@_x0002__x0002__x0002__x0002__x0002_p§@]ÚÁ_x001A_}¬@_x0002__x0002__x0002__x0002__x0002_p§@×,SWì¨@­	!©«@_x0002__x0002__x0002__x0002__x0002_p§@ÈGíºt7±@_x0001__x0004_º¬Þ­@_x0001__x0001__x0001__x0001__x0001_p§@_x001B_jWpß ¯@n@ý«ÔT¯@ñ­?._x0008_q±@_x0013_*_x0019_¢¨@X¼ð¼~­@l.Y:ö»¨@å÷Y÷yñ¨@_x0001__x0001__x0001__x0001__x0001_p§@_x0001__x0001__x0001__x0001__x0001_p§@=7Ñ_x0011_ò¬@`ê^÷#Ò©@Â¾'¿®@pJ&amp;Fú­@lÂ;\U®@«!Þ|o#ª@Ç÷÷½%Á¨@^_x0002_ü[_x0010_±@¬b_x001A__x001E_¸±@=lô/_x0018_±@Jÿu¡®­@&gt;É3J=±@ÆºôÍÜ°@(%_x0003_b«¨@1`s_x000F__x0011_¬@f}ÄìB_x0005_¨@H'b°@.&gt;Ò5HY²@²ªÊÈí¿­@_x0001__x0001__x0001__x0001__x0001_p§@VÙ_x001B__x0004_	X6ª@ÿKmÂÇì©@¦#º)B±@w[uwÖ±@	Ä_x0008_+«@á&amp;ÿ_x0004_*¬@+@ë_x001E_b_x0014_¯@_x0004__x0004__x0004__x0004__x0004_p§@±_x0002_0Ê¨@ù:N _x0019_®@¸º¾_x0004_ý«@ó_x0014_]Ç®²@_åBÜ§ª@·üÚÕ_x0006_¨@«_x001E_§±Ñª@_x0004__x0004__x0004__x0004__x0004_p§@0
_x0008_ÒàÚª@$Rm_x0005_Ñ&amp;«@'ÒÄ_x000B__x0006_¬@_x0004__x0004__x0004__x0004__x0004_p§@Ji¾`«@æÝkåä6¯@_x0016__x0007_ØÄ¸×¬@²åB]V­@K=Å)ôH²@z§g_x0001__x0018_"­@TâÿâÍ±@_x000B_k]_x0003__x0012_Âª@¶q_x0005_­@öGèÔøÒ±@å{ÍW¬@i_x0005_DU_x0014__x0018_­@_x0002__x0004_AÔÎ{g¶­@À_x0003_¶n­@qÌÖzT°@ÚRìÏ¼§@_x000F_U=Lª@å_x001C_«`:Í¬@VÚ_x001D_Å/°@e£_x0007_¶¯@*s|K½©@ò	øÅ6«@Èîç2¯°@Pf¹_x001F_®@F_x0018_×éÍª@#2_x0001_!O±@±_x001D_@»`§±@%×^¢¬ª@03ÐÅá«@¾&gt;H6ûà®@bzñ_x0004_¬±@ëêèm"°@Hd&amp;dy°@_x0002__x0002__x0002__x0002__x0002_p§@þëoIÊ¬@Êeu_x000E__x0016_9°@_x0002__x0002__x0002__x0002__x0002_p§@%K_x0019__©@úpá_x001D_YÕ¨@_x0004_7
_x001F__x0013_å±@«J_x0015_R²I±@ÞoXÐ%ª@Í-º_x0006_Ð¯@Jû4_x0004__x0008_k©¯@X Yä³@Ç¸1â°@ô_x0001_è_x0006_g·¨@Rõÿ\n
«@À2_x0013_9Î­@_x0005_!ç_x0017_÷­@_x0013__x0003_F_x0002_çb¨@_x0004__x0004__x0004__x0004__x0004_p§@zXõAÑ°@_x0004_¿Â¨_x0008_,¨@æg|)éb«@eÐ8_x0010_8M´@_x0004__x0004__x0004__x0004__x0004_p§@_x0004__x0004__x0004__x0004__x0004_p§@~_x0007_ã¢²"±@SÝf-C®@_x0004__x0004__x0004__x0004__x0004_p§@e4&gt;±@IGÃ«@öÍES½?­@ú_x0012_&gt;Lo_x000F_°@§lD_x0015_1±@wº}D¨@þ¢_x0007_&lt;¡³@_x0019_µÌh{«@,2åÞz¹®@a°Û|ùY¯@28XMcª@_x0004__x0004__x0004__x0004__x0004_p§@æöaæØ®@_x0011_MR_x000C_e½°@_x0004__x0005__x0004__x0004__x0004__x0004__x0004_p§@¢w-±ª@ô\éÂT,®@þ_x0018_cQì_x0003_¬@&lt;±¦Ø©@z¡5Ñ­@bó_x0015_È_x001D_õ¬@Q¨Â)z_x0001_®@î&gt;o_x001E_½~°@ÞD£ê_x0002_Ñ¯@_x0004__x0004__x0004__x0004__x0004_p§@_x0004__x0004__x0004__x0004__x0004_p§@»¸~_x001F_I¨@Ï0ëÛºtª@¯D~ü3«@_x001C_·®ç«@_x0004__x0004__x0004__x0004__x0004_p§@ÒÙi!_x0011_©@vt_x0014_Å³²@_x0004__x0004__x0004__x0004__x0004_p§@_x0013_Rx?B6°@	_x0011_¢_x0012_ßY«@f_x0005_L_x000F_0_x0004_±@zòÉÒ_x001B_±@½®¾Xc­@ª­¨«o¯@_x0004__x0004__x0004__x0004__x0004_p§@Z_x001C_Ã¦é_x0005_¬@¦E¹Ç_x0008_°@£ÏN_x0001_«@_x001E_þ½©
ß±@&amp;ÈêÎ_x0002__x0003_Áv­@_x0002__x0002__x0002__x0002__x0002_p§@VÂJª°@Ï×5ØÔ_x0018_¨@S4¨Ä¥ª@)_x001F_VZÅ¨@_x0002__x0002__x0002__x0002__x0002_p§@_x001F_4n_x0011_Ò°@_x0002__x0002__x0002__x0002__x0002_p§@|K_x0001_©Î¨@Y_x0015_ÉÅí»«@r~5Æ±@à_x0012_w¨M«@¶_x000E_ªc_x0010_£­@&gt;_x0005_g ¯@
¸ x!®@_x0004_Z5_x0018_Æâ°@_x000F__x0005_ _x0006_±@Øbv
Ð«@8ÍÐ_x0002__x0013_¬@ÚE1%©@_x0002__x0002__x0002__x0002__x0002_p§@_x0002__x0002__x0002__x0002__x0002_p§@C_x0013_l_x000E_¨@Û_x0011_µ}÷Q«@ªæðÚ g¯@_x0018_(HoØÇ²@_x0002__x0002__x0002__x0002__x0002_p§@ò?áM_x001A_â«@7húÀ*r¯@H©Æìl«@4ÖÔ_x0007_O®@_x0001__x0002__x0001__x0001__x0001__x0001__x0001_p§@_x0001__x0001__x0001__x0001__x0001_p§@_x0001__x0001__x0001__x0001__x0001_p§@Xºk¤fÈµ@'¤ªÉü²@_x0001__x0001__x0001__x0001__x0001_p§@Ó_x0012_{ä¨@:_x0003_îswð«@#_x000E_êB9­@?ÄÕ¶_x0017_©@4_x0014_7_x0011_G°@. «_x0016_²@Ý¹ÀûZª@*ÝÑj_x000F_¬@ÕélýÆ«@¦RKÌ¯@_x001F_ãÙ×PÑ¨@_x0001__x0001__x0001__x0001__x0001_p§@+©9¯ÇÀ¯@9ÍÓl°@«¦û`Hv²@Vvf_x0013_^¶@±é9Å4T°@ôj¬-±÷¯@@Þòæ}ª®@_x001A_´ÐòRQª@®_x000E__3oØ°@-Ã °¬@´Éu«îª@«¡ç_x0002_[[®@N¹_x0007_~ö¬@s£Ä_x0005__x0008_½_x0017_³@º;&lt;ÚÁ(­@Á2å®¼²®@Þ_x000B__x0002_ªTÒ¯@_x0008_lúþ¬@®ðÛ\_x0003_±@Å_x001A_c§cä¬@_x0005__x0005__x0005__x0005__x0005_p§@ünb_x001C_Éª@_x0010_Mm_x0005_HV«@ä=Ó±@_x0005__x0005__x0005__x0005__x0005_p§@¦_x0007__x000C_l±@~_x0015__x0013_|ô¬@R¤n
íÉ±@è_½Ý´@f¥)_x001F_ä®@ý}¦p=©@ÂeÝq«@ÜX[_x0002_Tçª@_x0005__x0005__x0005__x0005__x0005_p§@J?Ë×e­@¼¶Ç&gt;§D«@_x0005__x0005__x0005__x0005__x0005_p§@4_x000B_¾)÷^­@&gt;!]_x000B__x0006_~­@n[òÆÏ³@@P_x001F_ï°@#Æ_x001A__x0006_ºª@_x001A_b0Ó÷®@#×2#_x0004_Q±@(KFI_x0001_}«@_x0001__x0005_¬ü_x0013__x0017_'_x0004_µ@2.uIÔb±@FbrÊÈ¦¬@ú-r{e§«@_x0001__x0001__x0001__x0001__x0001_p§@3ø¦¶Õd©@²_x0002_$Ú±©@è_x001F_·_x0011_9£°@U:Ð_x0016_B_x000B_°@z_x001F_E(@ª@Þ&amp;\/Ï²«@×æ+n_x0003_°@ÃUë_x0019__x0008_ú¯@_ãà_x000C_ÙU®@]ÜåáÌ®@ò_x0012_`Åy¯@é[Þ_x0004_7_x000E_®@]ý?*¯¤²@vß
_x0013_±÷²@_x0001__x0001__x0001__x0001__x0001_p§@_x0001__x0001__x0001__x0001__x0001_ ¬@_x0014_¾Íd¶_x0006_­@__x000C_é¤¨î­@_x0001__x0001__x0001__x0001__x0001_ ¬@þ²Ál¹p¯@_x0010_»_x0008_î°@·nâú_x001F_­@_x0001__x0001__x0001__x0001__x0001_ ¬@_x0007_´¡_x0002_Á¬@_x0001__x0001__x0001__x0001__x0001_ ¬@_x0001__x0001__x0001__x0001__x0001_ ¬@_x0001__x0001__x0001__x0001__x0003__x0004__x0003_ ¬@_x0003__x0003__x0003__x0003__x0003_ ¬@_x0003__x0003__x0003__x0003__x0003_ ¬@_x0003__x0003__x0003__x0003__x0003_ ¬@_x0003__x0003__x0003__x0003__x0003_ ¬@_x0007__x0004_´8Ã_x001C_­@_x0010_oJ_x000F_Ê±@_x0002_Ió°,¨­@_x0003__x0003__x0003__x0003__x0003_ ¬@YG×ñ9±@Ro
áÂ«¬@_x0003__x0003__x0003__x0003__x0003_ ¬@_x0003__x0003__x0003__x0003__x0003_ ¬@u©QjË~°@_x0002_S@qR¯@_x0003__x0003__x0003__x0003__x0003_ ¬@µ_x001E_¾­@Z/_x0001_æ¸±@_x0003__x0003__x0003__x0003__x0003_ ¬@_x0003__x0003__x0003__x0003__x0003_ ¬@_x0003__x0003__x0003__x0003__x0003__x0003__x0003__x0003__x0003__x0003__x0003__x0003__x0003__x0003__x0003__x0003__x0003__x0003__x0003__x0003__x0003__x0003__x0003__x0003__x0003__x0003__x0003__x0003__x0003__x0003__x0003__x0003__x0003__x0003__x0003__x0003__x0003__x0003__x0003__x0003__x0003__x0003__x0003__x0003__x0003__x0003__x0003__x0003__x0003__x0003__x0003__x0003__x0003__x0003__x0003__x0003__x0003__x0003__x0003__x0003__x0003__x0003__x0003__x0003__x0003__x0003__x0003__x0003__x0003__x0003__x0003__x0003__x0001__x0002__x0001__x0001__x0001__x0001__x0001__x0001__x0001__x0001__x0001__x0001__x0001__x0001__x0001__x0001__x0001__x0001__x0001__x0001__x0001__x0001__x0001_ _x0001__x0001__x0001_¡_x0001__x0001__x0001_¢_x0001__x0001__x0001_£_x0001__x0001__x0001_¤_x0001__x0001__x0001_¥_x0001__x0001__x0001_¦_x0001__x0001__x0001_§_x0001__x0001__x0001_¨_x0001__x0001__x0001_©_x0001__x0001__x0001_ª_x0001__x0001__x0001_«_x0001__x0001__x0001_¬_x0001__x0001__x0001_­_x0001__x0001__x0001_®_x0001__x0001__x0001_¯_x0001__x0001__x0001_°_x0001__x0001__x0001_±_x0001__x0001__x0001_²_x0001__x0001__x0001_³_x0001__x0001__x0001_´_x0001__x0001__x0001_µ_x0001__x0001__x0001_¶_x0001__x0001__x0001_·_x0001__x0001__x0001_¸_x0001__x0001__x0001_¹_x0001__x0001__x0001_º_x0001__x0001__x0001_»_x0001__x0001__x0001_¼_x0001__x0001__x0001_½_x0001__x0001__x0001_¾_x0001__x0001__x0001_¿_x0001__x0001__x0001_À_x0001__x0001__x0001_Á_x0001__x0001__x0001_Â_x0001__x0001__x0001_Ã_x0001__x0001__x0001_Ä_x0001__x0001__x0001_Å_x0001__x0001__x0001_Æ_x0001__x0001__x0001_Ç_x0001__x0001__x0001_È_x0001__x0001__x0001_É_x0001__x0001__x0001_Ê_x0001__x0001__x0001_Ë_x0001__x0001__x0001_þÿÿÿÿÿÿÿÿÿÿÿÿÿÿÿÿÿÿÿÿÿÿÿÿÿÿÿÿÿÿÿÿÿÿÿÿÿÿÿÿÿÿÿÿÿÿÿ_x0002__x0003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0002__x0002__x0002__x0002__x0002_ ¬@_x0002__x0002__x0002__x0002__x0002_ ¬@A_x001A__x0004_·#h¬@_x0002__x0002__x0002__x0002__x0002_ ¬@þI·3¡µ@­DH²@t\äÞÖ²@_x0002__x0002__x0002__x0002__x0002_ ¬@Æª)_x0001_õú¬@_x0002__x0002__x0002__x0002__x0002_ ¬@_x0002__x0002__x0002__x0002__x0002_ ¬@_x0003__x0004_¼t°Tnÿ°@ÊØ±bP¬@EN_x001A_¶®@ÐÎÙwk¬@tPå¢±@_x0003__x0003__x0003__x0003__x0003_ ¬@Fnß_x0007_!Ë³@ñ_x0002_|¦!=®@¿»|u±@_x0003__x0003__x0003__x0003__x0003_ ¬@_x0003__x0003__x0003__x0003__x0003_ ¬@_x0003__x0003__x0003__x0003__x0003_ ¬@_x0003__x0003__x0003__x0003__x0003_ ¬@_x0003__x0003__x0003__x0003__x0003_ ¬@\_x0012_Ñ§_x0001_Ú¬@_x0003__x0003__x0003__x0003__x0003_ ¬@_x0003__x0003__x0003__x0003__x0003_ ¬@ÇOºJÜ¬@ åÅ¸yY¬@_x0003__x0003__x0003__x0003__x0003_ ¬@_x0003__x0003__x0003__x0003__x0003_ ¬@©dt_x0001_ìý¬@_x0003__x0003__x0003__x0003__x0003_ ¬@_x0003__x0003__x0003__x0003__x0003_ ¬@_x0003__x0003__x0003__x0003__x0003_ ¬@oÇª.?m®@_x001E_Þ[+ÿûµ@_x001E_«Eª­@_x0003__x0003__x0003__x0003__x0003_ ¬@_x0003__x0003__x0003__x0003__x0003_ ¬@_x0003__x0003__x0003__x0003__x0003_ ¬@ä¥v|_x0001__x0002_çÀ²@ÇûSF_¿¬@¥ñm¼D®@_x0001__x0001__x0001__x0001__x0001_ ¬@_x0001__x0001__x0001__x0001__x0001_ ¬@ùÔp}¬@4üzÈ+°@çKÌ³@ö'ó_x0012__x0004_¯@Â¥ýo%]­@_x0001__x0001__x0001__x0001__x0001_ ¬@Ä_x0016__x0001_¼¥¬@¦6_FI:¬@_x0001__x0001__x0001__x0001__x0001_ ¬@_x0001__x0001__x0001__x0001__x0001_ ¬@_x0001__x0001__x0001__x0001__x0001_ ¬@ú_x0016_ê=C­@_x0001__x0001__x0001__x0001__x0001_ ¬@_x0001__x0001__x0001__x0001__x0001_ ¬@3ì(¬Gp³@Ì9_x0019_¶ð@¯@×_x0010_È	c¬@_x0001__x0001__x0001__x0001__x0001_ ¬@_x0001__x0001__x0001__x0001__x0001_ ¬@SiGÒ_x0017_T±@·ª\«üì¬@_x0012_Ükv®@¥îÂÙ0m±@ÙÕ²Jó]´@_x0001__x0001__x0001__x0001__x0001_ ¬@_x0001__x0001__x0001__x0001__x0001_ ¬@9ÂÞ
Õ·¬@_x0003__x0004_QqÒ6°q¬@qÀ_x001F_2dº®@_x0003__x0003__x0003__x0003__x0003_ ¬@_x0003__x0003__x0003__x0003__x0003_ ¬@_x0003__x0003__x0003__x0003__x0003_ ¬@ÈâýÅ­@út
hõE¬@_x0003__x0003__x0003__x0003__x0003_ ¬@_x0013_ g¯@_x0003__x0003__x0003__x0003__x0003_ ¬@@_x0005_Ô9³±@$Q î-ä¯@ä²_x0016_1³®@-©Wç÷ë²@}uá+5¯@fÙ®êÃJ²@_x001A_ä_x0001_aè_x0004_³@~á'}¬@V»¤_x0018_£_x001E_²@cE_x0007_!j­@_x0003__x0003__x0003__x0003__x0003_ ¬@_x0003__x0003__x0003__x0003__x0003_ ¬@j_x0015__x0012_g±@_x0003__x0003__x0003__x0003__x0003_ ¬@µíì)­@õ_x0003_$¾È°@_x001F_g`qÑ®@_x000B_ß	°@Åd_x0002_e_x0018_±@_x0003__x0003__x0003__x0003__x0003_ ¬@oTEÜ`Y¯@óÊÉ_x0001__x0002_vÍ¬@_x0001__x0001__x0001__x0001__x0001_ ¬@_x0018_¤5Õ_x001F__x0002_¯@_x0001__x0001__x0001__x0001__x0001_ ¬@/è_x001B_1D¯°@_x0001__x0001__x0001__x0001__x0001_ ¬@!`º"¬@_x0001__x0001__x0001__x0001__x0001_ ¬@ØR²Ð±@¢À_x0014_VÆ±@V¯­_x0004_Õ³@[ÕE_x000E__x0013_è¯@Î­z-ù°@_x0001__x0001__x0001__x0001__x0001_ ¬@_x0001__x0001__x0001__x0001__x0001_ ¬@@n§Ø­@_x0001__x0001__x0001__x0001__x0001_ ¬@yWº­æ¬@&amp;&lt;3vB6­@j&lt;_x001C_æÂH¬@_x0001__x0001__x0001__x0001__x0001_ ¬@ûq_x001D__x0007_C_x0005_°@_x0001__x0001__x0001__x0001__x0001_ ¬@_x0001__x0001__x0001__x0001__x0001_ ¬@T~#¶°@_x0001__x0001__x0001__x0001__x0001_ ¬@_x0001__x0001__x0001__x0001__x0001_ ¬@´8«gË­@_x0001__x0001__x0001__x0001__x0001_ ¬@ZCL_x000E_°@_x0001__x0001__x0001__x0001__x0001_ ¬@³lÌ_x0014_z@¬@_x0001__x0002_lj×þ¢R²@z¡*ãX°@_x0001__x0001__x0001__x0001__x0001_ ¬@]®¼_x0004_ _x0002_²@äÕ_x0018_+n¬@_x0010_«Æl_x0002_­@_x0001__x0001__x0001__x0001__x0001_ ¬@LÎ	æ6®@_x0001__x0001__x0001__x0001__x0001_ ¬@_x0001__x0001__x0001__x0001__x0001_ ¬@ÞÎÏ©ZD¯@~w.æò°@_x0018_ WÒôâ¯@¢\b£Ï®@_x0001__x0001__x0001__x0001__x0001_ ¬@*Yà¹¬º±@(ôÉ_x0019__x0011_°°@Ä£Çª­@hf7²|u®@_x0001__x0001__x0001__x0001__x0001_ ¬@_x0001__x0001__x0001__x0001__x0001_ ¬@Hry%R,­@8_x001F_g_x0005_F°@_x0001__x0001__x0001__x0001__x0001_ ¬@_x0001_»_x0014_C¾¯@_x0001__x0001__x0001__x0001__x0001_ ¬@_x0001__x0001__x0001__x0001__x0001_ ¬@_x000F_1_x0018_B¬@púâ¸Û¯@_x0001__x0001__x0001__x0001__x0001_ ¬@_x0013__x0007_å#	6²@1U&gt;$_x0001__x0003_G­@_x0001__x0001__x0001__x0001__x0001_ ¬@_x0002_ï@Ø_x0016_Ü±@r¾)ÒV²@`¼H@_x000F__x000C_®@_x0001__x0001__x0001__x0001__x0001_ ¬@dCuêG_x000F_²@_x001D_t uE¼±@_x0001__x0001__x0001__x0001__x0001_ ¬@]¬x´6®@*ðZI_x0003_@±@Ø¼&gt;Ê_x0004_Þ­@´ÉÖÑC$±@òL8|Õâ®@¸_x0015_ÎÃ¯@_x0001__x0001__x0001__x0001__x0001_ ¬@_x0001__x0001__x0001__x0001__x0001_ ¬@_x0001__x0001__x0001__x0001__x0001_ ¬@_x0001__x0001__x0001__x0001__x0001_ ¬@_x0001__x0001__x0001__x0001__x0001_ ¬@_}_x0017_Cóî¬@
cI~æ­@¡íf&gt;e°@8,ü½_x0014_¯@²!ÆÛÉ­@_x0001__x0001__x0001__x0001__x0001_ ¬@O|Î·K­@²"¾f ¯@Ò´_x0019_v_x0019_ú°@zfè±@_x0001__x0001__x0001__x0001__x0001_ ¬@ÓõR°@_x0001__x0002_ÿ_x001F__x0001_ó!°@_x0001__x0001__x0001__x0001__x0001_ ¬@_x0001__x0001__x0001__x0001__x0001_ ¬@_x0001__x0001__x0001__x0001__x0001_ ¬@_x0001__x0001__x0001__x0001__x0001_ ¬@Ø÷ýßÝ¬²@_x0001__x0001__x0001__x0001__x0001_ ¬@_x0001__x0001__x0001__x0001__x0001_ ¬@ÀgµÎy[¯@_x0001__x0001__x0001__x0001__x0001_ ¬@öêß¹_±@_x0001__x0001__x0001__x0001__x0001_ ¬@_x0001__x0001__x0001__x0001__x0001_ ¬@_x0001__x0001__x0001__x0001__x0001_ ¬@_x0018_#n7p_x0015_±@!['	|©¯@_x0019_4e¢ÌÒ°@áÝëÀô®@_x001F_¼Úñí¯@8m_x0012_¥¬±@_x0001__x0001__x0001__x0001__x0001_ ¬@_x0001__x0001__x0001__x0001__x0001_ ¬@m» û&lt;²@CÏ÷	_x001B_k±@_x0001__x0001__x0001__x0001__x0001_ ¬@_x0001__x0001__x0001__x0001__x0001_ ¬@V³%ß__x0014_­@_x0001__x0001__x0001__x0001__x0001_ ¬@¯_x0005_/åÎ­@_x0001__x0001__x0001__x0001__x0001_ ¬@ï
_x0004_(Åx­@$ÊæÂ_x0003__x0004_Ï´@_x0003__x0003__x0003__x0003__x0003_ ¬@3{ÛIÄï­@û_x000F_²uÂ­@_x0003__x0003__x0003__x0003__x0003_ ¬@_x0003__x0003__x0003__x0003__x0003_ ¬@Æ_x0019_6­~ñ¬@_x0003__x0003__x0003__x0003__x0003_ ¬@M7¶Z¼X®@À&amp;oLß_x001C_¯@s¡
_x0002__x001F_Ê¬@_x0003__x0003__x0003__x0003__x0003_ ¬@_x0003__x0003__x0003__x0003__x0003_ ¬@_x0003__x0003__x0003__x0003__x0003_ ¬@*$ïb-°@8 _x0006_¬Û_x0012_´@_x0003__x0003__x0003__x0003__x0003_ ¬@_x0003__x0003__x0003__x0003__x0003_ ¬@_x000F_þL1_x0018__x0001_¯@ /ÃÁ_x0004_¬@_x0003__x0003__x0003__x0003__x0003_ ¬@_x0003__x0003__x0003__x0003__x0003_ ¬@_x0003__x0003__x0003__x0003__x0003_ ¬@_x0003__x0003__x0003__x0003__x0003_ ¬@ø_x0002_¢È·_x0008_±@_x0003__x0003__x0003__x0003__x0003_ ¬@_x0003__x0003__x0003__x0003__x0003_ ¬@_x0003__x0003__x0003__x0003__x0003_ ¬@_x000E__x0012__x001D_×°@tÛ#àw²@_x0003__x0003__x0003__x0003__x0003_ ¬@H&gt;_x0001_Ö¬@_x0001__x0003__x0001__x0001__x0001__x0001__x0001_ ¬@³m­0ç±@8Qåbà*±@_x0001__x0001__x0001__x0001__x0001_ ¬@[òÔd_x0019_®@ñl6$f®@3Þê¾$­@_x0001__x0001__x0001__x0001__x0001_ ¬@_x0008_Öõ¿®@_x0013_GÙ_x0002_r°@_x0001__x0001__x0001__x0001__x0001_ ¬@ñÎs_x000E__x000B_À±@_x0001__x0001__x0001__x0001__x0001_ ¬@clõMi®@:=ï?_x000B_%®@ëè	µ_x0014__x0019_°@Â¯Ê%X²@_x0001__x0001__x0001__x0001__x0001_ ¬@çËWA¤|®@_x0001__x0001__x0001__x0001__x0001_ ¬@_x0001__x0001__x0001__x0001__x0001_ ¬@ô_x0017_UªÊ_x0012_±@¸ýç_h
­@ÄÿBE±@_x0001__x0001__x0001__x0001__x0001_ ¬@_x0001__x0001__x0001__x0001__x0001_ ¬@eg'©_x0012_¯@½&lt;¾ÒÆÔ­@ûwPÞ²@òÏ^_x0018_©½¯@_x0001__x0001__x0001__x0001__x0001_ ¬@_x0001__x0001__x0001__x0001__x0001__x0002__x0001_ ¬@_x0001__x0001__x0001__x0001__x0001_ ¬@_x0001__x0001__x0001__x0001__x0001_ ¬@aÌ5	¨C¬@väjâ&lt;®@_x0001__x0001__x0001__x0001__x0001_ ¬@_x0001__x0001__x0001__x0001__x0001_ ¬@_x0001__x0001__x0001__x0001__x0001_ ¬@vf^_x001F_Ö®@_x0001__x0001__x0001__x0001__x0001_ ¬@_x0011_öqá²@5{s'ãt­@6ÉiÏ^þ±@_x0001__x0001__x0001__x0001__x0001_ ¬@_x0001__x0001__x0001__x0001__x0001_ ¬@_x0018_Ôßý®­@N,ú0»²@_x0001__x0001__x0001__x0001__x0001_ ¬@N_d_x001F__x0001__x001A_³@ûÖ;_x0005__x001E_)­@_x0001__x0001__x0001__x0001__x0001_ ¬@h_x000B_(A÷§®@_x0001__x0001__x0001__x0001__x0001_ ¬@½_x0003_ñ¼P±@_x0001__x0001__x0001__x0001__x0001_ ¬@_x0001__x0001__x0001__x0001__x0001_ ¬@,_x0012_ê&gt;_x000C_ò®@,ÙMæ°@_x0001__x0001__x0001__x0001__x0001_ ¬@qè¦ñ-D°@_x0001__x0001__x0001__x0001__x0001_ ¬@O¥¿ðâ/¯@_x0003__x0005_Z_x0007__x0001_^±¨±@0¸@Üüò¯@_x0003__x0003__x0003__x0003__x0003_ ¬@m}÷¦R&amp;®@ÄÖ_x0016_ï«Ç¬@_x0003__x0003__x0003__x0003__x0003_ ¬@_x0003__x0003__x0003__x0003__x0003_ ¬@ôa¦² ­@¼äCb_x0007_b³@÷ë'¯Õ­@(ÎkJa±@;_x001A_ûÎû­@_x0003__x0003__x0003__x0003__x0003_ ¬@F@T&lt;±@_x0003__x0003__x0003__x0003__x0003_ ¬@û_x0008_´=LH²@â_x0008_LV÷_x001F_±@_x0003__x0003__x0003__x0003__x0003_ ¬@_x0003__x0003__x0003__x0003__x0003_ ¬@_x001E__x000B__x001D_èÊ8°@_x0003__x0003__x0003__x0003__x0003_ ¬@_x0003__x0003__x0003__x0003__x0003_ ¬@_x0003__x0003__x0003__x0003__x0003_ ¬@bEó:L³@t©_x001D_¶£²@_x0003__x0003__x0003__x0003__x0003_ ¬@_x0003__x0003__x0003__x0003__x0003_ ¬@°g_x0002_	²0®@Ò»ô²@_x0003__x0003__x0003__x0003__x0003_ ¬@åöÕ¦à±@_x0004_¤_x0003__x0004_Rê°@µÏÚUW¬@_x0003__x0003__x0003__x0003__x0003_ ¬@_x0016_&lt;¿£®@_x000C__x0001__²¦¯@ _x0002_¹â;³­@_x0003__x0003__x0003__x0003__x0003_ ¬@_x0003__x0003__x0003__x0003__x0003_ ¬@_x0003__x0003__x0003__x0003__x0003_ ¬@_x0003__x0003__x0003__x0003__x0003_ ¬@]þ²\_x000B_±@.t¬Ç±@lßãõ¬@_x0003__x0003__x0003__x0003__x0003_ ¬@f%æZ¤o¯@_x0003__x0003__x0003__x0003__x0003_ ¬@ÙëÁÑ_x001C__x0006_¯@_x0003__x0003__x0003__x0003__x0003_ ¬@_x0003__x0003__x0003__x0003__x0003_ ¬@_x0003__x0003__x0003__x0003__x0003_ ¬@Ö_x000C_Ù®º_²@æ_x0004_Ë_x0017_Ge±@_x0003__x0003__x0003__x0003__x0003_ ¬@µÚà×Ñ²@_x0003__x0003__x0003__x0003__x0003_ ¬@ßL]A_x000F_,³@_x0018__x0007_µ±øc®@_x0003__x0003__x0003__x0003__x0003_ ¬@e5b­=±@_x0003__x0003__x0003__x0003__x0003_ ¬@_x0003__x0003__x0003__x0003__x0003_ ¬@"Ýùu_x0016_²@_x0001__x0003_üH_x0014_diÔ®@Æ¿r5_x0006_u±@Ñ¤CÔU_x000B_°@µW_x000B_ç%3®@å´;°@_x0001__x0001__x0001__x0001__x0001_ ¬@±_x0001_àþ_¬@Ô_x0014__x0004_B¢U°@¬_x0006_ùc^­@H;#_x001E_³@_x0001__x0001__x0001__x0001__x0001_ ¬@ÄkcA®@ÒËA_x000B_Êó­@_x0001__x0001__x0001__x0001__x0001_ ¬@_x0001__x0001__x0001__x0001__x0001_ ¬@V«}X±@r_x000E_puµ@0v\DÑ;¬@$¹_x000C_P®@_x001C__x0015_è©}±¯@~ôöm9²@ëÒíY­@_x0001__x0001__x0001__x0001__x0001_ ¬@_x0001__x0001__x0001__x0001__x0001_ ¬@_x0001__x0001__x0001__x0001__x0001_ ¬@_x0001__x0001__x0001__x0001__x0001_ ¬@_x001F__x001E_¸]Q}±@t´ñ©Ö¯@`Á«½×®@_x0001__x0001__x0001__x0001__x0001_ ¬@_x0002_­R ÷N°@£H§_x0007__x0008_|_x0002_­@_x0007__x0007__x0007__x0007__x0007_ ¬@¦_x0011_¡Ç*°@#_x0012__x0004_îQ³@®ý_x000F_h?-²@©sø²»Z°@w_x0010_ ¼s¬@S®l,_x0015_¶­@±ö¹L¯@_x0007__x0007__x0007__x0007__x0007_ ¬@ý_x0003_©_x001F_í´@_x0007__x0007__x0007__x0007__x0007_ ¬@_x0007__x0007__x0007__x0007__x0007_ ¬@¤&amp;ë×U°@_x0007__x0007__x0007__x0007__x0007_ ¬@od6ý_x001A_&gt;µ@_x0007__x0007__x0007__x0007__x0007_ ¬@éôsrK¯@jaün_x0008_K®@_x0007__x0007__x0007__x0007__x0007_ ¬@ÛÃ_x000B_¹²@_x0007__x0007__x0007__x0007__x0007_ ¬@H=ïc¦°@Mf6òè|°@,¤£obú±@v¸J/­®@gÇ_x0003_³®_x0001_±@_x0007__x0007__x0007__x0007__x0007_ ¬@_x0001_Ã_x0005_ã{°@¼_x0006_=_x0001__x0013_²@_x0007__x0007__x0007__x0007__x0007_ ¬@Õ_x0005_ÍUè®@_x0001__x0002__x0001__x0001__x0001__x0001__x0001_ ¬@¤øs_x001A_I±@_x0001__x0001__x0001__x0001__x0001_ ¬@_x0001__x0001__x0001__x0001__x0001_ ¬@ßy_x0007_Ô´@#èµK_x000C_¯@Ñ©¥bV­@_x0001__x0001__x0001__x0001__x0001_ ¬@_x0001__x0001__x0001__x0001__x0001_ ¬@¨®_x0007_|ô°@_x0018__x0006_Ë/S¬@JÜUÄ(Ê±@³oÑ3_x0004_¯@ÿWnj¯@wM\¶ñ±@d"_x0010_GR­@&lt;OÃæxv­@_x0001__x0001__x0001__x0001__x0001_ ¬@_x0013_d
£±@f½_x001F_+õ4³@_x0001__x0001__x0001__x0001__x0001_ ¬@_x0001__x0001__x0001__x0001__x0001_ ¬@_x0013_yÉt^³@\´_x0004_¬o±@_x0001__x0001__x0001__x0001__x0001_ ¬@§´+ÌY±@u_x001C_(Y)¬@_x0001__x0001__x0001__x0001__x0001_ ¬@_x0001__x0001__x0001__x0001__x0001_ ¬@_x0001__x0001__x0001__x0001__x0001_ ¬@_x001A_¬Ýà_x001A_°@Ïé&lt;_x0001__x0002_íµ±@_x0001__x0001__x0001__x0001__x0001_ ¬@¡¹z¸ù-¯@ÌkE_x0017__x001A_ù®@4kq%Ñ_x0016_®@_x0003_ª7Ú_x0007_4°@ØH°õ¬@_x0001__x0001__x0001__x0001__x0001_ ¬@gs¹S¨ä°@_x0001__x0001__x0001__x0001__x0001_ ¬@_x0001__x0001__x0001__x0001__x0001_ ¬@®±¬_x000B_{³@Û_x0015_}ñCI®@zd'½¹¯@RfèÕf­@_x0001__x0001__x0001__x0001__x0001_ ¬@"wÖØ_x000E__x0019_²@_x0001__x0001__x0001__x0001__x0001_ ¬@ç·Ðï¯@_x0001__x0001__x0001__x0001__x0001_ ¬@_x0001__x0001__x0001__x0001__x0001_ ¬@ÆüÔõ0°@_x0001__x0001__x0001__x0001__x0001_ ¬@Z_x0007_:R¬@_x0001__x0001__x0001__x0001__x0001_ ¬@ì2B¦¬¬@Xxµ_x0017_@²@_x0001__x0001__x0001__x0001__x0001_ ¬@9r®þ#_x0001_­@lÔÔËuÿ³@ì_x001F_gÌ;V°@_x0001__x0001__x0001__x0001__x0001_ ¬@_x0002__x0004_æàÐ_x0010_F_x000E_±@4_x0007_$â¸µ¯@óÈÞ8KA­@_x0002__x0002__x0002__x0002__x0002_ ¬@_x0015__x000C_mè°@_x0002__x0002__x0002__x0002__x0002_ ¬@z\ø0â]®@_x0002__x0002__x0002__x0002__x0002_ ¬@6_x0005_³f_x0001_G±@_x0002__x0002__x0002__x0002__x0002_ ¬@
_x000C_Íû_x0005_¢­@Nga_x001C_Þ¬@à_x0010_D_x0011_öì±@_x0006_kÿè,¬¯@âjv¯@_x0002__x0002__x0002__x0002__x0002_ ¬@=§îp­@3V_x001E_~8þ­@Æ_x0012_nNAo°@)rÇ_x0013_µ@_x0003_ê2.ß³@_x0002__x0002__x0002__x0002__x0002_ ¬@_x0002__x0002__x0002__x0002__x0002_ ¬@Ä8Fæã&gt;°@_x0002__x0002__x0002__x0002__x0002_ ¬@_x0015_¶Â0¿:´@hÎ_x001B_0¹¬@K üb°@_x0002__x0002__x0002__x0002__x0002_ ¬@LÈºù!®@_x0002__x0002__x0002__x0002__x0002_ ¬@n_x0018__x0002__x0005_êé®@P_x0003_ $°@®kÁÔw°@_x0002__x0002__x0002__x0002__x0002_ ¬@_x0002__x0002__x0002__x0002__x0002_ ¬@_x0006_æ&gt;¢VR®@ä_x0015_z£Ée­@°_x0006_ôh²@¨_z#U8°@_x0002__x0002__x0002__x0002__x0002_ ¬@_x0002__x0002__x0002__x0002__x0002_ ¬@Ûbºâ±@_x0002__x0002__x0002__x0002__x0002_ ¬@_x0002__x0002__x0002__x0002__x0002_ ¬@_x0002__x0002__x0002__x0002__x0002_ ¬@ÎÑÚ_x0004_j)°@_x0002__x0002__x0002__x0002__x0002_ ¬@W«ëDÉ®@_x0002__x0002__x0002__x0002__x0002_ ¬@_x0002__x0002__x0002__x0002__x0002_ ¬@_x0002__x0002__x0002__x0002__x0002_ ¬@_x001B_»p°_x001A_­@Ö½wrñ°@_x0002__x0002__x0002__x0002__x0002_ ¬@:¥Î@R±@._x0001_BäP®@àô°yR_x0003_°@þ±_x0010_s®@J_x0004_.5£s²@_x0002__x0002__x0002__x0002__x0002_ ¬@_x0002__x0002__x0002__x0002__x0002_ ¬@_x0002__x0002__x0002__x0002__x0002_ ¬@_x0001__x0002_	½~ù_x0010_û²@_x0001__x0001__x0001__x0001__x0001_ ¬@yB®`Ô°@åJQ×_x0007_°@¢rÚÈÔM´@4Êö$²@¢;â[]°@MsÑ×I°@_x0001__x0001__x0001__x0001__x0001_ ¬@_x0001__x0001__x0001__x0001__x0001_ ¬@t_x0002_§_x001B_w¬@_x0011_&lt;ÛûÂh°@_x0001__x0001__x0001__x0001__x0001_ ¬@°_x000E_7_x001E_³Â±@_x0001__x0001__x0001__x0001__x0001_ ¬@_x0001__x0001__x0001__x0001__x0001_ ¬@_x0001__x0001__x0001__x0001__x0001_ ¬@_x0001__x0001__x0001__x0001__x0001_ ¬@ð¡ÍÀÒ±@_x0001_{¢Õ_x001B_®@_x0001__x0001__x0001__x0001__x0001_ ¬@Pì*_^ñ²@_x0001__x0001__x0001__x0001__x0001_ ¬@_x0001__x0001__x0001__x0001__x0001_ ¬@_x0001__x0001__x0001__x0001__x0001_ ¬@_x0001__x0001__x0001__x0001__x0001_ ¬@âsö |3±@@J¡_x0018_L°@_x0001__x0001__x0001__x0001__x0001_ ¬@¦*ýª­M¯@_x0016_$úFí³@_x0001__x0001__x0001__x0001__x0001__x0005__x0001_ ¬@_x0001__x0001__x0001__x0001__x0001_ ¬@_x0001__x0001__x0001__x0001__x0001_ ¬@¤j,m-±@Ø¥_x0011_X_x0011_V¯@H_x0006_ìp®_x0018_­@_x0001__x0001__x0001__x0001__x0001_ ¬@¯R_x0002_0yÁ³@$I²6_x000F_³@¨ÖB÷_x0004_º°@_x0001__x0001__x0001__x0001__x0001_ ¬@_x0001__x0001__x0001__x0001__x0001_ ¬@]Z_ÒTì­@Â~_x0003_+«3¬@_x0001__x0001__x0001__x0001__x0001_ ¬@Ôáîc­@¤G÷x%°@Óp+_x000C_Ò²@_x0001__x0001__x0001__x0001__x0001_ ¬@_x0012_¤&amp;8C_x0018_°@_x0001__x0001__x0001__x0001__x0001_ ¬@_x0001__x0001__x0001__x0001__x0001_ ¬@_x001F_W_x0014_ÁVÑ®@6_x0007_:sR°@_x0001__x0001__x0001__x0001__x0001_ ¬@_x0001__x0001__x0001__x0001__x0001_ ¬@_x0001__x0001__x0001__x0001__x0001_ ¬@$z_x0014_ß§­@}iÂ¬@_x0001__x0001__x0001__x0001__x0001_ ¬@_x0001__x0001__x0001__x0001__x0001_ ¬@_x0001__x0001__x0001__x0001__x0001_ ¬@_x0001__x0002__x0001__x0001__x0001__x0001__x0001_ ¬@fe[ÂzÕ±@_x0001__x0001__x0001__x0001__x0001_ ¬@_x0001__x0001__x0001__x0001__x0001_ ¬@_x0001__x0001__x0001__x0001__x0001_ ¬@_x000B_ÏS(²¶®@_x001A__x0005_¾(Í°@_x0011_
Î?Ð_x0003_±@B2Õõ´°@uç&gt;äSk°@È_x0004_Åp}¯@_x0001__x0001__x0001__x0001__x0001_ ¬@¹Ýçå°@kYÏKg}­@_x0001__x0001__x0001__x0001__x0001_ ¬@_x0001__x0001__x0001__x0001__x0001_ ¬@^Üí¯[¯³@_x0001__x0001__x0001__x0001__x0001_ ¬@_x0001__x0001__x0001__x0001__x0001_ ¬@_x0001__x0001__x0001__x0001__x0001_ ¬@@	?jô®@Øé_x0018_]°@Nû.·_x000C_ª°@öwìa²@)Ib·lÞ¯@_x0008_Â$ßü³@lìg_x000C_j­@_x0001__x0001__x0001__x0001__x0001_ ¬@_x000C__x000E_Á²¬@_x0001__x0001__x0001__x0001__x0001_ ¬@_x0001__x0001__x0001__x0001__x0001_ ¬@_x0001__x0001__x0001__x0001__x0001__x0002__x0001_ ¬@_x0001__x0001__x0001__x0001__x0001_ ¬@_x0001__x0001__x0001__x0001__x0001_ ¬@_x0001__x0001__x0001__x0001__x0001_ ¬@_x0001__x0001__x0001__x0001__x0001_ ¬@ÌÕº?°@_x0001__x0001__x0001__x0001__x0001_ ¬@ú÷iþ£_x001A_±@_x0001__x0001__x0001__x0001__x0001_ ¬@_x0001__x0001__x0001__x0001__x0001_ ¬@BÇjâ°@r95Ùè°@_x0001__x0001__x0001__x0001__x0001_ ¬@_x0001__x0001__x0001__x0001__x0001_ ¬@%_x000E_æ3¬@_x0001__x0001__x0001__x0001__x0001_ ¬@_x0001__x0001__x0001__x0001__x0001_ ¬@Þ2Ç_x0003_¾_x000F_°@_x0001__x0001__x0001__x0001__x0001_ ¬@_x0001__x0001__x0001__x0001__x0001_ ¬@@QñÏõ±@ÆL:·¼®@_x0001__x0001__x0001__x0001__x0001_ ¬@_x0001__x0001__x0001__x0001__x0001_ ¬@§©^{)Î¯@¼NË_x0008_½°@_x0007_mzãþ²@_x0001__x0001__x0001__x0001__x0001_ ¬@Ú_x000E_nHßÂ°@_x0001__x0001__x0001__x0001__x0001_ ¬@75KK`¯@_x0001__x0001__x0001__x0001__x0001_ ¬@</t>
  </si>
  <si>
    <t>Summary of the measure for avg simulation</t>
  </si>
  <si>
    <t>5 Assemblers</t>
  </si>
  <si>
    <t>6 Assemblers</t>
  </si>
  <si>
    <t>Average weekly wage, $</t>
  </si>
  <si>
    <t>Maximum weekly wage, $</t>
  </si>
  <si>
    <t>Minimum weekly wage, $</t>
  </si>
  <si>
    <t>Standard Deviation, $</t>
  </si>
  <si>
    <t>Lower bound of CI</t>
  </si>
  <si>
    <t>Material Arrival Number/Week (Max 180)</t>
  </si>
  <si>
    <t>Material Arrival Number/Week (Max 190)</t>
  </si>
  <si>
    <t>Material Arrival Number/Week (Max 200)</t>
  </si>
  <si>
    <t>Material Arrival Number/Week (Max 210)</t>
  </si>
  <si>
    <t>Material Arrival Number/Week (Max 220)</t>
  </si>
  <si>
    <t>Material Arrival Number/Week (Max 230)</t>
  </si>
  <si>
    <t>Upper bound of CI</t>
  </si>
  <si>
    <t>Material Arrival Number/Week (Max 240)</t>
  </si>
  <si>
    <t>3244613a806aa11a8af8c656cfe89c1e_x0003__x0004__x0003__x0003__x0003__x0003__x0003_ ¬@fuT=à¬°@_x0003__x0003__x0003__x0003__x0003_ ¬@_x0003__x0003__x0003__x0003__x0003_ ¬@_x0003__x0003__x0003__x0003__x0003_ ¬@_x0016_âDã_x000B_²@_x0014_hÞ±@_x0003__x0003__x0003__x0003__x0003_ ¬@_x0003__x0003__x0003__x0003__x0003_ ¬@ÔLbÂå-®@cøÅi°@¤_x0013_×^_x0005_®@«_x0002_f_x001D_°@_x0003__x0003__x0003__x0003__x0003_ ¬@Ët* °@íöÅÛ®@MËoçÇ¬®@ö¼Í¬_x001E__x0004_±@_x0003__x0003__x0003__x0003__x0003_ ¬@¾g&gt;1Ñ8­@_x0003__x0003__x0003__x0003__x0003_ ¬@_x0003__x0003__x0003__x0003__x0003_ ¬@_x0003__x0003__x0003__x0003__x0003_ ¬@ý_x0001_°@_x0003__x0003__x0003__x0003__x0003_ ¬@±76°@_x0003__x0003__x0003__x0003__x0003_ ¬@_x0003__x0003__x0003__x0003__x0003_ ¬@#î@x§´@Gk¨Câ­@hpjzÕÿ±@_x0003__x0003__x0003__x0003__x0001__x0002__x0001_ ¬@_x0001__x0001__x0001__x0001__x0001_ ¬@_x0001__x0001__x0001__x0001__x0001_ ¬@_x0014_(fû{²@_x0001__x0001__x0001__x0001__x0001_ ¬@_x0001__x0001__x0001__x0001__x0001_ ¬@_x0001__x0001__x0001__x0001__x0001_ ¬@_x0001__x0001__x0001__x0001__x0001_ ¬@8$,H©Ç®@s&gt;_x0006__x0004_º­@t¶5&amp;§;­@Þ_x001B_Bì4/²@_x0001__x0001__x0001__x0001__x0001_ ¬@_x0001__x0001__x0001__x0001__x0001_ ¬@_x001C_XÃåU®@ýÉ¨²@'RÄ9Ä®@_x0001__x0001__x0001__x0001__x0001_ ¬@Üë^3^°@évòáEp²@_x0012_·T)Å¸@)&lt;rÔ(Ê°@_x0001__x0001__x0001__x0001__x0001_ ¬@_x0001__x0001__x0001__x0001__x0001_ ¬@_x0001__x0001__x0001__x0001__x0001_ ¬@_x0001__x0002__x0017__x001F_÷¬@_x0001__x0001__x0001__x0001__x0001_ ¬@`osï"ã²@¿=_x0003_x¯@_x0001__x0001__x0001__x0001__x0001_ ¬@_x0011_b«¾_x000F_/°@_x0001__x0001__x0001__x0001__x0001_ ¬@_x0002__x0003_úylaî ¯@è2"à®@û@?axø­@ò×iO­@HomÛÀ°@_x0002__x0002__x0002__x0002__x0002_ ¬@_x0002__x0002__x0002__x0002__x0002_ ¬@_x0002__x0002__x0002__x0002__x0002_ ¬@^ÈÂ_x0011_=_x0015_°@_x0002__x0002__x0002__x0002__x0002_ ¬@Ê$_x0003_Õù	®@_x0002__x0002__x0002__x0002__x0002_ ¬@McÖ_x001C_k­@ìF¿èÑ¬@_x0001_&gt;ëÄZ±@ÁÊo_×Ë¯@_x0002__x0002__x0002__x0002__x0002_ ¬@_x0002__x0002__x0002__x0002__x0002_ ¬@^î|1_ï´@_x0002__x0002__x0002__x0002__x0002_ ¬@_x0002__x0002__x0002__x0002__x0002_ ¬@_x0002__x0002__x0002__x0002__x0002_ ¬@9Zqâ¬@:QÌR ®@¶o²h°@_x0002__x0002__x0002__x0002__x0002_ ¬@_x0002__x0002__x0002__x0002__x0002_ ¬@_x0002__x0002__x0002__x0002__x0002_ ¬@ðð!_x0006_ô_x0016_¯@_x0015_ï Sý¯@¾_x001C_Ò&amp;´`°@_x0002__x0002__x0002__x0002__x0001__x0004__x0001_ ¬@_x0001__x0001__x0001__x0001__x0001_ ¬@_x0012_ýJ¾­@û&amp;áÿ*¬@_x0001__x0001__x0001__x0001__x0001_ ¬@_x0001__x0001__x0001__x0001__x0001_ ¬@Á_x0002__x0006_&amp;*B°@©¿¿Ñ¯@_x0001__x0001__x0001__x0001__x0001_ ¬@¸¾ ù&lt;Ã¯@|@!=f0±@_x0011_Y¡ÚÛ®@ú¢	w_x001C_°@¯ñ_x000F_áa¯@¾»_x000E_'nÿ¯@­*f+¸°@`Ñ:oÝ°@÷ê¢Í¯ã­@Æ_x0004_ñ/_x0001_a¬@_x0001__x0001__x0001__x0001__x0001_ ¬@ÎÓ¯M_x001C_±@ä&amp;_x000F_í¯@æ'j_x0003_Éº­@a*qÊ,­@_x0001__x0001__x0001__x0001__x0001_ ¬@_x0001__x0001__x0001__x0001__x0001_ ¬@7k_x001D__Ø±@_x0001__x0001__x0001__x0001__x0001_ ¬@ÅÚPØ_x0011_±@byð¯á_x0013_°@_x0001__x0001__x0001__x0001__x0001_ ¬@4b$µ4±@_x0001__x0002_¤-§1$Þ°@TÎU_x000E_z±@_x0001__x0001__x0001__x0001__x0001_ ¬@_x0001__x0001__x0001__x0001__x0001_ ¬@_x0001__x0001__x0001__x0001__x0001_ ¬@écÂ+¿°@À;àú­@_x0001__x0001__x0001__x0001__x0001_ ¬@_x0001__x0001__x0001__x0001__x0001_ ¬@_x0001__x0001__x0001__x0001__x0001_ ¬@_x0001__x0001__x0001__x0001__x0001_ ¬@_x0001__x0001__x0001__x0001__x0001_ ¬@_x0001__x0001__x0001__x0001__x0001_ ¬@Æ_x0006_äYN_x0012_®@_x0001__x0001__x0001__x0001__x0001_ ¬@Ëz¯À6¯@_x0001__x0001__x0001__x0001__x0001_ ¬@_x0001__x0001__x0001__x0001__x0001_ ¬@_x0001__x0001__x0001__x0001__x0001_ ¬@±¸ïÜ_x000F_­@Re¾_x001D_×°@ñ_x001B_rÉ¬@ejß:°@_x0016_ÈWõã­®@
_x0001_Ó{ó¯@_x0001__x0001__x0001__x0001__x0001_ ¬@È_x001C_
©$¬@_@t9M¬@RìÄÕÛ°²@¼ï53Ð±@(U&gt;è(£¬@ÞAz_x0001__x0003_§Ø­@*_x0014_»°_®@_x0001__x0001__x0001__x0001__x0001_ ¬@³O½®@_x0001__x0001__x0001__x0001__x0001_ ¬@xÐØm°@_x0001__x0001__x0001__x0001__x0001_ ¬@ú9tÛEÇ°@cX"å'±@_x001E__x0015__[W¯¬@i`TÿQ+¯@_x0001__x0001__x0001__x0001__x0001_ ¬@_x0001__x0001__x0001__x0001__x0001_ ¬@aY_x000C_á&gt;­@¼VÑ&lt;¥ç¬@_x0001__x0001__x0001__x0001__x0001_ ¬@_x0001__x0001__x0001__x0001__x0001_ ¬@_x0001__x0001__x0001__x0001__x0001_ ¬@è`ïvfÙ¯@0ßxí_x0002_®@`e ¯@®¨±ØM±@3ùZ_x001E_¡6¬@_x0001__x0001__x0001__x0001__x0001_ ¬@_x0001__x0001__x0001__x0001__x0001_ ¬@_x0001__x0001__x0001__x0001__x0001_ ¬@Òq{¿_x0007_±@_x0001__x0001__x0001__x0001__x0001_ ¬@_x0001__x0001__x0001__x0001__x0001_ ¬@yæz2³@U¶9_x001B_¼Ð°@WTLÌ_x0010_t°@_x0001__x0002__x0001__x0001__x0001__x0001__x0001_ ¬@_x000B_»¥8Ð(²@Ú]µ#,.¬@z66¹zv°@_x0001__x0001__x0001__x0001__x0001_ ¬@ZË|ß0­@ Ý0&lt;ÿ#¯@å_x000B_4Kõ°@¬-÷¯@du_x0010_Ô_x0010_®@_x0001__x0001__x0001__x0001__x0001_ ¬@_x0001__x0001__x0001__x0001__x0001_ ¬@_x0016_jX¼W(°@cä'ª\£°@Þ½Á	9H°@_x0001__x0001__x0001__x0001__x0001_ ¬@b9¾rþ'´@_x0001__x0001__x0001__x0001__x0001_ ¬@_x0018_Fì"ßO°@ûoöoO#±@(æ´ªî ¯@ï:4i)­@_x0001__x0001__x0001__x0001__x0001_ ¬@&amp;É©d®@&amp;Ös;¯@ÜN&lt;2_x0012_°@7ø¢fÔÚ°@_x0001__x0001__x0001__x0001__x0001_ ¬@3cwÀÖ£­@_x0001__x0001__x0001__x0001__x0001_ ¬@_x0001__x0001__x0001__x0001__x0001_ ¬@Ü«_x0019__x0001__x0002_¿*®@ÃÉÙHü°@_x0001__x0001__x0001__x0001__x0001_ ¬@_x0001__x0001__x0001__x0001__x0001_ ¬@_x0001__x0001__x0001__x0001__x0001_ ¬@ÜJTGÐ_x0003_²@_x0001__x0001__x0001__x0001__x0001_ ¬@_x0001__x0001__x0001__x0001__x0001_ ¬@Èã_x0013_¯±@_x0001__x0001__x0001__x0001__x0001_ ¬@_x0001__x0001__x0001__x0001__x0001_ ¬@ä !ê0Ä¬@_x0001__x0001__x0001__x0001__x0001_ ¬@_x0001__x0001__x0001__x0001__x0001_ ¬@¨p¯%¯@_x0001__x0001__x0001__x0001__x0001_ ¬@y§Ø¬T¬@:{°°_x001F_û®@_x0001__x0001__x0001__x0001__x0001_ ¬@_x0001__x0001__x0001__x0001__x0001_ ¬@_x0001__x0001__x0001__x0001__x0001_ ¬@z{JñÖ³@C&amp;H]Q§°@_x0001__x0001__x0001__x0001__x0001_ ¬@Ñò_x0012_°@5·n®ø¯@¤ZÒ_x000F_,È²@_x0001__x0001__x0001__x0001__x0001_ ¬@ÃË_x0015_¹¬@_x0001__x0001__x0001__x0001__x0001_ ¬@_x0001__x0001__x0001__x0001__x0001_ ¬@_x0001__x0001__x0001__x0001__x0001_ ¬@_x0001__x0002_èÛàä¹¤³@_x0001__x0001__x0001__x0001__x0001_ ¬@cgÎ\î®@ËË¥t °@®d´°@_x0001__x0001__x0001__x0001__x0001_ ¬@´ºô ÷°@ð2Ç¯@ÊÒª/g±@_x0001_þØ®G¯@_x0001__x0001__x0001__x0001__x0001_ ¬@éUHæÓE³@_x0001__x0001__x0001__x0001__x0001_ ¬@_x0001__x0001__x0001__x0001__x0001_p§@_x0016_
8k´õ¬@_x001A_Yº_x000E_=¬@Nê,næ­@z?r0Mm¯@_x0001__x0001__x0001__x0001__x0001_p§@àÂ©_x0016_¬@_x000C_ÙÍ_x0016_ªù­@Ç@6_x0011_å_x001A_¯@_x0001__x0001__x0001__x0001__x0001_p§@_x0001__x0001__x0001__x0001__x0001_p§@÷$_x0004_C é¬@=E:Ó_x000C_Ï¨@!!±ÑX±@_x0001__x0001__x0001__x0001__x0001_p§@¾æN_x0008__±@&amp;ÌH_x0010_½Bª@VÂ¼¦tz­@µ¹û_x0003__x0004_#µª@_x0003__x0003__x0003__x0003__x0003_p§@¨/`ÞØØ­@½cÀØFW­@t1¾½)Ë­@ÐS_x001C_x~¯@_x0003__x0003__x0003__x0003__x0003_p§@¦$1A®@BPDGí7ª@´zV¨X°@_x0003__x0003__x0003__x0003__x0003_p§@X_x0001_Èï­@T"ÇÆ©@_x0002__x0016__x000E__x0015_­@ð»¦ó¨@RÖ Qþ¨@ëcÖ×¿®@_x001D_Q=Ú©@Õ_x0003_'öÞ3ª@5Å_x0005_¸¢©@jU_x000F_Y¬@4p`÷5X¯@Å_x0013_^À²ß®@&amp;ïÚ_x0007_a®@LÀ¹Su&lt;°@_x0003__x0003__x0003__x0003__x0003_p§@_x0003__x001A_®èH_x0016_«@_x0003__x0003__x0003__x0003__x0003_p§@f×_x0012_"ª@Õ+_x0017_ä·u¯@}Uk¹#ý§@_x0003__x0003__x0003__x0003__x0003_p§@_x0002__x0004_?çÌý0­@2[&gt;ðªÿ¨@;Õ7p¯@F{þþñª@_x0010_;÷_x0018__x0003_÷©@TY;^¬@Xa»Á_x0002_~°@7_x0015_L_x0016__x0008_ª@iôÿ_)­®@_x0002__x0002__x0002__x0002__x0002_p§@Bû(¥Ô¬@ïj]¬Ä×ª@ïÙ×{}_x0016_­@)6_x0011_Ì«@±Åà?¬@Åº_x001A_@ëª@¦d3áo¬@Z­7£=Ñ­@_x0002__x0002__x0002__x0002__x0002_p§@5*ã_x0016_i¨@3_x0003__x0007_mEÃ®@qu_x0012_kÐÕ®@Ú¡¤¼©@_x001E_F4»²§@H"ªdæøª@&gt;_x0001_­ª_x0001_{­@a}È°@ªì_x0001_ýoi¯@_ô¢úE¯@Ò[Æ_x0013_z°@_x000E_d_x0008_ t°@X³,_x0002__x0004_
&amp;­@kcÍ¨@¤Q¤UUï¬@®V(êú_x0003_¨@X"î_x0010_äl¬@Gç._x0006_^«@ÈÃ_x001F_oÃ«@[èXg­@_x0002__x0002__x0002__x0002__x0002_p§@_x0004_tíP&gt;}¬@F_x000F_{?­­@DÌ&gt;_x0008_¨ª@Ñ·eþP°@¯C_x0001__x0008_8«@ü_x001A_¡èyÖ«@_x001A_Â_x000B_ë(ô¨@_x0002__x0002__x0002__x0002__x0002_p§@PÅ6Gµ©@Zª_x000B_±Õ­@Kø©]ë§@¢k¹uÍÙ°@¶[ËøO¢­@_x0010_Ý9þ®@^_x0010_áÈ®@Wï¨¯Oö©@:;Ê·K¨@þß5gïp°@_x0010__x0004_)X¨@è¢û¨·©@#!_x001B_
±@_x0002_]Ô«@_x0002__x0002__x0002__x0002__x0002_p§@_x0002__x0003_«û{w3_x000E_°@_x0002__x0002__x0002__x0002__x0002_p§@¡]4aK­@æ«$uxÐ«@*½_x0002_­õf°@_x0002__x0002__x0002__x0002__x0002_p§@¶8x_x000E_ª@òÊ[_x000F_®@_x0002__x0002__x0002__x0002__x0002_p§@v~_x001F_;R±@_x0002_bñ_¯@m_x0011_Ûø¬@[U.ê©@rJàé4Ç®@_x0002__x0002__x0002__x0002__x0002_p§@æáË=£±@}_x0004_¿fl«@_x0019__x0010_L=Iª@ôÁÿ°î@°@¶ðüø&amp;®@ûÖï§_x000E_ð§@ÀÎWw­@CÁ1_x0004__x001C_§@f¨T»F5°@_x0003__x0003_Ø÷_x001C_¨@_x000E_»h¤Ö¬@_x0002__x0002__x0002__x0002__x0002_p§@Òsq_x0011_¸X®@_x0002__x0002__x0002__x0002__x0002_p§@_x0002__x0002__x0002__x0002__x0002_p§@:º_x0001_î°@_x001E_u³_x0003__x0005_èÎ¨@á°º¿&lt;2±@â_x001B_yý¬@îÂ¨O_x001B_°@3ïZ+Ý¯@m³O_x0001_ÛÆ§@j¸çk(ª@42_x0008_c f¯@vpÒ%_x0018_°@ª_x0008_ÿûA|¯@gB_x001C__x0019_P?ª@Zp6¿©@_x0003__x0003__x0003__x0003__x0003_p§@_x0012_ú¬=¯@_x0003__x0003__x0003__x0003__x0003_p§@_x0003__x0003__x0003__x0003__x0003_p§@_x0004_Iüæt_x0019_¨@j8!XhÛ§@éib_x0008_Û¹«@¯uGþy¬@_x0003__x0003__x0003__x0003__x0003_p§@bq- ¸7­@°¤øÅA9¨@âË_x0006_îr­@¸4ßffª@¡RÛl&gt;±@ßë¦Þ¨@_x0003__x0003__x0003__x0003__x0003_p§@_x0002_;d|úuª@ Ì_x0017_¹È¨@_x001A_R¦î6°@gqÓéö¯@_x0001__x0002_¶ùûÆ¯@=$\S¬¨@%ù _x001D_9Òª@âú:kÜ©@ó´ç_x001E_Ql°@_x0001__x0001__x0001__x0001__x0001_p§@öz\_x001B_à©@ª2÷¨»«@À§&lt;/nS®@ùl(ÜD«@À_x0017_¿vQ°@_x0001__x0001__x0001__x0001__x0001_p§@Ú_x000F_¦Ð_x000B_°@_x0001__x0001__x0001__x0001__x0001_p§@,Ò_x000B__x0001_ª¾¯@_çw@Ù¬@ª"ÞRª@_x0001__x0001__x0001__x0001__x0001_p§@Ð+!Kà¨@_x0014__x0001__x0007_eª¬@X¡_x0003_½ª@_x0001__x0001__x0001__x0001__x0001_p§@p]äÞ(«@_x0001__x0001__x0001__x0001__x0001_p§@_x0001__x0001__x0001__x0001__x0001_p§@©&lt;Î¦é­@ 
øTý_x0003_­@ý_x001D_÷Îj¬@ÏËG&gt;«@:_x0019_æç°@B_½9°°­@/hÄ¶_x0006__x0007_l«©@_x0006__x0006__x0006__x0006__x0006_p§@'ì_x0015_Ôì©@_x0006__x0006__x0006__x0006__x0006_p§@K_x0001_2ýWäª@6åL`^	«@_x0010_gmWû¢¬@_x001A__x0007_õ¶°@ç^Âç_x0005__x0003_±@RCËùh	¯@Íã¹q ®@Ëu_x0002_ûXk­@b19îº§@Iy_x0011_¹T¨@_x0015_ôx_x0004_©@Õt_x000B__x0016_°@Ë&amp;ç_x000F_8®@Øì=j	°@%Dx@©@¬8@(%X­@Â,(P°@;g'­@ïÀée¬@t,ûÝö°@`JÆ¬@_x0006__x0006__x0006__x0006__x0006_p§@_x0006__x0006__x0006__x0006__x0006_p§@d}¨ºh©@×.ø×}Õ¯@-£/Yde°@6È_x0019_ª@ÐòÔ"t.¯@_x0001__x0002__x0001__x0001__x0001__x0001__x0001_p§@_x0001__x0001__x0001__x0001__x0001_p§@aÁ½ÍuÚª@úú_x001B_&gt;!°@_x0001__x0001__x0001__x0001__x0001_p§@÷p_x0001_¶s´®@`_x000E_à%õ_x0018_®@_x0016_åIÊ_x001D_®@iãºÕ½¬@	ÍëlÖ­@uµH·f«@óL_x000F_é§@$Æd®@ÿ·Ê_x0012_8¬@í6emF©@_x0001__x0001__x0001__x0001__x0001_p§@ø·&gt;_x0007_Xª@E0ragæ¬@j9Ì÷±@ù_x0010_ñ]gsª@³P·)Xo­@Ëe^Ã©@»õX#Á±¯@¦úMgKb¬@ÍòÏ_x001D_óª@_x0001__x0001__x0001__x0001__x0001_p§@$C^dÔª@qWyU_x000C_·ª@_x0001__x0001__x0001__x0001__x0001_p§@DëT£~®@O­'ÃÖp®@_x0007_ _x0016_Æ_x0002__x0004_ÀÃ¬@pâÙ·c·­@Êa"MúB­@S_x0004_ÌÜ3²@Ü;OØ°@b38_x0003__x000C_©¯@ÂïhÀ¶«@NZ_x001A__x0006_Íå§@_x0002__x0002__x0002__x0002__x0002_p§@ÌEÐÛ¾_x0018_±@~$#n±@_x0003_Þ¤I£°@è¢ÀQL©@¨_x0011_2·¬@_x0002__x0002__x0002__x0002__x0002_p§@ÉÉeüÑg®@ÞiÇKq§@:Ö_x0013_ô_x001F_­¯@ïDWQþô±@_x0002__x0002__x0002__x0002__x0002_p§@ûÕ'Ðë­@·q}_x0001_f^ª@_x0002__x0002__x0002__x0002__x0002_p§@_x0012_jñÆ«@ú3Û!¬@â_x001C_Ø.Ó©@_x0002__x0002__x0002__x0002__x0002_p§@õXzîr«@YI_x0004_ü0ß§@_x0002__x0002__x0002__x0002__x0002_p§@òIrC_x0005_®@ÄzÄ-_x0018_*°@_x0002__x0003_~¦8Z°@4:_x001F_RÚ¨@ÆÐô¼Qð®@æ§#Éá_x0002_¨@jË_x000C_bÖ#ª@_x0002__x0002__x0002__x0002__x0002_p§@_x0002__x0002__x0002__x0002__x0002_p§@_x0002__x0002__x0002__x0002__x0002_p§@5x_x001E_¯@fÏ¿«3¾¨@Â8K¥ô_x0006_ª@Zm
ÇA¬@$½[çNw±@®$_x0016__x0019_þS«@ø§_x001F_.b&gt;®@&gt;s.L±e¬@Í^Ò®ª@_x0002__x0002__x0002__x0002__x0002_p§@Ü¨_x0015_NÀYª@_x0010_Â.ãd½°@ÿ»Æö¨@a_x0011_åÙ_x001C__x001E_ª@_x0002__x0002__x0002__x0002__x0002_p§@_x0002__x0002__x0002__x0002__x0002_p§@cà.n¢¯@[~§ÙK¬@_x0002__x001E_]®å¯­@-[@_x0001_©@Ç?ÊCÂ°@,)|&lt; ±@Ôe¦ÇH²@_x0004_Gè¸_x0001__x0002_Ï_x001F_±@ä8ü}dª@¦ y|e­@°»áãÐ©@	'_x0011_çA_x0011_ª@_x0001__x0001__x0001__x0001__x0001_p§@=nÊ0zü«@í`»y}zª@&amp;¤I_x0005_X¬@b_x001E_#v°@_x000E_b~·±S­@@_x0004_Ïoª@_Ü©©½â®@@_x000E_£#f_x001C_¬@_x001E_úGi(A¯@p%öÖ«°@ÊÒl|®@7dÝ£_x000E_|®@!_x001A_xð®@qÒ©ô¦_x0004_ª@2¦°hËO¨@F\q_x0004__x001E_²@_x0001__x0001__x0001__x0001__x0001_p§@Nþ¿l¹§@£Å	'PE¯@ÍWM
ýy¨@_x0001__x0001__x0001__x0001__x0001_p§@­þ0è_x001F_©@AèC±­©@Í~gø®@ëWì]M­@|F_x0018_^ü¨@_x0001__x0004_jK_x000B_bUx®@øÔ_x0013_&gt;±@ýS÷Æ{à¯@_x001E_¦Nd½U±@ÄQ¥º÷«@_x000C__x000E_l_x000E_{§@Y²_x0012__x001D_(²@ñóÅ´§@T Âa_x0003_°@¶8ÄÁ_x0016_²@±&lt;ê_®@Âb;t_x001B_­@_x0001__x0001__x0001__x0001__x0001_p§@_x0001__x0001__x0001__x0001__x0001_p§@y¾ùÃ«@"¾´g	0¬@z|Ã+5¬@Pa1µ_x0002_e±@%þµöqü­@`«_¡_x0018_ª@.§}+ÊW©@®Ü,±Eö­@ã#~±@ÁÇpNtD©@úòÒgý9¯@3_x0010_5 M@¨@Æ{å)"°@_x0001__x0001__x0001__x0001__x0001_p§@_x0004__x0018_ÆÝ_â°@(N#Ä[³±@_x0001__x0001__x0001__x0001__x0001_p§@iePj_x0002__x0004_'ª@	[h_x0010_Ö*±@©É1ª$ ±@²Tx_x0013_«@þ}_x001D_C_x001E_¬@_x0011_Þ_x0016_09±@5_x000C_Kd1¬@_x0002__x0002__x0002__x0002__x0002_p§@O1&gt;k°±@þ_x001C_a_x000C_ñ©@íæ¥´º­@8_x001A_¬Áþ¯@Í_x000E__x0016_n!©@_x0002__x0002__x0002__x0002__x0002_p§@L:_x0011__x0003_gGª@NÖÐ%ë_x0002_¬@õZ±_x0019__x0002_ª@Ïw´ø_x0018_]±@-&amp;_x0011_&lt;®Ì¬@Ú§j84®@&lt;ý+¸Å¸¯@ÆÍC[G_x0008_¬@_x0017_=Í *,¬@,_x0004_*í«²¬@g§z_x0016_ïÁ¬@_x0002__x0002__x0002__x0002__x0002_p§@_x0002__x0002__x0002__x0002__x0002_p§@nµ_x0001_ì
¨@_x0008__x001E_Ö±uçª@å_x0001_µíþ_x0006_«@f_x001B_Ù_x0007_ª@ÔÀ'ÃÙ­@_x0001__x0003_º_x0008_V_x0015_q§­@_x0001__x0001__x0001__x0001__x0001_p§@þ®Âô,®@(_x001C_±o£®@_x0001__x0001__x0001__x0001__x0001_p§@ªN_x001A_v|°@_x0001__x0001__x0001__x0001__x0001_p§@ö²5_$¨@_x0001__x0001__x0001__x0001__x0001_p§@¾àæîæZ®@_x0001__x0001__x0001__x0001__x0001_p§@å5µÓ®@xª$yÄ¯@aåëØçµ®@$ãÞr^6®@ °X2¨@_x000E_¢Öê&lt;­@iY¸¯Ø¯@ÂÁèYTÓ¨@p0Iìª@f¥]_x0008_w°@mÝþD­@ÿ[_x0013_0M÷«@ÞLôà¬@_x0001__x0001__x0001__x0001__x0001_p§@_x0001__x0001__x0001__x0001__x0001_p§@ýÃ¢A_®@Æ_x0014_01Q®@2&lt;{_x0002_@_x0001_±@_x0001__x0001__x0001__x0001__x0001_p§@ËZãÕv®@_x000B__x0015_ýý_x0002__x0004__x0003__x000C_­@_x0008_,¡kª@îgÂ\©@ð$æë_x0013_±@ø¿Ä?r°@	_x0007_#ÉU°@þ&amp;_x0001_8¸8­@ÐÃº3î_x0019_­@Ù¡oÙ_x0006_±@_x0002__x0002__x0002__x0002__x0002_p§@_x0002__x0002__x0002__x0002__x0002_p§@_x0002__x0013_bxÌå«@=å&amp;Ëüi°@å,êÊñ±«@2O]Å_x0015_¯@{_x0010_Ú»Oª@¯_x000E__x0015_ª«@_x0002__x0002__x0002__x0002__x0002_p§@_x0002__x0002__x0002__x0002__x0002_p§@Û¬¡÷¥s¨@½Ê_x001C_úå¬@:ã¥_x0001__x0005_°@*KàLì}«@¦(êTøe²@V_x0018__x001E_?{ª@|_x0014_&gt;oJ©@Çè²5û¬@_x001C_¥¾#¯@2@Y_x0012_ò+©@Òû_x0006__x001B_NI©@_x0002__x0002__x0002__x0002__x0002_p§@_x0002__x0002__x0002__x0002__x0002_p§@_x0001__x0003_'&amp;(Þì\¬@§æõCô°@ú¸W_x000C_S°@_x0001__x0001__x0001__x0001__x0001_p§@Ú_x001F_ê_(¬@:]]_x0003_p¨@´ÈëëÆ­@h·û&lt;b«@D³å,Ó±@_x0001__x0001__x0001__x0001__x0001_p§@_x0001__x0001__x0001__x0001__x0001_p§@"_x0003_G iª@âJ¶_x0011__x000F_±@ò9&amp;%O¬@_x0001__x0001__x0001__x0001__x0001_p§@pL÷·_x0014_©@Ï_x0019__x0016_QY«@I	FÙ_x0013_§@W§_x0007_$Ã§@_x0001__x0001__x0001__x0001__x0001_p§@0Ó8bÎ©@ìÃ9ö;©@-Òs'«@5JK_x000C_Í®@lj{,Ú®@Ë__x0002_ó¹E¨@é¶÷Sc_x001F_­@YÇ¾!&gt;¨@t&amp;ýï_x0015_³«@_x0001__x0001__x0001__x0001__x0001_p§@_x0001__x0001__x0001__x0001__x0001_p§@_x0012_&gt;ï©_x0002__x0003_ª@_x001E_7)SäÀ¨@_x0002__x0002__x0002__x0002__x0002_p§@¼zXÓu«@_x0002__x0002__x0002__x0002__x0002_p§@4óÎ6uÀ«@_x0002__x0002__x0002__x0002__x0002_p§@{ö©_x0013_«_x0002_«@àáM&lt;_x0010_=¯@_x0011__x0016_øÈÐ§@þÖ_x0001__x000B_¯@Ñ\IêOù«@PïñÏä¨¬@&amp;'£k%:ª@;Sè_x0014_ª@_x0002__x0002__x0002__x0002__x0002_p§@õ_x000F_îv«@:¾¼¸û¯@_x0002__x0002__x0002__x0002__x0002_p§@Ô%_x0019_ÂÆ:²@Ê_x000B_Õ×«i«@_x000E_évo³ú¯@ø{ÿiâ­@_x0002__x0002__x0002__x0002__x0002_p§@î]c¯_x0003_/®@_x0002__x0002__x0002__x0002__x0002_p§@_x001E_bÂGâ§@PØ1_x0018_ï¬@c_x0016__x001F_Ëiÿ±@ý³4ê­@_x0002__x0002__x0002__x0002__x0002_p§@vñ_x0018_-&lt;{«@_x0001__x0002_Ø¶_x001D_óVÿ­@_x0001__x0001__x0001__x0001__x0001_p§@_x0001__x0001__x0001__x0001__x0001_p§@$Ûâ±a°@÷_x0013_Ëk­@_x0010_GÏ û°@òóÒ'B¸°@_x0001__x0001__x0001__x0001__x0001_p§@_x0001__x0001__x0001__x0001__x0001_p§@ødë$_x000C_¬@¾{UGUN«@Ö_x0004_Ä«@ö_x0011_sø_x0013_¬¨@_x0012_.êNa
­@_x0001__x0001__x0001__x0001__x0001_p§@B¢~à¡¦®@å_x001D__x0016_4]µ¨@Çµ?°@¶×48_x0014_­@Ë±_x0006_~Ã%¯@	x_x001B_y©@²tà.±Ë¯@_x0003_Óªè_x0011_¨@#~í"!ª@¡Ü@_x001C_éI«@SÌæÁÕ×­@_x0002_Ø\_x0006_w_x0010_©@_x0001__x0001__x0001__x0001__x0001_p§@û¬RÀ­@ï±û0­ô«@¶¨`_x0001_¹À©@_x0001__x0001__x0001__x0001__x0002__x0004__x0002_p§@½J¢_x001C__x0013_F±@_x0002__x0002__x0002__x0002__x0002_p§@Lå_x0016_½¦©@_x0012_¡'°@ML_x0003_F&amp;«@Æxøõ¨-°@P±4&amp;_x0008_­@B¹Qx«@¦T¹4n_x0012_°@¥M§_x0011_®@_x001D_Í_x0001_×G$¬@G8Áq¯®@_x001F__x0013_q^È«@_x0002__x0002__x0002__x0002__x0002_p§@¬9°£´Ê°@_x0002_]û1A«@_x0002__x0002__x0002__x0002__x0002_p§@Ó_x0002__x001E_+2!«@°
ÉÙÕ©@9¾¾¬âU«@Î_x0004_õÞ+_x001D_°@p!Ñû_x0019_¦°@qkÈáÕë¨@_x0002__x0002__x0002__x0002__x0002_p§@6+¢\©@RdøB­@_x001F_¯§MÜt­@¶×Aiê¯@_x0004_®0ê_ª@&gt;Ãl#¤ê«@ûóAy¬c©@_x0001__x0002__x0001__x0001__x0001__x0001__x0001_p§@f_x0012_½ß_x0001_¡°@_x0014_NAtb_x000F_¬@_x0001__x0001__x0001__x0001__x0001_p§@_x0001__x0001__x0001__x0001__x0001_p§@ô¿ÁÈ«@û?|P_x0014_®@_x0001__x0001__x0001__x0001__x0001_p§@_x0015__x0016_Ó¡«@_x0014__x0019_@_x0013_U©@Üz&gt;-­§@_x0001__x0001__x0001__x0001__x0001_p§@öõË_x0015_ò§@( i&gt;;¬@©Ãñ[{¨@_x0001__x0001__x0001__x0001__x0001_p§@_x0001__x0001__x0001__x0001__x0001_p§@#£Êz.Ý°@Ü&amp;«+Ô_x0011_­@ª;þûC¬@L¥ÚÓ_x0003_®@ÀZ_x0017_ìÙ®@|ô@îF­@1Yé_x001B__x001D_R²@ùØv*_x0011_®«@Íè_x0001_i¨@Ôô)­_x0001_¯@è}7_x001D_iq©@àÑ#R_x000B_¨@Æs	¨§¹®@ëä/üû¨°@_x0001__x0001__x0001__x0001__x0001__x0002__x0001_p§@Í]­Õ°@Ïóþð«@ª®_x0005_N5¡¯@(9af_x000F_ó¬@k×¡Eª@¿W 5Vª@ºÄ_x001F_(©ª@d¥ØÜ)%°@^?½_x0014_ò	®@ç.;OjG±@Ê_x0003_ÔFñ­@!_x000B_|_x0010_¯@_:jÛ½m¨@³_x0007_Þ®@_x0001__x0001__x0001__x0001__x0001_p§@u~½Î_x0019_«@ÝúÆi_x0014__«@9_x0004__x000E_ÊÝ­@4
ÆÕ°ª@&lt;¼Î­¢ù§@õ#"ÃCÁª@8tEÑ±_x001F_°@¾ä%A*­@T¸½u©@uJ,#O­@Ñ_x0006_FÕv_x000C_«@_x0001__x0001__x0001__x0001__x0001_p§@_x0001__x0001__x0001__x0001__x0001_p§@_x0006_ï½qz-ª@8{¯÷:«@|_x0010_Srá¬@_x0001__x0004__x0001__x0001__x0001__x0001__x0001_p§@+Çd$í¯@_x0006_8½_x0010_Å¨@I_x001F_­.%þª@¾³È_x000B_n¬@Ù&lt;ß/o«@_x0001__x0001__x0001__x0001__x0001_p§@_x0001__x0001__x0001__x0001__x0001_p§@1_x0001_²¿B£®@_x000C_³iÄ­@ªá¡ ¬@_x0013_Ð:1è+°@Ða_x001A_ê§S¯@j_x0006_Ú_x0005_K°@EfÓ_x0006__x0005__x0002_«@à~@ #°@_x0001__x0001__x0001__x0001__x0001_p§@¦3W#(Ñ¬@_x0001__x0001__x0001__x0001__x0001_p§@_x0001__x0001__x0001__x0001__x0001_p§@v^è£«H¯@1Ó¸Ûaª@¼±°OÖ_x0015_±@,¯5û}f©@#ÜQðË§@Åè_x0001_´.«@{_x0014__x0002_èùx²@¶Væ1Z¥§@×¯_x0010_^_x0015_Ý¬@¢Â¤=¡Æ¯@*¦Vþ_x0003_¯@©Ñ_x0017__x0001__x0002_ù_x0004_°@á(mb¯@_x0001__x0001__x0001__x0001__x0001_p§@_mÝté_x0010_°@_x0001__x0001__x0001__x0001__x0001_p§@0T
ø ²¬@_x0001__x0001__x0001__x0001__x0001_p§@ÑÊ'Ðéf­@þV_x0001_ö_x0002_²@µ_x0018_+_x0013_&gt;`¨@bc_x0017_p]­@_x0001__x0001__x0001__x0001__x0001_p§@ð_x0012_ÔÊ4$±@_x0001__x0001__x0001__x0001__x0001_p§@¹7xÓ¼ª@ðT_x0015_¸¬@_x0001__x0001__x0001__x0001__x0001_p§@jeµ"þª¨@³_x0011_H_x0015_)÷ª@î±¹oxÎª@öê¨_x0007_Ô°@_x001E_Pºý©@êå¹«@ßAlza¨@®ëÅ÷Ú¦®@_x0001__x0001__x0001__x0001__x0001_p§@é×éYñ¼®@_x0012_7¹_x0004_]°@VøëUª­@_x0001__x0001__x0001__x0001__x0001_p§@ÛhÎ¬@_x000C__x0001_0£®ì«@_x0002__x0003_¶_x0011_FG/M¯@j_x0003_Å_x0012_+A©@s_x001E__x001C_à«@_x0002__x0002__x0002__x0002__x0002_p§@*¶¯8; ¨@zMæ_x0001_Ö+¯@_x0002__x0002__x0002__x0002__x0002_p§@u%&lt;èG{©@_x0003_4áÛË©@n=ÃÛÑ¯@,ý`:Åt¬@ðø´iæ!®@è7Ê®ç©@_x0002__x0002__x0002__x0002__x0002_p§@_x0002__x0002__x0002__x0002__x0002_p§@,|©"ö®@_x0018_
*ò_x0018_°@_x0002__x0002__x0002__x0002__x0002_p§@a^/_x001B__x000C_Ø«@ó*øoa¨§@hØ·¼¯@îZå_x0004_å¯@25,_x001D_F°@ÖÛ«t¿°@_x0004_kUIuç«@6éMß*©@R_x0018__x0004_}_x0002_°@â3âGÞp¬@_x0002__x0002__x0002__x0002__x0002_p§@_x0003_K}qt&lt;©@¹v[cÍ°@_x0002__x0002__x0002__x0002__x0001__x0002__x0001_p§@_x0001__x0001__x0001__x0001__x0001_p§@lÍé°@Vù,l	±@_x0001__x0001__x0001__x0001__x0001_p§@_x0016__x0001_5_x001B__x001C_]­@þàÝÇ6¬@_x0001__x0001__x0001__x0001__x0001_p§@_x001C_5äÞR_x0001_­@_x0001__x0001__x0001__x0001__x0001_p§@_x0001__x0001__x0001__x0001__x0001_p§@*_x0015__x001C_Ð=­@wIB_x0003_«@	wF_x001F_w¶­@?§óU»±@_x0001__x0001__x0001__x0001__x0001_p§@Ú×|P_S¬@_x0001__x0001__x0001__x0001__x0001_p§@Éö0g2©@CT³­)©@j_x0008_Ocî§@«_x001E_óø²'¬@VFj_x001D_z¤ª@_x001D_%4Á_x000F_!«@{ü_x0010_:2®@õ#M¯@ÿâSÄè[¯@úáUf¾­@0%Xð¯@k_x0003_g="G°@ðMé|_x000B_'¨@Á|!;n©@_x0002__x0003_íÉN"_x0018_ª@(É~bÆª@_x0002__x0002__x0002__x0002__x0002_p§@³{í_x0017_¬@_x0002__x0002__x0002__x0002__x0002_p§@öi1ê_x0019_O¯@Váxl­@
º?çj±@_x0013_ÌÓ4_x000B_®@[_x000F_SÐùËª@_x0002__x0002__x0002__x0002__x0002_p§@_x0002__x0002__x0002__x0002__x0002_p§@ojk_x001A_F«@_x0002__x0002__x0002__x0002__x0002_p§@_x0002__x0002__x0002__x0002__x0002_p§@_x0012_Èù*§ð¨@ªå_x0017_ _x0005_²@svÝ­_x0004_Õ­@_x001A_£Q_x0016_Ônª@¶&lt;_x0001_ÄO¬@~*,&lt;à¬@ÒÐâ_Cà¬@_x0002__x0002__x0002__x0002__x0002_p§@±bNæ¥¡¨@½_x000C_]oJ°@_x0002__x0002__x0002__x0002__x0002_p§@t­	_x001D_Þñ°@l  µ,ë°@Öä­IoB®@ôjÛ÷±8®@ÝöQ0_x001A__x0014_¯@ö¡õ_x0001__x0003_5¥±@6â,MIç®@_x0001__x0001__x0001__x0001__x0001_p§@øÈ°_x0016_¨@Ô½_x0002_áÕÅ°@éÅ@kÆ¬@$Ð4¨±@0=&amp;×Q«@ÒBµ ´°@ÊÚ_x0002_¶}­@úÆ$"_x001C_©@_x0001__x0001__x0001__x0001__x0001_p§@ì-ÆÝ.þ«@ÕmÏ_x0004_p®@³4Çõ®@°Õ¥»å°@ü·Iä;s¯@_x0001__x0001__x0001__x0001__x0001_p§@_x000F_ÊyÓ_x000F_'©@79vL±@_x0011_^¡½pá«@3_x0003_òÌ­@±/e_x0017_¨@ü¿²©@_x001E_ÇÞ4k®¬@_x0001__x0001__x0001__x0001__x0001_p§@[4!þ_x0007_È¬@_x0008_þ"êÉ¬@bÄ«±¨@_x0001__x0001__x0001__x0001__x0001_p§@²gp_x000E__x000C_b°@_x0013_&gt;Ý*_x0017_©@_x0004__x0005__x0001_éÒ)k6¯@y£°@yRºCÒ°@Þt_x0006__x0013_¬@Àý'¦^-­@_x0004__x0004__x0004__x0004__x0004_p§@Y_x0017_Ä¶JÞª@V_x0002_4H¬@*apl4­@â_Ïë«@,Õ,Xqã©@_x0018__x0010_\_x0003_¬@ãøX_x0001_F¬@È¶LÍ/¯@õ_x000B__x001A_Îå¨@_x0004__x0004__x0004__x0004__x0004_p§@à_x001F__x0006_³&lt;ª@ø_x0004_+ÕÐ+±@_x0004__x0004__x0004__x0004__x0004_p§@£ _x001D_ñ¹¯°@_x0014_ÍVz7©@³2ê«_x0017_¬@Zr´üð£«@4éÜÖ_x001E_©±@ªÑ:×x¬@_x0004__x0004__x0004__x0004__x0004_p§@_x001E_îK?-)®@ÂÓxãÌ«@_x0004__x0004__x0004__x0004__x0004_p§@_x0015_Þ;¹@±@w:ìX¨«@|î¬Ù_x0002__x0006_÷0«@r_x0002_c1æÞ±@T{*Z-«@_x001F_|-Ü[_x0006_¬@¤Æ _x0001_ýë®@¢=_x000B_5k®@_x0002__x0002__x0002__x0002__x0002_p§@_x0002__x0002__x0002__x0002__x0002_p§@|%éàª@²îÆóð±@ _x0017__x0011__x0005_0ª@_x0002__x0002__x0002__x0002__x0002_p§@L_x0018_3Í®@E·gq±@²oóæ_x0003_ºª@kµ§@_x0002__x0002__x0002__x0002__x0002_p§@%3)ø_x001F_6«@ý{vÀ_x0004__x0007_°@_x0002__x0002__x0002__x0002__x0002_p§@\¨M_x0007__x001C_«@=60ËüÒ§@_x0002__x0002__x0002__x0002__x0002_p§@_x000E__x001F_#É/°@M_x0007_=å2E®@¥àã/½¬@_x0002__x0002__x0002__x0002__x0002_p§@QõÛ_x001A_ÜÀ±@_x0002__x0002__x0002__x0002__x0002_p§@Ã_x0006_÷z_x0005_­@Ú=|^©@&gt;f¯á_x0004_Ç±@_x0001__x0005_ó_x0002_Ê¼=3°@ÜÅX_x0003_6±@_x0001__x0001__x0001__x0001__x0001_p§@_x0001__x0001__x0001__x0001__x0001_p§@:1¬¼`«@_x0019_ô_x0004_©@i_x0008_Ô­­:°@ÞTt{í¬@¿]oÇ°@_x0005_ã_x0005_äû¥¬@ö_x0010_¬Ú¤¨@å_x0017_öÉ_x0016_]¨@¹*w_x000B_¿è¨@£Dã&lt;Î­@.äI&lt;¤È¨@°Kvi+­@Ðâþ_¦P©@_x001A_Ö²º_x000E_N®@¸X(ÜI®@òbQº|_x001F_¯@^FV¥«@i§$W¬@åÈîª¬°@q??1#­@_x0001__x0001__x0001__x0001__x0001_p§@_x0001__x0001__x0001__x0001__x0001_p§@_x0001__x0001__x0001__x0001__x0001_p§@_x0008_&amp;uö^Ãª@_x001F_Y_x001D_y!Óª@_x0001__x0001__x0001__x0001__x0001_p§@ÿêZ°¾¥¯@_x0012_³Ö8_x0001__x0002_Kt§@i_x001C__x0017_¾§@¡ìÖÚ_x0006_Ô±@ë_x000C_ßØ_x0018_3¨@_x0001__x0001__x0001__x0001__x0001_p§@ºÓu×M°@_x0001__x0001__x0001__x0001__x0001_p§@_x0001__x0001__x0001__x0001__x0001_p§@_x0001__x0001__x0001__x0001__x0001_p§@_x0001__x0001__x0001__x0001__x0001_p§@_x0001__x0001__x0001__x0001__x0001_p§@6}à6©@_x0001__x0001__x0001__x0001__x0001_p§@~Þa­@_x0011_þ57· ²@_x0001__x0001__x0001__x0001__x0001_p§@/a_x0015_@-§@_x0001__x0001__x0001__x0001__x0001_p§@Ñ­È_x0008_ð_x000E_«@vê_x0011_»
±@#»	_x0002_+¨@_x0008_ná¥	©@Âð*_x0001_¤°@ZÛ.Âé×±@_x0001__x0001__x0001__x0001__x0001_p§@¼5ùh¸¸¨@E¹'SÜ«@ü]¥2ò_x0013_¬@_x0001__x0001__x0001__x0001__x0001_p§@RúR_x0007__x0007_©@§_x0007_"ôd¡¬@nO_x0016_Ë¼Ï±@_x0001__x0002_FC
´Øé±@_x001E_ÇqSß­@^k" _x001F_§@Ô² ñ®@_x001E_PHvC°@_x0001__x0001__x0001__x0001__x0001_ ¬@_x0001__x0001__x0001__x0001__x0001_ ¬@_x0001__x0001__x0001__x0001__x0001_ ¬@_x000E_ó,³ç°@_x0001__x0001__x0001__x0001__x0001_ ¬@_x0001__x0001__x0001__x0001__x0001_ ¬@_x0001__x0001__x0001__x0001__x0001_ ¬@`t¨_x000E_0J®@_x0001__x0001__x0001__x0001__x0001_ ¬@Ò_x0003_À¢¿Ú¬@_x0001__x0001__x0001__x0001__x0001_ ¬@_x0001__x0001__x0001__x0001__x0001_ ¬@[Ôàí_x0014_Z¬@_x0001__x0001__x0001__x0001__x0001_ ¬@.À+A®@YÕÓÓê­@_x0001__x0001__x0001__x0001__x0001_ ¬@TÀ¿J;%¯@_x0001__x0001__x0001__x0001__x0001_ ¬@_x0008_Wq°ò±­@ê_x0014_·¬9=°@Ó!¿v°@[Gc7f"®@f}Gk4¯@_x0001__x0001__x0001__x0001__x0001_ ¬@_x0001__x0001__x0001__x0001__x0001_ ¬@_x0001__x0001__x0001__x0001__x0001__x0002__x0001_ ¬@_x0001__x0001__x0001__x0001__x0001_ ¬@_x0001__x0001__x0001__x0001__x0001_ ¬@ø[æ(_x001A_È°@$ÐÔUüT®@÷ÒDDµ,°@_x0001__x0001__x0001__x0001__x0001_ ¬@KõImb±@_x0001__x0001__x0001__x0001__x0001_ ¬@¾H	Ä¬@_x0004_3/ã~°@mK, ÃÒ¯@_x0001__x0001__x0001__x0001__x0001_ ¬@_x0001__x0001__x0001__x0001__x0001_ ¬@HÁ/Ôô÷¬@_x0001__x0001__x0001__x0001__x0001_ ¬@J_x0002_½Ì¥®@_x0001__x0001__x0001__x0001__x0001_ ¬@_x0016_7#©Ã®@_x001A_2à÷_x000F_ò¯@z÷_x000E_LÆÝ¬@_x0001__x0001__x0001__x0001__x0001_ ¬@_x0001__x0001__x0001__x0001__x0001_ ¬@_x0001__x0001__x0001__x0001__x0001_ ¬@_x0001__x0001__x0001__x0001__x0001_ ¬@_x0001__x0001__x0001__x0001__x0001_ ¬@Éó_x0007_­V­@_x0001__x0001__x0001__x0001__x0001_ ¬@i´	6?±@8s÷_x0010_1­@ÊED6oA²@_x0001__x0001__x0001__x0001__x0001_ ¬@_x0005_	_x0005__x0005__x0005__x0005__x0005_ ¬@_x001D_Í.zÚÍ¬@§_x001D_sÞñÇ¬@_x0005__x0005__x0005__x0005__x0005_ ¬@_x0005__x0005__x0005__x0005__x0005_ ¬@_x0005__x0005__x0005__x0005__x0005_ ¬@Õ_x0002_@£?®@_x0005__x0005__x0005__x0005__x0005_ ¬@_x0005__x0005__x0005__x0005__x0005_ ¬@-Õ/¾­@Þîñ"¦_x0008_¯@_x0005__x0005__x0005__x0005__x0005_ ¬@Ü?À;R®@_x0005__x0005__x0005__x0005__x0005_ ¬@_x0005__x0005__x0005__x0005__x0005_ ¬@_x0005__x0005__x0005__x0005__x0005_ ¬@_x0005__x0005__x0005__x0005__x0005_ ¬@^_x001D__x001E_­@_x0001_ÊGN$H°@_x0005__x0005__x0005__x0005__x0005_ ¬@_x0005__x0005__x0005__x0005__x0005_ ¬@ÐvÅc_x001B_®@P_x0019_¹7§²@_x0013__x0003_a_x000B_±¯@_x0005__x0005__x0005__x0005__x0005_ ¬@&lt;Ò®¼*o¯@ñ¢_x0006_ÿo°@_x0005__x0005__x0005__x0005__x0005_ ¬@xü×é£_x0007_­@_x0005__x0005__x0005__x0005__x0005_ ¬@ìéðxv°@¤ö_x0004_ _x0001__x0002_«_x000E_°@Ã |®Z±@_x0001__x0001__x0001__x0001__x0001_ ¬@UÄ'º¨±@ðÏÅV²¬@_x0001__x0001__x0001__x0001__x0001_ ¬@_x0001__x0001__x0001__x0001__x0001_ ¬@
A_x000F_Æ_x0019_­@V3T3T®@à_x0014_®iÂe­@_x0001__x0001__x0001__x0001__x0001_ ¬@._x0008_L_x001B_&gt;{°@_x0001__x0001__x0001__x0001__x0001_ ¬@±s?_x0004_Ö_x0004_°@Õþø@c¬@ßºÑÔ­@_x0001__x0001__x0001__x0001__x0001_ ¬@_x0001__x0001__x0001__x0001__x0001_ ¬@_x0001__x0001__x0001__x0001__x0001_ ¬@_x0001__x0001__x0001__x0001__x0001_ ¬@_x0001__x0001__x0001__x0001__x0001_ ¬@_x0001__x0001__x0001__x0001__x0001_ ¬@_x0001__x0001__x0001__x0001__x0001_ ¬@YÑA×°@_x0001__x0001__x0001__x0001__x0001_ ¬@_x0001__x0001__x0001__x0001__x0001_ ¬@_x0001__x0001__x0001__x0001__x0001_ ¬@@~bL!±@F_x001A_öíf*±@_x0012__x0001_p¿C°@_x0001__x0001__x0001__x0001__x0001_ ¬@Û¦MQb®@_x0001__x0002_C_x001C_~õõ­@JtS_x0018_¯­@_x0001__x0001__x0001__x0001__x0001_ ¬@_x0001__x0001__x0001__x0001__x0001_ ¬@7Ô_x0001_ê_x001D_®@/_x0011_ÒdéN®@ µT°/°@_x0001__x0001__x0001__x0001__x0001_ ¬@_x0001__x0001__x0001__x0001__x0001_ ¬@ð?ð³±@ÏLµ30þ­@gç_x0002_þ_x0005_­@J¾yÎã}±@_x0001__x0001__x0001__x0001__x0001_ ¬@í¤_x0007__x001E_ot²@p__x0014_é±@Åßw^¤°@l¦ê\_x0005_'±@²@ý_¯@'%£Z³¯@_x0001__x0001__x0001__x0001__x0001_ ¬@_x0001__x0001__x0001__x0001__x0001_ ¬@ä4,Ë\g±@_x0001__x0001__x0001__x0001__x0001_ ¬@£_x000E_-Cé±@÷ït7d¯@_x0001__x0001__x0001__x0001__x0001_ ¬@_x0001__x0001__x0001__x0001__x0001_ ¬@V	ûÎ¬@_x0001__x0001__x0001__x0001__x0001_ ¬@Õ©ÒÂ½±@k¸»_x0002__x0003_S_¯@À_x0003_A{ÿ&amp;­@2_x0006__x0012_Õ
h°@_x0002__x0002__x0002__x0002__x0002_ ¬@pÕAù^L°@_x0002__x0002__x0002__x0002__x0002_ ¬@_x0002__x0002__x0002__x0002__x0002_ ¬@Û¾`_x000C_;È­@_x0002__x0002__x0002__x0002__x0002_ ¬@Ào_x001C__x0004__x0018_­@_x0002__x0002__x0002__x0002__x0002_ ¬@_x0002__x0002__x0002__x0002__x0002_ ¬@&lt;O u_x001A_­@_x0004_ÜEÙ¬@°_x0010_QPJ¸­@_x001D_BÎ4a_x0016_®@Þ_x0001_-¿Ú¯@Ö#ñ­¡_x000B_²@_x0002__x0002__x0002__x0002__x0002_ ¬@_x0002__x0002__x0002__x0002__x0002_ ¬@_x0002__x0002__x0002__x0002__x0002_ ¬@C@×Â­@_x0002__x0002__x0002__x0002__x0002_ ¬@2ï×_x0018_)^°@_x0002__x0002__x0002__x0002__x0002_ ¬@_x0002__x0002__x0002__x0002__x0002_ ¬@_x0002__x0002__x0002__x0002__x0002_ ¬@_x0002__x0002__x0002__x0002__x0002_ ¬@-ñ¶Zè­@_x0017_6rô*_x000E_­@a~Ç%Ã±@_x0002__x0002__x0002__x0002__x0002_ ¬@_x0001__x0002__x0001__x0001__x0001__x0001__x0001_ ¬@_x0001__x0001__x0001__x0001__x0001_ ¬@CSa{¯@¡vA_x0012_xL¬@¦T_x000E_~,­@÷´_x0019_ü¡­@_x0001__x0001__x0001__x0001__x0001_ ¬@ËÌx?ïþ¬@_x0001__x0001__x0001__x0001__x0001_ ¬@_x0001__x0001__x0001__x0001__x0001_ ¬@å1ô#:°@_x0001__x0001__x0001__x0001__x0001_ ¬@k«ï¦_x0008_¬@_x001E_ Nó±@_x0001__x0001__x0001__x0001__x0001_ ¬@¥ÔO.êå­@_x0008_PE¾Uì°@_x0001__x0001__x0001__x0001__x0001_ ¬@"_x0012_8a&amp;®@_x0001__x0001__x0001__x0001__x0001_ ¬@±Îà_x001C_°@_x0001__x0001__x0001__x0001__x0001_ ¬@û_x0006_yY_x0014_°@_x000E_¶_x0015_ö_x001D_á­@IÐÄõL¯@_x0001__x0001__x0001__x0001__x0001_ ¬@QÛÄÿ[Ý­@_x0001__x0001__x0001__x0001__x0001_ ¬@_x0001__x0001__x0001__x0001__x0001_ ¬@\_x0012_ÚTð°@_x0001__x0001__x0001__x0001__x0001_ ¬@²_x0019_É_x0003__x0005_S$®@dÏÓê
_x001B_°@_x0003__x0003__x0003__x0003__x0003_ ¬@_x0003__x0003__x0003__x0003__x0003_ ¬@¢Fê[W¬@xÄóc7®@v¯XUÌ°@_x0003__x0003__x0003__x0003__x0003_ ¬@_x0016_ãóÇrÉ²@_x0003__x0003__x0003__x0003__x0003_ ¬@_x0003__x0003__x0003__x0003__x0003_ ¬@ôÝc¦u¯@Võ}4@°@~òì_x0001_¶°@wÔaíg®@_x0015_àv#±@_x0003__x0003__x0003__x0003__x0003_ ¬@Nâ¦ôË¹­@_x0003__x0003__x0003__x0003__x0003_ ¬@bEÎ*Âã®@_x0003__x0003__x0003__x0003__x0003_ ¬@_x001F_^'ó Ï°@ãÐ~*­@_x0003__x0003__x0003__x0003__x0003_ ¬@5ë¸¡­@_x0003__x0003__x0003__x0003__x0003_ ¬@þ`7O_x0002_­@_x0003__x0003__x0003__x0003__x0003_ ¬@6±¡i_x0006_µ®@_x0003__x0003__x0003__x0003__x0003_ ¬@_x0004_3òÊ®@_x0003__x0003__x0003__x0003__x0003_ ¬@_x0001__x0002_ôv5e'±@H_x001C_"úV¯@_x0001__x0001__x0001__x0001__x0001_ ¬@Ï,öe°@!"_x000F_»¬@_^ì/¯Ø°@_x0001__x0001__x0001__x0001__x0001_ ¬@_x0001__x0001__x0001__x0001__x0001_ ¬@ËòHÞ/±@_x0001__x0001__x0001__x0001__x0001_ ¬@_x0001__x0001__x0001__x0001__x0001_ ¬@_x0001__x0001__x0001__x0001__x0001_ ¬@_x0001__x0001__x0001__x0001__x0001_ ¬@_x0001__x0001__x0001__x0001__x0001_ ¬@_x0001__x0001__x0001__x0001__x0001_ ¬@rðªóT°@ _x0014_´M_x0013_±@_x0001__x0001__x0001__x0001__x0001_ ¬@ÕàW/À°@uËê_x0015_z¬@çÿÁ_x0015_(¬@_x0001__x0001__x0001__x0001__x0001_ ¬@_x0001__x0001__x0001__x0001__x0001_ ¬@_x0001__x0001__x0001__x0001__x0001_ ¬@_x0001__x0001__x0001__x0001__x0001_ ¬@_x0001__x0001__x0001__x0001__x0001_ ¬@_x0001__x0001__x0001__x0001__x0001_ ¬@_x0001__x0001__x0001__x0001__x0001_ ¬@±_x001A_ÓX®@_x0001__x0001__x0001__x0001__x0001_ ¬@_x0001__x0001__x0001__x0001__x0001_ ¬@_x0001__x0001__x0001__x0001__x0001__x0002__x0001_ ¬@_x0001__x0001__x0001__x0001__x0001_ ¬@åo£2þî¬@_x0001__x0001__x0001__x0001__x0001_ ¬@´ÎòËX¯@ ^_V£±@pS_x0018_ôx¯@W_x000C_&lt;&gt;ÖK¯@y_x001E_h_x0010_ør¯@_x0001__x0001__x0001__x0001__x0001_ ¬@_x0001__x0001__x0001__x0001__x0001_ ¬@_x0005__x0011__x0014_)®@_x0002_#i_x0018_}®@_x0001__x0001__x0001__x0001__x0001_ ¬@_x0001__x0001__x0001__x0001__x0001_ ¬@ÍÏBv¬@Î_x001F_Ca°@¤R±@(9ÃÛt­@Y_x0012__x0007_î_x0012_­¬@qÊêàù­@.D©ÿd±@/_x000F_¾A°@_x0001__x0001__x0001__x0001__x0001_ ¬@Ju(,+¯@_x0001__x0001__x0001__x0001__x0001_ ¬@p_x001F_£wµ_x0019_±@_x0001__x0001__x0001__x0001__x0001_ ¬@A¿p2Ú	­@_x0001__x0001__x0001__x0001__x0001_ ¬@E2_x0014__x0003_U¬@_x0001__x0001__x0001__x0001__x0001_ ¬@_x0002__x0003__x0002__x0002__x0002__x0002__x0002_ ¬@_x0002__x0002__x0002__x0002__x0002_ ¬@_x0002__x0002__x0002__x0002__x0002_ ¬@_x0002__x0002__x0002__x0002__x0002_ ¬@]¼à_x0013_§­@_x0002__x0002__x0002__x0002__x0002_ ¬@_x0002__x0002__x0002__x0002__x0002_ ¬@_x0002__x0002__x0002__x0002__x0002_ ¬@¥-S	.¬@_x0002__x0002__x0002__x0002__x0002_ ¬@:}_x000F_#	_x0007_®@_x0002__x0002__x0002__x0002__x0002_ ¬@_x0010_DF¹ë­@_x001A_ ã_x0007_²@xmP&gt;-ä°@_x0002__x0002__x0002__x0002__x0002_ ¬@_x0002__x0002__x0002__x0002__x0002_ ¬@_x0002__x0002__x0002__x0002__x0002_ ¬@Þ³/Éÿ­@$_x0006__x0016_1«À¯@_x0002__x0002__x0002__x0002__x0002_ ¬@KÑ_x0019_2_±@¤þ_x001A_^¨±@_x0002__x0002__x0002__x0002__x0002_ ¬@ÏzÄ0Q°@_x0002__x0002__x0002__x0002__x0002_ ¬@®_x001E__x000E__x0004_°@8;_x0001_&amp;.®@_x0002__x0002__x0002__x0002__x0002_ ¬@_x0002__x0002__x0002__x0002__x0002_ ¬@_x001B_KoÇc_x0011_®@__x0004_@Õ_x0001__x0002_Ó±®@ð5;_x0002_¬­@_x0001__x0001__x0001__x0001__x0001_ ¬@:íGD]]­@õWmÓðZ°@N+$_x0005_Ò®@Àj²Ø¬¯@KÒ	_x0013_â°@_x0001__x0001__x0001__x0001__x0001_ ¬@_x0001__x0001__x0001__x0001__x0001_ ¬@µf_x000C_D_x0010_;¬@Ô]w·¨¯@ñ&lt;SQ[­@_x0001__x0001__x0001__x0001__x0001_ ¬@I_x0016__x000F_K¤¯@_x0001__x0001__x0001__x0001__x0001_ ¬@_x0001__x0001__x0001__x0001__x0001_ ¬@_x0001__x0001__x0001__x0001__x0001_ ¬@_x0001__x0001__x0001__x0001__x0001_ ¬@_x0001__x0001__x0001__x0001__x0001_ ¬@ &amp;Ä}­@_x0001__x0001__x0001__x0001__x0001_ ¬@ZYÕÁP­@É\9_x001B_0é¬@_x0008_ØþÃ	°@_x0001__x0001__x0001__x0001__x0001_ ¬@_x0001__x0001__x0001__x0001__x0001_ ¬@Jø_x000B_ÚÃ3°@_x0001__x0001__x0001__x0001__x0001_ ¬@_x0001__x0001__x0001__x0001__x0001_ ¬@_x0001__x0001__x0001__x0001__x0001_ ¬@f_x0010_	;©F°@_x0002__x0003_\?ØÅº®@_x0003_ÅPæ_x001E_±@´aÒvM­@6uèæ?Î®@_x0002__x0002__x0002__x0002__x0002_ ¬@hU_x000F_ÀÖÞ¬@_x0002__x0002__x0002__x0002__x0002_ ¬@³cÿ_x0004_²@_x0002__x0002__x0002__x0002__x0002_ ¬@_x0002__x0002__x0002__x0002__x0002_ ¬@Í¨!ë_x0004_~­@_x0002__x0002__x0002__x0002__x0002_ ¬@_x0002__x0002__x0002__x0002__x0002_ ¬@Âa!6_x0001_E­@_x0011_57Ëðæ¯@Y_x0016_(T5N°@D_x0018_$9.°@_x0002__x0002__x0002__x0002__x0002_ ¬@·9u_x0004_F®@eÚx=Á®@_x0002__x0002__x0002__x0002__x0002_ ¬@_x0002__x0002__x0002__x0002__x0002_ ¬@_x0002__x0002__x0002__x0002__x0002_ ¬@àã¿8_x001E_º±@c¥Ïò%®°@øúIÎv®@_x0002__x0002__x0002__x0002__x0002_ ¬@_x0002__x0002__x0002__x0002__x0002_ ¬@_x0002_/_x0006__x0006_f¬@n_x001E_ôÝ_x0008_Ó¬@_x0002__x0002__x0002__x0002__x0002_ ¬@_x0002__x0002__x0002__x0002__x0001__x0002__x0001_ ¬@Ý!èí@°@ÆÇÞ«p¬@àÅÿ$_x0003_ð®@_x0001__x0001__x0001__x0001__x0001_ ¬@_x0001__x0001__x0001__x0001__x0001_ ¬@Ì;Ô¿Ë¯@_x0001__x0001__x0001__x0001__x0001_ ¬@uÉràW_x0005_¯@_x0001__x0001__x0001__x0001__x0001_ ¬@_x0001__x0001__x0001__x0001__x0001_ ¬@ÞÎVûêI°@­_x001B_ô_~`¬@&lt;I4 äõ°@È_x001A_®Î#°@Stkur°@_x0001__x0001__x0001__x0001__x0001_ ¬@_x0006_gB5_x0012_²@_x0001__x0001__x0001__x0001__x0001_ ¬@_x0001__x0001__x0001__x0001__x0001_ ¬@_x0001__x0001__x0001__x0001__x0001_ ¬@Áî7Ð=®@Dl^µCµ­@küPOxÚ­@_x0001__x0001__x0001__x0001__x0001_ ¬@ÂE"Ð±@_x0001__x0001__x0001__x0001__x0001_ ¬@_x0001__x0001__x0001__x0001__x0001_ ¬@_x0001__x0001__x0001__x0001__x0001_ ¬@_x0001__x0001__x0001__x0001__x0001_ ¬@hÍµ_x0002_HÄ¯@_x0001__x0001__x0001__x0001__x0001_ ¬@_x0001__x0003__x0001__x0001__x0001__x0001__x0001_ ¬@_x0001__x0001__x0001__x0001__x0001_ ¬@Öúwg_x0011_²@ñd·_x0002_:\®@_x0006_ø½Ò45­@_x0001__x0001__x0001__x0001__x0001_ ¬@8í¹_x0012_±@_x000B_[@_x0006_ ­@°¦ð:¯@_x0001__x0001__x0001__x0001__x0001_ ¬@'Ò*_x0012_ä¬@_x0001__x0001__x0001__x0001__x0001_ ¬@RôJ;ìÆ±@ÿ_x001B_\-¯@¦Ùà9­@&gt;_x001A_lÿ¯@Ö§_x0015_ËS¬@_x0001__x0001__x0001__x0001__x0001_ ¬@_x0004_å.¶å)­@_x0001__x0001__x0001__x0001__x0001_ ¬@r_x0013_òxþ¯@_x0001__x0001__x0001__x0001__x0001_ ¬@_x0001__x0001__x0001__x0001__x0001_ ¬@_x0001__x0001__x0001__x0001__x0001_ ¬@_x0001__x0001__x0001__x0001__x0001_ ¬@_x0001__x0001__x0001__x0001__x0001_ ¬@_x0001__x0001__x0001__x0001__x0001_ ¬@_x0001__x0001__x0001__x0001__x0001_ ¬@_x0001__x0001__x0001__x0001__x0001_ ¬@_x0001__x0001__x0001__x0001__x0001_ ¬@_x0001__x0001__x0001__x0001__x0001_ ¬@@,ã¸_x0001__x0003_&gt;_x000C_¯@}o@Ò1_x001F_°@¬¡Î}®@_x0001__x0001__x0001__x0001__x0001_ ¬@_x0001__x0001__x0001__x0001__x0001_ ¬@_x0001__x0001__x0001__x0001__x0001_ ¬@_x0001__x0001__x0001__x0001__x0001_ ¬@_x0002_Ã¤I¼²@_x0001__x0001__x0001__x0001__x0001_ ¬@_x0001__x0001__x0001__x0001__x0001_ ¬@Ó_x0007__x0012_1á®@_x0001__x0001__x0001__x0001__x0001_ ¬@_x0001__x0001__x0001__x0001__x0001_ ¬@w³¡Sj{­@_x0001__x0001__x0001__x0001__x0001_ ¬@U_x0019_x9·õ¬@ÛûÆp­@8õ;d¦±@\Ë*ª_x0008_®@çX[L¬@_²u=¬@_x0001__x0001__x0001__x0001__x0001_ ¬@Rß±X}­@B_x0017_Ãd®@a1×ï©­@Ù¶&amp;Ô®@0É_x0002_=B¬@F6áÔ_x0017_±@_x0001__x0001__x0001__x0001__x0001_ ¬@ÇFç*_®@&lt;Ë9LÍ¿®@_x0001__x0001__x0001__x0001__x0001_ ¬@_x0001__x0004__x0001__x0001__x0001__x0001__x0001_ ¬@·¿^%¦8¯@_x001A_?_x0002_®!°@Ú_x0001_á|_x0004_±@+#Eà±@_x0001__x0001__x0001__x0001__x0001_ ¬@_x0001__x0001__x0001__x0001__x0001_ ¬@øQ·Ù{¬@&amp;
&amp;Ó_x0006_Û±@_x0001__x0001__x0001__x0001__x0001_ ¬@¬¹oÕ#§°@_x001D_ÿþ°@ò_x0019_Ôt_x000F_®@"_x000B_Å2¯@QOÅ_x0005_æÇ®@_x0001__x0001__x0001__x0001__x0001_ ¬@_x0001__x0001__x0001__x0001__x0001_ ¬@äLq&gt;f°@J_x0003_.Ò»7²@&amp;ã_x0001_õ´¬@_x0001__x0001__x0001__x0001__x0001_ ¬@_x0001__x0001__x0001__x0001__x0001_ ¬@_x0001__x0001__x0001__x0001__x0001_ ¬@é_x0011__x0008_ôÂ°@¹Í´µ#_x0012_°@üÊÒQC®@Nøo¬@_x0001__x0001__x0001__x0001__x0001_ ¬@_x0001__x0001__x0001__x0001__x0001_ ¬@_x0001__x0001__x0001__x0001__x0001_ ¬@À&lt;_x0013_@¾¯@´;¦à_x0002__x0003_Ò0¬@_x0002__x0002__x0002__x0002__x0002_ ¬@_x0002__x0002__x0002__x0002__x0002_ ¬@Ií_x000F_5°@W{·?SÍ±@°ÀÏÚ:±@)Z®Ì¹M­@ÅÅ¢_x0015_¡-±@_x0002__x0002__x0002__x0002__x0002_ ¬@=°_x000C__x0019_¯@_x0002__x0002__x0002__x0002__x0002_ ¬@Ú¡Ûþª®@w_x001B_õ÷ê°@Íø_x0005__x001D_y±@_x0002__x0002__x0002__x0002__x0002_ ¬@_x0002__x0002__x0002__x0002__x0002_ ¬@_x0002__x0002__x0002__x0002__x0002_ ¬@_x0002__x0002__x0002__x0002__x0002_ ¬@_x0002__x0002__x0002__x0002__x0002_ ¬@_x001D_ISØ"¬@_x0002__x0002__x0002__x0002__x0002_ ¬@_x0002__x0002__x0002__x0002__x0002_ ¬@_x0002__x0002__x0002__x0002__x0002_ ¬@_x0002__x0002__x0002__x0002__x0002_ ¬@_x0002__x0002__x0002__x0002__x0002_ ¬@N©\qgJ®@_x0002__x0002__x0002__x0002__x0002_ ¬@_x0002__x0002__x0002__x0002__x0002_ ¬@_x0001_úv°H¯@_x0002__x0002__x0002__x0002__x0002_ ¬@_x0002__x0002__x0002__x0002__x0002_ ¬@Af¥©ª¬@_x0003__x0006__x0015_)¿ös±@BäëX&lt;¯@_x0003__x0003__x0003__x0003__x0003_ ¬@_x0003__x0003__x0003__x0003__x0003_ ¬@_x001B_4ó_x001C_¹¬@_x0003__x0003__x0003__x0003__x0003_ ¬@d5_x000C_3ü±@?}_x0010_©b­@_x0003__x0003__x0003__x0003__x0003_ ¬@_x0003__x0003__x0003__x0003__x0003_ ¬@ïV÷£_R¬@_x0003__x0003__x0003__x0003__x0003_ ¬@Ðym¢_x0007_Ã­@_x0003__x0003__x0003__x0003__x0003_ ¬@K8Ù1¿¬@_x0003__x0003__x0003__x0003__x0003_ ¬@î°%S#­@_x0003__x0003__x0003__x0003__x0003_ ¬@_x0004_Ä»à¬@s±_x000C_K­®@_x0005_×À_x000E_S_x000C_°@_x0003__x0003__x0003__x0003__x0003_ ¬@_x0001__x001D_èvø¼­@_x0003__x0003__x0003__x0003__x0003_ ¬@_x0003__x0003__x0003__x0003__x0003_ ¬@I_x0002_
·Î­@L\ÐÚ£e¯@_x0003__x0003__x0003__x0003__x0003_ ¬@SÑ^{Á\°@Û/Ó§[¬@_x0003__x0003__x0003__x0003__x0003_ ¬@_x0003__x0003__x0003__x0003__x0004__x0006__x0004_ ¬@Oüà÷»°@_x0004__x0004__x0004__x0004__x0004_ ¬@{_x0015_0èR­@K_x0008__x0007_èQF¬@_x0004__x0004__x0004__x0004__x0004_ ¬@_x0004__x0004__x0004__x0004__x0004_ ¬@_x0004__x0004__x0004__x0004__x0004_ ¬@_x0004__x0004__x0004__x0004__x0004_ ¬@_x000F__x0005_qÇ_x0005_A¬@ç½Ó¨Û&lt;­@´úáÇö¬@_x001A_§Ý~H±@_x0004__x0004__x0004__x0004__x0004_ ¬@_x0004__x001A_CÖ®@_x0004__x0004__x0004__x0004__x0004_ ¬@_x0004__x0004__x0004__x0004__x0004_ ¬@_x0019_ùúµF­@Á_x0002__x0008_K^­@Y¢Í*_x0011_²@8_x0001_Ô_x000E_ï­@ ¡_x0004_Ã&amp;±@U`üç«&gt;­@_x0004__x0004__x0004__x0004__x0004_ ¬@_x0004__x0004__x0004__x0004__x0004_ ¬@_x0004__x0004__x0004__x0004__x0004_ ¬@8çL'Ðâ°@ÏukU­@{_x0004_¯ °@_x001A_"_ÛÑ°@)ÍÇ½`_x0003_±@_x0004__x0004__x0004__x0004__x0004_ ¬@_x0001__x0002_"In_x001D_Ó±@_x0001__x0001__x0001__x0001__x0001_ ¬@_x0001__x0001__x0001__x0001__x0001_ ¬@_x0001__x0001__x0001__x0001__x0001_ ¬@_x0001__x0001__x0001__x0001__x0001_ ¬@ÈÏ_x0010__x0012_\®@_x0006_N_x0005__x0003__x001C_¨°@_x000F_ÿ	Î×*¬@_x0001__x0001__x0001__x0001__x0001_ ¬@_x0001__x0001__x0001__x0001__x0001_ ¬@_x0001__x0001__x0001__x0001__x0001_ ¬@_x0001__x0001__x0001__x0001__x0001_ ¬@Þ¼à:¹þ®@_x0001__x0001__x0001__x0001__x0001_ ¬@#1«]$¬@_x0001__x0001__x0001__x0001__x0001_ ¬@_x0001__x0001__x0001__x0001__x0001_ ¬@_x0001__x0001__x0001__x0001__x0001_ ¬@_x0001__x0001__x0001__x0001__x0001_ ¬@_x0001__x0001__x0001__x0001__x0001_ ¬@t4zÁ90®@ fÌÁ M¬@_x0001__x0001__x0001__x0001__x0001_ ¬@_x001D_Q;}°@]i¹_x0015_:¦¬@äY,k®@À÷_x000B_H±@_x0001__x0001__x0001__x0001__x0001_ ¬@_x0001__x0001__x0001__x0001__x0001_ ¬@_x0001__x0001__x0001__x0001__x0001_ ¬@e/_x0006_K_x001E_h¬@_x0001__x0001__x0001__x0001__x0002__x0004__x0002_ ¬@_x0002__x0002__x0002__x0002__x0002_ ¬@_x0002__x0002__x0002__x0002__x0002_ ¬@*ôVôÅ_x0003_°@_x0002__x0002__x0002__x0002__x0002_ ¬@®Ó7(¹°@_x0002__x0002__x0002__x0002__x0002_ ¬@_x0002__x0002__x0002__x0002__x0002_ ¬@_x001C_Wíf_x0001_s­@ó¦&gt;ó­@"eQ	(²@ôê­${Û®@£P+¾A­@Z5¶Å_x0001_%°@_x0008_òñsI¬@_x0007_¿Þù1®@_x0019_­È7èy²@_x0002__x0002__x0002__x0002__x0002_ ¬@_x0002__x0002__x0002__x0002__x0002_ ¬@_x0010_ºv_x0002_ñ¬@_x0002__x0002__x0002__x0002__x0002_ ¬@ÈîRMÎù®@_x0016_öæ&lt;-­@@îÕçhª°@_x0002__x0002__x0002__x0002__x0002_ ¬@_x0002__x0002__x0002__x0002__x0002_ ¬@_x0002__x0002__x0002__x0002__x0002_ ¬@_x0002__x0002__x0002__x0002__x0002_ ¬@(¯v¹Ó±@n"v_x0010_#°@6ÆTVJÐ¬@_x0002__x0002__x0002__x0002__x0002_ ¬@_x0002__x0003__x0002__x0002__x0002__x0002__x0002_ ¬@_x001D_
s_x0011_=
°@_x0002__x0002__x0002__x0002__x0002_ ¬@¼_x0014_z¦Ê°@o_x001B_­-Æ¯@_x0002__x0002__x0002__x0002__x0002_ ¬@¢G·ÀC[²@_x0002__x0002__x0002__x0002__x0002_ ¬@®Úe_x0007_±@+Y_x0003_Ç&amp;E±@1'b=ª_x000F_±@áÈõâ¯@¿$À	®@'YÒtj­@_x0018_³+ì_x0010_¤°@Ô¤(Þ­@_x0002__x0002__x0002__x0002__x0002_ ¬@_x0002__x0002__x0002__x0002__x0002_ ¬@ºù¬cË_x001C_¯@þ¢efÃ4²@_x0002__x0002__x0002__x0002__x0002_ ¬@_x0002__x0002__x0002__x0002__x0002_ ¬@¦RÎ¯@_x0002__x0002__x0002__x0002__x0002_ ¬@_x0002__x0002__x0002__x0002__x0002_ ¬@_x0002__x0002__x0002__x0002__x0002_ ¬@_x0002__x0002__x0002__x0002__x0002_ ¬@_x0002__x0002__x0002__x0002__x0002_ ¬@áQÑL9y°@_x0017_9WµÖ­@_x0001_DB_x0019_°@¿_x0001__x0003_~6°@_x0001__x0001__x0001__x0001__x0001_ ¬@_x0001__x0001__x0001__x0001__x0001_ ¬@_x0001__x0001__x0001__x0001__x0001_ ¬@vJM#"­@_x001A_¦&gt;á	V±@Õ_x0012_wúaj°@_x0001__x0001__x0001__x0001__x0001_ ¬@1_x0002_Fø:x­@_x0001__x0001__x0001__x0001__x0001_ ¬@üR%_x001B__x0012__x0018_®@_x0001__x0001__x0001__x0001__x0001_ ¬@Ëf_x0010_@ß¯@_³l&lt;ù°@ _x0007__x001D_-m_x001B_²@:ã2³c²@Ú3î'¢¡¬@r¸f¸¯@&amp;kQñ{E²@â3/oÞ°@_x0001__x0001__x0001__x0001__x0001_ ¬@_x001F_^_x0013_)¯@_x0001__x0001__x0001__x0001__x0001_ ¬@_)Ve°@_x0001__x0001__x0001__x0001__x0001_ ¬@" =_x0005_w6±@_x0001__x0001__x0001__x0001__x0001_ ¬@=Ô_x000C_o®±@_x0001__x0001__x0001__x0001__x0001_ ¬@u½_x0015_°@G¢@g6­@å ÐÚ_x000B__x0001_¯@_x0002__x0003__x0002__x0002__x0002__x0002__x0002_ ¬@_x0002__x0002__x0002__x0002__x0002_ ¬@_x0002__x0002__x0002__x0002__x0002_ ¬@¢{PL%_x0017_¯@, /8_x0008__x0019_¯@a!ãV¬@_x0002__x0002__x0002__x0002__x0002_ ¬@_x0002__x0002__x0002__x0002__x0002_ ¬@_x0002__x0002__x0002__x0002__x0002_ ¬@xn¼'ï¯@_x001E_¡cí¬@¹±§ïÌ°@ÝOL_x0012_ÔÑ­@á1¼ý×î®@_x0002__x0002__x0002__x0002__x0002_ ¬@4O__x0016_¨Õ¬@_x0002__x0002__x0002__x0002__x0002_ ¬@_x0002__x0002__x0002__x0002__x0002_ ¬@_x0014__x0004_Å_x000F_¯@F|}_x0008__x0011_¿¬@`7ù:®@¶!,ë%ý°@_x0002__x0002__x0002__x0002__x0002_ ¬@_x0002__x0002__x0002__x0002__x0002_ ¬@_x0002__x0002__x0002__x0002__x0002_ ¬@_x0002__x0002__x0002__x0002__x0002_ ¬@_ÔN©Hn°@_x0002__x0002__x0002__x0002__x0002_ ¬@_x0002__x0002__x0002__x0002__x0002_ ¬@_x0002__x0002__x0002__x0002__x0002_ ¬@éu_x0001_Ë¬@~m _x0001__x0002_m°@ße¯ën®@_x0002_±}²L±@_x0001__x0001__x0001__x0001__x0001_ ¬@+ô_x0007__x001E_½°@_x0001__x0001__x0001__x0001__x0001_ ¬@_x001E_ñF#­@_x0001__x0001__x0001__x0001__x0001_ ¬@_x0001__x0001__x0001__x0001__x0001_ ¬@_x0001__x0001__x0001__x0001__x0001_ ¬@{_x0010_§W\8¬@ÀËdLú¯@_x0001__x0001__x0001__x0001__x0001_ ¬@_x0001__x0001__x0001__x0001__x0001_ ¬@Hí_x0011_=å±@ÒM_x001B_àÌÛ¯@_x0001__x0001__x0001__x0001__x0001_ ¬@_x0001__x0001__x0001__x0001__x0001_ ¬@_x0001__x0001__x0001__x0001__x0001_ ¬@@Þ.p®@_x000E_bx}B±@_x001B_üTyÕ¯@_x0001__x0001__x0001__x0001__x0001_ ¬@;ÆÒ'ë®@y_x001B_U:¯°@ÊëQPô¬@ÖÚöC¯@§Ü_x000F_ÆT®@P=ªÐ_x0018_T°@_x0001__x0001__x0001__x0001__x0001_ ¬@_x0001__x0001__x0001__x0001__x0001_ ¬@_x0001__x0001__x0001__x0001__x0001_ ¬@_x0002__x0003_)_x000E_._x0008_6J­@_x0002__x0002__x0002__x0002__x0002_ ¬@_x0002__x0002__x0002__x0002__x0002_ ¬@_x0002__x0002__x0002__x0002__x0002_ ¬@_x0002__x0002__x0002__x0002__x0002_ ¬@~wúæ"¬@²¢Å¹{_x0011_­@j¨Ì« ®@_x0002__x0002__x0002__x0002__x0002_ ¬@_x0002__x0002__x0002__x0002__x0002_ ¬@v©ÂÜÅ:°@_x0002__x0002__x0002__x0002__x0002_ ¬@_x0002__x0002__x0002__x0002__x0002_ ¬@_x0002__x0002__x0002__x0002__x0002_ ¬@_x0002__x0002__x0002__x0002__x0002_ ¬@_x0002__x0002__x0002__x0002__x0002_ ¬@^£KsV²@&amp;_x0005_tß&amp;_x000C_±@_x0002__x0002__x0002__x0002__x0002_ ¬@¤^Et_x0007_N±@_x0002__x0002__x0002__x0002__x0002_ ¬@_x0002__x0002__x0002__x0002__x0002_ ¬@¯áÄ-ÿç¬@_x0002__x0002__x0002__x0002__x0002_ ¬@_x0002__x0002__x0002__x0002__x0002_ ¬@Åæ_x0019__x0001_°@_x0002__x0002__x0002__x0002__x0002_ ¬@_x0002__x0002__x0002__x0002__x0002_ ¬@_x0002__x0002__x0002__x0002__x0002_ ¬@_x0002__x0002__x0002__x0002__x0002_ ¬@_x0002__x0002__x0002__x0002__x0002_ ¬@_x0002__x0002__x0002__x0002__x0001__x0002__x0001_ ¬@_x001A_äº§à¬@èÀÙó±@_x0001__x0001__x0001__x0001__x0001_ ¬@ÁEÑó§®@_x0001__x0001__x0001__x0001__x0001_ ¬@_x0001__x0001__x0001__x0001__x0001_ ¬@"7Mk_x0001_±@_x0001__x0001__x0001__x0001__x0001_ ¬@_x0001__x0001__x0001__x0001__x0001_ ¬@_x0018_()F·(°@uvÿ¹_x0012_Æ¬@_x0001__x0001__x0001__x0001__x0001_ ¬@_x0001__x0001__x0001__x0001__x0001_ ¬@_x0001__x0001__x0001__x0001__x0001_ ¬@_x0001__x0001__x0001__x0001__x0001_ ¬@_x0001__x0001__x0001__x0001__x0001_ ¬@abXÍÄ°@Écîu®@ÃfÕÎ_x0007_ö®@sw1ÁË­@B_x0016_Õv_x0016_­@_x0013_F~ë.±@_x000B_êîÿ_x0007_°@,,S ÓX°@|î§_x0013_Ñ®@ÀçªµíØ¯@MNQëí_x001F_¯@ñÝ_x001B_N¤¬@_x0001__x0001__x0001__x0001__x0001_ ¬@_x0001__x0001__x0001__x0001__x0001_ ¬@NQHå¯¬@_x0001__x0002_^XÛ)_x0007_©®@_x0001__x0001__x0001__x0001__x0001_ ¬@@N«è$²@_x0001__x0001__x0001__x0001__x0001_ ¬@;§1Wq[¯@_x0001__x0001__x0001__x0001__x0001_ ¬@_x0001__x0001__x0001__x0001__x0001_ ¬@_x0001__x0001__x0001__x0001__x0001_ ¬@^ù×Ö}¯@_x0001__x0001__x0001__x0001__x0001_ ¬@¨^|1¹Ù®@_x0001__x0001__x0001__x0001__x0001_ ¬@_x0006_zDç¹®@_x0001__x0001__x0001__x0001__x0001_ ¬@_x0001__x0001__x0001__x0001__x0001_ ¬@_x0001__x0001__x0001__x0001__x0001_ ¬@_x0018_ù_¦_x0013_­@_x0001__x0001__x0001__x0001__x0001_ ¬@òæMWó°@_x0001__x0001__x0001__x0001__x0001_ ¬@_x0001__x0001__x0001__x0001__x0001_ ¬@_x0001__x0001__x0001__x0001__x0001_ ¬@_x0001__x0001__x0001__x0001__x0001_ ¬@_,É74¬@æAIôú°@_x0001__x0001__x0001__x0001__x0001_ ¬@_x0001__x0001__x0001__x0001__x0001_ ¬@_x0001__x0001__x0001__x0001__x0001_ ¬@_x0001__x0001__x0001__x0001__x0001_ ¬@_x0001__x0001__x0001__x0001__x0001_ ¬@_x0001__x0001__x0001__x0001__x0001_ ¬@_x001A_C´Æ_x0002__x0003_ßD°@_x0002__x0002__x0002__x0002__x0002_ ¬@_x0002__x0002__x0002__x0002__x0002_ ¬@_x0002__x0002__x0002__x0002__x0002_ ¬@_x0002__x0002__x0002__x0002__x0002_ ¬@_x0002__x0002__x0002__x0002__x0002_ ¬@kÑE®­@_x0002__x0002__x0002__x0002__x0002_ ¬@_x0002__x0002__x0002__x0002__x0002_ ¬@_x0001_ÆÜ_x001A_°m­@-_x0008_Ä,¶_x0017_°@ÅoM_x0016_ÚÜ°@_x0002__x0002__x0002__x0002__x0002_ ¬@²øxÝAû¬@ltD'¯@_x0002__x0002__x0002__x0002__x0002_ ¬@_x0013_n_x001A_:£z®@_x0002__x0002__x0002__x0002__x0002_ ¬@\_x001F_tku¬@¦6¸¨[ ­@ÛN¿_x0008_ip±@_x0002__x0002__x0002__x0002__x0002_ ¬@_x0002__x0002__x0002__x0002__x0002_ ¬@_x0002__x0002__x0002__x0002__x0002_ ¬@_x0002__x0002__x0002__x0002__x0002_ ¬@_x0002__x0002__x0002__x0002__x0002_ ¬@/Ín±@ç¢½¯Ìb°@kÏÂXP¯@_x0002__x0002__x0002__x0002__x0002_ ¬@Üo_x000C_ßæ®@U}çPËw¬@_x0001__x0002__x0001__x0001__x0001__x0001__x0001_ ¬@Ö-_x001C_â@¯@_x0001__x0001__x0001__x0001__x0001_ ¬@%$_x000B_8
®@òM¹OD®@_x0001__x0001__x0001__x0001__x0001_ ¬@_x0001__x0001__x0001__x0001__x0001_ ¬@_x0001__x0001__x0001__x0001__x0001_ ¬@_x0001__x0001__x0001__x0001__x0001_ ¬@_x0001__x0001__x0001__x0001__x0001_ ¬@_x0001__x0001__x0001__x0001__x0001_ ¬@@@ì~j¯@=N«VU²°@_x0001__x0001__x0001__x0001__x0001_ ¬@_x0001__x0001__x0001__x0001__x0001_ ¬@_x0001__x0001__x0001__x0001__x0001_ ¬@_x0001__x0001__x0001__x0001__x0001_ ¬@_x0001__x0001__x0001__x0001__x0001_ ¬@_x001A_f
 ô®@_x0001__x0001__x0001__x0001__x0001_ ¬@_x0001__x0001__x0001__x0001__x0001_ ¬@_x0001__x0001__x0001__x0001__x0001_ ¬@_x0001__x0001__x0001__x0001__x0001_ ¬@_x0001__x0001__x0001__x0001__x0001_ ¬@_x0017_*¦_§j¬@_x0001__x0001__x0001__x0001__x0001_ ¬@þÈ[2Ëf­@_x0001__x0001__x0001__x0001__x0001_ ¬@WjéX_x0005__x0004_®@_x0001__x0001__x0001__x0001__x0001_ ¬@_x0001__x0001__x0001__x0001__x0001_ ¬@À
°_x0001__x0002_Cñ¬@¦7w+Éë¯@_x0001__x0001__x0001__x0001__x0001_ ¬@_x0001__x0001__x0001__x0001__x0001_ ¬@_x0001__x0001__x0001__x0001__x0001_ ¬@_x0001__x0001__x0001__x0001__x0001_ ¬@_x0001__x0001__x0001__x0001__x0001_ ¬@j¶²³¶Å­@_x0001__x0001__x0001__x0001__x0001_ ¬@¤ÃPå ¯@_x0001__x0001__x0001__x0001__x0001_ ¬@_x0001__x0001__x0001__x0001__x0001_ ¬@j»×úpx¯@_x0001__x0001__x0001__x0001__x0001_ ¬@)#2K_x0015_4±@_x0001__x0001__x0001__x0001__x0001_ ¬@_x0001__x0001__x0001__x0001__x0001_ ¬@_x0005_Í\¶Ô°@°Ò¯Ù¢ñ­@_x0001__x0001__x0001__x0001__x0001_ ¬@_x0001__x0001__x0001__x0001__x0001_ ¬@_x0001__x0001__x0001__x0001__x0001_ ¬@_x0001__x0001__x0001__x0001__x0001_ ¬@rýU0[l°@+E¹ _x0001_ö¯@_x0001__x0001__x0001__x0001__x0001_ ¬@Î7_x0018_Ý_x001F_*°@4Íóü¬@Ïÿ_x0002_Ö¹_x0011_¯@_x0001__x0001__x0001__x0001__x0001_p§@_x0002_åáüM®@_x0001__x0001__x0001__x0001__x0001_p§@_x0001__x0003_\Ö?à»¯ª@Ä6!¤d²@_x0001__x0001__x0001__x0001__x0001_p§@óÉ´¬¯@_x0001__x0001__x0001__x0001__x0001_p§@ ¿}îàs«@_x0001__x0001__x0001__x0001__x0001_p§@e_x000E__x0004_æS²@?Û_x0017__x0017_Ë©@tàÀË®@èPLW4_x001C_ª@_x0016_¹ÄÕ¬@0_x001E_Äpx®@:ÕÌåj°@G]÷_x0001_$ß²@Ã_x0002_ílÒ«@_x0001__x0001__x0001__x0001__x0001_p§@×¬Tj®@³3Ý\©@_x0001__x0001__x0001__x0001__x0001_p§@_x0001__x0001__x0001__x0001__x0001_p§@c_x0012_[_x001C_tÃ®@_x001B_mÓ_x0017_.¯@Sáêð$°@_x0001__x0001__x0001__x0001__x0001_p§@_x0016_ÿöSü_x0004_²@ÊE_x0015__x000F_ Û­@C_x000F_q£÷°@`ÜTñNÓ­@ªZ+Kì°@ùlD/w§@_x0011__x0015_+o_x0002__x0006_C§@|ºÅ¨_x000E__x001F_©@_x0002__x0002__x0002__x0002__x0002_p§@rQ_x0011_í_x0003_ª@.la_x001D_¿_x0014_±@_x0018_x)F¯@Í7«_x001E_Y­@Á¹uAS¬@_x0002__x0002__x0002__x0002__x0002_p§@E_x0018_Iá­@Hy·_x0005_¼&amp;®@0Zâ_x0004_Äê®@_x0002__x0002__x0002__x0002__x0002_p§@S}EÆýa®@â$B_x0001_ª@§µ¤Ai­@_x0002__x0002__x0002__x0002__x0002_p§@bc%ÀQO°@è³×¥í_x0011_«@6ðÂ½+I®@fÜZÂ_x001B_ª@_x001D_O¬¾«@×OFBUr©@PeûÖà²@_x001A__x001A_UTÙ³@¡¥Ð_x0005_¨®@wFÊîXõ¨@_x0001_çWd1¨@Iþ]2o®@D8ºH¯@_x0016_½ýôX«@üõ_x001A_Ã!´@_x0001__x0003_f	_x000E_D_x0019_¯@_x0001__x0001__x0001__x0001__x0001_p§@pW=lãª@_x0001__x0001__x0001__x0001__x0001_p§@_x0001__x0001__x0001__x0001__x0001_p§@_x0008_¿9_x001D_¼­@ª)&lt;_x000B_Üu¯@p@±_x000E__x000C_­@&amp;KEå_x0011_°@þ_x000C_§Å­@ÎÛêIÔf°@_x0001__x0001__x0001__x0001__x0001_p§@h/Gf­_x0017_«@._x0006_´üª¬@/öcs«_x0019_¯@Ú¯¶_x0014_k¯@ÉÚ¿RAë²@_x0002_új_°@_x0016__x001D_F:}ÿ±@2SØpìü°@_x0001__x0001__x0001__x0001__x0001_p§@Cþ_x000C_V\¸­@_x0001__x0001__x0001__x0001__x0001_p§@_x0001__x0001__x0001__x0001__x0001_p§@_x0004__x0017_S ¨\±@_x0013_c 6É_x0004_©@û_x000E_DVUB©@$_x0004_Ö½Ø¯@_¥k¸+ª@§1/3¯@_x0001__x0001__x0001__x0001__x0001_p§@_x0001__x0001__x0001__x0001__x0001__x0004__x0001_p§@Ü°¬4%&gt;°@~×_x001F_G×­@®Ó'&amp;ò¸©@_x000C_Ì ²r×ª@_x0001__x0001__x0001__x0001__x0001_p§@b_x000C_¢kß©@_x0001__x0001__x0001__x0001__x0001_p§@ÀMª%_x0017_¨@*H_x001D_½¾a©@&lt;8Ü"xé°@_x0001__x0001__x0001__x0001__x0001_p§@õÞÆÙH¬@ÏHÏXa°@_x000C_½â_x0002_©@Z_x001F_ô_x001D_¬@_x0001__x0001__x0001__x0001__x0001_p§@_x0002__x0003_ª(rÉ°@]ªZ´ò ®@_x0001__x0001__x0001__x0001__x0001_p§@zé
­õÇ¯@_x0001__x0001__x0001__x0001__x0001_p§@¤¦Þ¢&gt;_x0018_´@¯_x0010_çºk_x0011_²@_x0001__x0001__x0001__x0001__x0001_p§@zÔ¸ü»«°@£Ë¥Ã¥°@¥E::@§@_x0001_Ö°Y©@ö~øä¥­@;ß¼.ð³¬@_x0001__x0001__x0001__x0001__x0001_p§@_x0001__x0006_ôe"ØÖ©@*Rõ8e«@ï;M8_x001B_¬@_x0018_w_x0006_Ræ7¬@_x0001__x0001__x0001__x0001__x0001_p§@¬_x0003_O/Ç¬@ë¦Á¼¬@X¼Û](j®@]_x0013_#®Ôf¬@ÎÏ~ZØ4°@DÈùi´_x0002_¯@¥xî_x0002_Åz¬@ 9bF®@¤±_x000B_y_x000E_
ª@IJ^ç¬@|5Í{_x0005_°@÷áJx%H°@Û¯_x0004_H2Â¯@Üå_x0013_0Ó²@i¸_x0012_{½ª©@ªÆU¾Õ°@_x0001__x0001__x0001__x0001__x0001_p§@hzÊç2°@¬E¥F^³@_x0001__x0001__x0001__x0001__x0001_p§@ù®x_x000B_Ê_x001A_«@cY ¬@5¤Ñ«_x0010_}ª@;D1_x000B__x0010_¸§@ù;îû¨@Êáø%_x0006_±@o¶Þ_x0001__x0002_¬@_x0001__x0001__x0001__x0001__x0001_p§@l5ü_x0011__x0016_O¨@ñÖ_x0019_êÊ¯@4_x0006_}F°@"Ú®_x000E_O'­@,9ÂÛ]¨@ûf¬µò©@"½33Kº¬@pIâ}ww¬@§_x0008_h5©¬@&amp;	9á£¬@Ú	O_x001D_C¶¬@_x0001__x0001__x0001__x0001__x0001_p§@_x0001__x0001__x0001__x0001__x0001_p§@_x0001__x0001__x0001__x0001__x0001_p§@hÚ_x001B_FÝ¨@¸\P2ë|©@vû¬Þü©@ÝM³.&lt;®@B,Ø$_x0017_j©@ªcÕ_x0002_ô©@_x0001__x0001__x0001__x0001__x0001_p§@.¼soNä­@Ò[÷}æ-©@ÛS6?$Ó§@Ùà~_x0017_b(¬@_x0001__x0001__x0001__x0001__x0001_p§@üF/Eqü¬@âÄwÝ8©@x_x0007__x0011_:$²@w_x0012_°_x0003_³@_x0001__x0003_´_&amp;Ç01­@Ò_x001A_Ek¤¯@ò_x000E__x001E__x0001_@©@ùoåP&amp;¬@[.îN±ü­@_x0001__x0001__x0001__x0001__x0001_p§@_x0013_ã_x0001_¬@ªDöK0°@`Î¦V§©@_x0001__x0001__x0001__x0001__x0001_p§@&gt;T)ê_x001E_|´@¤_x0007_º¶_x0010_·³@A_x0010_Ø_x0017_q®@fu¯¶_x0015_\¬@áuZìí÷¨@_x0001__x0001__x0001__x0001__x0001_p§@±}"_x0013_m¬@_x0001__x0001__x0001__x0001__x0001_p§@óè£:_x001B_2²@Y£6~¨@_x0015_üíyß°@¢Ùæà_x0010_®@_x0001__x0001__x0001__x0001__x0001_p§@Ë)»åZM¬@Ð7t8|¯@ß±_x0015_«@_x0001__x0001__x0001__x0001__x0001_p§@¢õR&amp;ª@DÚÙ_x0002_p²@p_x0008_è|å°@Fèæ1Ì ´@Iåö,_x0003__x0004_]ó®@_x0001_)_x0011_Ù©@_x0003__x0003__x0003__x0003__x0003_p§@Ø_x0019__x0003_po±@ÝÎ5gY_x0019_©@_x001C__x0012_st$_x0003_°@_x0003__x0003__x0003__x0003__x0003_p§@ô«Á­_x001E_²@¤¥S_x0004__x0002_­@A£8_x000C_&amp;³@B:_x001D_OÿÂ°@_x0003__x0003__x0003__x0003__x0003_p§@Ü_x000B_S:6v¨@K:&amp;_x0018_E_x0007_±@Yz¹Yî¬@ :ì;YÒ¬@þÚ( ö±@_x0003__x0003__x0003__x0003__x0003_p§@lyÞÎ9ª@¤#¶°©@ô¦_x0016_ÐAb¯@f¼&amp;$Ä_x0018_°@_x0012_ðôG/ª@_x0003__x0003__x0003__x0003__x0003_p§@á0dü¯@Ú¨nùÇ¶¯@;¼Íì¨@_x0003__x0003__x0003__x0003__x0003_p§@Ä@_x0004_üª@_x000B__x0005_`/°@x_x0010_ñÍ}/®@_x0003__x0003__x0003__x0003__x0003_p§@_x0004__x0005_ß1_x0003_¯Û¥¨@_x001D_FRÍ«³°@_x0004__x0004__x0004__x0004__x0004_p§@6ïYí;_x001E_°@l9Ô_x0005__x001D_«@_x0004__x0004__x0004__x0004__x0004_p§@_x001B__x0001_Òiÿø®@@_x0002_ÏoLR©@»9Ï`¥ðª@(_x000C_;ìH «@®ÅÈt¸X°@¤½¥}¸°@·¼ñwÝ«@CõZ(Ç9¨@m_x001A_¿$¯@_x001A_ædùr¨@É`½_x0001_4ª@·½6_x0012_Þ­@Ýÿ2k°³@Z	_x0007_V=_x0007_«@_x000C_Ö
qóëª@_x001A_×&lt;f¹_x000E_­@6+·-4¨@¯?w4®@ßÆSÞ»°@/µ\Æ×Z²@_x0004__x0004__x0004__x0004__x0004_p§@_x0004__x0004__x0004__x0004__x0004_p§@93±ÍI³@_x0004__x0004__x0004__x0004__x0004_p§@àD_x001F_¶À±@^åp_x0004__x0008_A$±@ønäµk©@ÖgN7P§­@_x0012__x0011_*àÍ²@_x0004__x0004__x0004__x0004__x0004_p§@_x0004__x0004__x0004__x0004__x0004_p§@ºØ_x001A_ÿP;¬@_x0017_JÁl¾K²@yº{î ­@_x0006_:?_x0001_ÙW¬@_x0010_h Ì««@XTë×kª@_x0004__x0004__x0004__x0004__x0004_p§@¹_x0014_zø«@ÈÞÌL~ü®@_x0004__x0004__x0004__x0004__x0004_p§@Õ_x0002_è7§@_x0017_|e_x0016_[°@m_X·¤«­@_x0015_¾_x0006_½°¯@.G°´s¬@¼,ìõëBª@dÏ	ýxØ§@_x0004__x0004__x0004__x0004__x0004_p§@b»û_x0003_·.°@_x0017_fbÔ_x001A_­@ò§Fi]­@_x001E_à%É_x0007_Ç®@¶¸Òõ«@6²ÃÎ_x0005_J°@_x001C_fáñÎB²@ïpÄ¦ø2´@_x0001__x0003__x0001__x0001__x0001__x0001__x0001_p§@ø(ð°ª@6@«@hV_x0008_\ø³@&gt;Ôj&lt;ã±@04eÕM½¯@_x0001__x0001__x0001__x0001__x0001_p§@ßCz§@ÆÉBÿã¯@p_x0002_Õ{Á©@,u_x0014_¸[«@_x0001__x0001__x0001__x0001__x0001_p§@õ¿¼óA¬@_x0001__x0001__x0001__x0001__x0001_p§@_x0001_&amp;_x0001__x0004_?y©@_x0001__x0001__x0001__x0001__x0001_p§@2PA/_x0010__x0017_±@ÝM5J½Ì°@Ú_x0011_PcF±@dS'#I°@¬¯#Ð_x001D_°@j_x0005_Óî§@ö«È_x0016_ÖL°@xU^K"_x0016_°@¾_x001C__x0004_2£©@ð&gt;--²@&lt;#û°¨@ê ùuÚ_x0002_®@_x0001__x0001__x0001__x0001__x0001_p§@¦»å¼&amp;;°@_x001E_i#sdÂ¬@_x0001__x0001__x0001__x0001__x0004__x0005__x0004_p§@_x0004__x0004__x0004__x0004__x0004_p§@®¹wÇ©@I§#è­_x000C_²@_x0004__x0004__x0004__x0004__x0004_p§@_x0005_Ñ	kÆ-­@´(§òD5³@+KÅ¯d±@Ôj»;J«@ó,»B_x0001__x0011_­@´×_x0018_\è®@T¡â¢@X±@øãÚò¯@Á_x0017_x(E±@zçÄ_x001C_à¬@Vð¾¾_x0016_·°@°2eôhë¯@Ã±[³¦§@¶à_x0018_z_x0006_­@ÃÚÔÉG©@_x0004__x0004__x0004__x0004__x0004_p§@GS_x0016_O_x0019_ °@%w)n°@_x0004__x0004__x0004__x0004__x0004_p§@¸Tù_x0017_
²­@ª_x0003_S_x0012_Fp§@5.æh¬²¯@õ_x0012_Þ_x000E_¾_x000E_°@op_x001B_wlÈ§@Lß_x0006_@L©@z_x000F_Õdb_x0003_¯@c_x0002_z;_x0001_g±@_x0003__x0004_ü;¥/_x0003_ñ¯@¯&gt;÷¢+°@_x0003__x0003__x0003__x0003__x0003_p§@ÉÆ^Ì«@&gt;Ó$wzM¯@ðÞè~Âß«@_x001F_jè:ë=­@3m_x000E_°Ö_x000F_¬@¨ ô)!:±@Û¢^ç	é©@¤ë%_x0005_²@¸êLÙ5®@þ_x0001_Î­Ì²@l_x001D__x0019_z±©@_x0003__x0003__x0003__x0003__x0003_p§@æ³]Ý©@ÎxÒL_x001C_å³@Úa_x0014_¦)õ°@/-a«²@2H$u_x0003_«@Ç_x0018_.ÀV¨@ë²U_x0017_A¨@z²_x0002_n#Ë®@_x0003__x0003__x0003__x0003__x0003_p§@¯_x0019_U_x0012_¼ò­@¢Ü_x001F_æ:«@Ø±é©_x0012_°@v[Zs/±@^ÖM_x000C_¢­@_x0003__x0003__x0003__x0003__x0003_p§@B²w¶°{±@c±Â_x0003__x000B_,u®@_x0003__x0003__x0003__x0003__x0003_p§@`_x0006_Ôµ®@èû_x0001_É	_x0016_ª@)þ+Ý_x001A_O­@®#á·6­@ß[h«@_x0011_æçd_x0015__x0008_¯@¢O&lt;_x0016_­±@I ³/zz§@Ú£"
øw­@B«ÇÁe°@$ã»Ó®@¬4Aöu¯@:9ðfª@.^Ðp°@&gt;Ý&amp;·&amp;}®@_x0003__x0003__x0003__x0003__x0003_p§@ØÑ¾ 	«@Ô_x000C__x0004_ü_x000B_©@_x0005_ïD5²_x0005_®@§é ¨@º_x0007_ýo§_x001B_¬@¼3èµ¡)¨@xwåÕ7Ð¬@s®Æ#òÝ®@}O¾ÖW¨@jç}2§@_x0003__x0003__x0003__x0003__x0003_p§@Ô¸uÌ_x0012_]°@Pç_x0018_ $_x0002_°@´5ò­´@_x0001__x0005__x000E_ï§4A_x001E_¯@l125²@_x0001__x0001__x0001__x0001__x0001_p§@iæèJS`ª@÷¾7jA°@_x0014_U_x0010_fUª@é}³q*ª@¢î_x000C_»®@ÔsïS°@Ä_x0010_Å_x0002_â×±@fû_x0010__x001E_A«@ª.\!_x000E_+©@£(_x0016_|*_x001A_²@_x0008_á&amp;ÿd®@ÿ3_x001A__x0014_Åã©@_x0001__x0001__x0001__x0001__x0001_p§@õ Ë)°@E¾_x0001_3_x001C_rª@&lt;¾j_x0014_(°@bBö%M_x0004_¨@S=köq°@¨Ñ&gt;è«@®Æéæ¯@çR106áª@®_x0002_å,r¬@_x000B__,
O´¨@ì©.±F_x000E_ª@_x0001__x0001__x0001__x0001__x0001_p§@ò®«_x0003__x0015_L­@Ò_x0006_u&lt;Tª@_x0001__x0001__x0001__x0001__x0001_p§@Í¶ö_x0001__x0002_:ç§@&gt;i_x0011_@¬@¼_x0001_úD²_x0015_­@¹¾5v¥U³@z­_x000C_Åfª@sÚi _x0002_­@$Àpxbö§@_x0017_;_x0003_ «§@ê&lt;VY;ç¨@å_x0014__x001D_o¿¬@_x0001__x0001__x0001__x0001__x0001_p§@B±×Ý2O¯@_x0001__x0001__x0001__x0001__x0001_p§@Nh4-²ñ°@ç+_x0008_Ú¬@ÄFk[¬@é*_x0017__x0001_ÁÔ©@_x0001__x0001__x0001__x0001__x0001_p§@"¥_x0015_3¬@`:h5r¨@_x001E_ñ]W¬@Õ_x000B_ðz;Ý¨@8ùÈx]±@O	~O_x0002_°@NÝþGÑ­@¬÷§Ç°@¤è{ÒN¬@Ô_x001A_7O:Å±@ÑÔ¾0©@É§Y¢&gt;i¬@\_x0002_©_x0012_h±@çÍË&lt;q°«@_x0001__x0004__x000C_&lt;QC_x0004_®@Æx%t°@_x0001__x0001__x0001__x0001__x0001_p§@ 7ÛöÞ¬@_x0007__x0002_ØL!§@³¥{Áð¯§@SÎðB_x0012_¨@¶`ÓÖGÌª@Î×ÑÌKÎ°@àÿÏ_x0001__x0011_u±@_x001E_qþä¢;¯@%ð7_x0006__x001A_«@a_x0015_¥°ã©@Ö¸è5:D­@s_x0008_ôB³@lEa`_x001D_w°@X_x001B_øúô«@l._x0003_Ø'_x000F_¯@_x0001__x0001__x0001__x0001__x0001_p§@ý¥pè¤&lt;«@_x0001__x0001__x0001__x0001__x0001_p§@*z,ÚP°@_x0001__x0001__x0001__x0001__x0001_p§@èQ_x000C_¼®@´i©^Fü§@Ýx]a;ê¬@­Ø`ò_x0017_¢®@;)°
°ø©@ÌgQñÕ®@/ÜæÄ}°@	Â
¥£ï©@zðN^_x0002__x0004_Î±@ÚWþ_x0003_U¯@-hv_x0013_WÖ«@(_x0019_ñ|)±@Znþÿ:_x0015_®@%+1\¼O°@_x0012_×_x001D_ZãZ­@¸o)_x0001_í­@_x0002__x0002__x0002__x0002__x0002_p§@VM¹s±@He·_x0001_Vh²@_x0002__x0002__x0002__x0002__x0002_p§@æ}~x«@èÕBw_x001F_±@øêz5Þ®@_x0002__x0002__x0002__x0002__x0002_p§@OÔ%Q­@Ô­$]dG­@_x0004_éç,r«@¾_x0011_ÇÖÐ§@_x0011_ë$®j³@éòJ*ôN®@Ù¶Ýª@ï ý&amp;©@&amp;[§à¯@ÁjGb¬@4±¢Î{²@Tü_x001A_ñ_¬@Ì½Ï«Ä¢±@_x0002__x0002__x0002__x0002__x0002_p§@[Üû_x0017_nª@I¨hÔ8k¨@_x0003__x0005_ÈSçñ"¯@:åSAGz³@ý¢LÎMm­@ùýp«à§@9­ßôÙ¯@^¡_x0015_Öð_x0012_ª@ÂÛê^"&lt;ª@%uÇú²@`0ã_x001C_×^«@_x0011_UØv­@_x000C_¦_x0002_LØ«@_x0003__x0003__x0003__x0003__x0003_p§@_x001E_³×§|S±@Ë²ÝäÌ«@jKH_x0016__x000C__x001D_³@ú½g#Yöª@ÊVQ&gt;ß¨±@ Ä*=Á§@øÛ\¼W¬@FÙ_x0001_º5µ@l&amp;Úç?¯@§\ï­@|³4ÃK°@R_x001F_n_x0011_®@^X7_x0017_¬@_x0002_TÓ­Å°@-!#(»·«@B´:Ê6Ï©@_x0004_ön§¥®@§}s¹¡¿²@Ô_x0001_.éMö±@_x000B_Ô¿_x000C__x0004__x0005_Ó\ª@Êî_x0006_0]Ê­@_x0004__x0004__x0004__x0004__x0004_p§@kÊX"[ç­@\2O_x0012_ç~ª@l®þò¨°@_x000E_&amp;g,±@_x0004__x0004__x0004__x0004__x0004_p§@{é_x000B_Ò,ª@#_x0003_Ö¹R¨@õ°q ·ª@_x001D_,Ê8àyª@À+Í÷Ëx±@ÃS_x0002_í_:²@ÈþØ_x0002_Äo«@YÞ_x0003_°ã±@ð¹iR©@6ú)¯'®@Î_x0011_H9:µ±@{i_x0015_¶Ë
¯@_x0004__x0004__x0004__x0004__x0004_p§@ßî4ßV+¯@b_x000C_ä_x001C__x001B_=®@ôÄæU_x001C_®@_x0008_ï«Â¬@T7®ê×±@¥_x001D_3_x0001_¢«@xbô©F¬@_x001D_º_x001D_ØÛü±@ù¹çÌ©@~=¹RÀ°@Î_x0017_~8ì§@_x0001__x0002__x0001__x0001__x0001__x0001__x0001_p§@¢eªÆØ­@_x0001__x0001__x0001__x0001__x0001_p§@_x0001__x0001__x0001__x0001__x0001_p§@_x0001_©'¢½©@_x0001__x0001__x0001__x0001__x0001_p§@H·n`¯@øK¶þH«@_x0015_Éµ÷_x000E_©@HË,Á7¯@(Â±¡T_x0006_ª@ð?hÛª@Qb^)«@_x0018__x0005_­_x0016_®@_x000E_l©)¦³@_x001E_mEï£¬®@0oÐÙ«@¥ÒUt_x0015_e¨@O!Piö=¨@S&lt;,ÌïV°@_x0001__x0001__x0001__x0001__x0001_p§@_x0001__x0001__x0001__x0001__x0001_p§@Ý¯UAé3±@_x0001__x0001__x0001__x0001__x0001_p§@èåìüoÜ°@r	ùBõGª@F§P³¬ª@_x0015_b_x001E_ÐÞé±@0Ò_x0010_8lÕ°@_x001E_­q­×ø°@_x0001__x0001__x0001__x0001__x0001_p§@æ2Wh_x0001__x0002_ÏS®@#:*ÉË§@C_x0015_[FÃ_x000E_¨@×@cþ°
±@_x0001__x0001__x0001__x0001__x0001_p§@6j¢ï±@_x0001__x0001__x0001__x0001__x0001_p§@øÿ$N_x0018_!«@_x0001__x0001__x0001__x0001__x0001_p§@
_x0012_V«¡ª@_x0001__x0001__x0001__x0001__x0001_p§@_x0018_ý¢kûº±@8^_x0012_¼ª@ä/_x0019_HAÃ­@{f&gt;3g®@_x0001__x0001__x0001__x0001__x0001_p§@fADö¸`­@_x0006_(_x001A_u_x000F_³@è_x0017__x0002_g«{°@²6|9(q­@øñD¡\_x0015_¨@ÐW_x0019_|u*²@_x0017_Ø×:.D°@_x0014_Ç{µ/¬@°êDÓ¨/«@Àvv÷x3©@a_x001B_5ÙE^®@HØ¹ä§@Ï_x0014_+µ@?óÖÝi2­@_x0001__x0001__x0001__x0001__x0001_p§@¿RkÍ©@_x0002__x0003_ÿ H¤.v©@Ôý¡/ï­@[4½è_ð®@_SÕ¾E±°@_x000C_Yjí«@_x0002__x0002__x0002__x0002__x0002_p§@¼k¡_x0003_%¨@_x001D__x0014__x0001_Ï_x0018__x0012_²@_x0002__x0002__x0002__x0002__x0002_p§@;/1,U-¯@(©È½¬@¥µ_x0015_õì_x0013_°@ÑâA_x0017_x¨@IY|_x0004_ÿ °@LîÊ_x0013_wKª@0
=°@ ÉãQ¯±@}qÕøöª@óNÈc_x001A_°@©mÅE¯@hÞMbéõ§@ÔT(âCÄª@*_x0018_|9 Â«@¢ìW6¬@Pÿ_x0004_â×¦²@_x0002__x0002__x0002__x0002__x0002_p§@]ÚÁ_x001A_}¬@_x0002__x0002__x0002__x0002__x0002_p§@×,SWì¨@­	!©«@_x0002__x0002__x0002__x0002__x0002_p§@ÈGíº_x0001__x0004_t7±@º¬Þ­@_x0001__x0001__x0001__x0001__x0001_p§@_x001B_jWpß ¯@n@ý«ÔT¯@ñ­?._x0008_q±@_x0013_*_x0019_¢¨@X¼ð¼~­@l.Y:ö»¨@å÷Y÷yñ¨@_x0001__x0001__x0001__x0001__x0001_p§@_x0001__x0001__x0001__x0001__x0001_p§@=7Ñ_x0011_ò¬@`ê^÷#Ò©@Â¾'¿®@pJ&amp;Fú­@lÂ;\U®@«!Þ|o#ª@Ç÷÷½%Á¨@^_x0002_ü[_x0010_±@¬b_x001A__x001E_¸±@=lô/_x0018_±@Jÿu¡®­@&gt;É3J=±@ÆºôÍÜ°@(%_x0003_b«¨@1`s_x000F__x0011_¬@f}ÄìB_x0005_¨@H'b°@.&gt;Ò5HY²@²ªÊÈí¿­@_x0001__x0001__x0001__x0001__x0001_p§@_x0004_	VÙ_x001B_X6ª@ÿKmÂÇì©@¦#º)B±@w[uwÖ±@	Ä_x0008_+«@á&amp;ÿ_x0004_*¬@+@ë_x001E_b_x0014_¯@_x0004__x0004__x0004__x0004__x0004_p§@±_x0002_0Ê¨@ù:N _x0019_®@¸º¾_x0004_ý«@ó_x0014_]Ç®²@_åBÜ§ª@·üÚÕ_x0006_¨@«_x001E_§±Ñª@_x0004__x0004__x0004__x0004__x0004_p§@0
_x0008_ÒàÚª@$Rm_x0005_Ñ&amp;«@'ÒÄ_x000B__x0006_¬@_x0004__x0004__x0004__x0004__x0004_p§@Ji¾`«@æÝkåä6¯@_x0016__x0007_ØÄ¸×¬@²åB]V­@K=Å)ôH²@z§g_x0001__x0018_"­@TâÿâÍ±@_x000B_k]_x0003__x0012_Âª@¶q_x0005_­@öGèÔøÒ±@å{ÍW¬@i_x0005_DU_x0002__x0004__x0014__x0018_­@AÔÎ{g¶­@À_x0003_¶n­@qÌÖzT°@ÚRìÏ¼§@_x000F_U=Lª@å_x001C_«`:Í¬@VÚ_x001D_Å/°@e£_x0007_¶¯@*s|K½©@ò	øÅ6«@Èîç2¯°@Pf¹_x001F_®@F_x0018_×éÍª@#2_x0001_!O±@±_x001D_@»`§±@%×^¢¬ª@03ÐÅá«@¾&gt;H6ûà®@bzñ_x0004_¬±@ëêèm"°@Hd&amp;dy°@_x0002__x0002__x0002__x0002__x0002_p§@þëoIÊ¬@Êeu_x000E__x0016_9°@_x0002__x0002__x0002__x0002__x0002_p§@%K_x0019__©@úpá_x001D_YÕ¨@_x0004_7
_x001F__x0013_å±@«J_x0015_R²I±@ÞoXÐ%ª@Í-º_x0006_Ð¯@_x0004__x0008_Jû4k©¯@X Yä³@Ç¸1â°@ô_x0001_è_x0006_g·¨@Rõÿ\n
«@À2_x0013_9Î­@_x0005_!ç_x0017_÷­@_x0013__x0003_F_x0002_çb¨@_x0004__x0004__x0004__x0004__x0004_p§@zXõAÑ°@_x0004_¿Â¨_x0008_,¨@æg|)éb«@eÐ8_x0010_8M´@_x0004__x0004__x0004__x0004__x0004_p§@_x0004__x0004__x0004__x0004__x0004_p§@~_x0007_ã¢²"±@SÝf-C®@_x0004__x0004__x0004__x0004__x0004_p§@e4&gt;±@IGÃ«@öÍES½?­@ú_x0012_&gt;Lo_x000F_°@§lD_x0015_1±@wº}D¨@þ¢_x0007_&lt;¡³@_x0019_µÌh{«@,2åÞz¹®@a°Û|ùY¯@28XMcª@_x0004__x0004__x0004__x0004__x0004_p§@æöaæØ®@_x0011_MR_x000C__x0004__x0005_e½°@_x0004__x0004__x0004__x0004__x0004_p§@¢w-±ª@ô\éÂT,®@þ_x0018_cQì_x0003_¬@&lt;±¦Ø©@z¡5Ñ­@bó_x0015_È_x001D_õ¬@Q¨Â)z_x0001_®@î&gt;o_x001E_½~°@ÞD£ê_x0002_Ñ¯@_x0004__x0004__x0004__x0004__x0004_p§@_x0004__x0004__x0004__x0004__x0004_p§@»¸~_x001F_I¨@Ï0ëÛºtª@¯D~ü3«@_x001C_·®ç«@_x0004__x0004__x0004__x0004__x0004_p§@ÒÙi!_x0011_©@vt_x0014_Å³²@_x0004__x0004__x0004__x0004__x0004_p§@_x0013_Rx?B6°@	_x0011_¢_x0012_ßY«@f_x0005_L_x000F_0_x0004_±@zòÉÒ_x001B_±@½®¾Xc­@ª­¨«o¯@_x0004__x0004__x0004__x0004__x0004_p§@Z_x001C_Ã¦é_x0005_¬@¦E¹Ç_x0008_°@£ÏN_x0001_«@_x001E_þ½©
ß±@_x0002__x0003_&amp;ÈêÎÁv­@_x0002__x0002__x0002__x0002__x0002_p§@VÂJª°@Ï×5ØÔ_x0018_¨@S4¨Ä¥ª@)_x001F_VZÅ¨@_x0002__x0002__x0002__x0002__x0002_p§@_x001F_4n_x0011_Ò°@_x0002__x0002__x0002__x0002__x0002_p§@|K_x0001_©Î¨@Y_x0015_ÉÅí»«@r~5Æ±@à_x0012_w¨M«@¶_x000E_ªc_x0010_£­@&gt;_x0005_g ¯@
¸ x!®@_x0004_Z5_x0018_Æâ°@_x000F__x0005_ _x0006_±@Øbv
Ð«@8ÍÐ_x0002__x0013_¬@ÚE1%©@_x0002__x0002__x0002__x0002__x0002_p§@_x0002__x0002__x0002__x0002__x0002_p§@C_x0013_l_x000E_¨@Û_x0011_µ}÷Q«@ªæðÚ g¯@_x0018_(HoØÇ²@_x0002__x0002__x0002__x0002__x0002_p§@ò?áM_x001A_â«@7húÀ*r¯@H©Æìl«@4ÖÔ_x0007__x0001__x0002_O®@_x0001__x0001__x0001__x0001__x0001_p§@_x0001__x0001__x0001__x0001__x0001_p§@_x0001__x0001__x0001__x0001__x0001_p§@Xºk¤fÈµ@'¤ªÉü²@_x0001__x0001__x0001__x0001__x0001_p§@Ó_x0012_{ä¨@:_x0003_îswð«@#_x000E_êB9­@?ÄÕ¶_x0017_©@4_x0014_7_x0011_G°@. «_x0016_²@Ý¹ÀûZª@*ÝÑj_x000F_¬@ÕélýÆ«@¦RKÌ¯@_x001F_ãÙ×PÑ¨@_x0001__x0001__x0001__x0001__x0001_p§@+©9¯ÇÀ¯@9ÍÓl°@«¦û`Hv²@Vvf_x0013_^¶@±é9Å4T°@ôj¬-±÷¯@@Þòæ}ª®@_x001A_´ÐòRQª@®_x000E__3oØ°@-Ã °¬@´Éu«îª@«¡ç_x0002_[[®@N¹_x0007_~ö¬@_x0001__x0005_s£Ä½_x0017_³@º;&lt;ÚÁ(­@Á2å®¼²®@Þ_x000B__x0002_ªTÒ¯@_x0005_lúþ¬@®ðÛ\_x0003_±@Å_x001A_c§cä¬@_x0001__x0001__x0001__x0001__x0001_p§@ünb_x001C_Éª@_x0010_Mm_x0001_HV«@ä=Ó±@_x0001__x0001__x0001__x0001__x0001_p§@¦_x0007__x000C_l±@~_x0015__x0013_|ô¬@R¤n
íÉ±@è_½Ý´@f¥)_x001F_ä®@ý}¦p=©@ÂeÝq«@ÜX[_x0002_Tçª@_x0001__x0001__x0001__x0001__x0001_p§@J?Ë×e­@¼¶Ç&gt;§D«@_x0001__x0001__x0001__x0001__x0001_p§@4_x000B_¾)÷^­@&gt;!]_x000B__x0006_~­@n[òÆÏ³@@P_x001F_ï°@#Æ_x001A__x0006_ºª@_x001A_b0Ó÷®@#×2#_x0004_Q±@(KFI_x0005_	_x0001_}«@¬ü_x0013__x0017_'_x0004_µ@2.uIÔb±@FbrÊÈ¦¬@ú-r{e§«@_x0005__x0005__x0005__x0005__x0005_p§@3ø¦¶Õd©@²_x0002_$Ú±©@è_x001F_·_x0011_9£°@U:Ð_x0016_B_x000B_°@z_x001F_E(@ª@Þ&amp;\/Ï²«@×æ+n_x0003_°@ÃUë_x0019__x0008_ú¯@_ãà_x000C_ÙU®@]ÜåáÌ®@ò_x0012_`Åy¯@é[Þ_x0004_7_x000E_®@]ý?*¯¤²@vß
_x0013_±÷²@_x0005__x0005__x0005__x0005__x0005_p§@_x0005__x0005__x0005__x0005__x0005_ ¬@_x0014_¾Íd¶_x0006_­@__x000C_é¤¨î­@_x0005__x0005__x0005__x0005__x0005_ ¬@þ²Ál¹p¯@_x0010_»_x0008_î°@·nâú_x001F_­@_x0005__x0005__x0005__x0005__x0005_ ¬@_x0007_´¡_x0002_Á¬@_x0005__x0005__x0005__x0005__x0005_ ¬@_x0005__x0005__x0005__x0005__x0005_ ¬@_x0003__x0005__x0003__x0003__x0003__x0003__x0003_ ¬@_x0003__x0003__x0003__x0003__x0003_ ¬@_x0003__x0003__x0003__x0003__x0003_ ¬@_x0003__x0003__x0003__x0003__x0003_ ¬@_x0003__x0003__x0003__x0003__x0003_ ¬@_x0007__x0005_´8Ã_x001C_­@_x0010_oJ_x000F_Ê±@_x0002_Ió°,¨­@_x0003__x0003__x0003__x0003__x0003_ ¬@YG×ñ9±@Ro
áÂ«¬@_x0003__x0003__x0003__x0003__x0003_ ¬@_x0003__x0003__x0003__x0003__x0003_ ¬@u©QjË~°@_x0002_S@qR¯@_x0003__x0003__x0003__x0003__x0003_ ¬@µ_x001E_¾­@Z/_x0001_æ¸±@_x0003__x0003__x0003__x0003__x0003_ ¬@_x0003__x0003__x0003__x0003__x0003_ ¬@_x0003__x0003__x0003__x0003__x0003_ ¬@_x0003__x0003__x0003__x0003__x0003_ ¬@A_x001A__x0004_·#h¬@_x0003__x0003__x0003__x0003__x0003_ ¬@þI·3¡µ@­DH²@t\äÞÖ²@_x0003__x0003__x0003__x0003__x0003_ ¬@Æª)_x0001_õú¬@_x0003__x0003__x0003__x0003__x0003_ ¬@_x0003__x0003__x0003__x0003__x0003_ ¬@¼t°T_x0003__x0004_nÿ°@ÊØ±bP¬@EN_x001A_¶®@ÐÎÙwk¬@tPå¢±@_x0003__x0003__x0003__x0003__x0003_ ¬@Fnß_x0007_!Ë³@ñ_x0002_|¦!=®@¿»|u±@_x0003__x0003__x0003__x0003__x0003_ ¬@_x0003__x0003__x0003__x0003__x0003_ ¬@_x0003__x0003__x0003__x0003__x0003_ ¬@_x0003__x0003__x0003__x0003__x0003_ ¬@_x0003__x0003__x0003__x0003__x0003_ ¬@\_x0012_Ñ§_x0001_Ú¬@_x0003__x0003__x0003__x0003__x0003_ ¬@_x0003__x0003__x0003__x0003__x0003_ ¬@ÇOºJÜ¬@ åÅ¸yY¬@_x0003__x0003__x0003__x0003__x0003_ ¬@_x0003__x0003__x0003__x0003__x0003_ ¬@©dt_x0001_ìý¬@_x0003__x0003__x0003__x0003__x0003_ ¬@_x0003__x0003__x0003__x0003__x0003_ ¬@_x0003__x0003__x0003__x0003__x0003_ ¬@oÇª.?m®@_x001E_Þ[+ÿûµ@_x001E_«Eª­@_x0003__x0003__x0003__x0003__x0003_ ¬@_x0003__x0003__x0003__x0003__x0003_ ¬@_x0003__x0003__x0003__x0003__x0003_ ¬@ä¥v|çÀ²@_x0001__x0002_ÇûSF_¿¬@¥ñm¼D®@_x0001__x0001__x0001__x0001__x0001_ ¬@_x0001__x0001__x0001__x0001__x0001_ ¬@ùÔp}¬@4üzÈ+°@çKÌ³@ö'ó_x0012__x0004_¯@Â¥ýo%]­@_x0001__x0001__x0001__x0001__x0001_ ¬@Ä_x0016__x0001_¼¥¬@¦6_FI:¬@_x0001__x0001__x0001__x0001__x0001_ ¬@_x0001__x0001__x0001__x0001__x0001_ ¬@_x0001__x0001__x0001__x0001__x0001_ ¬@ú_x0016_ê=C­@_x0001__x0001__x0001__x0001__x0001_ ¬@_x0001__x0001__x0001__x0001__x0001_ ¬@3ì(¬Gp³@Ì9_x0019_¶ð@¯@×_x0010_È	c¬@_x0001__x0001__x0001__x0001__x0001_ ¬@_x0001__x0001__x0001__x0001__x0001_ ¬@SiGÒ_x0017_T±@·ª\«üì¬@_x0012_Ükv®@¥îÂÙ0m±@ÙÕ²Jó]´@_x0001__x0001__x0001__x0001__x0001_ ¬@_x0001__x0001__x0001__x0001__x0001_ ¬@9ÂÞ
Õ·¬@QqÒ6_x0003__x0004_°q¬@qÀ_x001F_2dº®@_x0003__x0003__x0003__x0003__x0003_ ¬@_x0003__x0003__x0003__x0003__x0003_ ¬@_x0003__x0003__x0003__x0003__x0003_ ¬@ÈâýÅ­@út
hõE¬@_x0003__x0003__x0003__x0003__x0003_ ¬@_x0013_ g¯@_x0003__x0003__x0003__x0003__x0003_ ¬@@_x0005_Ô9³±@$Q î-ä¯@ä²_x0016_1³®@-©Wç÷ë²@}uá+5¯@fÙ®êÃJ²@_x001A_ä_x0001_aè_x0004_³@~á'}¬@V»¤_x0018_£_x001E_²@cE_x0007_!j­@_x0003__x0003__x0003__x0003__x0003_ ¬@_x0003__x0003__x0003__x0003__x0003_ ¬@j_x0015__x0012_g±@_x0003__x0003__x0003__x0003__x0003_ ¬@µíì)­@õ_x0003_$¾È°@_x001F_g`qÑ®@_x000B_ß	°@Åd_x0002_e_x0018_±@_x0003__x0003__x0003__x0003__x0003_ ¬@oTEÜ`Y¯@óÊÉvÍ¬@_x0001__x0002__x0001__x0001__x0001__x0001__x0001_ ¬@_x0018_¤5Õ_x001F__x0002_¯@_x0001__x0001__x0001__x0001__x0001_ ¬@/è_x001B_1D¯°@_x0001__x0001__x0001__x0001__x0001_ ¬@!`º"¬@_x0001__x0001__x0001__x0001__x0001_ ¬@ØR²Ð±@¢À_x0014_VÆ±@V¯­_x0004_Õ³@[ÕE_x000E__x0013_è¯@Î­z-ù°@_x0001__x0001__x0001__x0001__x0001_ ¬@_x0001__x0001__x0001__x0001__x0001_ ¬@@n§Ø­@_x0001__x0001__x0001__x0001__x0001_ ¬@yWº­æ¬@&amp;&lt;3vB6­@j&lt;_x001C_æÂH¬@_x0001__x0001__x0001__x0001__x0001_ ¬@ûq_x001D__x0007_C_x0005_°@_x0001__x0001__x0001__x0001__x0001_ ¬@_x0001__x0001__x0001__x0001__x0001_ ¬@T~#¶°@_x0001__x0001__x0001__x0001__x0001_ ¬@_x0001__x0001__x0001__x0001__x0001_ ¬@´8«gË­@_x0001__x0001__x0001__x0001__x0001_ ¬@ZCL_x000E_°@_x0001__x0001__x0001__x0001__x0001_ ¬@³lÌ_x0014_z@¬@lj×þ_x0001__x0002_¢R²@z¡*ãX°@_x0001__x0001__x0001__x0001__x0001_ ¬@]®¼_x0004_ _x0002_²@äÕ_x0018_+n¬@_x0010_«Æl_x0002_­@_x0001__x0001__x0001__x0001__x0001_ ¬@LÎ	æ6®@_x0001__x0001__x0001__x0001__x0001_ ¬@_x0001__x0001__x0001__x0001__x0001_ ¬@ÞÎÏ©ZD¯@~w.æò°@_x0018_ WÒôâ¯@¢\b£Ï®@_x0001__x0001__x0001__x0001__x0001_ ¬@*Yà¹¬º±@(ôÉ_x0019__x0011_°°@Ä£Çª­@hf7²|u®@_x0001__x0001__x0001__x0001__x0001_ ¬@_x0001__x0001__x0001__x0001__x0001_ ¬@Hry%R,­@8_x001F_g_x0005_F°@_x0001__x0001__x0001__x0001__x0001_ ¬@_x0001_»_x0014_C¾¯@_x0001__x0001__x0001__x0001__x0001_ ¬@_x0001__x0001__x0001__x0001__x0001_ ¬@_x000F_1_x0018_B¬@púâ¸Û¯@_x0001__x0001__x0001__x0001__x0001_ ¬@_x0013__x0007_å#	6²@1U&gt;$G­@_x0001__x0003__x0001__x0001__x0001__x0001__x0001_ ¬@_x0002_ï@Ø_x0016_Ü±@r¾)ÒV²@`¼H@_x000F__x000C_®@_x0001__x0001__x0001__x0001__x0001_ ¬@dCuêG_x000F_²@_x001D_t uE¼±@_x0001__x0001__x0001__x0001__x0001_ ¬@]¬x´6®@*ðZI_x0003_@±@Ø¼&gt;Ê_x0004_Þ­@´ÉÖÑC$±@òL8|Õâ®@¸_x0015_ÎÃ¯@_x0001__x0001__x0001__x0001__x0001_ ¬@_x0001__x0001__x0001__x0001__x0001_ ¬@_x0001__x0001__x0001__x0001__x0001_ ¬@_x0001__x0001__x0001__x0001__x0001_ ¬@_x0001__x0001__x0001__x0001__x0001_ ¬@_}_x0017_Cóî¬@
cI~æ­@¡íf&gt;e°@8,ü½_x0014_¯@²!ÆÛÉ­@_x0001__x0001__x0001__x0001__x0001_ ¬@O|Î·K­@²"¾f ¯@Ò´_x0019_v_x0019_ú°@zfè±@_x0001__x0001__x0001__x0001__x0001_ ¬@ÓõR°@ÿ_x001F__x0001__x0001__x0002_ó!°@_x0001__x0001__x0001__x0001__x0001_ ¬@_x0001__x0001__x0001__x0001__x0001_ ¬@_x0001__x0001__x0001__x0001__x0001_ ¬@_x0001__x0001__x0001__x0001__x0001_ ¬@Ø÷ýßÝ¬²@_x0001__x0001__x0001__x0001__x0001_ ¬@_x0001__x0001__x0001__x0001__x0001_ ¬@ÀgµÎy[¯@_x0001__x0001__x0001__x0001__x0001_ ¬@öêß¹_±@_x0001__x0001__x0001__x0001__x0001_ ¬@_x0001__x0001__x0001__x0001__x0001_ ¬@_x0001__x0001__x0001__x0001__x0001_ ¬@_x0018_#n7p_x0015_±@!['	|©¯@_x0019_4e¢ÌÒ°@áÝëÀô®@_x001F_¼Úñí¯@8m_x0012_¥¬±@_x0001__x0001__x0001__x0001__x0001_ ¬@_x0001__x0001__x0001__x0001__x0001_ ¬@m» û&lt;²@CÏ÷	_x001B_k±@_x0001__x0001__x0001__x0001__x0001_ ¬@_x0001__x0001__x0001__x0001__x0001_ ¬@V³%ß__x0014_­@_x0001__x0001__x0001__x0001__x0001_ ¬@¯_x0005_/åÎ­@_x0001__x0001__x0001__x0001__x0001_ ¬@ï
_x0004_(Åx­@$ÊæÂÏ´@_x0003__x0004__x0003__x0003__x0003__x0003__x0003_ ¬@3{ÛIÄï­@û_x000F_²uÂ­@_x0003__x0003__x0003__x0003__x0003_ ¬@_x0003__x0003__x0003__x0003__x0003_ ¬@Æ_x0019_6­~ñ¬@_x0003__x0003__x0003__x0003__x0003_ ¬@M7¶Z¼X®@À&amp;oLß_x001C_¯@s¡
_x0002__x001F_Ê¬@_x0003__x0003__x0003__x0003__x0003_ ¬@_x0003__x0003__x0003__x0003__x0003_ ¬@_x0003__x0003__x0003__x0003__x0003_ ¬@*$ïb-°@8 _x0006_¬Û_x0012_´@_x0003__x0003__x0003__x0003__x0003_ ¬@_x0003__x0003__x0003__x0003__x0003_ ¬@_x000F_þL1_x0018__x0001_¯@ /ÃÁ_x0004_¬@_x0003__x0003__x0003__x0003__x0003_ ¬@_x0003__x0003__x0003__x0003__x0003_ ¬@_x0003__x0003__x0003__x0003__x0003_ ¬@_x0003__x0003__x0003__x0003__x0003_ ¬@ø_x0002_¢È·_x0008_±@_x0003__x0003__x0003__x0003__x0003_ ¬@_x0003__x0003__x0003__x0003__x0003_ ¬@_x0003__x0003__x0003__x0003__x0003_ ¬@_x000E__x0012__x001D_×°@tÛ#àw²@_x0003__x0003__x0003__x0003__x0003_ ¬@H&gt;_x0001_Ö¬@_x0003__x0003__x0003__x0003__x0001__x0003__x0001_ ¬@³m­0ç±@8Qåbà*±@_x0001__x0001__x0001__x0001__x0001_ ¬@[òÔd_x0019_®@ñl6$f®@3Þê¾$­@_x0001__x0001__x0001__x0001__x0001_ ¬@_x0008_Öõ¿®@_x0013_GÙ_x0002_r°@_x0001__x0001__x0001__x0001__x0001_ ¬@ñÎs_x000E__x000B_À±@_x0001__x0001__x0001__x0001__x0001_ ¬@clõMi®@:=ï?_x000B_%®@ëè	µ_x0014__x0019_°@Â¯Ê%X²@_x0001__x0001__x0001__x0001__x0001_ ¬@çËWA¤|®@_x0001__x0001__x0001__x0001__x0001_ ¬@_x0001__x0001__x0001__x0001__x0001_ ¬@ô_x0017_UªÊ_x0012_±@¸ýç_h
­@ÄÿBE±@_x0001__x0001__x0001__x0001__x0001_ ¬@_x0001__x0001__x0001__x0001__x0001_ ¬@eg'©_x0012_¯@½&lt;¾ÒÆÔ­@ûwPÞ²@òÏ^_x0018_©½¯@_x0001__x0001__x0001__x0001__x0001_ ¬@_x0001__x0001__x0001__x0001__x0001_ ¬@_x0002__x0004__x0002__x0002__x0002__x0002__x0002_ ¬@_x0002__x0002__x0002__x0002__x0002_ ¬@aÌ5	¨C¬@väjâ&lt;®@_x0002__x0002__x0002__x0002__x0002_ ¬@_x0002__x0002__x0002__x0002__x0002_ ¬@_x0002__x0002__x0002__x0002__x0002_ ¬@vf^_x001F_Ö®@_x0002__x0002__x0002__x0002__x0002_ ¬@_x0011_öqá²@5{s'ãt­@6ÉiÏ^þ±@_x0002__x0002__x0002__x0002__x0002_ ¬@_x0002__x0002__x0002__x0002__x0002_ ¬@_x0018_Ôßý®­@N,ú0»²@_x0002__x0002__x0002__x0002__x0002_ ¬@N_d_x001F__x0002__x001A_³@ûÖ;_x0005__x001E_)­@_x0002__x0002__x0002__x0002__x0002_ ¬@h_x000B_(A÷§®@_x0002__x0002__x0002__x0002__x0002_ ¬@½_x0003_ñ¼P±@_x0002__x0002__x0002__x0002__x0002_ ¬@_x0002__x0002__x0002__x0002__x0002_ ¬@,_x0012_ê&gt;_x000C_ò®@,ÙMæ°@_x0002__x0002__x0002__x0002__x0002_ ¬@qè¦ñ-D°@_x0002__x0002__x0002__x0002__x0002_ ¬@O¥¿ðâ/¯@Z_x0007__x0001_^_x0001__x0003_±¨±@0¸@Üüò¯@_x0001__x0001__x0001__x0001__x0001_ ¬@m}÷¦R&amp;®@ÄÖ_x0016_ï«Ç¬@_x0001__x0001__x0001__x0001__x0001_ ¬@_x0001__x0001__x0001__x0001__x0001_ ¬@ôa¦² ­@¼äCb_x0007_b³@÷ë'¯Õ­@(ÎkJa±@;_x001A_ûÎû­@_x0001__x0001__x0001__x0001__x0001_ ¬@F@T&lt;±@_x0001__x0001__x0001__x0001__x0001_ ¬@û_x0008_´=LH²@â_x0008_LV÷_x001F_±@_x0001__x0001__x0001__x0001__x0001_ ¬@_x0001__x0001__x0001__x0001__x0001_ ¬@_x001E__x000B__x001D_èÊ8°@_x0001__x0001__x0001__x0001__x0001_ ¬@_x0001__x0001__x0001__x0001__x0001_ ¬@_x0001__x0001__x0001__x0001__x0001_ ¬@bEó:L³@t©_x001D_¶£²@_x0001__x0001__x0001__x0001__x0001_ ¬@_x0001__x0001__x0001__x0001__x0001_ ¬@°g_x0002_	²0®@Ò»ô²@_x0001__x0001__x0001__x0001__x0001_ ¬@åöÕ¦à±@_x0004_¤Rê°@_x0003__x0004_µÏÚUW¬@_x0003__x0003__x0003__x0003__x0003_ ¬@_x0016_&lt;¿£®@_x000C__x0001__²¦¯@ _x0002_¹â;³­@_x0003__x0003__x0003__x0003__x0003_ ¬@_x0003__x0003__x0003__x0003__x0003_ ¬@_x0003__x0003__x0003__x0003__x0003_ ¬@_x0003__x0003__x0003__x0003__x0003_ ¬@]þ²\_x000B_±@.t¬Ç±@lßãõ¬@_x0003__x0003__x0003__x0003__x0003_ ¬@f%æZ¤o¯@_x0003__x0003__x0003__x0003__x0003_ ¬@ÙëÁÑ_x001C__x0006_¯@_x0003__x0003__x0003__x0003__x0003_ ¬@_x0003__x0003__x0003__x0003__x0003_ ¬@_x0003__x0003__x0003__x0003__x0003_ ¬@Ö_x000C_Ù®º_²@æ_x0004_Ë_x0017_Ge±@_x0003__x0003__x0003__x0003__x0003_ ¬@µÚà×Ñ²@_x0003__x0003__x0003__x0003__x0003_ ¬@ßL]A_x000F_,³@_x0018__x0007_µ±øc®@_x0003__x0003__x0003__x0003__x0003_ ¬@e5b­=±@_x0003__x0003__x0003__x0003__x0003_ ¬@_x0003__x0003__x0003__x0003__x0003_ ¬@"Ýùu_x0016_²@üH_x0014_d_x0001__x0003_iÔ®@Æ¿r5_x0006_u±@Ñ¤CÔU_x000B_°@µW_x000B_ç%3®@å´;°@_x0001__x0001__x0001__x0001__x0001_ ¬@±_x0001_àþ_¬@Ô_x0014__x0004_B¢U°@¬_x0006_ùc^­@H;#_x001E_³@_x0001__x0001__x0001__x0001__x0001_ ¬@ÄkcA®@ÒËA_x000B_Êó­@_x0001__x0001__x0001__x0001__x0001_ ¬@_x0001__x0001__x0001__x0001__x0001_ ¬@V«}X±@r_x000E_puµ@0v\DÑ;¬@$¹_x000C_P®@_x001C__x0015_è©}±¯@~ôöm9²@ëÒíY­@_x0001__x0001__x0001__x0001__x0001_ ¬@_x0001__x0001__x0001__x0001__x0001_ ¬@_x0001__x0001__x0001__x0001__x0001_ ¬@_x0001__x0001__x0001__x0001__x0001_ ¬@_x001F__x001E_¸]Q}±@t´ñ©Ö¯@`Á«½×®@_x0001__x0001__x0001__x0001__x0001_ ¬@_x0002_­R ÷N°@£H§|_x0002_­@_x0002__x0007__x0002__x0002__x0002__x0002__x0002_ ¬@¦_x0011_¡Ç*°@#_x0012__x0004_îQ³@®ý_x000F_h?-²@©sø²»Z°@w_x0010_ ¼s¬@S®l,_x0015_¶­@±ö¹L¯@_x0002__x0002__x0002__x0002__x0002_ ¬@ý_x0003_©_x001F_í´@_x0002__x0002__x0002__x0002__x0002_ ¬@_x0002__x0002__x0002__x0002__x0002_ ¬@¤&amp;ë×U°@_x0002__x0002__x0002__x0002__x0002_ ¬@od6ý_x001A_&gt;µ@_x0002__x0002__x0002__x0002__x0002_ ¬@éôsrK¯@jaün_x0007_K®@_x0002__x0002__x0002__x0002__x0002_ ¬@ÛÃ_x000B_¹²@_x0002__x0002__x0002__x0002__x0002_ ¬@H=ïc¦°@Mf6òè|°@,¤£obú±@v¸J/­®@gÇ_x0003_³®_x0001_±@_x0002__x0002__x0002__x0002__x0002_ ¬@_x0001_Ã_x0005_ã{°@¼_x0006_=_x0001__x0013_²@_x0002__x0002__x0002__x0002__x0002_ ¬@Õ_x0005_ÍUè®@_x0002__x0002__x0002__x0002__x0001__x0002__x0001_ ¬@¤øs_x001A_I±@_x0001__x0001__x0001__x0001__x0001_ ¬@_x0001__x0001__x0001__x0001__x0001_ ¬@ßy_x0007_Ô´@#èµK_x000C_¯@Ñ©¥bV­@_x0001__x0001__x0001__x0001__x0001_ ¬@_x0001__x0001__x0001__x0001__x0001_ ¬@¨®_x0007_|ô°@_x0018__x0006_Ë/S¬@JÜUÄ(Ê±@³oÑ3_x0004_¯@ÿWnj¯@wM\¶ñ±@d"_x0010_GR­@&lt;OÃæxv­@_x0001__x0001__x0001__x0001__x0001_ ¬@_x0013_d
£±@f½_x001F_+õ4³@_x0001__x0001__x0001__x0001__x0001_ ¬@_x0001__x0001__x0001__x0001__x0001_ ¬@_x0013_yÉt^³@\´_x0004_¬o±@_x0001__x0001__x0001__x0001__x0001_ ¬@§´+ÌY±@u_x001C_(Y)¬@_x0001__x0001__x0001__x0001__x0001_ ¬@_x0001__x0001__x0001__x0001__x0001_ ¬@_x0001__x0001__x0001__x0001__x0001_ ¬@_x001A_¬Ýà_x001A_°@Ïé&lt;íµ±@_x0001__x0002__x0001__x0001__x0001__x0001__x0001_ ¬@¡¹z¸ù-¯@ÌkE_x0017__x001A_ù®@4kq%Ñ_x0016_®@_x0003_ª7Ú_x0007_4°@ØH°õ¬@_x0001__x0001__x0001__x0001__x0001_ ¬@gs¹S¨ä°@_x0001__x0001__x0001__x0001__x0001_ ¬@_x0001__x0001__x0001__x0001__x0001_ ¬@®±¬_x000B_{³@Û_x0015_}ñCI®@zd'½¹¯@RfèÕf­@_x0001__x0001__x0001__x0001__x0001_ ¬@"wÖØ_x000E__x0019_²@_x0001__x0001__x0001__x0001__x0001_ ¬@ç·Ðï¯@_x0001__x0001__x0001__x0001__x0001_ ¬@_x0001__x0001__x0001__x0001__x0001_ ¬@ÆüÔõ0°@_x0001__x0001__x0001__x0001__x0001_ ¬@Z_x0007_:R¬@_x0001__x0001__x0001__x0001__x0001_ ¬@ì2B¦¬¬@Xxµ_x0017_@²@_x0001__x0001__x0001__x0001__x0001_ ¬@9r®þ#_x0001_­@lÔÔËuÿ³@ì_x001F_gÌ;V°@_x0001__x0001__x0001__x0001__x0001_ ¬@æàÐ_x0010__x0002__x0004_F_x000E_±@4_x0007_$â¸µ¯@óÈÞ8KA­@_x0002__x0002__x0002__x0002__x0002_ ¬@_x0015__x000C_mè°@_x0002__x0002__x0002__x0002__x0002_ ¬@z\ø0â]®@_x0002__x0002__x0002__x0002__x0002_ ¬@6_x0005_³f_x0001_G±@_x0002__x0002__x0002__x0002__x0002_ ¬@
_x000C_Íû_x0005_¢­@Nga_x001C_Þ¬@à_x0010_D_x0011_öì±@_x0006_kÿè,¬¯@âjv¯@_x0002__x0002__x0002__x0002__x0002_ ¬@=§îp­@3V_x001E_~8þ­@Æ_x0012_nNAo°@)rÇ_x0013_µ@_x0003_ê2.ß³@_x0002__x0002__x0002__x0002__x0002_ ¬@_x0002__x0002__x0002__x0002__x0002_ ¬@Ä8Fæã&gt;°@_x0002__x0002__x0002__x0002__x0002_ ¬@_x0015_¶Â0¿:´@hÎ_x001B_0¹¬@K üb°@_x0002__x0002__x0002__x0002__x0002_ ¬@LÈºù!®@_x0002__x0002__x0002__x0002__x0002_ ¬@n_x0018_êé®@_x0002__x0005_P_x0003_ $°@®kÁÔw°@_x0002__x0002__x0002__x0002__x0002_ ¬@_x0002__x0002__x0002__x0002__x0002_ ¬@_x0006_æ&gt;¢VR®@ä_x0015_z£Ée­@°_x0006_ôh²@¨_z#U8°@_x0002__x0002__x0002__x0002__x0002_ ¬@_x0002__x0002__x0002__x0002__x0002_ ¬@Ûbºâ±@_x0002__x0002__x0002__x0002__x0002_ ¬@_x0002__x0002__x0002__x0002__x0002_ ¬@_x0002__x0002__x0002__x0002__x0002_ ¬@ÎÑÚ_x0004_j)°@_x0002__x0002__x0002__x0002__x0002_ ¬@W«ëDÉ®@_x0002__x0002__x0002__x0002__x0002_ ¬@_x0002__x0002__x0002__x0002__x0002_ ¬@_x0002__x0002__x0002__x0002__x0002_ ¬@_x001B_»p°_x001A_­@Ö½wrñ°@_x0002__x0002__x0002__x0002__x0002_ ¬@:¥Î@R±@._x0001_BäP®@àô°yR_x0003_°@þ±_x0010_s®@J_x0004_.5£s²@_x0002__x0002__x0002__x0002__x0002_ ¬@_x0002__x0002__x0002__x0002__x0002_ ¬@_x0002__x0002__x0002__x0002__x0002_ ¬@	½~ù_x0001__x0002__x0010_û²@_x0001__x0001__x0001__x0001__x0001_ ¬@yB®`Ô°@åJQ×_x0007_°@¢rÚÈÔM´@4Êö$²@¢;â[]°@MsÑ×I°@_x0001__x0001__x0001__x0001__x0001_ ¬@_x0001__x0001__x0001__x0001__x0001_ ¬@t_x0002_§_x001B_w¬@_x0011_&lt;ÛûÂh°@_x0001__x0001__x0001__x0001__x0001_ ¬@°_x000E_7_x001E_³Â±@_x0001__x0001__x0001__x0001__x0001_ ¬@_x0001__x0001__x0001__x0001__x0001_ ¬@_x0001__x0001__x0001__x0001__x0001_ ¬@_x0001__x0001__x0001__x0001__x0001_ ¬@ð¡ÍÀÒ±@_x0001_{¢Õ_x001B_®@_x0001__x0001__x0001__x0001__x0001_ ¬@Pì*_^ñ²@_x0001__x0001__x0001__x0001__x0001_ ¬@_x0001__x0001__x0001__x0001__x0001_ ¬@_x0001__x0001__x0001__x0001__x0001_ ¬@_x0001__x0001__x0001__x0001__x0001_ ¬@âsö |3±@@J¡_x0018_L°@_x0001__x0001__x0001__x0001__x0001_ ¬@¦*ýª­M¯@_x0016_$úFí³@_x0001__x0001__x0001__x0001__x0001_ ¬@_x0001__x0005__x0001__x0001__x0001__x0001__x0001_ ¬@_x0001__x0001__x0001__x0001__x0001_ ¬@¤j,m-±@Ø¥_x0011_X_x0011_V¯@H_x0006_ìp®_x0018_­@_x0001__x0001__x0001__x0001__x0001_ ¬@¯R_x0002_0yÁ³@$I²6_x000F_³@¨ÖB÷_x0004_º°@_x0001__x0001__x0001__x0001__x0001_ ¬@_x0001__x0001__x0001__x0001__x0001_ ¬@]Z_ÒTì­@Â~_x0003_+«3¬@_x0001__x0001__x0001__x0001__x0001_ ¬@Ôáîc­@¤G÷x%°@Óp+_x000C_Ò²@_x0001__x0001__x0001__x0001__x0001_ ¬@_x0012_¤&amp;8C_x0018_°@_x0001__x0001__x0001__x0001__x0001_ ¬@_x0001__x0001__x0001__x0001__x0001_ ¬@_x001F_W_x0014_ÁVÑ®@6_x0007_:sR°@_x0001__x0001__x0001__x0001__x0001_ ¬@_x0001__x0001__x0001__x0001__x0001_ ¬@_x0001__x0001__x0001__x0001__x0001_ ¬@$z_x0014_ß§­@}iÂ¬@_x0001__x0001__x0001__x0001__x0001_ ¬@_x0001__x0001__x0001__x0001__x0001_ ¬@_x0001__x0001__x0001__x0001__x0001_ ¬@_x0001__x0001__x0001__x0001__x0001__x0002__x0001_ ¬@fe[ÂzÕ±@_x0001__x0001__x0001__x0001__x0001_ ¬@_x0001__x0001__x0001__x0001__x0001_ ¬@_x0001__x0001__x0001__x0001__x0001_ ¬@_x000B_ÏS(²¶®@_x001A__x0005_¾(Í°@_x0011_
Î?Ð_x0003_±@B2Õõ´°@uç&gt;äSk°@È_x0004_Åp}¯@_x0001__x0001__x0001__x0001__x0001_ ¬@¹Ýçå°@kYÏKg}­@_x0001__x0001__x0001__x0001__x0001_ ¬@_x0001__x0001__x0001__x0001__x0001_ ¬@^Üí¯[¯³@_x0001__x0001__x0001__x0001__x0001_ ¬@_x0001__x0001__x0001__x0001__x0001_ ¬@_x0001__x0001__x0001__x0001__x0001_ ¬@@	?jô®@Øé_x0018_]°@Nû.·_x000C_ª°@öwìa²@)Ib·lÞ¯@_x0008_Â$ßü³@lìg_x000C_j­@_x0001__x0001__x0001__x0001__x0001_ ¬@_x000C__x000E_Á²¬@_x0001__x0001__x0001__x0001__x0001_ ¬@_x0001__x0001__x0001__x0001__x0001_ ¬@_x0001__x0001__x0001__x0001__x0001_ ¬@_x0001__x0002__x0001__x0001__x0001__x0001__x0001_ ¬@_x0001__x0001__x0001__x0001__x0001_ ¬@_x0001__x0001__x0001__x0001__x0001_ ¬@_x0001__x0001__x0001__x0001__x0001_ ¬@ÌÕº?°@_x0001__x0001__x0001__x0001__x0001_ ¬@ú÷iþ£_x001A_±@_x0001__x0001__x0001__x0001__x0001_ ¬@_x0001__x0001__x0001__x0001__x0001_ ¬@BÇjâ°@r95Ùè°@_x0001__x0001__x0001__x0001__x0001_ ¬@_x0001__x0001__x0001__x0001__x0001_ ¬@%_x000E_æ3¬@_x0001__x0001__x0001__x0001__x0001_ ¬@_x0001__x0001__x0001__x0001__x0001_ ¬@Þ2Ç_x0003_¾_x000F_°@_x0001__x0001__x0001__x0001__x0001_ ¬@_x0001__x0001__x0001__x0001__x0001_ ¬@@QñÏõ±@ÆL:·¼®@_x0001__x0001__x0001__x0001__x0001_ ¬@_x0001__x0001__x0001__x0001__x0001_ ¬@§©^{)Î¯@¼NË_x0008_½°@_x0007_mzãþ²@_x0001__x0001__x0001__x0001__x0001_ ¬@Ú_x000E_nHßÂ°@_x0001__x0001__x0001__x0001__x0001_ ¬@75KK`¯@_x0001__x0001__x0001__x0001__x0001_ ¬@_x0001__x0001__x0001__x0001__x0003__x0004__x0003_ ¬@fuT=à¬°@_x0003__x0003__x0003__x0003__x0003_ ¬@_x0003__x0003__x0003__x0003__x0003_ ¬@_x0003__x0003__x0003__x0003__x0003_ ¬@_x0016_âDã_x000B_²@_x0014_hÞ±@_x0003__x0003__x0003__x0003__x0003_ ¬@_x0003__x0003__x0003__x0003__x0003_ ¬@ÔLbÂå-®@cøÅi°@¤_x0013_×^_x0005_®@«_x0002_f_x001D_°@_x0003__x0003__x0003__x0003__x0003_ ¬@Ët* °@íöÅÛ®@MËoçÇ¬®@ö¼Í¬_x001E__x0004_±@_x0003__x0003__x0003__x0003__x0003_ ¬@¾g&gt;1Ñ8­@_x0003__x0003__x0003__x0003__x0003_ ¬@_x0003__x0003__x0003__x0003__x0003_ ¬@_x0003__x0003__x0003__x0003__x0003_ ¬@ý_x0001_°@_x0003__x0003__x0003__x0003__x0003_ ¬@±76°@_x0003__x0003__x0003__x0003__x0003_ ¬@_x0003__x0003__x0003__x0003__x0003_ ¬@#î@x§´@Gk¨Câ­@hpjzÕÿ±@_x0003__x0003__x0003__x0003__x0003_ ¬@</t>
  </si>
  <si>
    <t>fe016f58f44d1c39d269d94db97df2ab_x0001__x0002__x0001__x0001__x0001__x0001__x0001_ ¬@_x0001__x0001__x0001__x0001__x0001_ ¬@_x0014_(fû{²@_x0001__x0001__x0001__x0001__x0001_ ¬@_x0001__x0001__x0001__x0001__x0001_ ¬@_x0001__x0001__x0001__x0001__x0001_ ¬@_x0001__x0001__x0001__x0001__x0001_ ¬@8$,H©Ç®@s&gt;_x0006__x0004_º­@t¶5&amp;§;­@Þ_x001B_Bì4/²@_x0001__x0001__x0001__x0001__x0001_ ¬@_x0001__x0001__x0001__x0001__x0001_ ¬@_x001C_XÃåU®@ýÉ¨²@'RÄ9Ä®@_x0001__x0001__x0001__x0001__x0001_ ¬@Üë^3^°@évòáEp²@_x0012_·T)Å¸@)&lt;rÔ(Ê°@_x0001__x0001__x0001__x0001__x0001_ ¬@_x0001__x0001__x0001__x0001__x0001_ ¬@_x0001__x0001__x0001__x0001__x0001_ ¬@_x0001__x0002__x0017__x001F_÷¬@_x0001__x0001__x0001__x0001__x0001_ ¬@`osï"ã²@¿=_x0003_x¯@_x0001__x0001__x0001__x0001__x0001_ ¬@_x0011_b«¾_x000F_/°@_x0001__x0001__x0001__x0001__x0001_ ¬@úyla_x0002__x0003_î ¯@è2"à®@û@?axø­@ò×iO­@HomÛÀ°@_x0002__x0002__x0002__x0002__x0002_ ¬@_x0002__x0002__x0002__x0002__x0002_ ¬@_x0002__x0002__x0002__x0002__x0002_ ¬@^ÈÂ_x0011_=_x0015_°@_x0002__x0002__x0002__x0002__x0002_ ¬@Ê$_x0003_Õù	®@_x0002__x0002__x0002__x0002__x0002_ ¬@McÖ_x001C_k­@ìF¿èÑ¬@_x0001_&gt;ëÄZ±@ÁÊo_×Ë¯@_x0002__x0002__x0002__x0002__x0002_ ¬@_x0002__x0002__x0002__x0002__x0002_ ¬@^î|1_ï´@_x0002__x0002__x0002__x0002__x0002_ ¬@_x0002__x0002__x0002__x0002__x0002_ ¬@_x0002__x0002__x0002__x0002__x0002_ ¬@9Zqâ¬@:QÌR ®@¶o²h°@_x0002__x0002__x0002__x0002__x0002_ ¬@_x0002__x0002__x0002__x0002__x0002_ ¬@_x0002__x0002__x0002__x0002__x0002_ ¬@ðð!_x0006_ô_x0016_¯@_x0015_ï Sý¯@¾_x001C_Ò&amp;´`°@_x0002__x0002__x0002__x0002__x0002_ ¬@_x0001__x0004__x0001__x0001__x0001__x0001__x0001_ ¬@_x0012_ýJ¾­@û&amp;áÿ*¬@_x0001__x0001__x0001__x0001__x0001_ ¬@_x0001__x0001__x0001__x0001__x0001_ ¬@Á_x0002__x0006_&amp;*B°@©¿¿Ñ¯@_x0001__x0001__x0001__x0001__x0001_ ¬@¸¾ ù&lt;Ã¯@|@!=f0±@_x0011_Y¡ÚÛ®@ú¢	w_x001C_°@¯ñ_x000F_áa¯@¾»_x000E_'nÿ¯@­*f+¸°@`Ñ:oÝ°@÷ê¢Í¯ã­@Æ_x0004_ñ/_x0001_a¬@_x0001__x0001__x0001__x0001__x0001_ ¬@ÎÓ¯M_x001C_±@ä&amp;_x000F_í¯@æ'j_x0003_Éº­@a*qÊ,­@_x0001__x0001__x0001__x0001__x0001_ ¬@_x0001__x0001__x0001__x0001__x0001_ ¬@7k_x001D__Ø±@_x0001__x0001__x0001__x0001__x0001_ ¬@ÅÚPØ_x0011_±@byð¯á_x0013_°@_x0001__x0001__x0001__x0001__x0001_ ¬@4b$µ4±@¤-§1_x0001__x0002_$Þ°@TÎU_x000E_z±@_x0001__x0001__x0001__x0001__x0001_ ¬@_x0001__x0001__x0001__x0001__x0001_ ¬@_x0001__x0001__x0001__x0001__x0001_ ¬@écÂ+¿°@À;àú­@_x0001__x0001__x0001__x0001__x0001_ ¬@_x0001__x0001__x0001__x0001__x0001_ ¬@_x0001__x0001__x0001__x0001__x0001_ ¬@_x0001__x0001__x0001__x0001__x0001_ ¬@_x0001__x0001__x0001__x0001__x0001_ ¬@_x0001__x0001__x0001__x0001__x0001_ ¬@Æ_x0006_äYN_x0012_®@_x0001__x0001__x0001__x0001__x0001_ ¬@Ëz¯À6¯@_x0001__x0001__x0001__x0001__x0001_ ¬@_x0001__x0001__x0001__x0001__x0001_ ¬@_x0001__x0001__x0001__x0001__x0001_ ¬@±¸ïÜ_x000F_­@Re¾_x001D_×°@ñ_x001B_rÉ¬@ejß:°@_x0016_ÈWõã­®@
_x0001_Ó{ó¯@_x0001__x0001__x0001__x0001__x0001_ ¬@È_x001C_
©$¬@_@t9M¬@RìÄÕÛ°²@¼ï53Ð±@(U&gt;è(£¬@ÞAz§Ø­@_x0001__x0003_*_x0014_»°_®@_x0001__x0001__x0001__x0001__x0001_ ¬@³O½®@_x0001__x0001__x0001__x0001__x0001_ ¬@xÐØm°@_x0001__x0001__x0001__x0001__x0001_ ¬@ú9tÛEÇ°@cX"å'±@_x001E__x0015__[W¯¬@i`TÿQ+¯@_x0001__x0001__x0001__x0001__x0001_ ¬@_x0001__x0001__x0001__x0001__x0001_ ¬@aY_x000C_á&gt;­@¼VÑ&lt;¥ç¬@_x0001__x0001__x0001__x0001__x0001_ ¬@_x0001__x0001__x0001__x0001__x0001_ ¬@_x0001__x0001__x0001__x0001__x0001_ ¬@è`ïvfÙ¯@0ßxí_x0002_®@`e ¯@®¨±ØM±@3ùZ_x001E_¡6¬@_x0001__x0001__x0001__x0001__x0001_ ¬@_x0001__x0001__x0001__x0001__x0001_ ¬@_x0001__x0001__x0001__x0001__x0001_ ¬@Òq{¿_x0007_±@_x0001__x0001__x0001__x0001__x0001_ ¬@_x0001__x0001__x0001__x0001__x0001_ ¬@yæz2³@U¶9_x001B_¼Ð°@WTLÌ_x0010_t°@_x0001__x0001__x0001__x0001__x0001__x0002__x0001_ ¬@_x000B_»¥8Ð(²@Ú]µ#,.¬@z66¹zv°@_x0001__x0001__x0001__x0001__x0001_ ¬@ZË|ß0­@ Ý0&lt;ÿ#¯@å_x000B_4Kõ°@¬-÷¯@du_x0010_Ô_x0010_®@_x0001__x0001__x0001__x0001__x0001_ ¬@_x0001__x0001__x0001__x0001__x0001_ ¬@_x0016_jX¼W(°@cä'ª\£°@Þ½Á	9H°@_x0001__x0001__x0001__x0001__x0001_ ¬@b9¾rþ'´@_x0001__x0001__x0001__x0001__x0001_ ¬@_x0018_Fì"ßO°@ûoöoO#±@(æ´ªî ¯@ï:4i)­@_x0001__x0001__x0001__x0001__x0001_ ¬@&amp;É©d®@&amp;Ös;¯@ÜN&lt;2_x0012_°@7ø¢fÔÚ°@_x0001__x0001__x0001__x0001__x0001_ ¬@3cwÀÖ£­@_x0001__x0001__x0001__x0001__x0001_ ¬@_x0001__x0001__x0001__x0001__x0001_ ¬@Ü«_x0019_¿*®@_x0001__x0002_ÃÉÙHü°@_x0001__x0001__x0001__x0001__x0001_ ¬@_x0001__x0001__x0001__x0001__x0001_ ¬@_x0001__x0001__x0001__x0001__x0001_ ¬@ÜJTGÐ_x0003_²@_x0001__x0001__x0001__x0001__x0001_ ¬@_x0001__x0001__x0001__x0001__x0001_ ¬@Èã_x0013_¯±@_x0001__x0001__x0001__x0001__x0001_ ¬@_x0001__x0001__x0001__x0001__x0001_ ¬@ä !ê0Ä¬@_x0001__x0001__x0001__x0001__x0001_ ¬@_x0001__x0001__x0001__x0001__x0001_ ¬@¨p¯%¯@_x0001__x0001__x0001__x0001__x0001_ ¬@y§Ø¬T¬@:{°°_x001F_û®@_x0001__x0001__x0001__x0001__x0001_ ¬@_x0001__x0001__x0001__x0001__x0001_ ¬@_x0001__x0001__x0001__x0001__x0001_ ¬@z{JñÖ³@C&amp;H]Q§°@_x0001__x0001__x0001__x0001__x0001_ ¬@Ñò_x0012_°@5·n®ø¯@¤ZÒ_x000F_,È²@_x0001__x0001__x0001__x0001__x0001_ ¬@ÃË_x0015_¹¬@_x0001__x0001__x0001__x0001__x0001_ ¬@_x0001__x0001__x0001__x0001__x0001_ ¬@_x0001__x0001__x0001__x0001__x0001_ ¬@èÛàä_x0002__x0005_¹¤³@_x0002__x0002__x0002__x0002__x0002_ ¬@cgÎ\î®@ËË¥t °@®d´°@_x0002__x0002__x0002__x0002__x0002_ ¬@´ºô ÷°@ð2Ç¯@ÊÒª/g±@_x0002_þØ®G¯@_x0002__x0002__x0002__x0002__x0002_ ¬@éUHæÓE³@_x0002__x0002__x0002__x0002__x0002_ ¬@_x0001__x0002__x0002__x0002__x0014__x0002__x0002__x0002_updated_project.xlsx_x0004__x0002__x0002__x0002__x0015__x0002__x0002__x0002_RiskSerializationData_x0002__x0002__x0002__x0002_
_x0002__x0002__x0002_rsklibSimData_x0002__x0002__x0002__x0002__x0005__x0002__x0002__x0002_Triangular_x0010__x0002__x0002__x0002__x0003__x0002__x0002__x0002_B26'_x0002__x0002__x0002_=RiskTriang(80,150,200,RiskStatic(150))_x0019__x0002__x0002__x0004__x0002__x0002__x0001__x0001_B25_x0001_Materials Arrival #_x0001__x0002__x0002__x0002__x0002__x0002__x0002__x0002__x0002__x0002__x0002__x0002__x0001__x0002__x0002__x0002_'_x0002__x0002__x0002__x0013__x0002__x0002__x0002_Materials Arrival #_x0001__x0002__x0002__x0002__x0002__x0002__x0002__x0002__x0002__x0002__x0002__x0002__x0002__x0002__x0002__x0002__x0002__x0002__x0002__x0002__x0003__x0002__x0002__x0002_D26_x001E__x0002__x0002__x0002_=RiskOutput()+C26+A26*B2*B3*B8_x001F__x0002__x0002__x0002__x0001__x0001_D25_x0001_Total Cost of Weekly Wage_x0002__x0002__x0002__x0002__x0001__x0002__x0002__x0002__x0002__x0002__x0002__x0002__x0001__x0002__x0002__x0002_
_x0002__x0002__x0002__x0002__x0002__x0002__x0002__x0019__x0002__x0002__x0002_Total Cost of Weekly Wage_x0002__x0002__x0002__x0002__x0002__x0002__x0002__x0002__x0001__x0002_ÿÿÿÿÿÿÿÿÿÿÿÿÿÿÿÿÿÿÿÿÿÿÿ_x0002__x0004_ÿÿÿÿÿÿÿÿÿÿÿÿÿÿÿÿÿÿÿ_x0002__x0002__x0003__x0002__x0002__x0002_B27'_x0002__x0002__x0002_=RiskTriang(80,150,200,RiskStatic(150))_x0019__x0002__x0002__x0002__x0001__x0001_B25_x0001_Materials Arrival #_x0001__x0002__x0002__x0002__x0002__x0002__x0002__x0002__x0001__x0002__x0002__x0002__x0001__x0002__x0002__x0002_'_x0002__x0002__x0002__x0013__x0002__x0002__x0002_Materials Arrival #_x0001__x0002__x0002__x0002__x0002__x0002__x0002__x0002__x0002__x0002__x0002__x0002__x0002__x0002__x0002__x0002__x0002__x0002__x0002__x0002__x0003__x0002__x0002__x0002_D27_x001E__x0002__x0002__x0002_=RiskOutput()+C27+A27*B2*B3*B8_x001F__x0002__x0002__x0002__x0001__x0001_D25_x0001_Total Cost of Weekly Wage_x0002__x0002__x0002__x0002__x0001__x0002__x0002__x0002__x0001__x0002__x0002__x0002__x0001__x0002__x0004__x0002__x0002__x0002_
_x0002__x0002__x0002__x0002__x0002__x0002__x0002__x0019__x0002__x0002__x0002_Total Cost of Weekly Wage_x0002__x0002__x0002__x0002__x0002__x0002__x0002__x0002__x0001__x0002_ÿÿÿÿÿÿÿÿÿÿÿÿÿÿÿÿÿÿÿÿÿÿÿÿÿÿÿÿÿÿÿÿÿÿÿÿÿÿÿÿÿÿ_x0002__x0002__x0003__x0002__x0002__x0002_B31_x000E__x0002__x0002__x0002_=RiskMean(D26)_x0002__x0002__x0002__x0002__x0002__x0002__x0002__x0002__x0002__x0002__x0002__x0002__x0003__x0002__x0002__x0002_E31_x000E__x0002__x0002__x0002_=RiskMean(D27)_x0002__x0002__x0002__x0002__x0002__x0002__x0002__x0002__x0002__x0002__x0002__x0002__x0003__x0002__x0002__x0002_B32
_x0002__x0002__x0002_=RiskMax(D26)_x0002__x0002__x0002__x0002__x0002__x0002__x0002__x0002__x0002__x0002__x0002__x0002__x0003__x0002__x0002__x0002_E32
_x0002__x0002__x0002_=RiskMax(D27)_x0002__x0002__x0002__x0002__x0002__x0002__x0002__x0002__x0002__x0002__x0002__x0002__x0003__x0002__x0002__x0002_B33
_x0002__x0002__x0002_=_x0001__x0002_RiskMin(D26)_x0001__x0001__x0001__x0001__x0001__x0001__x0001__x0001__x0001__x0001__x0001__x0001__x0003__x0001__x0001__x0001_E33
_x0001__x0001__x0001_=RiskMin(D27)_x0001__x0001__x0001__x0001__x0001__x0001__x0001__x0001__x0001__x0001__x0001__x0001__x0003__x0001__x0001__x0001_B34_x0010__x0001__x0001__x0001_=RiskStdDev(D26)_x0001__x0001__x0001__x0001__x0001__x0001__x0001__x0001__x0001__x0001__x0001__x0001__x0003__x0001__x0001__x0001_E34_x0010__x0001__x0001__x0001_=RiskStdDev(D27)_x0001__x0001__x0001__x0001__x0001__x0001__x0001__x0001__x0001__x0001__x0001__x0001__x0003__x0001__x0001__x0001_B35_x001A__x0001__x0001__x0001_=RiskCIMean(D26,0.95,TRUE)_x0001__x0001__x0001__x0001__x0001__x0001__x0001__x0001__x0001__x0001__x0001__x0001__x0003__x0001__x0001__x0001_E35_x001A__x0001__x0001__x0001_=RiskCIMean(D27,0.95,TRUE)_x0001__x0001__x0001__x0001__x0001__x0001__x0001__x0001__x0001__x0001__x0001__x0001__x0003__x0001__x0001__x0001_B36_x001B__x0001__x0001__x0001_=Risk_x0004__x0005_CIMean(D26,0.95,FALSE)_x0004__x0004__x0004__x0004__x0004__x0004__x0004__x0004__x0004__x0004__x0004__x0004__x0003__x0004__x0004__x0004_E36_x001B__x0004__x0004__x0004_=RiskCIMean(D27,0.95,FALSE)_x0004__x0004__x0004__x0004__x0004__x0004__x0004__x0004__x0004__x0004__x0004__x0004__x0006__x0004__x0004__x0004_Normal_x0010__x0004__x0004__x0004__x0003__x0004__x0004__x0004_B30$_x0004__x0004__x0004_=RiskNormal(B19,B20,RiskStatic(150))_x0019__x0004__x0004__x0004__x0001__x0001_B29_x0001_Materials Arrival #_x0001__x0004__x0004__x0004__x0004__x0004__x0004__x0004__x0002__x0004__x0004__x0004__x0001__x0004__x0004__x0004_$_x0004__x0004__x0004__x0013__x0004__x0004__x0004_Materials Arrival #_x0001__x0004__x0004__x0004__x0004__x0004__x0004__x0004__x0004__x0004__x0004__x0004__x0004__x0004__x0004__x0004__x0004__x0004__x0004__x0004__x0003__x0004__x0004__x0004_D30_x001E__x0004__x0004__x0004_=Ris_x0004__x0005_kOutput()+C30+A30*B2*B8*B3_x0017__x0004__x0004__x0004__x0001__x0001_D29_x0001_Total Weekly Wage_x0004__x0004__x0004__x0004__x0001__x0004__x0004__x0004__x0002__x0004__x0004__x0004__x0001__x0004__x0004__x0004_
_x0004__x0004__x0004__x0004__x0004__x0004__x0004__x0011__x0004__x0004__x0004_Total Weekly Wage_x0004__x0004__x0004__x0004__x0004__x0004__x0004__x0004__x0001__x0004_ÿÿÿÿÿÿÿÿÿÿÿÿÿÿÿÿÿÿÿÿÿÿÿÿÿÿÿÿÿÿÿÿÿÿÿÿÿÿÿÿÿÿ_x0004__x0004__x0003__x0004__x0004__x0004_B31$_x0004__x0004__x0004_=RiskNormal(B19,B20,RiskStatic(150))_x0019__x0004__x0004__x0004__x0001__x0001_B29_x0001_Materials Arrival #_x0001__x0004__x0004__x0004__x0004__x0004__x0004__x0004__x0003__x0004__x0004__x0004__x0001__x0004__x0004__x0004_$_x0004__x0004__x0004__x0013__x0004__x0004__x0004__x0002__x0004_Materials Arrival #_x0001__x0002__x0002__x0002__x0002__x0002__x0002__x0002__x0002__x0002__x0002__x0002__x0002__x0002__x0002__x0002__x0002__x0002__x0002__x0002__x0003__x0002__x0002__x0002_D31_x001E__x0002__x0002__x0002_=RiskOutput()+C31+A31*B2*B8*B3_x0017__x0002__x0002__x0002__x0001__x0001_D29_x0001_Total Weekly Wage_x0002__x0002__x0002__x0002__x0001__x0002__x0002__x0002__x0003__x0002__x0002__x0002__x0001__x0002__x0002__x0002_
_x0002__x0002__x0002__x0002__x0002__x0002__x0002__x0011__x0002__x0002__x0002_Total Weekly Wage_x0002__x0002__x0002__x0002__x0002__x0002__x0002__x0002__x0001__x0002_ÿÿÿÿÿÿÿÿÿÿÿÿÿÿÿÿÿÿÿÿÿÿÿÿÿÿÿÿÿÿÿÿÿÿÿÿÿÿÿÿÿÿ_x0002__x0002__x0003__x0002__x0002__x0002_B35_x000E__x0002__x0002__x0002_=RiskMean(D30)_x0002__x0002__x0002__x0002__x0002__x0002__x0002__x0002__x0002__x0002__x0002__x0002__x0003__x0002__x0002__x0002_E35_x000E__x0002__x0001__x0002__x0001__x0001_=RiskMean(D31)_x0001__x0001__x0001__x0001__x0001__x0001__x0001__x0001__x0001__x0001__x0001__x0001__x0003__x0001__x0001__x0001_B36
_x0001__x0001__x0001_=RiskMax(D30)_x0001__x0001__x0001__x0001__x0001__x0001__x0001__x0001__x0001__x0001__x0001__x0001__x0003__x0001__x0001__x0001_E36
_x0001__x0001__x0001_=RiskMax(D31)_x0001__x0001__x0001__x0001__x0001__x0001__x0001__x0001__x0001__x0001__x0001__x0001__x0003__x0001__x0001__x0001_B37
_x0001__x0001__x0001_=RiskMin(D30)_x0001__x0001__x0001__x0001__x0001__x0001__x0001__x0001__x0001__x0001__x0001__x0001__x0003__x0001__x0001__x0001_E37
_x0001__x0001__x0001_=RiskMin(D31)_x0001__x0001__x0001__x0001__x0001__x0001__x0001__x0001__x0001__x0001__x0001__x0001__x0003__x0001__x0001__x0001_B38_x0010__x0001__x0001__x0001_=RiskStdDev(D30)_x0001__x0001__x0001__x0001__x0001__x0001__x0001__x0001__x0001__x0001__x0001__x0001__x0003__x0001__x0001__x0001_E38_x0010__x0001__x0001__x0001_=RiskStdDev(D31)_x0001__x0001__x0001__x0001__x0001__x0001__x0001__x0001__x0001__x0001__x0001__x0001__x0003__x0001__x0001__x0002__x0001__x0001_B39_x001A__x0001__x0001__x0001_=RiskCIMean(D30,0.95,TRUE)_x0001__x0001__x0001__x0001__x0001__x0001__x0001__x0001__x0001__x0001__x0001__x0001__x0003__x0001__x0001__x0001_E39_x001A__x0001__x0001__x0001_=RiskCIMean(D31,0.95,TRUE)_x0001__x0001__x0001__x0001__x0001__x0001__x0001__x0001__x0001__x0001__x0001__x0001__x0003__x0001__x0001__x0001_B40_x001B__x0001__x0001__x0001_=RiskCIMean(D30,0.95,FALSE)_x0001__x0001__x0001__x0001__x0001__x0001__x0001__x0001__x0001__x0001__x0001__x0001__x0003__x0001__x0001__x0001_E40_x001B__x0001__x0001__x0001_=RiskCIMean(D31,0.95,FALSE)_x0001__x0001__x0001__x0001__x0001__x0001__x0001__x0001__x0001__x0001__x0001__x0001__x0004__x0001__x0001__x0001_&amp;_x0001__x0001__x0001_'[updated_project.xlsx]Triangular'!D26&amp;_x0001__x0001__x0001_'[upda_x0006__x0007_ted_project.xlsx]Triangular'!D27"_x0006__x0006__x0006_'[updated_project.xlsx]Normal'!D30"_x0006__x0006__x0006_'[updated_project.xlsx]Normal'!D31_x0001__x0006__x0006__x0006__x0005__x0006__x0006__x0006_Sim#1_x0006__x0006__x0006__x0006__x0006__x0006__x0008__x0006__x0006__x0006_CUKQYDQR_x0004__x0006__x0006__x0006__x0005__x0006__x0006__x0006__x0006__x0006__x0006__x0005__x0006__x0006__x0006__x0001__x0006__x0006_@_x0005__x0006__x0006__x0006__x0002__x0006__x0006_ _x0005__x0006__x0006__x0006__x0003__x0006__x0006__x0010__x0006__x0006__x0001__x0006__x0006_y_x0006__x0006__x0006_GA2G65RCAVMNRAZE9FXZ6IMI_x0006__x0006__x0006_ÿÿÿÿ_x0006__x0006_ÿÿ_x0006__x0006_ÿÿÿÿ_x0006__x0006_ÿÿ_x0006__x0006__x0006__x0006__x0006__x0006__x0006__x0006__x0006__x0006__x0006__x0006__x0006__x0006__x0006__x0006__x0006__x0006__x0002__x0003__x0002__x0002__x0002__x0002__x0002__x0002__x0002__x0002_ÿÿÿÿ_x0002__x0002_ÿÿ_x0002__x0002_ÿÿÿÿ_x0002__x0002_ÿÿ_x0002__x0002__x0002__x0002__x0002__x0002__x0002__x0002__x0002__x0002__x0002__x0002__x0002__x0002__x0002__x0002__x0002__x0002__x0002__x0002__x0002__x0002__x0002__x0002__x0010_'_x0002__x0002_	_x0002__x0002__x0002__x0011__x0002__x0002__x0010__x0001__x0002__x0002__x0002__x0002__x0014__x0002__x0002_updated_project.xlsx_x0018__x0002__x0002__x0002_GA2G65RCAVMNRAZE9FXZ6IMI_x0004__x0002__x0002__x0002__x0002__x0015__x0002__x0002_RiskSerializationData_x0002__x0002__x0002__x0002__x0002_
_x0002__x0002_rsklibSimData_x0002__x0002__x0002__x0002__x0002__x0003__x0002__x0002_Triangular_x0010__x0002__x0002__x0002__x0002__x0019__x0002__x0002__x0002__x0001__x0002_'_x0002__x0002_=RiskTriang(80,150,200,RiskStatic(150))_x0019__x0002__x0002__x0001__x0001_B_x0002__x0004_25_x0001_Materials Arrival #_x0002__x0001__x0002__x0002__x0002__x0002__x0002__x0002__x0002__x0002__x0001__x0002__x0002__x0002_'_x0002__x0002__x0002__x0002__x0002__x0002__x0001__x0002_ÿÿÿÿ_x0002__x0002__x0002__x0002__x0002__x0002__x0002__x0002__x0002__x0002__x0002__x0002__x0002__x0002__x0002__x0002__x0002__x0019__x0002__x0002__x0002__x0003__x0002__x001E__x0002__x0002_=RiskOutput()+C26+A26*B2*B3*B8_x001F__x0002__x0002__x0001__x0001_D25_x0001_Total Cost of Weekly Wage_x0002__x0002__x0002__x0002__x0002__x0001__x0002__x0002__x0002__x0002__x0002__x0002__x0002__x0002__x0001__x0002__x0002__x0002_
_x0002__x0002__x0002__x0002__x0002__x0002__x0002__x0002__x0002__x0002__x0002__x0002__x0002__x0002__x0002__x0001_ÿÿÿÿÿÿÿÿÿÿÿÿÿÿÿÿÿÿÿÿÿÿÿÿÿÿÿÿÿÿÿÿÿÿÿÿÿÿÿÿÿÿ_x0002_ÿÿ_x0002__x001A__x0002__x0002__x0002__x0001__x0002_'_x0002__x0002_=RiskTriang(8_x0002__x0004_0,150,200,RiskStatic(150))_x0019__x0002__x0002__x0001__x0001_B25_x0001_Materials Arrival #_x0002__x0001__x0002__x0002__x0002__x0002__x0001__x0002__x0002__x0002__x0001__x0002__x0002__x0002_'_x0002__x0002__x0002__x0002__x0002__x0002__x0001__x0002_ÿÿÿÿ_x0002__x0002__x0002__x0002__x0002__x0002__x0002__x0002__x0002__x0002__x0002__x0002__x0002__x0002__x0002__x0002__x0002__x001A__x0002__x0002__x0002__x0003__x0002__x001E__x0002__x0002_=RiskOutput()+C27+A27*B2*B3*B8_x001F__x0002__x0002__x0001__x0001_D25_x0001_Total Cost of Weekly Wage_x0002__x0002__x0002__x0002__x0002__x0001__x0002__x0002__x0002__x0002__x0001__x0002__x0002__x0002__x0001__x0002__x0002__x0002_
_x0002__x0002__x0002__x0002__x0002__x0002__x0002__x0002__x0002__x0002__x0002__x0002__x0002__x0002__x0002__x0001_ÿÿÿÿÿÿÿÿÿÿÿÿÿÿÿÿÿÿÿÿÿÿÿÿÿÿÿÿÿÿÿÿÿÿÿÿ_x0002__x0003_ÿÿÿÿÿÿ_x0002_ÿÿ_x0002__x001E__x0002__x0002__x0002__x0001__x0002__x000E__x0002__x0002_=RiskMean(D26)_x0002__x0002__x0002__x0002__x0002__x0002__x0002__x0002__x0002__x0002__x0002__x0002__x0002__x001E__x0002__x0002__x0002__x0004__x0002__x000E__x0002__x0002_=RiskMean(D27)_x0002__x0002__x0002__x0002__x0002__x0002__x0002__x0002__x0002__x0002__x0002__x0002__x0002__x001F__x0002__x0002__x0002__x0001__x0002_
_x0002__x0002_=RiskMax(D26)_x0002__x0002__x0002__x0002__x0002__x0002__x0002__x0002__x0002__x0002__x0002__x0002__x0002__x001F__x0002__x0002__x0002__x0004__x0002_
_x0002__x0002_=RiskMax(D27)_x0002__x0002__x0002__x0002__x0002__x0002__x0002__x0002__x0002__x0002__x0002__x0002__x0002_ _x0002__x0002__x0002__x0001__x0002_
_x0002__x0002_=RiskMin(D26)_x0002__x0002__x0002__x0002__x0002__x0002__x0002__x0002__x0002__x0002__x0002__x0002__x0002_ _x0002__x0002__x0002__x0004__x0002_
_x0002__x0002_=RiskMin(D27)_x0002__x0002__x0002__x0002__x0002__x0002__x0002__x0002__x0002__x0002__x0002__x0002__x0002_!_x0002__x0002__x0002__x0001__x0002__x0010__x0002__x0002_=RiskStd_x0002__x0003_Dev(D26)_x0002__x0002__x0002__x0002__x0002__x0002__x0002__x0002__x0002__x0002__x0002__x0002__x0002_!_x0002__x0002__x0002__x0004__x0002__x0010__x0002__x0002_=RiskStdDev(D27)_x0002__x0002__x0002__x0002__x0002__x0002__x0002__x0002__x0002__x0002__x0002__x0002__x0002_"_x0002__x0002__x0002__x0001__x0002__x001A__x0002__x0002_=RiskCIMean(D26,0.95,TRUE)_x0002__x0002__x0002__x0002__x0002__x0002__x0002__x0002__x0002__x0002__x0002__x0002__x0002_"_x0002__x0002__x0002__x0004__x0002__x001A__x0002__x0002_=RiskCIMean(D27,0.95,TRUE)_x0002__x0002__x0002__x0002__x0002__x0002__x0002__x0002__x0002__x0002__x0002__x0002__x0002_#_x0002__x0002__x0002__x0001__x0002__x001B__x0002__x0002_=RiskCIMean(D26,0.95,FALSE)_x0002__x0002__x0002__x0002__x0002__x0002__x0002__x0002__x0002__x0002__x0002__x0002__x0002_#_x0002__x0002__x0002__x0004__x0002__x001B__x0002__x0002_=RiskCIMean(D27,0.95,FALSE)_x0002__x0002__x0004__x0005__x0004__x0004__x0004__x0004__x0004__x0004__x0004__x0004__x0004__x0004__x0004__x0006__x0004__x0004_Normal_x0010__x0004__x0004__x0004__x0004__x001D__x0004__x0004__x0004__x0001__x0004_$_x0004__x0004_=RiskNormal(B19,B20,RiskStatic(150))_x0019__x0004__x0004__x0001__x0001_B29_x0001_Materials Arrival #_x0004__x0001__x0004__x0004__x0004__x0004__x0002__x0004__x0004__x0004__x0001__x0004__x0004__x0004_$_x0004__x0004__x0004__x0004__x0004__x0004__x0001__x0004_ÿÿÿÿ_x0004__x0004__x0004__x0004__x0004__x0004__x0004__x0004__x0004__x0004__x0004__x0004__x0004__x0004__x0004__x0004__x0004__x001D__x0004__x0004__x0004__x0003__x0004__x001E__x0004__x0004_=RiskOutput()+C30+A30*B2*B8*B3_x0017__x0004__x0004__x0001__x0001_D29_x0001_Total Weekly Wage_x0004__x0004__x0004__x0004__x0004__x0001__x0004__x0004__x0004__x0004__x0002__x0004__x0004__x0004__x0001__x0004__x0004__x0004_
_x0004__x0004__x0004__x0004__x0004__x0004__x0004__x0004__x0004__x0004__x0004__x0004__x0004__x0002__x0004__x0002__x0002__x0001_ÿÿÿÿÿÿÿÿÿÿÿÿÿÿÿÿÿÿÿÿÿÿÿÿÿÿÿÿÿÿÿÿÿÿÿÿÿÿÿÿÿÿ_x0002_ÿÿ_x0002__x001E__x0002__x0002__x0002__x0001__x0002_$_x0002__x0002_=RiskNormal(B19,B20,RiskStatic(150))_x0019__x0002__x0002__x0001__x0001_B29_x0001_Materials Arrival #_x0002__x0001__x0002__x0002__x0002__x0002__x0003__x0002__x0002__x0002__x0001__x0002__x0002__x0002_$_x0002__x0002__x0002__x0002__x0002__x0002__x0001__x0002_ÿÿÿÿ_x0002__x0002__x0002__x0002__x0002__x0002__x0002__x0002__x0002__x0002__x0002__x0002__x0002__x0002__x0002__x0002__x0002__x001E__x0002__x0002__x0002__x0003__x0002__x001E__x0002__x0002_=RiskOutput()+C31+A31*B2*B8*B3_x0017__x0002__x0002__x0001__x0001_D29_x0001_Total Weekly Wage_x0002__x0002__x0002__x0002__x0002__x0001__x0002__x0002__x0002__x0002__x0003__x0002__x0002__x0003__x0002__x0002__x0001__x0002__x0002__x0002_
_x0002__x0002__x0002__x0002__x0002__x0002__x0002__x0002__x0002__x0002__x0002__x0002__x0002__x0002__x0002__x0001_ÿÿÿÿÿÿÿÿÿÿÿÿÿÿÿÿÿÿÿÿÿÿÿÿÿÿÿÿÿÿÿÿÿÿÿÿÿÿÿÿÿÿ_x0002_ÿÿ_x0002_"_x0002__x0002__x0002__x0001__x0002__x000E__x0002__x0002_=RiskMean(D30)_x0002__x0002__x0002__x0002__x0002__x0002__x0002__x0002__x0002__x0002__x0002__x0002__x0002_"_x0002__x0002__x0002__x0004__x0002__x000E__x0002__x0002_=RiskMean(D31)_x0002__x0002__x0002__x0002__x0002__x0002__x0002__x0002__x0002__x0002__x0002__x0002__x0002_#_x0002__x0002__x0002__x0001__x0002_
_x0002__x0002_=RiskMax(D30)_x0002__x0002__x0002__x0002__x0002__x0002__x0002__x0002__x0002__x0002__x0002__x0002__x0002_#_x0002__x0002__x0002__x0004__x0002_
_x0002__x0002_=RiskMax(D31)_x0002__x0002__x0002__x0002__x0002__x0002__x0002__x0002__x0002__x0002__x0002__x0002__x0002_$_x0002__x0002__x0002__x0001__x0002_
_x0002__x0002_=RiskMin(D30)_x0002__x0002__x0002__x0002__x0002__x0002__x0002__x0002__x0003__x0002__x0002__x0002__x0002__x0002__x0002_$_x0002__x0002__x0002__x0004__x0002_
_x0002__x0002_=RiskMin(D31)_x0002__x0002__x0002__x0002__x0002__x0002__x0002__x0002__x0002__x0002__x0002__x0002__x0002_%_x0002__x0002__x0002__x0001__x0002__x0010__x0002__x0002_=RiskStdDev(D30)_x0002__x0002__x0002__x0002__x0002__x0002__x0002__x0002__x0002__x0002__x0002__x0002__x0002_%_x0002__x0002__x0002__x0004__x0002__x0010__x0002__x0002_=RiskStdDev(D31)_x0002__x0002__x0002__x0002__x0002__x0002__x0002__x0002__x0002__x0002__x0002__x0002__x0002_&amp;_x0002__x0002__x0002__x0001__x0002__x001A__x0002__x0002_=RiskCIMean(D30,0.95,TRUE)_x0002__x0002__x0002__x0002__x0002__x0002__x0002__x0002__x0002__x0002__x0002__x0002__x0002_&amp;_x0002__x0002__x0002__x0004__x0002__x001A__x0002__x0002_=RiskCIMean(D31,0.95,TRUE)_x0002__x0002__x0002__x0002__x0002__x0002__x0002__x0002__x0002__x0002__x0002__x0002__x0002_'_x0002__x0002__x0002__x0001__x0002__x001B__x0002__x0002_=RiskCIMean(D30,0.9_x0005__x0006_5,FALSE)_x0005__x0005__x0005__x0005__x0005__x0005__x0005__x0005__x0005__x0005__x0005__x0005__x0005_'_x0005__x0005__x0005__x0004__x0005__x001B__x0005__x0005_=RiskCIMean(D31,0.95,FALSE)_x0005__x0005__x0005__x0005__x0005__x0005__x0005__x0005__x0005__x0005__x0005__x0005__x0004__x0005__x0005__x0005__x0005__x0005__x0005__x0005__x0004__x0005__x0005__x0005__x0018__x0005__x0005__x0005__x0004__x0005__x0005__x0005__x0005__x0005__x0002__x0005__x0005__x0005__x0005__x0005__x0005__x0005__x0005__x0005__x0002__x0005__x0002__x0005__x0005__x0005__x0005__x0005__x0005__x0005__x0003__x0005__x0005__x0005__x0005__x0005__x0005__x0005__x0005__x0005__x0003__x0005__x0002__x0005__x0005__x0005__x0005__x0005__x0004__x0005__x0005__x0005__x0005__x0005__x0002__x0005__x0001__x0005__x0005__x0005__x0005__x0005__x0005__x0005__x0002__x0005__x0003__x0005__x0005__x0005__x0005__x0005__x0005__x0005__x0003__x0005__x0001__x0005__x0005__x0005__x0005__x0005__x0005__x0005__x0003__x0005__x0003__x0005__x0005__x0005__x0005__x0005__x0005__x0005__x0005__x0005__x0004__x0005__x0005__x0005__x0005__x0005__x0005__x0002__x0005__x0019__x0005__x0005__x0005__x0003__x0005__x0005__x0005__x0005__x0002__x0005__x001A__x0005__x0005__x0005__x0003__x0005__x0005__x0005__x0005__x0003__x0005__x001D__x0005__x0005__x0005__x0003__x0005__x0005__x0005__x0005__x0003__x0005__x001E__x0005__x0005__x0005__x0003__x0005__x0012_'_x0005__x0005_,_x0005__x0005__x0005_ÿÿÿÿÿÿÿÿÿÿÿÿÿÿÿÿ_x0004__x0005_ÿÿÿÿÿÿÿÿÿÿÿÿÿÿÿÿ_x0004__x0004__x0004__x0004_ N_x0004__x0004_¨_x0003__x0004__x0004__x0004__x0004__x0004__x0004__x0004__x0004__x0004__x0004__x0004__x0004__x0004__x0004__x0004__x0004__x0004__x0004__x0001__x0004__x0004__x0004__x0004__x0010__x0004__x0004__x0002__x0004__x0004__x0004__x0004__x0004__x0001__x0004__x0004__x0004__x000E__x0004__x0004__x0004__x0001__x0004__x0004__x0004__x0004__x0010__x0004__x0004__x0002__x0004__x0001__x0004__x0004__x0004__x0001__x0004__x0004__x0004__x000E__x0004__x0004__x0004__x0001__x0004__x0004__x0004__x0004__x0010__x0004__x0004__x0002__x0004__x0004__x0004__x0004__x0004__x0001__x0004__x0004__x0004_
_x0004__x0004__x0004__x0001__x0004__x0004__x0004__x0004__x0010__x0004__x0004__x0002__x0004__x0001__x0004__x0004__x0004__x0001__x0004__x0004__x0004_
_x0004__x0004__x0004__x0001__x0004__x0004__x0004__x0004__x0010__x0004__x0004__x0002__x0004__x0004__x0004__x0004__x0004__x0001__x0004__x0004__x0004_
_x0004__x0004__x0004__x0001__x0004__x0004__x0004__x0004__x0010__x0004__x0004__x0002__x0004__x0001__x0004__x0004__x0004__x0001__x0004__x0004__x0004_
_x0004__x0004__x0004__x0001__x0004__x0004__x0004__x0004__x0010__x0004__x0004__x0002__x0004__x0004__x0004__x0004__x0004__x0001__x0004__x0004__x0004__x0010__x0004__x0004__x0004__x0001__x0004__x0004__x0004__x0004__x0010__x0004__x0004__x0002__x0004__x0001__x0004__x0004__x0004__x0001__x0004__x0004__x0004__x0010__x0004__x0004__x0004__x0001__x0004__x0004__x0004__x0004__x0010__x0004__x0004__x0002__x0004__x0004__x0004__x0004__x0004__x0001__x0004__x0004__x0004__x001A__x0004__x0004__x0004__x0001__x0004__x0004__x0004__x0004__x0010__x0004__x0004__x0002__x0004__x0004__x0005__x0001__x0004__x0004__x0004__x0001__x0004__x0004__x0004__x001A__x0004__x0004__x0004__x0001__x0004__x0004__x0004__x0004__x0010__x0004__x0004__x0002__x0004__x0004__x0004__x0004__x0004__x0001__x0004__x0004__x0004__x001B__x0004__x0004__x0004__x0001__x0004__x0004__x0004__x0004__x0010__x0004__x0004__x0002__x0004__x0001__x0004__x0004__x0004__x0001__x0004__x0004__x0004__x001B__x0004__x0004__x0004__x0004__x0004__x0004__x0004__x0004__x0004__x0004__x0004__x0004__x0004__x0004__x0004__x0004__x0004__x0004__x0004__x0001__x0004__x0004__x0004__x0004__x0010__x0004__x0004__x0002__x0004__x0002__x0004__x0004__x0004__x0001__x0004__x0004__x0004__x000E__x0004__x0004__x0004__x0001__x0004__x0004__x0004__x0004__x0010__x0004__x0004__x0002__x0004__x0003__x0004__x0004__x0004__x0001__x0004__x0004__x0004__x000E__x0004__x0004__x0004__x0001__x0004__x0004__x0004__x0004__x0010__x0004__x0004__x0002__x0004__x0002__x0004__x0004__x0004__x0001__x0004__x0004__x0004_
_x0004__x0004__x0004__x0001__x0004__x0004__x0004__x0004__x0010__x0004__x0004__x0002__x0004__x0003__x0004__x0004__x0004__x0001__x0004__x0004__x0004_
_x0004__x0004__x0004__x0001__x0004__x0004__x0004__x0004__x0010__x0004__x0004__x0002__x0004__x0002__x0004__x0004__x0004__x0001__x0004__x0004__x0004_
_x0004__x0004__x0004__x0001__x0004__x0004__x0004__x0004__x0010__x0004__x0004__x0002__x0004__x0003__x0004__x0004__x0004__x0001__x0004__x0004__x0004_
_x0004__x0004__x0004__x0001__x0004__x0004__x0004__x0004__x0010__x0004__x0004__x0002__x0004__x0002__x0004__x0004__x0004__x0001__x0004__x0004__x0004__x0010__x0004__x0004__x0004__x0001__x0004__x0004__x0004__x0004__x0010__x0004__x0004__x0002__x0004__x0003__x0004__x0004__x0004__x0001__x0004__x0004__x0004__x0010__x0004__x0004__x0004__x0001__x0004__x0004__x0004__x0008_	_x0008__x0010__x0008__x0008__x0002__x0008__x0002__x0008__x0008__x0008__x0001__x0008__x0008__x0008__x001A__x0008__x0008__x0008__x0001__x0008__x0008__x0008__x0008__x0010__x0008__x0008__x0002__x0008__x0003__x0008__x0008__x0008__x0001__x0008__x0008__x0008__x001A__x0008__x0008__x0008__x0001__x0008__x0008__x0008__x0008__x0010__x0008__x0008__x0002__x0008__x0002__x0008__x0008__x0008__x0001__x0008__x0008__x0008__x001B__x0008__x0008__x0008__x0001__x0008__x0008__x0008__x0008__x0010__x0008__x0008__x0002__x0008__x0003__x0008__x0008__x0008__x0001__x0008__x0008__x0008__x001B__x0008__x0008__x0008__x001F__x0008__x0008__x0001__x0001_D25_x0001_Total Cost of Weekly Wage_x001F__x0008__x0008__x0001__x0001_D25_x0001_Total Cost of Weekly Wage_x0017__x0008__x0008__x0001__x0001_D29_x0001_Total Weekly Wage_x0017__x0008__x0008__x0001__x0001_D29_x0001_Total Weekly Wage_x0018__x0008__x0008__x0008__x0008__x0008__x0002__x0008__x0004__x0008__x0008__x0008__x0008__x0008__x0008__x0008__x0002__x0008__x0005__x0008__x0008__x0008__x0008__x0008__x0008__x0008__x0002__x0008__x0006__x0008__x0008__x0008__x0008__x0008__x0008__x0008__x0002__x0008__x0007__x0008__x0008__x0008__x0008__x0008__x0012__x0014__x0012__x0012__x0002__x0012__x0008__x0012__x0012__x0012__x0012__x0012__x0012__x0012__x0002__x0012_	_x0012__x0012__x0012__x0012__x0012__x0012__x0012__x0002__x0012__x0014__x0012__x0012__x0012__x0012__x0012__x0012__x0012__x0002__x0012__x000B__x0012__x0012__x0012__x0012__x0012__x0012__x0012__x0002__x0012__x000C__x0012__x0012__x0012__x0012__x0012__x0012__x0012__x0002__x0012_
_x0012__x0012__x0012__x0012__x0012__x0012__x0012__x0002__x0012__x000E__x0012__x0012__x0012__x0012__x0012__x0012__x0012__x0002__x0012__x000F__x0012__x0012__x0012__x0012__x0012__x0012__x0012__x0003__x0012__x0004__x0012__x0012__x0012__x0012__x0012__x0012__x0012__x0003__x0012__x0005__x0012__x0012__x0012__x0012__x0012__x0012__x0012__x0003__x0012__x0006__x0012__x0012__x0012__x0012__x0012__x0012__x0012__x0003__x0012__x0007__x0012__x0012__x0012__x0012__x0012__x0012__x0012__x0003__x0012__x0008__x0012__x0012__x0012__x0012__x0012__x0012__x0012__x0003__x0012_	_x0012__x0012__x0012__x0012__x0012__x0012__x0012__x0003__x0012__x0014__x0012__x0012__x0012__x0012__x0012__x0012__x0012__x0003__x0012__x000B__x0012__x0012__x0012__x0012__x0012__x0012__x0012__x0003__x0012__x000C__x0012__x0012__x0012__x0012__x0012__x0012__x0012__x0003__x0012_
_x0012__x0012__x0012__x0012__x0012__x0012__x0012__x0003__x0012__x000E__x0012__x0012__x0012__x0012__x0012__x0012__x0012__x0003__x0012__x000F__x0012__x0012__x0012__x0012__x0012__x0011_'_x0012__x0012__x000C__x0012__x0012__x0012__x0001__x0012__x0012__x0012__x0013_'_x0012__x0012__x0010__x0012__x0012__x0012__x0001__x0012__x0012__x0012_Ì	º4_x0001__x0012__x0012_ÿÿÿÿ</t>
  </si>
  <si>
    <t>Average Total Weekly Wage, $</t>
  </si>
  <si>
    <t># of Assemblers</t>
  </si>
  <si>
    <t>Difference</t>
  </si>
  <si>
    <t>Maximum 180</t>
  </si>
  <si>
    <t>Maximum 190</t>
  </si>
  <si>
    <t>Maximum 200</t>
  </si>
  <si>
    <t>Maximum 210</t>
  </si>
  <si>
    <t>Maximum 220</t>
  </si>
  <si>
    <t>Maximum 230</t>
  </si>
  <si>
    <t>Maximum 240</t>
  </si>
  <si>
    <t>Material Arrival Number/Week (Most likely 80)</t>
  </si>
  <si>
    <t>Material Arrival Number/Week (Most likely 100)</t>
  </si>
  <si>
    <t>Material Arrival Number/Week (Most likely 120)</t>
  </si>
  <si>
    <t>Material Arrival Number/Week (Most likely 140)</t>
  </si>
  <si>
    <t>Material Arrival Number/Week (Most likely 160)</t>
  </si>
  <si>
    <t>Material Arrival Number/Week (Most likely 180)</t>
  </si>
  <si>
    <t>Material Arrival Number/Week (Most likely 200)</t>
  </si>
  <si>
    <t>Most Likely 80</t>
  </si>
  <si>
    <t>Most Likely 100</t>
  </si>
  <si>
    <t>Most Likely 120</t>
  </si>
  <si>
    <t>Most Likely 140</t>
  </si>
  <si>
    <t>Most Likely 160</t>
  </si>
  <si>
    <t>Most Likely 180</t>
  </si>
  <si>
    <t>Most Likely 200</t>
  </si>
  <si>
    <t>Hours  of Training Course per Day</t>
  </si>
  <si>
    <t>* Assembly Hours per Day (Cell B4) will be adjusted based on Hours of Training Course per Day. (Assembly Hours per Day = 6 - Hours of Training Course per Day)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</si>
</sst>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Arial"/>
    </font>
    <font>
      <sz val="11"/>
      <color theme="1"/>
      <name val="Calibri"/>
      <family val="2"/>
    </font>
    <font>
      <b/>
      <sz val="11"/>
      <color rgb="FFFFFFFF"/>
      <name val="Calibri"/>
      <family val="2"/>
    </font>
    <font>
      <sz val="11"/>
      <name val="Arial"/>
      <family val="2"/>
    </font>
    <font>
      <b/>
      <sz val="11"/>
      <color theme="0"/>
      <name val="Calibri"/>
      <family val="2"/>
    </font>
    <font>
      <b/>
      <sz val="11"/>
      <color rgb="FF000000"/>
      <name val="Calibri"/>
      <family val="2"/>
    </font>
    <font>
      <b/>
      <sz val="11"/>
      <color rgb="FF85200C"/>
      <name val="Calibri"/>
      <family val="2"/>
    </font>
    <font>
      <b/>
      <sz val="11"/>
      <color theme="1"/>
      <name val="Calibri"/>
      <family val="2"/>
    </font>
    <font>
      <b/>
      <sz val="12"/>
      <color theme="1"/>
      <name val="Calibri"/>
      <family val="2"/>
    </font>
    <font>
      <sz val="11"/>
      <color theme="0"/>
      <name val="Arial"/>
      <family val="2"/>
    </font>
    <font>
      <b/>
      <sz val="11"/>
      <color theme="1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0B5394"/>
        <bgColor rgb="FF0B5394"/>
      </patternFill>
    </fill>
    <fill>
      <patternFill patternType="solid">
        <fgColor rgb="FF9F5151"/>
        <bgColor rgb="FF9F5151"/>
      </patternFill>
    </fill>
    <fill>
      <patternFill patternType="solid">
        <fgColor rgb="FF9FC5E8"/>
        <bgColor rgb="FF9FC5E8"/>
      </patternFill>
    </fill>
    <fill>
      <patternFill patternType="solid">
        <fgColor rgb="FFE6B8AF"/>
        <bgColor rgb="FFE6B8AF"/>
      </patternFill>
    </fill>
    <fill>
      <patternFill patternType="solid">
        <fgColor rgb="FFFFD966"/>
        <bgColor rgb="FFFFD966"/>
      </patternFill>
    </fill>
    <fill>
      <patternFill patternType="solid">
        <fgColor rgb="FFA64D79"/>
        <bgColor rgb="FFA64D79"/>
      </patternFill>
    </fill>
    <fill>
      <patternFill patternType="solid">
        <fgColor rgb="FFA2C4C9"/>
        <bgColor rgb="FFA2C4C9"/>
      </patternFill>
    </fill>
    <fill>
      <patternFill patternType="solid">
        <fgColor rgb="FFD0E0E3"/>
        <bgColor rgb="FFD0E0E3"/>
      </patternFill>
    </fill>
    <fill>
      <patternFill patternType="solid">
        <fgColor rgb="FFFEF2CB"/>
        <bgColor rgb="FFFEF2CB"/>
      </patternFill>
    </fill>
    <fill>
      <patternFill patternType="solid">
        <fgColor rgb="FFFFE598"/>
        <bgColor rgb="FFFFE598"/>
      </patternFill>
    </fill>
    <fill>
      <patternFill patternType="solid">
        <fgColor rgb="FF9CC2E5"/>
        <bgColor rgb="FF9CC2E5"/>
      </patternFill>
    </fill>
    <fill>
      <patternFill patternType="solid">
        <fgColor rgb="FFFFD965"/>
        <bgColor rgb="FFFFD965"/>
      </patternFill>
    </fill>
    <fill>
      <patternFill patternType="solid">
        <fgColor rgb="FFBDD6EE"/>
        <bgColor rgb="FFBDD6EE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2">
    <xf numFmtId="0" fontId="0" fillId="0" borderId="0" xfId="0" applyFont="1" applyAlignment="1"/>
    <xf numFmtId="0" fontId="1" fillId="0" borderId="0" xfId="0" quotePrefix="1" applyFont="1"/>
    <xf numFmtId="0" fontId="0" fillId="0" borderId="0" xfId="0" applyFont="1"/>
    <xf numFmtId="0" fontId="4" fillId="0" borderId="0" xfId="0" applyFont="1" applyAlignment="1">
      <alignment horizontal="center" vertical="center" wrapText="1"/>
    </xf>
    <xf numFmtId="0" fontId="1" fillId="0" borderId="0" xfId="0" applyFont="1"/>
    <xf numFmtId="0" fontId="5" fillId="4" borderId="3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5" borderId="3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7" fillId="6" borderId="3" xfId="0" applyFont="1" applyFill="1" applyBorder="1" applyAlignment="1">
      <alignment horizontal="center" vertical="center" wrapText="1"/>
    </xf>
    <xf numFmtId="0" fontId="5" fillId="6" borderId="3" xfId="0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horizontal="center" vertical="center" wrapText="1"/>
    </xf>
    <xf numFmtId="0" fontId="0" fillId="0" borderId="0" xfId="0" applyFont="1" applyAlignment="1">
      <alignment vertical="center"/>
    </xf>
    <xf numFmtId="0" fontId="5" fillId="9" borderId="3" xfId="0" applyFont="1" applyFill="1" applyBorder="1" applyAlignment="1">
      <alignment horizontal="center" vertical="center" wrapText="1"/>
    </xf>
    <xf numFmtId="0" fontId="7" fillId="9" borderId="3" xfId="0" applyFont="1" applyFill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10" borderId="3" xfId="0" applyFont="1" applyFill="1" applyBorder="1" applyAlignment="1">
      <alignment horizontal="center" vertical="center" wrapText="1"/>
    </xf>
    <xf numFmtId="0" fontId="1" fillId="10" borderId="3" xfId="0" applyFont="1" applyFill="1" applyBorder="1" applyAlignment="1">
      <alignment horizontal="center" vertical="center" wrapText="1"/>
    </xf>
    <xf numFmtId="0" fontId="1" fillId="11" borderId="3" xfId="0" applyFont="1" applyFill="1" applyBorder="1" applyAlignment="1">
      <alignment horizontal="center" vertical="center" wrapText="1"/>
    </xf>
    <xf numFmtId="0" fontId="7" fillId="12" borderId="3" xfId="0" applyFont="1" applyFill="1" applyBorder="1" applyAlignment="1">
      <alignment horizontal="center" vertical="center" wrapText="1"/>
    </xf>
    <xf numFmtId="0" fontId="5" fillId="12" borderId="3" xfId="0" applyFont="1" applyFill="1" applyBorder="1" applyAlignment="1">
      <alignment horizontal="center" vertical="center" wrapText="1"/>
    </xf>
    <xf numFmtId="2" fontId="1" fillId="0" borderId="3" xfId="0" applyNumberFormat="1" applyFont="1" applyBorder="1" applyAlignment="1">
      <alignment horizontal="center" vertical="center" wrapText="1"/>
    </xf>
    <xf numFmtId="2" fontId="1" fillId="0" borderId="3" xfId="0" applyNumberFormat="1" applyFont="1" applyBorder="1" applyAlignment="1">
      <alignment horizontal="center" vertical="center"/>
    </xf>
    <xf numFmtId="0" fontId="9" fillId="0" borderId="0" xfId="0" applyFont="1"/>
    <xf numFmtId="0" fontId="7" fillId="13" borderId="3" xfId="0" applyFont="1" applyFill="1" applyBorder="1" applyAlignment="1">
      <alignment horizontal="center" vertical="center" wrapText="1"/>
    </xf>
    <xf numFmtId="0" fontId="5" fillId="13" borderId="3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5" fillId="9" borderId="5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7" fillId="12" borderId="5" xfId="0" applyFont="1" applyFill="1" applyBorder="1" applyAlignment="1">
      <alignment horizontal="center" vertical="center" wrapText="1"/>
    </xf>
    <xf numFmtId="0" fontId="5" fillId="14" borderId="3" xfId="0" applyFont="1" applyFill="1" applyBorder="1" applyAlignment="1">
      <alignment horizontal="center" vertical="center" wrapText="1"/>
    </xf>
    <xf numFmtId="0" fontId="7" fillId="14" borderId="3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/>
    </xf>
    <xf numFmtId="2" fontId="0" fillId="0" borderId="3" xfId="0" applyNumberFormat="1" applyFont="1" applyBorder="1" applyAlignment="1">
      <alignment horizontal="center" vertical="center"/>
    </xf>
    <xf numFmtId="2" fontId="0" fillId="0" borderId="0" xfId="0" applyNumberFormat="1" applyFont="1"/>
    <xf numFmtId="0" fontId="6" fillId="0" borderId="0" xfId="0" applyFont="1" applyAlignment="1">
      <alignment horizontal="left" vertical="center" wrapText="1"/>
    </xf>
    <xf numFmtId="0" fontId="0" fillId="0" borderId="0" xfId="0" applyFont="1" applyAlignment="1"/>
    <xf numFmtId="0" fontId="7" fillId="8" borderId="1" xfId="0" applyFont="1" applyFill="1" applyBorder="1" applyAlignment="1">
      <alignment horizontal="center" vertical="center" wrapText="1"/>
    </xf>
    <xf numFmtId="0" fontId="3" fillId="0" borderId="2" xfId="0" applyFont="1" applyBorder="1"/>
    <xf numFmtId="0" fontId="2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6" fillId="0" borderId="4" xfId="0" applyFont="1" applyBorder="1" applyAlignment="1">
      <alignment horizontal="left" vertical="center" wrapText="1"/>
    </xf>
    <xf numFmtId="0" fontId="3" fillId="0" borderId="4" xfId="0" applyFont="1" applyBorder="1"/>
    <xf numFmtId="0" fontId="8" fillId="0" borderId="4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8" fillId="0" borderId="7" xfId="0" applyFont="1" applyBorder="1" applyAlignment="1">
      <alignment horizontal="left" vertical="center" wrapText="1"/>
    </xf>
    <xf numFmtId="0" fontId="3" fillId="0" borderId="7" xfId="0" applyFont="1" applyBorder="1"/>
    <xf numFmtId="0" fontId="6" fillId="0" borderId="4" xfId="0" applyFont="1" applyBorder="1" applyAlignment="1">
      <alignment horizontal="center" vertical="center" wrapText="1"/>
    </xf>
    <xf numFmtId="0" fontId="7" fillId="12" borderId="1" xfId="0" applyFont="1" applyFill="1" applyBorder="1" applyAlignment="1">
      <alignment horizontal="center" vertical="center" wrapText="1"/>
    </xf>
    <xf numFmtId="0" fontId="3" fillId="0" borderId="8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t>Average Total Weekly Wage vs. Most Likely Supply</a:t>
            </a:r>
          </a:p>
        </c:rich>
      </c:tx>
      <c:layout>
        <c:manualLayout>
          <c:xMode val="edge"/>
          <c:yMode val="edge"/>
          <c:x val="0.19972900262467189"/>
          <c:y val="2.7777777777777776E-2"/>
        </c:manualLayout>
      </c:layout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'Sensitivity - Scenario B'!$B$48</c:f>
              <c:strCache>
                <c:ptCount val="1"/>
              </c:strCache>
            </c:strRef>
          </c:tx>
          <c:spPr>
            <a:ln w="28575" cmpd="sng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'Sensitivity - Scenario B'!$C$47</c:f>
              <c:strCache>
                <c:ptCount val="1"/>
                <c:pt idx="0">
                  <c:v>Most Likely 80</c:v>
                </c:pt>
              </c:strCache>
            </c:strRef>
          </c:cat>
          <c:val>
            <c:numRef>
              <c:f>'Sensitivity - Scenario B'!$C$48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68-4053-BF24-55CC9A98497A}"/>
            </c:ext>
          </c:extLst>
        </c:ser>
        <c:ser>
          <c:idx val="1"/>
          <c:order val="1"/>
          <c:tx>
            <c:strRef>
              <c:f>'Sensitivity - Scenario B'!$B$49</c:f>
              <c:strCache>
                <c:ptCount val="1"/>
              </c:strCache>
            </c:strRef>
          </c:tx>
          <c:spPr>
            <a:ln w="28575" cmpd="sng"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'Sensitivity - Scenario B'!$C$47</c:f>
              <c:strCache>
                <c:ptCount val="1"/>
                <c:pt idx="0">
                  <c:v>Most Likely 80</c:v>
                </c:pt>
              </c:strCache>
            </c:strRef>
          </c:cat>
          <c:val>
            <c:numRef>
              <c:f>'Sensitivity - Scenario B'!$C$49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68-4053-BF24-55CC9A9849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6848983"/>
        <c:axId val="456289166"/>
      </c:lineChart>
      <c:catAx>
        <c:axId val="2768489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56289166"/>
        <c:crosses val="autoZero"/>
        <c:auto val="1"/>
        <c:lblAlgn val="ctr"/>
        <c:lblOffset val="100"/>
        <c:noMultiLvlLbl val="1"/>
      </c:catAx>
      <c:valAx>
        <c:axId val="456289166"/>
        <c:scaling>
          <c:orientation val="minMax"/>
          <c:min val="250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76848983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t>Average Total Weekly Wage vs. Overtime Rate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'Sensitivity - Scenario D'!$A$40</c:f>
              <c:strCache>
                <c:ptCount val="1"/>
                <c:pt idx="0">
                  <c:v>5 Assemblers</c:v>
                </c:pt>
              </c:strCache>
            </c:strRef>
          </c:tx>
          <c:spPr>
            <a:ln w="28575" cmpd="sng"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'Sensitivity - Scenario D'!$B$39:$H$39</c:f>
              <c:numCache>
                <c:formatCode>General</c:formatCode>
                <c:ptCount val="7"/>
                <c:pt idx="0">
                  <c:v>1.3</c:v>
                </c:pt>
                <c:pt idx="1">
                  <c:v>1.4</c:v>
                </c:pt>
                <c:pt idx="2">
                  <c:v>1.5</c:v>
                </c:pt>
                <c:pt idx="3">
                  <c:v>1.6</c:v>
                </c:pt>
                <c:pt idx="4">
                  <c:v>1.7</c:v>
                </c:pt>
                <c:pt idx="5">
                  <c:v>1.8</c:v>
                </c:pt>
                <c:pt idx="6">
                  <c:v>1.9</c:v>
                </c:pt>
              </c:numCache>
            </c:numRef>
          </c:cat>
          <c:val>
            <c:numRef>
              <c:f>'Sensitivity - Scenario D'!$B$40:$H$40</c:f>
              <c:numCache>
                <c:formatCode>0.00</c:formatCode>
                <c:ptCount val="7"/>
                <c:pt idx="0">
                  <c:v>3504.1257800167891</c:v>
                </c:pt>
                <c:pt idx="1">
                  <c:v>3543.6772475473113</c:v>
                </c:pt>
                <c:pt idx="2">
                  <c:v>3582.9631601686992</c:v>
                </c:pt>
                <c:pt idx="3">
                  <c:v>3621.8244029921507</c:v>
                </c:pt>
                <c:pt idx="4">
                  <c:v>3660.0197140442237</c:v>
                </c:pt>
                <c:pt idx="5">
                  <c:v>3697.7281865983477</c:v>
                </c:pt>
                <c:pt idx="6">
                  <c:v>3736.3935291852495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CC-4909-994D-25E6266BA302}"/>
            </c:ext>
          </c:extLst>
        </c:ser>
        <c:ser>
          <c:idx val="1"/>
          <c:order val="1"/>
          <c:tx>
            <c:strRef>
              <c:f>'Sensitivity - Scenario D'!$A$41</c:f>
              <c:strCache>
                <c:ptCount val="1"/>
                <c:pt idx="0">
                  <c:v>6 Assemblers</c:v>
                </c:pt>
              </c:strCache>
            </c:strRef>
          </c:tx>
          <c:spPr>
            <a:ln w="28575" cmpd="sng">
              <a:solidFill>
                <a:schemeClr val="accent2"/>
              </a:solidFill>
            </a:ln>
          </c:spPr>
          <c:marker>
            <c:symbol val="none"/>
          </c:marker>
          <c:cat>
            <c:numRef>
              <c:f>'Sensitivity - Scenario D'!$B$39:$H$39</c:f>
              <c:numCache>
                <c:formatCode>General</c:formatCode>
                <c:ptCount val="7"/>
                <c:pt idx="0">
                  <c:v>1.3</c:v>
                </c:pt>
                <c:pt idx="1">
                  <c:v>1.4</c:v>
                </c:pt>
                <c:pt idx="2">
                  <c:v>1.5</c:v>
                </c:pt>
                <c:pt idx="3">
                  <c:v>1.6</c:v>
                </c:pt>
                <c:pt idx="4">
                  <c:v>1.7</c:v>
                </c:pt>
                <c:pt idx="5">
                  <c:v>1.8</c:v>
                </c:pt>
                <c:pt idx="6">
                  <c:v>1.9</c:v>
                </c:pt>
              </c:numCache>
            </c:numRef>
          </c:cat>
          <c:val>
            <c:numRef>
              <c:f>'Sensitivity - Scenario D'!$B$41:$H$41</c:f>
              <c:numCache>
                <c:formatCode>0.00</c:formatCode>
                <c:ptCount val="7"/>
                <c:pt idx="0">
                  <c:v>3790.5845575624539</c:v>
                </c:pt>
                <c:pt idx="1">
                  <c:v>3804.1503937620082</c:v>
                </c:pt>
                <c:pt idx="2">
                  <c:v>3818.674489397587</c:v>
                </c:pt>
                <c:pt idx="3">
                  <c:v>3834.2832952167118</c:v>
                </c:pt>
                <c:pt idx="4">
                  <c:v>3849.0996062967065</c:v>
                </c:pt>
                <c:pt idx="5">
                  <c:v>3863.4076786247897</c:v>
                </c:pt>
                <c:pt idx="6">
                  <c:v>3876.7620077556976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CC-4909-994D-25E6266BA3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6133775"/>
        <c:axId val="638937945"/>
      </c:lineChart>
      <c:catAx>
        <c:axId val="19661337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38937945"/>
        <c:crosses val="autoZero"/>
        <c:auto val="1"/>
        <c:lblAlgn val="ctr"/>
        <c:lblOffset val="100"/>
        <c:noMultiLvlLbl val="1"/>
      </c:catAx>
      <c:valAx>
        <c:axId val="63893794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66133775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647700</xdr:colOff>
      <xdr:row>45</xdr:row>
      <xdr:rowOff>0</xdr:rowOff>
    </xdr:from>
    <xdr:ext cx="5381625" cy="2752725"/>
    <xdr:graphicFrame macro="">
      <xdr:nvGraphicFramePr>
        <xdr:cNvPr id="1203024525" name="Chart 1">
          <a:extLst>
            <a:ext uri="{FF2B5EF4-FFF2-40B4-BE49-F238E27FC236}">
              <a16:creationId xmlns:a16="http://schemas.microsoft.com/office/drawing/2014/main" id="{00000000-0008-0000-0400-00008DB2B4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190500</xdr:colOff>
      <xdr:row>47</xdr:row>
      <xdr:rowOff>123825</xdr:rowOff>
    </xdr:from>
    <xdr:ext cx="4572000" cy="2743200"/>
    <xdr:graphicFrame macro="">
      <xdr:nvGraphicFramePr>
        <xdr:cNvPr id="852684232" name="Chart 2">
          <a:extLst>
            <a:ext uri="{FF2B5EF4-FFF2-40B4-BE49-F238E27FC236}">
              <a16:creationId xmlns:a16="http://schemas.microsoft.com/office/drawing/2014/main" id="{00000000-0008-0000-0600-0000C8EDD2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00"/>
  <sheetViews>
    <sheetView workbookViewId="0"/>
  </sheetViews>
  <sheetFormatPr defaultColWidth="12.625" defaultRowHeight="15" customHeight="1" x14ac:dyDescent="0.35"/>
  <cols>
    <col min="1" max="26" width="7.625" customWidth="1"/>
  </cols>
  <sheetData>
    <row r="1" spans="1:5" ht="14.25" customHeight="1" x14ac:dyDescent="0.45">
      <c r="A1" s="1" t="s">
        <v>0</v>
      </c>
      <c r="B1" s="1" t="s">
        <v>14</v>
      </c>
      <c r="C1" s="1" t="s">
        <v>31</v>
      </c>
      <c r="D1" s="1" t="s">
        <v>48</v>
      </c>
      <c r="E1" s="1" t="s">
        <v>49</v>
      </c>
    </row>
    <row r="2" spans="1:5" ht="14.25" customHeight="1" x14ac:dyDescent="0.35"/>
    <row r="3" spans="1:5" ht="14.25" customHeight="1" x14ac:dyDescent="0.35"/>
    <row r="4" spans="1:5" ht="14.25" customHeight="1" x14ac:dyDescent="0.35"/>
    <row r="5" spans="1:5" ht="14.25" customHeight="1" x14ac:dyDescent="0.35"/>
    <row r="6" spans="1:5" ht="14.25" customHeight="1" x14ac:dyDescent="0.35"/>
    <row r="7" spans="1:5" ht="14.25" customHeight="1" x14ac:dyDescent="0.35"/>
    <row r="8" spans="1:5" ht="14.25" customHeight="1" x14ac:dyDescent="0.35"/>
    <row r="9" spans="1:5" ht="14.25" customHeight="1" x14ac:dyDescent="0.35"/>
    <row r="10" spans="1:5" ht="14.25" customHeight="1" x14ac:dyDescent="0.35"/>
    <row r="11" spans="1:5" ht="14.25" customHeight="1" x14ac:dyDescent="0.35"/>
    <row r="12" spans="1:5" ht="14.25" customHeight="1" x14ac:dyDescent="0.35"/>
    <row r="13" spans="1:5" ht="14.25" customHeight="1" x14ac:dyDescent="0.35"/>
    <row r="14" spans="1:5" ht="14.25" customHeight="1" x14ac:dyDescent="0.35"/>
    <row r="15" spans="1:5" ht="14.25" customHeight="1" x14ac:dyDescent="0.35"/>
    <row r="16" spans="1:5" ht="14.25" customHeight="1" x14ac:dyDescent="0.35"/>
    <row r="17" ht="14.25" customHeight="1" x14ac:dyDescent="0.35"/>
    <row r="18" ht="14.25" customHeight="1" x14ac:dyDescent="0.35"/>
    <row r="19" ht="14.25" customHeight="1" x14ac:dyDescent="0.35"/>
    <row r="20" ht="14.25" customHeight="1" x14ac:dyDescent="0.35"/>
    <row r="21" ht="14.25" customHeight="1" x14ac:dyDescent="0.35"/>
    <row r="22" ht="14.25" customHeight="1" x14ac:dyDescent="0.35"/>
    <row r="23" ht="14.25" customHeight="1" x14ac:dyDescent="0.35"/>
    <row r="24" ht="14.25" customHeight="1" x14ac:dyDescent="0.35"/>
    <row r="25" ht="14.25" customHeight="1" x14ac:dyDescent="0.35"/>
    <row r="26" ht="14.25" customHeight="1" x14ac:dyDescent="0.35"/>
    <row r="27" ht="14.25" customHeight="1" x14ac:dyDescent="0.35"/>
    <row r="28" ht="14.25" customHeight="1" x14ac:dyDescent="0.35"/>
    <row r="29" ht="14.25" customHeight="1" x14ac:dyDescent="0.35"/>
    <row r="30" ht="14.25" customHeight="1" x14ac:dyDescent="0.35"/>
    <row r="31" ht="14.25" customHeight="1" x14ac:dyDescent="0.35"/>
    <row r="32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000"/>
  <sheetViews>
    <sheetView tabSelected="1" workbookViewId="0">
      <selection sqref="A1:B1"/>
    </sheetView>
  </sheetViews>
  <sheetFormatPr defaultColWidth="12.625" defaultRowHeight="15" customHeight="1" x14ac:dyDescent="0.35"/>
  <cols>
    <col min="1" max="1" width="17.5" customWidth="1"/>
    <col min="2" max="2" width="14" customWidth="1"/>
    <col min="3" max="3" width="11.75" customWidth="1"/>
    <col min="4" max="4" width="18.875" customWidth="1"/>
    <col min="5" max="5" width="15.125" customWidth="1"/>
    <col min="6" max="6" width="10.5" customWidth="1"/>
    <col min="7" max="8" width="7.625" customWidth="1"/>
    <col min="9" max="9" width="7.875" customWidth="1"/>
    <col min="10" max="26" width="7.625" customWidth="1"/>
  </cols>
  <sheetData>
    <row r="1" spans="1:11" ht="14.25" customHeight="1" x14ac:dyDescent="0.45">
      <c r="A1" s="40" t="s">
        <v>1</v>
      </c>
      <c r="B1" s="39"/>
      <c r="C1" s="2"/>
      <c r="D1" s="41" t="s">
        <v>2</v>
      </c>
      <c r="E1" s="39"/>
      <c r="F1" s="3"/>
      <c r="I1" s="4"/>
      <c r="K1" s="4"/>
    </row>
    <row r="2" spans="1:11" ht="26.65" customHeight="1" x14ac:dyDescent="0.45">
      <c r="A2" s="5" t="s">
        <v>3</v>
      </c>
      <c r="B2" s="6">
        <v>15</v>
      </c>
      <c r="C2" s="7"/>
      <c r="D2" s="8" t="s">
        <v>4</v>
      </c>
      <c r="E2" s="6" t="s">
        <v>5</v>
      </c>
      <c r="F2" s="9"/>
      <c r="I2" s="4"/>
      <c r="K2" s="4"/>
    </row>
    <row r="3" spans="1:11" ht="14.25" customHeight="1" x14ac:dyDescent="0.45">
      <c r="A3" s="5" t="s">
        <v>6</v>
      </c>
      <c r="B3" s="6">
        <v>8</v>
      </c>
      <c r="C3" s="9"/>
      <c r="D3" s="8" t="s">
        <v>7</v>
      </c>
      <c r="E3" s="6">
        <v>67</v>
      </c>
      <c r="F3" s="9"/>
      <c r="I3" s="4"/>
      <c r="K3" s="4"/>
    </row>
    <row r="4" spans="1:11" ht="14.25" customHeight="1" x14ac:dyDescent="0.45">
      <c r="A4" s="5" t="s">
        <v>8</v>
      </c>
      <c r="B4" s="6">
        <v>6</v>
      </c>
      <c r="C4" s="9"/>
      <c r="D4" s="8" t="s">
        <v>9</v>
      </c>
      <c r="E4" s="6">
        <f>2000/67*5</f>
        <v>149.25373134328359</v>
      </c>
      <c r="F4" s="9"/>
      <c r="I4" s="4"/>
      <c r="K4" s="4"/>
    </row>
    <row r="5" spans="1:11" ht="14.25" customHeight="1" x14ac:dyDescent="0.45">
      <c r="A5" s="5" t="s">
        <v>10</v>
      </c>
      <c r="B5" s="6">
        <v>1.5</v>
      </c>
      <c r="C5" s="9"/>
      <c r="D5" s="7"/>
      <c r="E5" s="9"/>
      <c r="F5" s="9"/>
      <c r="I5" s="4"/>
      <c r="K5" s="4"/>
    </row>
    <row r="6" spans="1:11" ht="14.25" customHeight="1" x14ac:dyDescent="0.45">
      <c r="A6" s="5" t="s">
        <v>11</v>
      </c>
      <c r="B6" s="6">
        <f>B2*B5</f>
        <v>22.5</v>
      </c>
      <c r="C6" s="9"/>
      <c r="D6" s="9"/>
      <c r="E6" s="9"/>
      <c r="F6" s="9"/>
      <c r="I6" s="4"/>
      <c r="K6" s="4"/>
    </row>
    <row r="7" spans="1:11" ht="14.25" customHeight="1" x14ac:dyDescent="0.45">
      <c r="A7" s="5" t="s">
        <v>12</v>
      </c>
      <c r="B7" s="6">
        <v>12</v>
      </c>
      <c r="C7" s="9"/>
      <c r="D7" s="9"/>
      <c r="E7" s="9"/>
      <c r="F7" s="9"/>
      <c r="I7" s="4"/>
      <c r="K7" s="4"/>
    </row>
    <row r="8" spans="1:11" ht="14.25" customHeight="1" x14ac:dyDescent="0.45">
      <c r="A8" s="5" t="s">
        <v>13</v>
      </c>
      <c r="B8" s="6">
        <v>5</v>
      </c>
      <c r="C8" s="9"/>
      <c r="D8" s="9"/>
      <c r="E8" s="9"/>
      <c r="F8" s="9"/>
      <c r="I8" s="4"/>
      <c r="K8" s="4"/>
    </row>
    <row r="9" spans="1:11" ht="14.25" customHeight="1" x14ac:dyDescent="0.45">
      <c r="A9" s="5" t="s">
        <v>15</v>
      </c>
      <c r="B9" s="6">
        <v>4</v>
      </c>
      <c r="C9" s="9"/>
      <c r="D9" s="9"/>
      <c r="E9" s="9"/>
      <c r="F9" s="9"/>
      <c r="I9" s="4"/>
      <c r="K9" s="4"/>
    </row>
    <row r="10" spans="1:11" ht="14.25" customHeight="1" x14ac:dyDescent="0.45">
      <c r="A10" s="5" t="s">
        <v>16</v>
      </c>
      <c r="B10" s="6">
        <v>1</v>
      </c>
      <c r="C10" s="9"/>
      <c r="D10" s="9"/>
      <c r="E10" s="9"/>
      <c r="F10" s="9"/>
      <c r="I10" s="4"/>
      <c r="K10" s="4"/>
    </row>
    <row r="11" spans="1:11" ht="14.25" customHeight="1" x14ac:dyDescent="0.45">
      <c r="A11" s="5" t="s">
        <v>17</v>
      </c>
      <c r="B11" s="6">
        <f>B4*B10</f>
        <v>6</v>
      </c>
      <c r="C11" s="9"/>
      <c r="D11" s="9"/>
      <c r="E11" s="9"/>
      <c r="F11" s="9"/>
      <c r="I11" s="4"/>
      <c r="K11" s="4"/>
    </row>
    <row r="12" spans="1:11" ht="14.25" customHeight="1" x14ac:dyDescent="0.45">
      <c r="A12" s="9"/>
      <c r="B12" s="9"/>
      <c r="C12" s="9"/>
      <c r="D12" s="9"/>
      <c r="E12" s="9"/>
      <c r="F12" s="9"/>
      <c r="I12" s="4"/>
      <c r="K12" s="4"/>
    </row>
    <row r="13" spans="1:11" ht="14.25" customHeight="1" x14ac:dyDescent="0.45">
      <c r="A13" s="36" t="s">
        <v>18</v>
      </c>
      <c r="B13" s="37"/>
      <c r="C13" s="37"/>
      <c r="D13" s="9"/>
      <c r="E13" s="9"/>
      <c r="F13" s="9"/>
      <c r="I13" s="4"/>
      <c r="K13" s="4"/>
    </row>
    <row r="14" spans="1:11" ht="14.25" customHeight="1" x14ac:dyDescent="0.45">
      <c r="A14" s="10" t="s">
        <v>19</v>
      </c>
      <c r="B14" s="11" t="s">
        <v>20</v>
      </c>
      <c r="C14" s="9"/>
      <c r="D14" s="9"/>
      <c r="E14" s="9"/>
      <c r="F14" s="9"/>
      <c r="I14" s="4"/>
      <c r="K14" s="4"/>
    </row>
    <row r="15" spans="1:11" ht="14.25" customHeight="1" x14ac:dyDescent="0.45">
      <c r="A15" s="6" t="s">
        <v>21</v>
      </c>
      <c r="B15" s="6">
        <v>80</v>
      </c>
      <c r="C15" s="9"/>
      <c r="D15" s="9"/>
      <c r="E15" s="9"/>
      <c r="F15" s="9"/>
      <c r="I15" s="4"/>
      <c r="K15" s="4"/>
    </row>
    <row r="16" spans="1:11" ht="14.25" customHeight="1" x14ac:dyDescent="0.45">
      <c r="A16" s="6" t="s">
        <v>22</v>
      </c>
      <c r="B16" s="6">
        <v>150</v>
      </c>
      <c r="C16" s="9"/>
      <c r="D16" s="9"/>
      <c r="E16" s="9"/>
      <c r="F16" s="9"/>
      <c r="I16" s="4"/>
      <c r="K16" s="4"/>
    </row>
    <row r="17" spans="1:11" ht="14.25" customHeight="1" x14ac:dyDescent="0.45">
      <c r="A17" s="6" t="s">
        <v>23</v>
      </c>
      <c r="B17" s="6">
        <v>200</v>
      </c>
      <c r="C17" s="9"/>
      <c r="D17" s="9"/>
      <c r="E17" s="9"/>
      <c r="F17" s="9"/>
      <c r="I17" s="4"/>
      <c r="K17" s="4"/>
    </row>
    <row r="18" spans="1:11" ht="14.25" customHeight="1" x14ac:dyDescent="0.45">
      <c r="A18" s="9"/>
      <c r="B18" s="9"/>
      <c r="C18" s="9"/>
      <c r="D18" s="9"/>
      <c r="E18" s="9"/>
      <c r="F18" s="9"/>
      <c r="I18" s="4"/>
      <c r="K18" s="4"/>
    </row>
    <row r="19" spans="1:11" ht="14.25" customHeight="1" x14ac:dyDescent="0.45">
      <c r="A19" s="42" t="s">
        <v>24</v>
      </c>
      <c r="B19" s="43"/>
      <c r="C19" s="43"/>
      <c r="D19" s="9"/>
      <c r="E19" s="9"/>
      <c r="F19" s="9"/>
      <c r="I19" s="4"/>
      <c r="K19" s="4"/>
    </row>
    <row r="20" spans="1:11" ht="14.25" customHeight="1" x14ac:dyDescent="0.45">
      <c r="A20" s="12" t="s">
        <v>25</v>
      </c>
      <c r="B20" s="12" t="s">
        <v>26</v>
      </c>
      <c r="C20" s="12" t="s">
        <v>27</v>
      </c>
      <c r="D20" s="12" t="s">
        <v>28</v>
      </c>
      <c r="E20" s="9"/>
      <c r="F20" s="9"/>
      <c r="I20" s="4"/>
      <c r="K20" s="4"/>
    </row>
    <row r="21" spans="1:11" ht="14.25" customHeight="1" x14ac:dyDescent="0.45">
      <c r="A21" s="6">
        <v>5</v>
      </c>
      <c r="B21" s="6">
        <v>150</v>
      </c>
      <c r="C21" s="6">
        <f>MAX(B21-A21*B9*B11, 0)*B6</f>
        <v>675</v>
      </c>
      <c r="D21" s="6">
        <f>C21+A21*B2*B3*B8</f>
        <v>3675</v>
      </c>
      <c r="E21" s="9"/>
      <c r="F21" s="9"/>
      <c r="I21" s="4"/>
      <c r="K21" s="4"/>
    </row>
    <row r="22" spans="1:11" ht="14.25" customHeight="1" x14ac:dyDescent="0.45">
      <c r="A22" s="6">
        <v>6</v>
      </c>
      <c r="B22" s="6">
        <v>150</v>
      </c>
      <c r="C22" s="6">
        <f>MAX(B22-A22*B9*B11, 0)*B6</f>
        <v>135</v>
      </c>
      <c r="D22" s="6">
        <f>C22+A22*B2*B3*B8</f>
        <v>3735</v>
      </c>
      <c r="E22" s="9"/>
      <c r="F22" s="9"/>
      <c r="I22" s="4"/>
      <c r="K22" s="4"/>
    </row>
    <row r="23" spans="1:11" ht="14.25" customHeight="1" x14ac:dyDescent="0.45">
      <c r="A23" s="9"/>
      <c r="B23" s="9"/>
      <c r="C23" s="9"/>
      <c r="D23" s="9"/>
      <c r="E23" s="9"/>
      <c r="F23" s="9"/>
      <c r="H23" s="4"/>
      <c r="I23" s="4"/>
      <c r="J23" s="4"/>
      <c r="K23" s="4"/>
    </row>
    <row r="24" spans="1:11" ht="14.25" customHeight="1" x14ac:dyDescent="0.45">
      <c r="A24" s="42" t="s">
        <v>29</v>
      </c>
      <c r="B24" s="43"/>
      <c r="C24" s="43"/>
      <c r="D24" s="9"/>
      <c r="E24" s="9"/>
      <c r="F24" s="9"/>
      <c r="I24" s="4"/>
      <c r="K24" s="4"/>
    </row>
    <row r="25" spans="1:11" ht="14.25" customHeight="1" x14ac:dyDescent="0.45">
      <c r="A25" s="12" t="s">
        <v>25</v>
      </c>
      <c r="B25" s="12" t="s">
        <v>26</v>
      </c>
      <c r="C25" s="12" t="s">
        <v>27</v>
      </c>
      <c r="D25" s="12" t="s">
        <v>28</v>
      </c>
      <c r="E25" s="9"/>
      <c r="F25" s="9"/>
      <c r="I25" s="4"/>
      <c r="K25" s="4"/>
    </row>
    <row r="26" spans="1:11" ht="14.25" customHeight="1" x14ac:dyDescent="0.45">
      <c r="A26" s="6">
        <v>5</v>
      </c>
      <c r="B26" s="6" t="e">
        <f t="shared" ref="B26:B27" ca="1" si="0">_xll.RiskTriang(80,150,200,_xll.RiskStatic(150))</f>
        <v>#NAME?</v>
      </c>
      <c r="C26" s="6" t="e">
        <f ca="1">MAX(B26-A26*B9*B11, 0)*B6</f>
        <v>#NAME?</v>
      </c>
      <c r="D26" s="6" t="e">
        <f ca="1">_xll.RiskOutput()+C26+A26*B2*B3*B8</f>
        <v>#NAME?</v>
      </c>
      <c r="E26" s="9"/>
      <c r="F26" s="9"/>
      <c r="I26" s="4"/>
      <c r="K26" s="4"/>
    </row>
    <row r="27" spans="1:11" ht="14.25" customHeight="1" x14ac:dyDescent="0.45">
      <c r="A27" s="6">
        <v>6</v>
      </c>
      <c r="B27" s="6" t="e">
        <f t="shared" ca="1" si="0"/>
        <v>#NAME?</v>
      </c>
      <c r="C27" s="6" t="e">
        <f ca="1">MAX(B27-A27*B9*B11, 0)*B6</f>
        <v>#NAME?</v>
      </c>
      <c r="D27" s="6" t="e">
        <f ca="1">_xll.RiskOutput()+C27+A27*B2*B3*B8</f>
        <v>#NAME?</v>
      </c>
      <c r="E27" s="9"/>
      <c r="F27" s="9"/>
      <c r="H27" s="4"/>
      <c r="I27" s="4"/>
      <c r="J27" s="4"/>
      <c r="K27" s="4"/>
    </row>
    <row r="28" spans="1:11" ht="14.25" customHeight="1" x14ac:dyDescent="0.45">
      <c r="A28" s="9"/>
      <c r="B28" s="9"/>
      <c r="C28" s="9"/>
      <c r="D28" s="9"/>
      <c r="E28" s="9"/>
      <c r="F28" s="9"/>
      <c r="H28" s="4"/>
      <c r="I28" s="4"/>
      <c r="J28" s="4"/>
      <c r="K28" s="4"/>
    </row>
    <row r="29" spans="1:11" ht="14.25" customHeight="1" x14ac:dyDescent="0.45">
      <c r="A29" s="36" t="s">
        <v>32</v>
      </c>
      <c r="B29" s="37"/>
      <c r="C29" s="37"/>
      <c r="D29" s="9"/>
      <c r="E29" s="9"/>
      <c r="F29" s="9"/>
      <c r="H29" s="4"/>
      <c r="I29" s="4"/>
      <c r="J29" s="4"/>
      <c r="K29" s="4"/>
    </row>
    <row r="30" spans="1:11" ht="14.25" customHeight="1" x14ac:dyDescent="0.45">
      <c r="A30" s="38" t="s">
        <v>33</v>
      </c>
      <c r="B30" s="39"/>
      <c r="C30" s="9"/>
      <c r="D30" s="38" t="s">
        <v>34</v>
      </c>
      <c r="E30" s="39"/>
      <c r="F30" s="13"/>
      <c r="H30" s="4"/>
      <c r="I30" s="4"/>
      <c r="J30" s="4"/>
      <c r="K30" s="4"/>
    </row>
    <row r="31" spans="1:11" ht="14.25" customHeight="1" x14ac:dyDescent="0.45">
      <c r="A31" s="14" t="s">
        <v>35</v>
      </c>
      <c r="B31" s="6" t="e">
        <f ca="1">_xll.RiskMean(D26)</f>
        <v>#NAME?</v>
      </c>
      <c r="C31" s="9"/>
      <c r="D31" s="14" t="s">
        <v>35</v>
      </c>
      <c r="E31" s="6" t="e">
        <f ca="1">_xll.RiskMean(D27)</f>
        <v>#NAME?</v>
      </c>
      <c r="F31" s="9"/>
      <c r="H31" s="4"/>
      <c r="I31" s="4"/>
      <c r="J31" s="4"/>
      <c r="K31" s="4"/>
    </row>
    <row r="32" spans="1:11" ht="14.25" customHeight="1" x14ac:dyDescent="0.45">
      <c r="A32" s="14" t="s">
        <v>36</v>
      </c>
      <c r="B32" s="6" t="e">
        <f ca="1">_xll.RiskMax(D26)</f>
        <v>#NAME?</v>
      </c>
      <c r="C32" s="9"/>
      <c r="D32" s="14" t="s">
        <v>36</v>
      </c>
      <c r="E32" s="6" t="e">
        <f ca="1">_xll.RiskMax(D27)</f>
        <v>#NAME?</v>
      </c>
      <c r="F32" s="9"/>
      <c r="H32" s="4"/>
      <c r="I32" s="4"/>
      <c r="K32" s="4"/>
    </row>
    <row r="33" spans="1:11" ht="14.25" customHeight="1" x14ac:dyDescent="0.45">
      <c r="A33" s="14" t="s">
        <v>37</v>
      </c>
      <c r="B33" s="6" t="e">
        <f ca="1">_xll.RiskMin(D26)</f>
        <v>#NAME?</v>
      </c>
      <c r="C33" s="9"/>
      <c r="D33" s="14" t="s">
        <v>37</v>
      </c>
      <c r="E33" s="6" t="e">
        <f ca="1">_xll.RiskMin(D27)</f>
        <v>#NAME?</v>
      </c>
      <c r="F33" s="9"/>
      <c r="H33" s="4"/>
      <c r="I33" s="4"/>
      <c r="K33" s="4"/>
    </row>
    <row r="34" spans="1:11" ht="14.25" customHeight="1" x14ac:dyDescent="0.45">
      <c r="A34" s="15" t="s">
        <v>38</v>
      </c>
      <c r="B34" s="6" t="e">
        <f ca="1">_xll.RiskStdDev(D26)</f>
        <v>#NAME?</v>
      </c>
      <c r="C34" s="9"/>
      <c r="D34" s="15" t="s">
        <v>38</v>
      </c>
      <c r="E34" s="6" t="e">
        <f ca="1">_xll.RiskStdDev(D27)</f>
        <v>#NAME?</v>
      </c>
      <c r="F34" s="9"/>
      <c r="H34" s="4"/>
      <c r="I34" s="4"/>
      <c r="K34" s="4"/>
    </row>
    <row r="35" spans="1:11" ht="14.25" customHeight="1" x14ac:dyDescent="0.45">
      <c r="A35" s="15" t="s">
        <v>39</v>
      </c>
      <c r="B35" s="6" t="e">
        <f ca="1">_xll.RiskCIMean(D26,0.95,TRUE)</f>
        <v>#NAME?</v>
      </c>
      <c r="C35" s="9"/>
      <c r="D35" s="15" t="s">
        <v>39</v>
      </c>
      <c r="E35" s="6" t="e">
        <f ca="1">_xll.RiskCIMean(D27,0.95,TRUE)</f>
        <v>#NAME?</v>
      </c>
      <c r="F35" s="9"/>
      <c r="I35" s="4"/>
      <c r="K35" s="4"/>
    </row>
    <row r="36" spans="1:11" ht="14.25" customHeight="1" x14ac:dyDescent="0.45">
      <c r="A36" s="15" t="s">
        <v>46</v>
      </c>
      <c r="B36" s="6" t="e">
        <f ca="1">_xll.RiskCIMean(D26,0.95,FALSE)</f>
        <v>#NAME?</v>
      </c>
      <c r="C36" s="9"/>
      <c r="D36" s="15" t="s">
        <v>46</v>
      </c>
      <c r="E36" s="6" t="e">
        <f ca="1">_xll.RiskCIMean(D27,0.95,FALSE)</f>
        <v>#NAME?</v>
      </c>
      <c r="F36" s="9"/>
      <c r="I36" s="4"/>
      <c r="K36" s="4"/>
    </row>
    <row r="37" spans="1:11" ht="14.25" customHeight="1" x14ac:dyDescent="0.45">
      <c r="A37" s="9"/>
      <c r="B37" s="9"/>
      <c r="C37" s="9"/>
      <c r="D37" s="9"/>
      <c r="E37" s="9"/>
      <c r="F37" s="9"/>
      <c r="I37" s="4"/>
      <c r="K37" s="4"/>
    </row>
    <row r="38" spans="1:11" ht="14.25" customHeight="1" x14ac:dyDescent="0.45">
      <c r="A38" s="9"/>
      <c r="B38" s="9"/>
      <c r="C38" s="9"/>
      <c r="D38" s="9"/>
      <c r="E38" s="9"/>
      <c r="F38" s="9"/>
      <c r="I38" s="4"/>
      <c r="K38" s="4"/>
    </row>
    <row r="39" spans="1:11" ht="14.25" customHeight="1" x14ac:dyDescent="0.45">
      <c r="F39" s="4"/>
      <c r="I39" s="4"/>
      <c r="K39" s="4"/>
    </row>
    <row r="40" spans="1:11" ht="14.25" customHeight="1" x14ac:dyDescent="0.45">
      <c r="F40" s="4"/>
      <c r="I40" s="4"/>
      <c r="K40" s="4"/>
    </row>
    <row r="41" spans="1:11" ht="14.25" customHeight="1" x14ac:dyDescent="0.45">
      <c r="F41" s="4"/>
      <c r="I41" s="4"/>
      <c r="K41" s="4"/>
    </row>
    <row r="42" spans="1:11" ht="14.25" customHeight="1" x14ac:dyDescent="0.45">
      <c r="F42" s="4"/>
      <c r="I42" s="4"/>
      <c r="K42" s="4"/>
    </row>
    <row r="43" spans="1:11" ht="14.25" customHeight="1" x14ac:dyDescent="0.45">
      <c r="F43" s="4"/>
      <c r="I43" s="4"/>
      <c r="K43" s="4"/>
    </row>
    <row r="44" spans="1:11" ht="14.25" customHeight="1" x14ac:dyDescent="0.45">
      <c r="F44" s="4"/>
      <c r="I44" s="4"/>
      <c r="K44" s="4"/>
    </row>
    <row r="45" spans="1:11" ht="14.25" customHeight="1" x14ac:dyDescent="0.45">
      <c r="F45" s="4"/>
      <c r="I45" s="4"/>
      <c r="K45" s="4"/>
    </row>
    <row r="46" spans="1:11" ht="14.25" customHeight="1" x14ac:dyDescent="0.45">
      <c r="F46" s="4"/>
      <c r="I46" s="4"/>
      <c r="K46" s="4"/>
    </row>
    <row r="47" spans="1:11" ht="14.25" customHeight="1" x14ac:dyDescent="0.45">
      <c r="F47" s="4"/>
      <c r="I47" s="4"/>
      <c r="K47" s="4"/>
    </row>
    <row r="48" spans="1:11" ht="14.25" customHeight="1" x14ac:dyDescent="0.45">
      <c r="F48" s="4"/>
      <c r="I48" s="4"/>
      <c r="K48" s="4"/>
    </row>
    <row r="49" spans="6:11" ht="14.25" customHeight="1" x14ac:dyDescent="0.45">
      <c r="F49" s="4"/>
      <c r="I49" s="4"/>
      <c r="K49" s="4"/>
    </row>
    <row r="50" spans="6:11" ht="14.25" customHeight="1" x14ac:dyDescent="0.45">
      <c r="F50" s="4"/>
      <c r="I50" s="4"/>
      <c r="K50" s="4"/>
    </row>
    <row r="51" spans="6:11" ht="14.25" customHeight="1" x14ac:dyDescent="0.45">
      <c r="F51" s="4"/>
      <c r="I51" s="4"/>
      <c r="K51" s="4"/>
    </row>
    <row r="52" spans="6:11" ht="14.25" customHeight="1" x14ac:dyDescent="0.45">
      <c r="F52" s="4"/>
      <c r="I52" s="4"/>
      <c r="K52" s="4"/>
    </row>
    <row r="53" spans="6:11" ht="14.25" customHeight="1" x14ac:dyDescent="0.45">
      <c r="F53" s="4"/>
      <c r="I53" s="4"/>
      <c r="K53" s="4"/>
    </row>
    <row r="54" spans="6:11" ht="14.25" customHeight="1" x14ac:dyDescent="0.45">
      <c r="F54" s="4"/>
      <c r="I54" s="4"/>
      <c r="K54" s="4"/>
    </row>
    <row r="55" spans="6:11" ht="14.25" customHeight="1" x14ac:dyDescent="0.45">
      <c r="F55" s="4"/>
      <c r="I55" s="4"/>
      <c r="K55" s="4"/>
    </row>
    <row r="56" spans="6:11" ht="14.25" customHeight="1" x14ac:dyDescent="0.45">
      <c r="F56" s="4"/>
      <c r="I56" s="4"/>
      <c r="K56" s="4"/>
    </row>
    <row r="57" spans="6:11" ht="14.25" customHeight="1" x14ac:dyDescent="0.45">
      <c r="F57" s="4"/>
      <c r="I57" s="4"/>
      <c r="K57" s="4"/>
    </row>
    <row r="58" spans="6:11" ht="14.25" customHeight="1" x14ac:dyDescent="0.45">
      <c r="F58" s="4"/>
      <c r="I58" s="4"/>
      <c r="K58" s="4"/>
    </row>
    <row r="59" spans="6:11" ht="14.25" customHeight="1" x14ac:dyDescent="0.45">
      <c r="F59" s="4"/>
      <c r="I59" s="4"/>
      <c r="K59" s="4"/>
    </row>
    <row r="60" spans="6:11" ht="14.25" customHeight="1" x14ac:dyDescent="0.45">
      <c r="F60" s="4"/>
      <c r="I60" s="4"/>
      <c r="K60" s="4"/>
    </row>
    <row r="61" spans="6:11" ht="14.25" customHeight="1" x14ac:dyDescent="0.45">
      <c r="F61" s="4"/>
      <c r="I61" s="4"/>
      <c r="K61" s="4"/>
    </row>
    <row r="62" spans="6:11" ht="14.25" customHeight="1" x14ac:dyDescent="0.45">
      <c r="F62" s="4"/>
      <c r="I62" s="4"/>
      <c r="K62" s="4"/>
    </row>
    <row r="63" spans="6:11" ht="14.25" customHeight="1" x14ac:dyDescent="0.45">
      <c r="F63" s="4"/>
      <c r="I63" s="4"/>
      <c r="K63" s="4"/>
    </row>
    <row r="64" spans="6:11" ht="14.25" customHeight="1" x14ac:dyDescent="0.45">
      <c r="F64" s="4"/>
      <c r="I64" s="4"/>
      <c r="K64" s="4"/>
    </row>
    <row r="65" spans="6:11" ht="14.25" customHeight="1" x14ac:dyDescent="0.45">
      <c r="F65" s="4"/>
      <c r="I65" s="4"/>
      <c r="K65" s="4"/>
    </row>
    <row r="66" spans="6:11" ht="14.25" customHeight="1" x14ac:dyDescent="0.45">
      <c r="F66" s="4"/>
      <c r="I66" s="4"/>
      <c r="K66" s="4"/>
    </row>
    <row r="67" spans="6:11" ht="14.25" customHeight="1" x14ac:dyDescent="0.45">
      <c r="F67" s="4"/>
      <c r="I67" s="4"/>
      <c r="K67" s="4"/>
    </row>
    <row r="68" spans="6:11" ht="14.25" customHeight="1" x14ac:dyDescent="0.45">
      <c r="F68" s="4"/>
      <c r="I68" s="4"/>
      <c r="K68" s="4"/>
    </row>
    <row r="69" spans="6:11" ht="14.25" customHeight="1" x14ac:dyDescent="0.45">
      <c r="F69" s="4"/>
      <c r="I69" s="4"/>
      <c r="K69" s="4"/>
    </row>
    <row r="70" spans="6:11" ht="14.25" customHeight="1" x14ac:dyDescent="0.45">
      <c r="F70" s="4"/>
      <c r="I70" s="4"/>
      <c r="K70" s="4"/>
    </row>
    <row r="71" spans="6:11" ht="14.25" customHeight="1" x14ac:dyDescent="0.45">
      <c r="F71" s="4"/>
      <c r="I71" s="4"/>
      <c r="K71" s="4"/>
    </row>
    <row r="72" spans="6:11" ht="14.25" customHeight="1" x14ac:dyDescent="0.45">
      <c r="F72" s="4"/>
      <c r="I72" s="4"/>
      <c r="K72" s="4"/>
    </row>
    <row r="73" spans="6:11" ht="14.25" customHeight="1" x14ac:dyDescent="0.45">
      <c r="F73" s="4"/>
      <c r="I73" s="4"/>
      <c r="K73" s="4"/>
    </row>
    <row r="74" spans="6:11" ht="14.25" customHeight="1" x14ac:dyDescent="0.45">
      <c r="F74" s="4"/>
      <c r="I74" s="4"/>
      <c r="K74" s="4"/>
    </row>
    <row r="75" spans="6:11" ht="14.25" customHeight="1" x14ac:dyDescent="0.45">
      <c r="F75" s="4"/>
      <c r="I75" s="4"/>
      <c r="K75" s="4"/>
    </row>
    <row r="76" spans="6:11" ht="14.25" customHeight="1" x14ac:dyDescent="0.45">
      <c r="F76" s="4"/>
      <c r="I76" s="4"/>
      <c r="K76" s="4"/>
    </row>
    <row r="77" spans="6:11" ht="14.25" customHeight="1" x14ac:dyDescent="0.45">
      <c r="F77" s="4"/>
      <c r="I77" s="4"/>
      <c r="K77" s="4"/>
    </row>
    <row r="78" spans="6:11" ht="14.25" customHeight="1" x14ac:dyDescent="0.45">
      <c r="F78" s="4"/>
      <c r="I78" s="4"/>
      <c r="K78" s="4"/>
    </row>
    <row r="79" spans="6:11" ht="14.25" customHeight="1" x14ac:dyDescent="0.45">
      <c r="F79" s="4"/>
      <c r="I79" s="4"/>
      <c r="K79" s="4"/>
    </row>
    <row r="80" spans="6:11" ht="14.25" customHeight="1" x14ac:dyDescent="0.45">
      <c r="F80" s="4"/>
      <c r="I80" s="4"/>
      <c r="K80" s="4"/>
    </row>
    <row r="81" spans="6:11" ht="14.25" customHeight="1" x14ac:dyDescent="0.45">
      <c r="F81" s="4"/>
      <c r="I81" s="4"/>
      <c r="K81" s="4"/>
    </row>
    <row r="82" spans="6:11" ht="14.25" customHeight="1" x14ac:dyDescent="0.45">
      <c r="F82" s="4"/>
      <c r="I82" s="4"/>
      <c r="K82" s="4"/>
    </row>
    <row r="83" spans="6:11" ht="14.25" customHeight="1" x14ac:dyDescent="0.45">
      <c r="F83" s="4"/>
      <c r="I83" s="4"/>
      <c r="K83" s="4"/>
    </row>
    <row r="84" spans="6:11" ht="14.25" customHeight="1" x14ac:dyDescent="0.45">
      <c r="F84" s="4"/>
      <c r="I84" s="4"/>
      <c r="K84" s="4"/>
    </row>
    <row r="85" spans="6:11" ht="14.25" customHeight="1" x14ac:dyDescent="0.45">
      <c r="F85" s="4"/>
      <c r="I85" s="4"/>
      <c r="K85" s="4"/>
    </row>
    <row r="86" spans="6:11" ht="14.25" customHeight="1" x14ac:dyDescent="0.45">
      <c r="F86" s="4"/>
      <c r="I86" s="4"/>
      <c r="K86" s="4"/>
    </row>
    <row r="87" spans="6:11" ht="14.25" customHeight="1" x14ac:dyDescent="0.45">
      <c r="F87" s="4"/>
      <c r="I87" s="4"/>
      <c r="K87" s="4"/>
    </row>
    <row r="88" spans="6:11" ht="14.25" customHeight="1" x14ac:dyDescent="0.45">
      <c r="F88" s="4"/>
      <c r="I88" s="4"/>
      <c r="K88" s="4"/>
    </row>
    <row r="89" spans="6:11" ht="14.25" customHeight="1" x14ac:dyDescent="0.45">
      <c r="F89" s="4"/>
      <c r="I89" s="4"/>
      <c r="K89" s="4"/>
    </row>
    <row r="90" spans="6:11" ht="14.25" customHeight="1" x14ac:dyDescent="0.45">
      <c r="F90" s="4"/>
      <c r="I90" s="4"/>
      <c r="K90" s="4"/>
    </row>
    <row r="91" spans="6:11" ht="14.25" customHeight="1" x14ac:dyDescent="0.45">
      <c r="F91" s="4"/>
      <c r="I91" s="4"/>
      <c r="K91" s="4"/>
    </row>
    <row r="92" spans="6:11" ht="14.25" customHeight="1" x14ac:dyDescent="0.45">
      <c r="F92" s="4"/>
      <c r="I92" s="4"/>
      <c r="K92" s="4"/>
    </row>
    <row r="93" spans="6:11" ht="14.25" customHeight="1" x14ac:dyDescent="0.45">
      <c r="F93" s="4"/>
      <c r="I93" s="4"/>
      <c r="K93" s="4"/>
    </row>
    <row r="94" spans="6:11" ht="14.25" customHeight="1" x14ac:dyDescent="0.45">
      <c r="F94" s="4"/>
      <c r="I94" s="4"/>
      <c r="K94" s="4"/>
    </row>
    <row r="95" spans="6:11" ht="14.25" customHeight="1" x14ac:dyDescent="0.45">
      <c r="F95" s="4"/>
      <c r="I95" s="4"/>
      <c r="K95" s="4"/>
    </row>
    <row r="96" spans="6:11" ht="14.25" customHeight="1" x14ac:dyDescent="0.45">
      <c r="F96" s="4"/>
      <c r="I96" s="4"/>
      <c r="K96" s="4"/>
    </row>
    <row r="97" spans="6:11" ht="14.25" customHeight="1" x14ac:dyDescent="0.45">
      <c r="F97" s="4"/>
      <c r="I97" s="4"/>
      <c r="K97" s="4"/>
    </row>
    <row r="98" spans="6:11" ht="14.25" customHeight="1" x14ac:dyDescent="0.45">
      <c r="F98" s="4"/>
      <c r="I98" s="4"/>
      <c r="K98" s="4"/>
    </row>
    <row r="99" spans="6:11" ht="14.25" customHeight="1" x14ac:dyDescent="0.45">
      <c r="F99" s="4"/>
      <c r="I99" s="4"/>
      <c r="K99" s="4"/>
    </row>
    <row r="100" spans="6:11" ht="14.25" customHeight="1" x14ac:dyDescent="0.45">
      <c r="F100" s="4"/>
      <c r="I100" s="4"/>
      <c r="K100" s="4"/>
    </row>
    <row r="101" spans="6:11" ht="14.25" customHeight="1" x14ac:dyDescent="0.45">
      <c r="F101" s="4"/>
      <c r="I101" s="4"/>
      <c r="K101" s="4"/>
    </row>
    <row r="102" spans="6:11" ht="14.25" customHeight="1" x14ac:dyDescent="0.45">
      <c r="F102" s="4"/>
      <c r="I102" s="4"/>
      <c r="K102" s="4"/>
    </row>
    <row r="103" spans="6:11" ht="14.25" customHeight="1" x14ac:dyDescent="0.45">
      <c r="F103" s="4"/>
      <c r="I103" s="4"/>
      <c r="K103" s="4"/>
    </row>
    <row r="104" spans="6:11" ht="14.25" customHeight="1" x14ac:dyDescent="0.45">
      <c r="F104" s="4"/>
      <c r="I104" s="4"/>
      <c r="K104" s="4"/>
    </row>
    <row r="105" spans="6:11" ht="14.25" customHeight="1" x14ac:dyDescent="0.45">
      <c r="F105" s="4"/>
      <c r="I105" s="4"/>
      <c r="K105" s="4"/>
    </row>
    <row r="106" spans="6:11" ht="14.25" customHeight="1" x14ac:dyDescent="0.45">
      <c r="F106" s="4"/>
      <c r="I106" s="4"/>
      <c r="K106" s="4"/>
    </row>
    <row r="107" spans="6:11" ht="14.25" customHeight="1" x14ac:dyDescent="0.45">
      <c r="F107" s="4"/>
      <c r="I107" s="4"/>
      <c r="K107" s="4"/>
    </row>
    <row r="108" spans="6:11" ht="14.25" customHeight="1" x14ac:dyDescent="0.45">
      <c r="F108" s="4"/>
      <c r="I108" s="4"/>
      <c r="K108" s="4"/>
    </row>
    <row r="109" spans="6:11" ht="14.25" customHeight="1" x14ac:dyDescent="0.45">
      <c r="F109" s="4"/>
      <c r="I109" s="4"/>
      <c r="K109" s="4"/>
    </row>
    <row r="110" spans="6:11" ht="14.25" customHeight="1" x14ac:dyDescent="0.45">
      <c r="F110" s="4"/>
      <c r="I110" s="4"/>
      <c r="K110" s="4"/>
    </row>
    <row r="111" spans="6:11" ht="14.25" customHeight="1" x14ac:dyDescent="0.45">
      <c r="F111" s="4"/>
      <c r="I111" s="4"/>
      <c r="K111" s="4"/>
    </row>
    <row r="112" spans="6:11" ht="14.25" customHeight="1" x14ac:dyDescent="0.45">
      <c r="F112" s="4"/>
      <c r="I112" s="4"/>
      <c r="K112" s="4"/>
    </row>
    <row r="113" spans="6:11" ht="14.25" customHeight="1" x14ac:dyDescent="0.45">
      <c r="F113" s="4"/>
      <c r="I113" s="4"/>
      <c r="K113" s="4"/>
    </row>
    <row r="114" spans="6:11" ht="14.25" customHeight="1" x14ac:dyDescent="0.45">
      <c r="F114" s="4"/>
      <c r="I114" s="4"/>
      <c r="K114" s="4"/>
    </row>
    <row r="115" spans="6:11" ht="14.25" customHeight="1" x14ac:dyDescent="0.45">
      <c r="F115" s="4"/>
      <c r="I115" s="4"/>
      <c r="K115" s="4"/>
    </row>
    <row r="116" spans="6:11" ht="14.25" customHeight="1" x14ac:dyDescent="0.45">
      <c r="F116" s="4"/>
      <c r="I116" s="4"/>
      <c r="K116" s="4"/>
    </row>
    <row r="117" spans="6:11" ht="14.25" customHeight="1" x14ac:dyDescent="0.45">
      <c r="F117" s="4"/>
      <c r="I117" s="4"/>
      <c r="K117" s="4"/>
    </row>
    <row r="118" spans="6:11" ht="14.25" customHeight="1" x14ac:dyDescent="0.45">
      <c r="F118" s="4"/>
      <c r="I118" s="4"/>
      <c r="K118" s="4"/>
    </row>
    <row r="119" spans="6:11" ht="14.25" customHeight="1" x14ac:dyDescent="0.45">
      <c r="F119" s="4"/>
      <c r="I119" s="4"/>
      <c r="K119" s="4"/>
    </row>
    <row r="120" spans="6:11" ht="14.25" customHeight="1" x14ac:dyDescent="0.45">
      <c r="F120" s="4"/>
      <c r="I120" s="4"/>
      <c r="K120" s="4"/>
    </row>
    <row r="121" spans="6:11" ht="14.25" customHeight="1" x14ac:dyDescent="0.45">
      <c r="F121" s="4"/>
      <c r="I121" s="4"/>
      <c r="K121" s="4"/>
    </row>
    <row r="122" spans="6:11" ht="14.25" customHeight="1" x14ac:dyDescent="0.45">
      <c r="F122" s="4"/>
      <c r="I122" s="4"/>
      <c r="K122" s="4"/>
    </row>
    <row r="123" spans="6:11" ht="14.25" customHeight="1" x14ac:dyDescent="0.45">
      <c r="F123" s="4"/>
      <c r="I123" s="4"/>
      <c r="K123" s="4"/>
    </row>
    <row r="124" spans="6:11" ht="14.25" customHeight="1" x14ac:dyDescent="0.45">
      <c r="F124" s="4"/>
      <c r="I124" s="4"/>
      <c r="K124" s="4"/>
    </row>
    <row r="125" spans="6:11" ht="14.25" customHeight="1" x14ac:dyDescent="0.45">
      <c r="F125" s="4"/>
      <c r="I125" s="4"/>
      <c r="K125" s="4"/>
    </row>
    <row r="126" spans="6:11" ht="14.25" customHeight="1" x14ac:dyDescent="0.45">
      <c r="F126" s="4"/>
      <c r="I126" s="4"/>
      <c r="K126" s="4"/>
    </row>
    <row r="127" spans="6:11" ht="14.25" customHeight="1" x14ac:dyDescent="0.45">
      <c r="F127" s="4"/>
      <c r="I127" s="4"/>
      <c r="K127" s="4"/>
    </row>
    <row r="128" spans="6:11" ht="14.25" customHeight="1" x14ac:dyDescent="0.45">
      <c r="F128" s="4"/>
      <c r="I128" s="4"/>
      <c r="K128" s="4"/>
    </row>
    <row r="129" spans="6:11" ht="14.25" customHeight="1" x14ac:dyDescent="0.45">
      <c r="F129" s="4"/>
      <c r="I129" s="4"/>
      <c r="K129" s="4"/>
    </row>
    <row r="130" spans="6:11" ht="14.25" customHeight="1" x14ac:dyDescent="0.45">
      <c r="F130" s="4"/>
      <c r="I130" s="4"/>
      <c r="K130" s="4"/>
    </row>
    <row r="131" spans="6:11" ht="14.25" customHeight="1" x14ac:dyDescent="0.45">
      <c r="F131" s="4"/>
      <c r="I131" s="4"/>
      <c r="K131" s="4"/>
    </row>
    <row r="132" spans="6:11" ht="14.25" customHeight="1" x14ac:dyDescent="0.45">
      <c r="F132" s="4"/>
      <c r="I132" s="4"/>
      <c r="K132" s="4"/>
    </row>
    <row r="133" spans="6:11" ht="14.25" customHeight="1" x14ac:dyDescent="0.45">
      <c r="F133" s="4"/>
      <c r="I133" s="4"/>
      <c r="K133" s="4"/>
    </row>
    <row r="134" spans="6:11" ht="14.25" customHeight="1" x14ac:dyDescent="0.45">
      <c r="F134" s="4"/>
      <c r="I134" s="4"/>
      <c r="K134" s="4"/>
    </row>
    <row r="135" spans="6:11" ht="14.25" customHeight="1" x14ac:dyDescent="0.45">
      <c r="F135" s="4"/>
      <c r="I135" s="4"/>
      <c r="K135" s="4"/>
    </row>
    <row r="136" spans="6:11" ht="14.25" customHeight="1" x14ac:dyDescent="0.45">
      <c r="F136" s="4"/>
      <c r="I136" s="4"/>
      <c r="K136" s="4"/>
    </row>
    <row r="137" spans="6:11" ht="14.25" customHeight="1" x14ac:dyDescent="0.45">
      <c r="F137" s="4"/>
      <c r="I137" s="4"/>
      <c r="K137" s="4"/>
    </row>
    <row r="138" spans="6:11" ht="14.25" customHeight="1" x14ac:dyDescent="0.45">
      <c r="F138" s="4"/>
      <c r="I138" s="4"/>
      <c r="K138" s="4"/>
    </row>
    <row r="139" spans="6:11" ht="14.25" customHeight="1" x14ac:dyDescent="0.45">
      <c r="F139" s="4"/>
      <c r="I139" s="4"/>
      <c r="K139" s="4"/>
    </row>
    <row r="140" spans="6:11" ht="14.25" customHeight="1" x14ac:dyDescent="0.45">
      <c r="F140" s="4"/>
      <c r="I140" s="4"/>
      <c r="K140" s="4"/>
    </row>
    <row r="141" spans="6:11" ht="14.25" customHeight="1" x14ac:dyDescent="0.45">
      <c r="F141" s="4"/>
      <c r="I141" s="4"/>
      <c r="K141" s="4"/>
    </row>
    <row r="142" spans="6:11" ht="14.25" customHeight="1" x14ac:dyDescent="0.45">
      <c r="F142" s="4"/>
      <c r="I142" s="4"/>
      <c r="K142" s="4"/>
    </row>
    <row r="143" spans="6:11" ht="14.25" customHeight="1" x14ac:dyDescent="0.45">
      <c r="F143" s="4"/>
      <c r="I143" s="4"/>
      <c r="K143" s="4"/>
    </row>
    <row r="144" spans="6:11" ht="14.25" customHeight="1" x14ac:dyDescent="0.45">
      <c r="F144" s="4"/>
      <c r="I144" s="4"/>
      <c r="K144" s="4"/>
    </row>
    <row r="145" spans="6:11" ht="14.25" customHeight="1" x14ac:dyDescent="0.45">
      <c r="F145" s="4"/>
      <c r="I145" s="4"/>
      <c r="K145" s="4"/>
    </row>
    <row r="146" spans="6:11" ht="14.25" customHeight="1" x14ac:dyDescent="0.45">
      <c r="F146" s="4"/>
      <c r="I146" s="4"/>
      <c r="K146" s="4"/>
    </row>
    <row r="147" spans="6:11" ht="14.25" customHeight="1" x14ac:dyDescent="0.45">
      <c r="F147" s="4"/>
      <c r="I147" s="4"/>
      <c r="K147" s="4"/>
    </row>
    <row r="148" spans="6:11" ht="14.25" customHeight="1" x14ac:dyDescent="0.45">
      <c r="F148" s="4"/>
      <c r="I148" s="4"/>
      <c r="K148" s="4"/>
    </row>
    <row r="149" spans="6:11" ht="14.25" customHeight="1" x14ac:dyDescent="0.45">
      <c r="F149" s="4"/>
      <c r="I149" s="4"/>
      <c r="K149" s="4"/>
    </row>
    <row r="150" spans="6:11" ht="14.25" customHeight="1" x14ac:dyDescent="0.45">
      <c r="F150" s="4"/>
      <c r="I150" s="4"/>
      <c r="K150" s="4"/>
    </row>
    <row r="151" spans="6:11" ht="14.25" customHeight="1" x14ac:dyDescent="0.45">
      <c r="F151" s="4"/>
      <c r="I151" s="4"/>
      <c r="K151" s="4"/>
    </row>
    <row r="152" spans="6:11" ht="14.25" customHeight="1" x14ac:dyDescent="0.45">
      <c r="F152" s="4"/>
      <c r="I152" s="4"/>
      <c r="K152" s="4"/>
    </row>
    <row r="153" spans="6:11" ht="14.25" customHeight="1" x14ac:dyDescent="0.45">
      <c r="F153" s="4"/>
      <c r="I153" s="4"/>
      <c r="K153" s="4"/>
    </row>
    <row r="154" spans="6:11" ht="14.25" customHeight="1" x14ac:dyDescent="0.45">
      <c r="F154" s="4"/>
      <c r="I154" s="4"/>
      <c r="K154" s="4"/>
    </row>
    <row r="155" spans="6:11" ht="14.25" customHeight="1" x14ac:dyDescent="0.45">
      <c r="F155" s="4"/>
      <c r="I155" s="4"/>
      <c r="K155" s="4"/>
    </row>
    <row r="156" spans="6:11" ht="14.25" customHeight="1" x14ac:dyDescent="0.45">
      <c r="F156" s="4"/>
      <c r="I156" s="4"/>
      <c r="K156" s="4"/>
    </row>
    <row r="157" spans="6:11" ht="14.25" customHeight="1" x14ac:dyDescent="0.45">
      <c r="F157" s="4"/>
      <c r="I157" s="4"/>
      <c r="K157" s="4"/>
    </row>
    <row r="158" spans="6:11" ht="14.25" customHeight="1" x14ac:dyDescent="0.45">
      <c r="F158" s="4"/>
      <c r="I158" s="4"/>
      <c r="K158" s="4"/>
    </row>
    <row r="159" spans="6:11" ht="14.25" customHeight="1" x14ac:dyDescent="0.45">
      <c r="F159" s="4"/>
      <c r="I159" s="4"/>
      <c r="K159" s="4"/>
    </row>
    <row r="160" spans="6:11" ht="14.25" customHeight="1" x14ac:dyDescent="0.45">
      <c r="F160" s="4"/>
      <c r="I160" s="4"/>
      <c r="K160" s="4"/>
    </row>
    <row r="161" spans="6:11" ht="14.25" customHeight="1" x14ac:dyDescent="0.45">
      <c r="F161" s="4"/>
      <c r="I161" s="4"/>
      <c r="K161" s="4"/>
    </row>
    <row r="162" spans="6:11" ht="14.25" customHeight="1" x14ac:dyDescent="0.45">
      <c r="F162" s="4"/>
      <c r="I162" s="4"/>
      <c r="K162" s="4"/>
    </row>
    <row r="163" spans="6:11" ht="14.25" customHeight="1" x14ac:dyDescent="0.45">
      <c r="F163" s="4"/>
      <c r="I163" s="4"/>
      <c r="K163" s="4"/>
    </row>
    <row r="164" spans="6:11" ht="14.25" customHeight="1" x14ac:dyDescent="0.45">
      <c r="F164" s="4"/>
      <c r="I164" s="4"/>
      <c r="K164" s="4"/>
    </row>
    <row r="165" spans="6:11" ht="14.25" customHeight="1" x14ac:dyDescent="0.45">
      <c r="F165" s="4"/>
      <c r="I165" s="4"/>
      <c r="K165" s="4"/>
    </row>
    <row r="166" spans="6:11" ht="14.25" customHeight="1" x14ac:dyDescent="0.45">
      <c r="F166" s="4"/>
      <c r="I166" s="4"/>
      <c r="K166" s="4"/>
    </row>
    <row r="167" spans="6:11" ht="14.25" customHeight="1" x14ac:dyDescent="0.45">
      <c r="F167" s="4"/>
      <c r="I167" s="4"/>
      <c r="K167" s="4"/>
    </row>
    <row r="168" spans="6:11" ht="14.25" customHeight="1" x14ac:dyDescent="0.45">
      <c r="F168" s="4"/>
      <c r="I168" s="4"/>
      <c r="K168" s="4"/>
    </row>
    <row r="169" spans="6:11" ht="14.25" customHeight="1" x14ac:dyDescent="0.45">
      <c r="F169" s="4"/>
      <c r="I169" s="4"/>
      <c r="K169" s="4"/>
    </row>
    <row r="170" spans="6:11" ht="14.25" customHeight="1" x14ac:dyDescent="0.45">
      <c r="F170" s="4"/>
      <c r="I170" s="4"/>
      <c r="K170" s="4"/>
    </row>
    <row r="171" spans="6:11" ht="14.25" customHeight="1" x14ac:dyDescent="0.45">
      <c r="F171" s="4"/>
      <c r="I171" s="4"/>
      <c r="K171" s="4"/>
    </row>
    <row r="172" spans="6:11" ht="14.25" customHeight="1" x14ac:dyDescent="0.45">
      <c r="F172" s="4"/>
      <c r="I172" s="4"/>
      <c r="K172" s="4"/>
    </row>
    <row r="173" spans="6:11" ht="14.25" customHeight="1" x14ac:dyDescent="0.45">
      <c r="F173" s="4"/>
      <c r="I173" s="4"/>
      <c r="K173" s="4"/>
    </row>
    <row r="174" spans="6:11" ht="14.25" customHeight="1" x14ac:dyDescent="0.45">
      <c r="F174" s="4"/>
      <c r="I174" s="4"/>
      <c r="K174" s="4"/>
    </row>
    <row r="175" spans="6:11" ht="14.25" customHeight="1" x14ac:dyDescent="0.45">
      <c r="F175" s="4"/>
      <c r="I175" s="4"/>
      <c r="K175" s="4"/>
    </row>
    <row r="176" spans="6:11" ht="14.25" customHeight="1" x14ac:dyDescent="0.45">
      <c r="F176" s="4"/>
      <c r="I176" s="4"/>
      <c r="K176" s="4"/>
    </row>
    <row r="177" spans="6:11" ht="14.25" customHeight="1" x14ac:dyDescent="0.45">
      <c r="F177" s="4"/>
      <c r="I177" s="4"/>
      <c r="K177" s="4"/>
    </row>
    <row r="178" spans="6:11" ht="14.25" customHeight="1" x14ac:dyDescent="0.45">
      <c r="F178" s="4"/>
      <c r="I178" s="4"/>
      <c r="K178" s="4"/>
    </row>
    <row r="179" spans="6:11" ht="14.25" customHeight="1" x14ac:dyDescent="0.45">
      <c r="F179" s="4"/>
      <c r="I179" s="4"/>
      <c r="K179" s="4"/>
    </row>
    <row r="180" spans="6:11" ht="14.25" customHeight="1" x14ac:dyDescent="0.45">
      <c r="F180" s="4"/>
      <c r="I180" s="4"/>
      <c r="K180" s="4"/>
    </row>
    <row r="181" spans="6:11" ht="14.25" customHeight="1" x14ac:dyDescent="0.45">
      <c r="F181" s="4"/>
      <c r="I181" s="4"/>
      <c r="K181" s="4"/>
    </row>
    <row r="182" spans="6:11" ht="14.25" customHeight="1" x14ac:dyDescent="0.45">
      <c r="F182" s="4"/>
      <c r="I182" s="4"/>
      <c r="K182" s="4"/>
    </row>
    <row r="183" spans="6:11" ht="14.25" customHeight="1" x14ac:dyDescent="0.45">
      <c r="F183" s="4"/>
      <c r="I183" s="4"/>
      <c r="K183" s="4"/>
    </row>
    <row r="184" spans="6:11" ht="14.25" customHeight="1" x14ac:dyDescent="0.45">
      <c r="F184" s="4"/>
      <c r="I184" s="4"/>
      <c r="K184" s="4"/>
    </row>
    <row r="185" spans="6:11" ht="14.25" customHeight="1" x14ac:dyDescent="0.45">
      <c r="F185" s="4"/>
      <c r="I185" s="4"/>
      <c r="K185" s="4"/>
    </row>
    <row r="186" spans="6:11" ht="14.25" customHeight="1" x14ac:dyDescent="0.45">
      <c r="F186" s="4"/>
      <c r="I186" s="4"/>
      <c r="K186" s="4"/>
    </row>
    <row r="187" spans="6:11" ht="14.25" customHeight="1" x14ac:dyDescent="0.45">
      <c r="F187" s="4"/>
      <c r="I187" s="4"/>
      <c r="K187" s="4"/>
    </row>
    <row r="188" spans="6:11" ht="14.25" customHeight="1" x14ac:dyDescent="0.45">
      <c r="F188" s="4"/>
      <c r="I188" s="4"/>
      <c r="K188" s="4"/>
    </row>
    <row r="189" spans="6:11" ht="14.25" customHeight="1" x14ac:dyDescent="0.45">
      <c r="F189" s="4"/>
      <c r="I189" s="4"/>
      <c r="K189" s="4"/>
    </row>
    <row r="190" spans="6:11" ht="14.25" customHeight="1" x14ac:dyDescent="0.45">
      <c r="F190" s="4"/>
      <c r="I190" s="4"/>
      <c r="K190" s="4"/>
    </row>
    <row r="191" spans="6:11" ht="14.25" customHeight="1" x14ac:dyDescent="0.45">
      <c r="F191" s="4"/>
      <c r="I191" s="4"/>
      <c r="K191" s="4"/>
    </row>
    <row r="192" spans="6:11" ht="14.25" customHeight="1" x14ac:dyDescent="0.45">
      <c r="F192" s="4"/>
      <c r="I192" s="4"/>
      <c r="K192" s="4"/>
    </row>
    <row r="193" spans="6:11" ht="14.25" customHeight="1" x14ac:dyDescent="0.45">
      <c r="F193" s="4"/>
      <c r="I193" s="4"/>
      <c r="K193" s="4"/>
    </row>
    <row r="194" spans="6:11" ht="14.25" customHeight="1" x14ac:dyDescent="0.45">
      <c r="F194" s="4"/>
      <c r="I194" s="4"/>
      <c r="K194" s="4"/>
    </row>
    <row r="195" spans="6:11" ht="14.25" customHeight="1" x14ac:dyDescent="0.45">
      <c r="F195" s="4"/>
      <c r="I195" s="4"/>
      <c r="K195" s="4"/>
    </row>
    <row r="196" spans="6:11" ht="14.25" customHeight="1" x14ac:dyDescent="0.45">
      <c r="F196" s="4"/>
      <c r="I196" s="4"/>
      <c r="K196" s="4"/>
    </row>
    <row r="197" spans="6:11" ht="14.25" customHeight="1" x14ac:dyDescent="0.45">
      <c r="F197" s="4"/>
      <c r="I197" s="4"/>
      <c r="K197" s="4"/>
    </row>
    <row r="198" spans="6:11" ht="14.25" customHeight="1" x14ac:dyDescent="0.45">
      <c r="F198" s="4"/>
      <c r="I198" s="4"/>
      <c r="K198" s="4"/>
    </row>
    <row r="199" spans="6:11" ht="14.25" customHeight="1" x14ac:dyDescent="0.45">
      <c r="F199" s="4"/>
      <c r="I199" s="4"/>
      <c r="K199" s="4"/>
    </row>
    <row r="200" spans="6:11" ht="14.25" customHeight="1" x14ac:dyDescent="0.45">
      <c r="F200" s="4"/>
      <c r="I200" s="4"/>
      <c r="K200" s="4"/>
    </row>
    <row r="201" spans="6:11" ht="14.25" customHeight="1" x14ac:dyDescent="0.45">
      <c r="F201" s="4"/>
      <c r="I201" s="4"/>
      <c r="K201" s="4"/>
    </row>
    <row r="202" spans="6:11" ht="14.25" customHeight="1" x14ac:dyDescent="0.45">
      <c r="F202" s="4"/>
      <c r="I202" s="4"/>
      <c r="K202" s="4"/>
    </row>
    <row r="203" spans="6:11" ht="14.25" customHeight="1" x14ac:dyDescent="0.45">
      <c r="F203" s="4"/>
      <c r="I203" s="4"/>
      <c r="K203" s="4"/>
    </row>
    <row r="204" spans="6:11" ht="14.25" customHeight="1" x14ac:dyDescent="0.45">
      <c r="F204" s="4"/>
      <c r="I204" s="4"/>
      <c r="K204" s="4"/>
    </row>
    <row r="205" spans="6:11" ht="14.25" customHeight="1" x14ac:dyDescent="0.45">
      <c r="F205" s="4"/>
      <c r="I205" s="4"/>
      <c r="K205" s="4"/>
    </row>
    <row r="206" spans="6:11" ht="14.25" customHeight="1" x14ac:dyDescent="0.45">
      <c r="F206" s="4"/>
      <c r="I206" s="4"/>
      <c r="K206" s="4"/>
    </row>
    <row r="207" spans="6:11" ht="14.25" customHeight="1" x14ac:dyDescent="0.45">
      <c r="F207" s="4"/>
      <c r="I207" s="4"/>
      <c r="K207" s="4"/>
    </row>
    <row r="208" spans="6:11" ht="14.25" customHeight="1" x14ac:dyDescent="0.45">
      <c r="F208" s="4"/>
      <c r="I208" s="4"/>
      <c r="K208" s="4"/>
    </row>
    <row r="209" spans="6:11" ht="14.25" customHeight="1" x14ac:dyDescent="0.45">
      <c r="F209" s="4"/>
      <c r="I209" s="4"/>
      <c r="K209" s="4"/>
    </row>
    <row r="210" spans="6:11" ht="14.25" customHeight="1" x14ac:dyDescent="0.45">
      <c r="F210" s="4"/>
      <c r="I210" s="4"/>
      <c r="K210" s="4"/>
    </row>
    <row r="211" spans="6:11" ht="14.25" customHeight="1" x14ac:dyDescent="0.45">
      <c r="F211" s="4"/>
      <c r="I211" s="4"/>
      <c r="K211" s="4"/>
    </row>
    <row r="212" spans="6:11" ht="14.25" customHeight="1" x14ac:dyDescent="0.45">
      <c r="F212" s="4"/>
      <c r="I212" s="4"/>
      <c r="K212" s="4"/>
    </row>
    <row r="213" spans="6:11" ht="14.25" customHeight="1" x14ac:dyDescent="0.45">
      <c r="F213" s="4"/>
      <c r="I213" s="4"/>
      <c r="K213" s="4"/>
    </row>
    <row r="214" spans="6:11" ht="14.25" customHeight="1" x14ac:dyDescent="0.45">
      <c r="F214" s="4"/>
      <c r="I214" s="4"/>
      <c r="K214" s="4"/>
    </row>
    <row r="215" spans="6:11" ht="14.25" customHeight="1" x14ac:dyDescent="0.45">
      <c r="F215" s="4"/>
      <c r="I215" s="4"/>
      <c r="K215" s="4"/>
    </row>
    <row r="216" spans="6:11" ht="14.25" customHeight="1" x14ac:dyDescent="0.45">
      <c r="F216" s="4"/>
      <c r="I216" s="4"/>
      <c r="K216" s="4"/>
    </row>
    <row r="217" spans="6:11" ht="14.25" customHeight="1" x14ac:dyDescent="0.45">
      <c r="F217" s="4"/>
      <c r="I217" s="4"/>
      <c r="K217" s="4"/>
    </row>
    <row r="218" spans="6:11" ht="14.25" customHeight="1" x14ac:dyDescent="0.45">
      <c r="F218" s="4"/>
      <c r="I218" s="4"/>
      <c r="K218" s="4"/>
    </row>
    <row r="219" spans="6:11" ht="14.25" customHeight="1" x14ac:dyDescent="0.45">
      <c r="F219" s="4"/>
      <c r="I219" s="4"/>
      <c r="K219" s="4"/>
    </row>
    <row r="220" spans="6:11" ht="14.25" customHeight="1" x14ac:dyDescent="0.45">
      <c r="F220" s="4"/>
      <c r="I220" s="4"/>
      <c r="K220" s="4"/>
    </row>
    <row r="221" spans="6:11" ht="14.25" customHeight="1" x14ac:dyDescent="0.45">
      <c r="F221" s="4"/>
      <c r="I221" s="4"/>
      <c r="K221" s="4"/>
    </row>
    <row r="222" spans="6:11" ht="14.25" customHeight="1" x14ac:dyDescent="0.45">
      <c r="F222" s="4"/>
      <c r="I222" s="4"/>
      <c r="K222" s="4"/>
    </row>
    <row r="223" spans="6:11" ht="14.25" customHeight="1" x14ac:dyDescent="0.45">
      <c r="F223" s="4"/>
      <c r="I223" s="4"/>
      <c r="K223" s="4"/>
    </row>
    <row r="224" spans="6:11" ht="14.25" customHeight="1" x14ac:dyDescent="0.45">
      <c r="F224" s="4"/>
      <c r="I224" s="4"/>
      <c r="K224" s="4"/>
    </row>
    <row r="225" spans="6:11" ht="14.25" customHeight="1" x14ac:dyDescent="0.45">
      <c r="F225" s="4"/>
      <c r="I225" s="4"/>
      <c r="K225" s="4"/>
    </row>
    <row r="226" spans="6:11" ht="14.25" customHeight="1" x14ac:dyDescent="0.45">
      <c r="F226" s="4"/>
      <c r="I226" s="4"/>
      <c r="K226" s="4"/>
    </row>
    <row r="227" spans="6:11" ht="14.25" customHeight="1" x14ac:dyDescent="0.45">
      <c r="F227" s="4"/>
      <c r="I227" s="4"/>
      <c r="K227" s="4"/>
    </row>
    <row r="228" spans="6:11" ht="14.25" customHeight="1" x14ac:dyDescent="0.45">
      <c r="F228" s="4"/>
      <c r="I228" s="4"/>
      <c r="K228" s="4"/>
    </row>
    <row r="229" spans="6:11" ht="14.25" customHeight="1" x14ac:dyDescent="0.45">
      <c r="F229" s="4"/>
      <c r="I229" s="4"/>
      <c r="K229" s="4"/>
    </row>
    <row r="230" spans="6:11" ht="14.25" customHeight="1" x14ac:dyDescent="0.45">
      <c r="F230" s="4"/>
      <c r="I230" s="4"/>
      <c r="K230" s="4"/>
    </row>
    <row r="231" spans="6:11" ht="14.25" customHeight="1" x14ac:dyDescent="0.45">
      <c r="F231" s="4"/>
      <c r="I231" s="4"/>
      <c r="K231" s="4"/>
    </row>
    <row r="232" spans="6:11" ht="14.25" customHeight="1" x14ac:dyDescent="0.45">
      <c r="F232" s="4"/>
      <c r="I232" s="4"/>
      <c r="K232" s="4"/>
    </row>
    <row r="233" spans="6:11" ht="14.25" customHeight="1" x14ac:dyDescent="0.45">
      <c r="F233" s="4"/>
      <c r="I233" s="4"/>
      <c r="K233" s="4"/>
    </row>
    <row r="234" spans="6:11" ht="14.25" customHeight="1" x14ac:dyDescent="0.45">
      <c r="F234" s="4"/>
      <c r="I234" s="4"/>
      <c r="K234" s="4"/>
    </row>
    <row r="235" spans="6:11" ht="14.25" customHeight="1" x14ac:dyDescent="0.45">
      <c r="F235" s="4"/>
      <c r="I235" s="4"/>
      <c r="K235" s="4"/>
    </row>
    <row r="236" spans="6:11" ht="14.25" customHeight="1" x14ac:dyDescent="0.45">
      <c r="F236" s="4"/>
      <c r="I236" s="4"/>
      <c r="K236" s="4"/>
    </row>
    <row r="237" spans="6:11" ht="14.25" customHeight="1" x14ac:dyDescent="0.45">
      <c r="F237" s="4"/>
      <c r="I237" s="4"/>
      <c r="K237" s="4"/>
    </row>
    <row r="238" spans="6:11" ht="14.25" customHeight="1" x14ac:dyDescent="0.45">
      <c r="F238" s="4"/>
      <c r="I238" s="4"/>
      <c r="K238" s="4"/>
    </row>
    <row r="239" spans="6:11" ht="14.25" customHeight="1" x14ac:dyDescent="0.45">
      <c r="F239" s="4"/>
      <c r="I239" s="4"/>
      <c r="K239" s="4"/>
    </row>
    <row r="240" spans="6:11" ht="14.25" customHeight="1" x14ac:dyDescent="0.45">
      <c r="F240" s="4"/>
      <c r="I240" s="4"/>
      <c r="K240" s="4"/>
    </row>
    <row r="241" spans="6:11" ht="14.25" customHeight="1" x14ac:dyDescent="0.45">
      <c r="F241" s="4"/>
      <c r="I241" s="4"/>
      <c r="K241" s="4"/>
    </row>
    <row r="242" spans="6:11" ht="14.25" customHeight="1" x14ac:dyDescent="0.45">
      <c r="F242" s="4"/>
      <c r="I242" s="4"/>
      <c r="K242" s="4"/>
    </row>
    <row r="243" spans="6:11" ht="14.25" customHeight="1" x14ac:dyDescent="0.45">
      <c r="F243" s="4"/>
      <c r="I243" s="4"/>
      <c r="K243" s="4"/>
    </row>
    <row r="244" spans="6:11" ht="14.25" customHeight="1" x14ac:dyDescent="0.45">
      <c r="F244" s="4"/>
      <c r="I244" s="4"/>
      <c r="K244" s="4"/>
    </row>
    <row r="245" spans="6:11" ht="14.25" customHeight="1" x14ac:dyDescent="0.45">
      <c r="F245" s="4"/>
      <c r="I245" s="4"/>
      <c r="K245" s="4"/>
    </row>
    <row r="246" spans="6:11" ht="14.25" customHeight="1" x14ac:dyDescent="0.45">
      <c r="F246" s="4"/>
      <c r="I246" s="4"/>
      <c r="K246" s="4"/>
    </row>
    <row r="247" spans="6:11" ht="14.25" customHeight="1" x14ac:dyDescent="0.45">
      <c r="F247" s="4"/>
      <c r="I247" s="4"/>
      <c r="K247" s="4"/>
    </row>
    <row r="248" spans="6:11" ht="14.25" customHeight="1" x14ac:dyDescent="0.45">
      <c r="F248" s="4"/>
      <c r="I248" s="4"/>
      <c r="K248" s="4"/>
    </row>
    <row r="249" spans="6:11" ht="14.25" customHeight="1" x14ac:dyDescent="0.45">
      <c r="F249" s="4"/>
      <c r="I249" s="4"/>
      <c r="K249" s="4"/>
    </row>
    <row r="250" spans="6:11" ht="14.25" customHeight="1" x14ac:dyDescent="0.45">
      <c r="F250" s="4"/>
      <c r="I250" s="4"/>
      <c r="K250" s="4"/>
    </row>
    <row r="251" spans="6:11" ht="14.25" customHeight="1" x14ac:dyDescent="0.45">
      <c r="F251" s="4"/>
      <c r="I251" s="4"/>
      <c r="K251" s="4"/>
    </row>
    <row r="252" spans="6:11" ht="14.25" customHeight="1" x14ac:dyDescent="0.45">
      <c r="F252" s="4"/>
      <c r="I252" s="4"/>
      <c r="K252" s="4"/>
    </row>
    <row r="253" spans="6:11" ht="14.25" customHeight="1" x14ac:dyDescent="0.45">
      <c r="F253" s="4"/>
      <c r="I253" s="4"/>
      <c r="K253" s="4"/>
    </row>
    <row r="254" spans="6:11" ht="14.25" customHeight="1" x14ac:dyDescent="0.45">
      <c r="F254" s="4"/>
      <c r="I254" s="4"/>
      <c r="K254" s="4"/>
    </row>
    <row r="255" spans="6:11" ht="14.25" customHeight="1" x14ac:dyDescent="0.45">
      <c r="F255" s="4"/>
      <c r="I255" s="4"/>
      <c r="K255" s="4"/>
    </row>
    <row r="256" spans="6:11" ht="14.25" customHeight="1" x14ac:dyDescent="0.45">
      <c r="F256" s="4"/>
      <c r="I256" s="4"/>
      <c r="K256" s="4"/>
    </row>
    <row r="257" spans="6:11" ht="14.25" customHeight="1" x14ac:dyDescent="0.45">
      <c r="F257" s="4"/>
      <c r="I257" s="4"/>
      <c r="K257" s="4"/>
    </row>
    <row r="258" spans="6:11" ht="14.25" customHeight="1" x14ac:dyDescent="0.45">
      <c r="F258" s="4"/>
      <c r="I258" s="4"/>
      <c r="K258" s="4"/>
    </row>
    <row r="259" spans="6:11" ht="14.25" customHeight="1" x14ac:dyDescent="0.45">
      <c r="F259" s="4"/>
      <c r="I259" s="4"/>
      <c r="K259" s="4"/>
    </row>
    <row r="260" spans="6:11" ht="14.25" customHeight="1" x14ac:dyDescent="0.45">
      <c r="F260" s="4"/>
      <c r="I260" s="4"/>
      <c r="K260" s="4"/>
    </row>
    <row r="261" spans="6:11" ht="14.25" customHeight="1" x14ac:dyDescent="0.45">
      <c r="F261" s="4"/>
      <c r="I261" s="4"/>
      <c r="K261" s="4"/>
    </row>
    <row r="262" spans="6:11" ht="14.25" customHeight="1" x14ac:dyDescent="0.45">
      <c r="F262" s="4"/>
      <c r="I262" s="4"/>
      <c r="K262" s="4"/>
    </row>
    <row r="263" spans="6:11" ht="14.25" customHeight="1" x14ac:dyDescent="0.45">
      <c r="F263" s="4"/>
      <c r="I263" s="4"/>
      <c r="K263" s="4"/>
    </row>
    <row r="264" spans="6:11" ht="14.25" customHeight="1" x14ac:dyDescent="0.45">
      <c r="F264" s="4"/>
      <c r="I264" s="4"/>
      <c r="K264" s="4"/>
    </row>
    <row r="265" spans="6:11" ht="14.25" customHeight="1" x14ac:dyDescent="0.45">
      <c r="F265" s="4"/>
      <c r="I265" s="4"/>
      <c r="K265" s="4"/>
    </row>
    <row r="266" spans="6:11" ht="14.25" customHeight="1" x14ac:dyDescent="0.45">
      <c r="F266" s="4"/>
      <c r="I266" s="4"/>
      <c r="K266" s="4"/>
    </row>
    <row r="267" spans="6:11" ht="14.25" customHeight="1" x14ac:dyDescent="0.45">
      <c r="F267" s="4"/>
      <c r="I267" s="4"/>
      <c r="K267" s="4"/>
    </row>
    <row r="268" spans="6:11" ht="14.25" customHeight="1" x14ac:dyDescent="0.45">
      <c r="F268" s="4"/>
      <c r="I268" s="4"/>
      <c r="K268" s="4"/>
    </row>
    <row r="269" spans="6:11" ht="14.25" customHeight="1" x14ac:dyDescent="0.45">
      <c r="F269" s="4"/>
      <c r="I269" s="4"/>
      <c r="K269" s="4"/>
    </row>
    <row r="270" spans="6:11" ht="14.25" customHeight="1" x14ac:dyDescent="0.45">
      <c r="F270" s="4"/>
      <c r="I270" s="4"/>
      <c r="K270" s="4"/>
    </row>
    <row r="271" spans="6:11" ht="14.25" customHeight="1" x14ac:dyDescent="0.45">
      <c r="F271" s="4"/>
      <c r="I271" s="4"/>
      <c r="K271" s="4"/>
    </row>
    <row r="272" spans="6:11" ht="14.25" customHeight="1" x14ac:dyDescent="0.45">
      <c r="F272" s="4"/>
      <c r="I272" s="4"/>
      <c r="K272" s="4"/>
    </row>
    <row r="273" spans="6:11" ht="14.25" customHeight="1" x14ac:dyDescent="0.45">
      <c r="F273" s="4"/>
      <c r="I273" s="4"/>
      <c r="K273" s="4"/>
    </row>
    <row r="274" spans="6:11" ht="14.25" customHeight="1" x14ac:dyDescent="0.45">
      <c r="F274" s="4"/>
      <c r="I274" s="4"/>
      <c r="K274" s="4"/>
    </row>
    <row r="275" spans="6:11" ht="14.25" customHeight="1" x14ac:dyDescent="0.45">
      <c r="F275" s="4"/>
      <c r="I275" s="4"/>
      <c r="K275" s="4"/>
    </row>
    <row r="276" spans="6:11" ht="14.25" customHeight="1" x14ac:dyDescent="0.45">
      <c r="F276" s="4"/>
      <c r="I276" s="4"/>
      <c r="K276" s="4"/>
    </row>
    <row r="277" spans="6:11" ht="14.25" customHeight="1" x14ac:dyDescent="0.45">
      <c r="F277" s="4"/>
      <c r="I277" s="4"/>
      <c r="K277" s="4"/>
    </row>
    <row r="278" spans="6:11" ht="14.25" customHeight="1" x14ac:dyDescent="0.45">
      <c r="F278" s="4"/>
      <c r="I278" s="4"/>
      <c r="K278" s="4"/>
    </row>
    <row r="279" spans="6:11" ht="14.25" customHeight="1" x14ac:dyDescent="0.45">
      <c r="F279" s="4"/>
      <c r="I279" s="4"/>
      <c r="K279" s="4"/>
    </row>
    <row r="280" spans="6:11" ht="14.25" customHeight="1" x14ac:dyDescent="0.45">
      <c r="F280" s="4"/>
      <c r="I280" s="4"/>
      <c r="K280" s="4"/>
    </row>
    <row r="281" spans="6:11" ht="14.25" customHeight="1" x14ac:dyDescent="0.45">
      <c r="F281" s="4"/>
      <c r="I281" s="4"/>
      <c r="K281" s="4"/>
    </row>
    <row r="282" spans="6:11" ht="14.25" customHeight="1" x14ac:dyDescent="0.45">
      <c r="F282" s="4"/>
      <c r="I282" s="4"/>
      <c r="K282" s="4"/>
    </row>
    <row r="283" spans="6:11" ht="14.25" customHeight="1" x14ac:dyDescent="0.45">
      <c r="F283" s="4"/>
      <c r="I283" s="4"/>
      <c r="K283" s="4"/>
    </row>
    <row r="284" spans="6:11" ht="14.25" customHeight="1" x14ac:dyDescent="0.45">
      <c r="F284" s="4"/>
      <c r="I284" s="4"/>
      <c r="K284" s="4"/>
    </row>
    <row r="285" spans="6:11" ht="14.25" customHeight="1" x14ac:dyDescent="0.45">
      <c r="F285" s="4"/>
      <c r="I285" s="4"/>
      <c r="K285" s="4"/>
    </row>
    <row r="286" spans="6:11" ht="14.25" customHeight="1" x14ac:dyDescent="0.45">
      <c r="F286" s="4"/>
      <c r="I286" s="4"/>
      <c r="K286" s="4"/>
    </row>
    <row r="287" spans="6:11" ht="14.25" customHeight="1" x14ac:dyDescent="0.45">
      <c r="F287" s="4"/>
      <c r="I287" s="4"/>
      <c r="K287" s="4"/>
    </row>
    <row r="288" spans="6:11" ht="14.25" customHeight="1" x14ac:dyDescent="0.45">
      <c r="F288" s="4"/>
      <c r="I288" s="4"/>
      <c r="K288" s="4"/>
    </row>
    <row r="289" spans="6:11" ht="14.25" customHeight="1" x14ac:dyDescent="0.45">
      <c r="F289" s="4"/>
      <c r="I289" s="4"/>
      <c r="K289" s="4"/>
    </row>
    <row r="290" spans="6:11" ht="14.25" customHeight="1" x14ac:dyDescent="0.45">
      <c r="F290" s="4"/>
      <c r="I290" s="4"/>
      <c r="K290" s="4"/>
    </row>
    <row r="291" spans="6:11" ht="14.25" customHeight="1" x14ac:dyDescent="0.45">
      <c r="F291" s="4"/>
      <c r="I291" s="4"/>
      <c r="K291" s="4"/>
    </row>
    <row r="292" spans="6:11" ht="14.25" customHeight="1" x14ac:dyDescent="0.45">
      <c r="F292" s="4"/>
      <c r="I292" s="4"/>
      <c r="K292" s="4"/>
    </row>
    <row r="293" spans="6:11" ht="14.25" customHeight="1" x14ac:dyDescent="0.45">
      <c r="F293" s="4"/>
      <c r="I293" s="4"/>
      <c r="K293" s="4"/>
    </row>
    <row r="294" spans="6:11" ht="14.25" customHeight="1" x14ac:dyDescent="0.45">
      <c r="F294" s="4"/>
      <c r="I294" s="4"/>
      <c r="K294" s="4"/>
    </row>
    <row r="295" spans="6:11" ht="14.25" customHeight="1" x14ac:dyDescent="0.45">
      <c r="F295" s="4"/>
      <c r="I295" s="4"/>
      <c r="K295" s="4"/>
    </row>
    <row r="296" spans="6:11" ht="14.25" customHeight="1" x14ac:dyDescent="0.45">
      <c r="F296" s="4"/>
      <c r="I296" s="4"/>
      <c r="K296" s="4"/>
    </row>
    <row r="297" spans="6:11" ht="14.25" customHeight="1" x14ac:dyDescent="0.45">
      <c r="F297" s="4"/>
      <c r="I297" s="4"/>
      <c r="K297" s="4"/>
    </row>
    <row r="298" spans="6:11" ht="14.25" customHeight="1" x14ac:dyDescent="0.45">
      <c r="F298" s="4"/>
      <c r="I298" s="4"/>
      <c r="K298" s="4"/>
    </row>
    <row r="299" spans="6:11" ht="14.25" customHeight="1" x14ac:dyDescent="0.45">
      <c r="F299" s="4"/>
      <c r="I299" s="4"/>
      <c r="K299" s="4"/>
    </row>
    <row r="300" spans="6:11" ht="14.25" customHeight="1" x14ac:dyDescent="0.45">
      <c r="F300" s="4"/>
      <c r="I300" s="4"/>
      <c r="K300" s="4"/>
    </row>
    <row r="301" spans="6:11" ht="14.25" customHeight="1" x14ac:dyDescent="0.45">
      <c r="F301" s="4"/>
      <c r="I301" s="4"/>
      <c r="K301" s="4"/>
    </row>
    <row r="302" spans="6:11" ht="14.25" customHeight="1" x14ac:dyDescent="0.45">
      <c r="F302" s="4"/>
      <c r="I302" s="4"/>
      <c r="K302" s="4"/>
    </row>
    <row r="303" spans="6:11" ht="14.25" customHeight="1" x14ac:dyDescent="0.45">
      <c r="F303" s="4"/>
      <c r="I303" s="4"/>
      <c r="K303" s="4"/>
    </row>
    <row r="304" spans="6:11" ht="14.25" customHeight="1" x14ac:dyDescent="0.45">
      <c r="F304" s="4"/>
      <c r="I304" s="4"/>
      <c r="K304" s="4"/>
    </row>
    <row r="305" spans="6:11" ht="14.25" customHeight="1" x14ac:dyDescent="0.45">
      <c r="F305" s="4"/>
      <c r="I305" s="4"/>
      <c r="K305" s="4"/>
    </row>
    <row r="306" spans="6:11" ht="14.25" customHeight="1" x14ac:dyDescent="0.45">
      <c r="F306" s="4"/>
      <c r="I306" s="4"/>
      <c r="K306" s="4"/>
    </row>
    <row r="307" spans="6:11" ht="14.25" customHeight="1" x14ac:dyDescent="0.45">
      <c r="F307" s="4"/>
      <c r="I307" s="4"/>
      <c r="K307" s="4"/>
    </row>
    <row r="308" spans="6:11" ht="14.25" customHeight="1" x14ac:dyDescent="0.45">
      <c r="F308" s="4"/>
      <c r="I308" s="4"/>
      <c r="K308" s="4"/>
    </row>
    <row r="309" spans="6:11" ht="14.25" customHeight="1" x14ac:dyDescent="0.45">
      <c r="F309" s="4"/>
      <c r="I309" s="4"/>
      <c r="K309" s="4"/>
    </row>
    <row r="310" spans="6:11" ht="14.25" customHeight="1" x14ac:dyDescent="0.45">
      <c r="F310" s="4"/>
      <c r="I310" s="4"/>
      <c r="K310" s="4"/>
    </row>
    <row r="311" spans="6:11" ht="14.25" customHeight="1" x14ac:dyDescent="0.45">
      <c r="F311" s="4"/>
      <c r="I311" s="4"/>
      <c r="K311" s="4"/>
    </row>
    <row r="312" spans="6:11" ht="14.25" customHeight="1" x14ac:dyDescent="0.45">
      <c r="F312" s="4"/>
      <c r="I312" s="4"/>
      <c r="K312" s="4"/>
    </row>
    <row r="313" spans="6:11" ht="14.25" customHeight="1" x14ac:dyDescent="0.45">
      <c r="F313" s="4"/>
      <c r="I313" s="4"/>
      <c r="K313" s="4"/>
    </row>
    <row r="314" spans="6:11" ht="14.25" customHeight="1" x14ac:dyDescent="0.45">
      <c r="F314" s="4"/>
      <c r="I314" s="4"/>
      <c r="K314" s="4"/>
    </row>
    <row r="315" spans="6:11" ht="14.25" customHeight="1" x14ac:dyDescent="0.45">
      <c r="F315" s="4"/>
      <c r="I315" s="4"/>
      <c r="K315" s="4"/>
    </row>
    <row r="316" spans="6:11" ht="14.25" customHeight="1" x14ac:dyDescent="0.45">
      <c r="F316" s="4"/>
      <c r="I316" s="4"/>
      <c r="K316" s="4"/>
    </row>
    <row r="317" spans="6:11" ht="14.25" customHeight="1" x14ac:dyDescent="0.45">
      <c r="F317" s="4"/>
      <c r="I317" s="4"/>
      <c r="K317" s="4"/>
    </row>
    <row r="318" spans="6:11" ht="14.25" customHeight="1" x14ac:dyDescent="0.45">
      <c r="F318" s="4"/>
      <c r="I318" s="4"/>
      <c r="K318" s="4"/>
    </row>
    <row r="319" spans="6:11" ht="14.25" customHeight="1" x14ac:dyDescent="0.45">
      <c r="F319" s="4"/>
      <c r="I319" s="4"/>
      <c r="K319" s="4"/>
    </row>
    <row r="320" spans="6:11" ht="14.25" customHeight="1" x14ac:dyDescent="0.45">
      <c r="F320" s="4"/>
      <c r="I320" s="4"/>
      <c r="K320" s="4"/>
    </row>
    <row r="321" spans="6:11" ht="14.25" customHeight="1" x14ac:dyDescent="0.45">
      <c r="F321" s="4"/>
      <c r="I321" s="4"/>
      <c r="K321" s="4"/>
    </row>
    <row r="322" spans="6:11" ht="14.25" customHeight="1" x14ac:dyDescent="0.45">
      <c r="F322" s="4"/>
      <c r="I322" s="4"/>
      <c r="K322" s="4"/>
    </row>
    <row r="323" spans="6:11" ht="14.25" customHeight="1" x14ac:dyDescent="0.45">
      <c r="F323" s="4"/>
      <c r="I323" s="4"/>
      <c r="K323" s="4"/>
    </row>
    <row r="324" spans="6:11" ht="14.25" customHeight="1" x14ac:dyDescent="0.45">
      <c r="F324" s="4"/>
      <c r="I324" s="4"/>
      <c r="K324" s="4"/>
    </row>
    <row r="325" spans="6:11" ht="14.25" customHeight="1" x14ac:dyDescent="0.45">
      <c r="F325" s="4"/>
      <c r="I325" s="4"/>
      <c r="K325" s="4"/>
    </row>
    <row r="326" spans="6:11" ht="14.25" customHeight="1" x14ac:dyDescent="0.45">
      <c r="F326" s="4"/>
      <c r="I326" s="4"/>
      <c r="K326" s="4"/>
    </row>
    <row r="327" spans="6:11" ht="14.25" customHeight="1" x14ac:dyDescent="0.45">
      <c r="F327" s="4"/>
      <c r="I327" s="4"/>
      <c r="K327" s="4"/>
    </row>
    <row r="328" spans="6:11" ht="14.25" customHeight="1" x14ac:dyDescent="0.45">
      <c r="F328" s="4"/>
      <c r="I328" s="4"/>
      <c r="K328" s="4"/>
    </row>
    <row r="329" spans="6:11" ht="14.25" customHeight="1" x14ac:dyDescent="0.45">
      <c r="F329" s="4"/>
      <c r="I329" s="4"/>
      <c r="K329" s="4"/>
    </row>
    <row r="330" spans="6:11" ht="14.25" customHeight="1" x14ac:dyDescent="0.45">
      <c r="F330" s="4"/>
      <c r="I330" s="4"/>
      <c r="K330" s="4"/>
    </row>
    <row r="331" spans="6:11" ht="14.25" customHeight="1" x14ac:dyDescent="0.45">
      <c r="F331" s="4"/>
      <c r="I331" s="4"/>
      <c r="K331" s="4"/>
    </row>
    <row r="332" spans="6:11" ht="14.25" customHeight="1" x14ac:dyDescent="0.45">
      <c r="F332" s="4"/>
      <c r="I332" s="4"/>
      <c r="K332" s="4"/>
    </row>
    <row r="333" spans="6:11" ht="14.25" customHeight="1" x14ac:dyDescent="0.45">
      <c r="F333" s="4"/>
      <c r="I333" s="4"/>
      <c r="K333" s="4"/>
    </row>
    <row r="334" spans="6:11" ht="14.25" customHeight="1" x14ac:dyDescent="0.45">
      <c r="F334" s="4"/>
      <c r="I334" s="4"/>
      <c r="K334" s="4"/>
    </row>
    <row r="335" spans="6:11" ht="14.25" customHeight="1" x14ac:dyDescent="0.45">
      <c r="F335" s="4"/>
      <c r="I335" s="4"/>
      <c r="K335" s="4"/>
    </row>
    <row r="336" spans="6:11" ht="14.25" customHeight="1" x14ac:dyDescent="0.45">
      <c r="F336" s="4"/>
      <c r="I336" s="4"/>
      <c r="K336" s="4"/>
    </row>
    <row r="337" spans="6:11" ht="14.25" customHeight="1" x14ac:dyDescent="0.45">
      <c r="F337" s="4"/>
      <c r="I337" s="4"/>
      <c r="K337" s="4"/>
    </row>
    <row r="338" spans="6:11" ht="14.25" customHeight="1" x14ac:dyDescent="0.45">
      <c r="F338" s="4"/>
      <c r="I338" s="4"/>
      <c r="K338" s="4"/>
    </row>
    <row r="339" spans="6:11" ht="14.25" customHeight="1" x14ac:dyDescent="0.45">
      <c r="F339" s="4"/>
      <c r="I339" s="4"/>
      <c r="K339" s="4"/>
    </row>
    <row r="340" spans="6:11" ht="14.25" customHeight="1" x14ac:dyDescent="0.45">
      <c r="F340" s="4"/>
      <c r="I340" s="4"/>
      <c r="K340" s="4"/>
    </row>
    <row r="341" spans="6:11" ht="14.25" customHeight="1" x14ac:dyDescent="0.45">
      <c r="F341" s="4"/>
      <c r="I341" s="4"/>
      <c r="K341" s="4"/>
    </row>
    <row r="342" spans="6:11" ht="14.25" customHeight="1" x14ac:dyDescent="0.45">
      <c r="F342" s="4"/>
      <c r="I342" s="4"/>
      <c r="K342" s="4"/>
    </row>
    <row r="343" spans="6:11" ht="14.25" customHeight="1" x14ac:dyDescent="0.45">
      <c r="F343" s="4"/>
      <c r="I343" s="4"/>
      <c r="K343" s="4"/>
    </row>
    <row r="344" spans="6:11" ht="14.25" customHeight="1" x14ac:dyDescent="0.45">
      <c r="F344" s="4"/>
      <c r="I344" s="4"/>
      <c r="K344" s="4"/>
    </row>
    <row r="345" spans="6:11" ht="14.25" customHeight="1" x14ac:dyDescent="0.45">
      <c r="F345" s="4"/>
      <c r="I345" s="4"/>
      <c r="K345" s="4"/>
    </row>
    <row r="346" spans="6:11" ht="14.25" customHeight="1" x14ac:dyDescent="0.45">
      <c r="F346" s="4"/>
      <c r="I346" s="4"/>
      <c r="K346" s="4"/>
    </row>
    <row r="347" spans="6:11" ht="14.25" customHeight="1" x14ac:dyDescent="0.45">
      <c r="F347" s="4"/>
      <c r="I347" s="4"/>
      <c r="K347" s="4"/>
    </row>
    <row r="348" spans="6:11" ht="14.25" customHeight="1" x14ac:dyDescent="0.45">
      <c r="F348" s="4"/>
      <c r="I348" s="4"/>
      <c r="K348" s="4"/>
    </row>
    <row r="349" spans="6:11" ht="14.25" customHeight="1" x14ac:dyDescent="0.45">
      <c r="F349" s="4"/>
      <c r="I349" s="4"/>
      <c r="K349" s="4"/>
    </row>
    <row r="350" spans="6:11" ht="14.25" customHeight="1" x14ac:dyDescent="0.45">
      <c r="F350" s="4"/>
      <c r="I350" s="4"/>
      <c r="K350" s="4"/>
    </row>
    <row r="351" spans="6:11" ht="14.25" customHeight="1" x14ac:dyDescent="0.45">
      <c r="F351" s="4"/>
      <c r="I351" s="4"/>
      <c r="K351" s="4"/>
    </row>
    <row r="352" spans="6:11" ht="14.25" customHeight="1" x14ac:dyDescent="0.45">
      <c r="F352" s="4"/>
      <c r="I352" s="4"/>
      <c r="K352" s="4"/>
    </row>
    <row r="353" spans="6:11" ht="14.25" customHeight="1" x14ac:dyDescent="0.45">
      <c r="F353" s="4"/>
      <c r="I353" s="4"/>
      <c r="K353" s="4"/>
    </row>
    <row r="354" spans="6:11" ht="14.25" customHeight="1" x14ac:dyDescent="0.45">
      <c r="F354" s="4"/>
      <c r="I354" s="4"/>
      <c r="K354" s="4"/>
    </row>
    <row r="355" spans="6:11" ht="14.25" customHeight="1" x14ac:dyDescent="0.45">
      <c r="F355" s="4"/>
      <c r="I355" s="4"/>
      <c r="K355" s="4"/>
    </row>
    <row r="356" spans="6:11" ht="14.25" customHeight="1" x14ac:dyDescent="0.45">
      <c r="F356" s="4"/>
      <c r="I356" s="4"/>
      <c r="K356" s="4"/>
    </row>
    <row r="357" spans="6:11" ht="14.25" customHeight="1" x14ac:dyDescent="0.45">
      <c r="F357" s="4"/>
      <c r="I357" s="4"/>
      <c r="K357" s="4"/>
    </row>
    <row r="358" spans="6:11" ht="14.25" customHeight="1" x14ac:dyDescent="0.45">
      <c r="F358" s="4"/>
      <c r="I358" s="4"/>
      <c r="K358" s="4"/>
    </row>
    <row r="359" spans="6:11" ht="14.25" customHeight="1" x14ac:dyDescent="0.45">
      <c r="F359" s="4"/>
      <c r="I359" s="4"/>
      <c r="K359" s="4"/>
    </row>
    <row r="360" spans="6:11" ht="14.25" customHeight="1" x14ac:dyDescent="0.45">
      <c r="F360" s="4"/>
      <c r="I360" s="4"/>
      <c r="K360" s="4"/>
    </row>
    <row r="361" spans="6:11" ht="14.25" customHeight="1" x14ac:dyDescent="0.45">
      <c r="F361" s="4"/>
      <c r="I361" s="4"/>
      <c r="K361" s="4"/>
    </row>
    <row r="362" spans="6:11" ht="14.25" customHeight="1" x14ac:dyDescent="0.45">
      <c r="F362" s="4"/>
      <c r="I362" s="4"/>
      <c r="K362" s="4"/>
    </row>
    <row r="363" spans="6:11" ht="14.25" customHeight="1" x14ac:dyDescent="0.45">
      <c r="F363" s="4"/>
      <c r="I363" s="4"/>
      <c r="K363" s="4"/>
    </row>
    <row r="364" spans="6:11" ht="14.25" customHeight="1" x14ac:dyDescent="0.45">
      <c r="F364" s="4"/>
      <c r="I364" s="4"/>
      <c r="K364" s="4"/>
    </row>
    <row r="365" spans="6:11" ht="14.25" customHeight="1" x14ac:dyDescent="0.45">
      <c r="F365" s="4"/>
      <c r="I365" s="4"/>
      <c r="K365" s="4"/>
    </row>
    <row r="366" spans="6:11" ht="14.25" customHeight="1" x14ac:dyDescent="0.45">
      <c r="F366" s="4"/>
      <c r="I366" s="4"/>
      <c r="K366" s="4"/>
    </row>
    <row r="367" spans="6:11" ht="14.25" customHeight="1" x14ac:dyDescent="0.45">
      <c r="F367" s="4"/>
      <c r="I367" s="4"/>
      <c r="K367" s="4"/>
    </row>
    <row r="368" spans="6:11" ht="14.25" customHeight="1" x14ac:dyDescent="0.45">
      <c r="F368" s="4"/>
      <c r="I368" s="4"/>
      <c r="K368" s="4"/>
    </row>
    <row r="369" spans="6:11" ht="14.25" customHeight="1" x14ac:dyDescent="0.45">
      <c r="F369" s="4"/>
      <c r="I369" s="4"/>
      <c r="K369" s="4"/>
    </row>
    <row r="370" spans="6:11" ht="14.25" customHeight="1" x14ac:dyDescent="0.45">
      <c r="F370" s="4"/>
      <c r="I370" s="4"/>
      <c r="K370" s="4"/>
    </row>
    <row r="371" spans="6:11" ht="14.25" customHeight="1" x14ac:dyDescent="0.45">
      <c r="F371" s="4"/>
      <c r="I371" s="4"/>
      <c r="K371" s="4"/>
    </row>
    <row r="372" spans="6:11" ht="14.25" customHeight="1" x14ac:dyDescent="0.45">
      <c r="F372" s="4"/>
      <c r="I372" s="4"/>
      <c r="K372" s="4"/>
    </row>
    <row r="373" spans="6:11" ht="14.25" customHeight="1" x14ac:dyDescent="0.45">
      <c r="F373" s="4"/>
      <c r="I373" s="4"/>
      <c r="K373" s="4"/>
    </row>
    <row r="374" spans="6:11" ht="14.25" customHeight="1" x14ac:dyDescent="0.45">
      <c r="F374" s="4"/>
      <c r="I374" s="4"/>
      <c r="K374" s="4"/>
    </row>
    <row r="375" spans="6:11" ht="14.25" customHeight="1" x14ac:dyDescent="0.45">
      <c r="F375" s="4"/>
      <c r="I375" s="4"/>
      <c r="K375" s="4"/>
    </row>
    <row r="376" spans="6:11" ht="14.25" customHeight="1" x14ac:dyDescent="0.45">
      <c r="F376" s="4"/>
      <c r="I376" s="4"/>
      <c r="K376" s="4"/>
    </row>
    <row r="377" spans="6:11" ht="14.25" customHeight="1" x14ac:dyDescent="0.45">
      <c r="F377" s="4"/>
      <c r="I377" s="4"/>
      <c r="K377" s="4"/>
    </row>
    <row r="378" spans="6:11" ht="14.25" customHeight="1" x14ac:dyDescent="0.45">
      <c r="F378" s="4"/>
      <c r="I378" s="4"/>
      <c r="K378" s="4"/>
    </row>
    <row r="379" spans="6:11" ht="14.25" customHeight="1" x14ac:dyDescent="0.45">
      <c r="F379" s="4"/>
      <c r="I379" s="4"/>
      <c r="K379" s="4"/>
    </row>
    <row r="380" spans="6:11" ht="14.25" customHeight="1" x14ac:dyDescent="0.45">
      <c r="F380" s="4"/>
      <c r="I380" s="4"/>
      <c r="K380" s="4"/>
    </row>
    <row r="381" spans="6:11" ht="14.25" customHeight="1" x14ac:dyDescent="0.45">
      <c r="F381" s="4"/>
      <c r="I381" s="4"/>
      <c r="K381" s="4"/>
    </row>
    <row r="382" spans="6:11" ht="14.25" customHeight="1" x14ac:dyDescent="0.45">
      <c r="F382" s="4"/>
      <c r="I382" s="4"/>
      <c r="K382" s="4"/>
    </row>
    <row r="383" spans="6:11" ht="14.25" customHeight="1" x14ac:dyDescent="0.45">
      <c r="F383" s="4"/>
      <c r="I383" s="4"/>
      <c r="K383" s="4"/>
    </row>
    <row r="384" spans="6:11" ht="14.25" customHeight="1" x14ac:dyDescent="0.45">
      <c r="F384" s="4"/>
      <c r="I384" s="4"/>
      <c r="K384" s="4"/>
    </row>
    <row r="385" spans="6:11" ht="14.25" customHeight="1" x14ac:dyDescent="0.45">
      <c r="F385" s="4"/>
      <c r="I385" s="4"/>
      <c r="K385" s="4"/>
    </row>
    <row r="386" spans="6:11" ht="14.25" customHeight="1" x14ac:dyDescent="0.45">
      <c r="F386" s="4"/>
      <c r="I386" s="4"/>
      <c r="K386" s="4"/>
    </row>
    <row r="387" spans="6:11" ht="14.25" customHeight="1" x14ac:dyDescent="0.45">
      <c r="F387" s="4"/>
      <c r="I387" s="4"/>
      <c r="K387" s="4"/>
    </row>
    <row r="388" spans="6:11" ht="14.25" customHeight="1" x14ac:dyDescent="0.45">
      <c r="F388" s="4"/>
      <c r="I388" s="4"/>
      <c r="K388" s="4"/>
    </row>
    <row r="389" spans="6:11" ht="14.25" customHeight="1" x14ac:dyDescent="0.45">
      <c r="F389" s="4"/>
      <c r="I389" s="4"/>
      <c r="K389" s="4"/>
    </row>
    <row r="390" spans="6:11" ht="14.25" customHeight="1" x14ac:dyDescent="0.45">
      <c r="F390" s="4"/>
      <c r="I390" s="4"/>
      <c r="K390" s="4"/>
    </row>
    <row r="391" spans="6:11" ht="14.25" customHeight="1" x14ac:dyDescent="0.45">
      <c r="F391" s="4"/>
      <c r="I391" s="4"/>
      <c r="K391" s="4"/>
    </row>
    <row r="392" spans="6:11" ht="14.25" customHeight="1" x14ac:dyDescent="0.45">
      <c r="F392" s="4"/>
      <c r="I392" s="4"/>
      <c r="K392" s="4"/>
    </row>
    <row r="393" spans="6:11" ht="14.25" customHeight="1" x14ac:dyDescent="0.45">
      <c r="F393" s="4"/>
      <c r="I393" s="4"/>
      <c r="K393" s="4"/>
    </row>
    <row r="394" spans="6:11" ht="14.25" customHeight="1" x14ac:dyDescent="0.45">
      <c r="F394" s="4"/>
      <c r="I394" s="4"/>
      <c r="K394" s="4"/>
    </row>
    <row r="395" spans="6:11" ht="14.25" customHeight="1" x14ac:dyDescent="0.45">
      <c r="F395" s="4"/>
      <c r="I395" s="4"/>
      <c r="K395" s="4"/>
    </row>
    <row r="396" spans="6:11" ht="14.25" customHeight="1" x14ac:dyDescent="0.45">
      <c r="F396" s="4"/>
      <c r="I396" s="4"/>
      <c r="K396" s="4"/>
    </row>
    <row r="397" spans="6:11" ht="14.25" customHeight="1" x14ac:dyDescent="0.45">
      <c r="F397" s="4"/>
      <c r="I397" s="4"/>
      <c r="K397" s="4"/>
    </row>
    <row r="398" spans="6:11" ht="14.25" customHeight="1" x14ac:dyDescent="0.45">
      <c r="F398" s="4"/>
      <c r="I398" s="4"/>
      <c r="K398" s="4"/>
    </row>
    <row r="399" spans="6:11" ht="14.25" customHeight="1" x14ac:dyDescent="0.45">
      <c r="F399" s="4"/>
      <c r="I399" s="4"/>
      <c r="K399" s="4"/>
    </row>
    <row r="400" spans="6:11" ht="14.25" customHeight="1" x14ac:dyDescent="0.45">
      <c r="F400" s="4"/>
      <c r="I400" s="4"/>
      <c r="K400" s="4"/>
    </row>
    <row r="401" spans="6:11" ht="14.25" customHeight="1" x14ac:dyDescent="0.45">
      <c r="F401" s="4"/>
      <c r="I401" s="4"/>
      <c r="K401" s="4"/>
    </row>
    <row r="402" spans="6:11" ht="14.25" customHeight="1" x14ac:dyDescent="0.45">
      <c r="F402" s="4"/>
      <c r="I402" s="4"/>
      <c r="K402" s="4"/>
    </row>
    <row r="403" spans="6:11" ht="14.25" customHeight="1" x14ac:dyDescent="0.45">
      <c r="F403" s="4"/>
      <c r="I403" s="4"/>
      <c r="K403" s="4"/>
    </row>
    <row r="404" spans="6:11" ht="14.25" customHeight="1" x14ac:dyDescent="0.45">
      <c r="F404" s="4"/>
      <c r="I404" s="4"/>
      <c r="K404" s="4"/>
    </row>
    <row r="405" spans="6:11" ht="14.25" customHeight="1" x14ac:dyDescent="0.45">
      <c r="F405" s="4"/>
      <c r="I405" s="4"/>
      <c r="K405" s="4"/>
    </row>
    <row r="406" spans="6:11" ht="14.25" customHeight="1" x14ac:dyDescent="0.45">
      <c r="F406" s="4"/>
      <c r="I406" s="4"/>
      <c r="K406" s="4"/>
    </row>
    <row r="407" spans="6:11" ht="14.25" customHeight="1" x14ac:dyDescent="0.45">
      <c r="F407" s="4"/>
      <c r="I407" s="4"/>
      <c r="K407" s="4"/>
    </row>
    <row r="408" spans="6:11" ht="14.25" customHeight="1" x14ac:dyDescent="0.45">
      <c r="F408" s="4"/>
      <c r="I408" s="4"/>
      <c r="K408" s="4"/>
    </row>
    <row r="409" spans="6:11" ht="14.25" customHeight="1" x14ac:dyDescent="0.45">
      <c r="F409" s="4"/>
      <c r="I409" s="4"/>
      <c r="K409" s="4"/>
    </row>
    <row r="410" spans="6:11" ht="14.25" customHeight="1" x14ac:dyDescent="0.45">
      <c r="F410" s="4"/>
      <c r="I410" s="4"/>
      <c r="K410" s="4"/>
    </row>
    <row r="411" spans="6:11" ht="14.25" customHeight="1" x14ac:dyDescent="0.45">
      <c r="F411" s="4"/>
      <c r="I411" s="4"/>
      <c r="K411" s="4"/>
    </row>
    <row r="412" spans="6:11" ht="14.25" customHeight="1" x14ac:dyDescent="0.45">
      <c r="F412" s="4"/>
      <c r="I412" s="4"/>
      <c r="K412" s="4"/>
    </row>
    <row r="413" spans="6:11" ht="14.25" customHeight="1" x14ac:dyDescent="0.45">
      <c r="F413" s="4"/>
      <c r="I413" s="4"/>
      <c r="K413" s="4"/>
    </row>
    <row r="414" spans="6:11" ht="14.25" customHeight="1" x14ac:dyDescent="0.45">
      <c r="F414" s="4"/>
      <c r="I414" s="4"/>
      <c r="K414" s="4"/>
    </row>
    <row r="415" spans="6:11" ht="14.25" customHeight="1" x14ac:dyDescent="0.45">
      <c r="F415" s="4"/>
      <c r="I415" s="4"/>
      <c r="K415" s="4"/>
    </row>
    <row r="416" spans="6:11" ht="14.25" customHeight="1" x14ac:dyDescent="0.45">
      <c r="F416" s="4"/>
      <c r="I416" s="4"/>
      <c r="K416" s="4"/>
    </row>
    <row r="417" spans="6:11" ht="14.25" customHeight="1" x14ac:dyDescent="0.45">
      <c r="F417" s="4"/>
      <c r="I417" s="4"/>
      <c r="K417" s="4"/>
    </row>
    <row r="418" spans="6:11" ht="14.25" customHeight="1" x14ac:dyDescent="0.45">
      <c r="F418" s="4"/>
      <c r="I418" s="4"/>
      <c r="K418" s="4"/>
    </row>
    <row r="419" spans="6:11" ht="14.25" customHeight="1" x14ac:dyDescent="0.45">
      <c r="F419" s="4"/>
      <c r="I419" s="4"/>
      <c r="K419" s="4"/>
    </row>
    <row r="420" spans="6:11" ht="14.25" customHeight="1" x14ac:dyDescent="0.45">
      <c r="F420" s="4"/>
      <c r="I420" s="4"/>
      <c r="K420" s="4"/>
    </row>
    <row r="421" spans="6:11" ht="14.25" customHeight="1" x14ac:dyDescent="0.45">
      <c r="F421" s="4"/>
      <c r="I421" s="4"/>
      <c r="K421" s="4"/>
    </row>
    <row r="422" spans="6:11" ht="14.25" customHeight="1" x14ac:dyDescent="0.45">
      <c r="F422" s="4"/>
      <c r="I422" s="4"/>
      <c r="K422" s="4"/>
    </row>
    <row r="423" spans="6:11" ht="14.25" customHeight="1" x14ac:dyDescent="0.45">
      <c r="F423" s="4"/>
      <c r="I423" s="4"/>
      <c r="K423" s="4"/>
    </row>
    <row r="424" spans="6:11" ht="14.25" customHeight="1" x14ac:dyDescent="0.45">
      <c r="F424" s="4"/>
      <c r="I424" s="4"/>
      <c r="K424" s="4"/>
    </row>
    <row r="425" spans="6:11" ht="14.25" customHeight="1" x14ac:dyDescent="0.45">
      <c r="F425" s="4"/>
      <c r="I425" s="4"/>
      <c r="K425" s="4"/>
    </row>
    <row r="426" spans="6:11" ht="14.25" customHeight="1" x14ac:dyDescent="0.45">
      <c r="F426" s="4"/>
      <c r="I426" s="4"/>
      <c r="K426" s="4"/>
    </row>
    <row r="427" spans="6:11" ht="14.25" customHeight="1" x14ac:dyDescent="0.45">
      <c r="F427" s="4"/>
      <c r="I427" s="4"/>
      <c r="K427" s="4"/>
    </row>
    <row r="428" spans="6:11" ht="14.25" customHeight="1" x14ac:dyDescent="0.45">
      <c r="F428" s="4"/>
      <c r="I428" s="4"/>
      <c r="K428" s="4"/>
    </row>
    <row r="429" spans="6:11" ht="14.25" customHeight="1" x14ac:dyDescent="0.45">
      <c r="F429" s="4"/>
      <c r="I429" s="4"/>
      <c r="K429" s="4"/>
    </row>
    <row r="430" spans="6:11" ht="14.25" customHeight="1" x14ac:dyDescent="0.45">
      <c r="F430" s="4"/>
      <c r="I430" s="4"/>
      <c r="K430" s="4"/>
    </row>
    <row r="431" spans="6:11" ht="14.25" customHeight="1" x14ac:dyDescent="0.45">
      <c r="F431" s="4"/>
      <c r="I431" s="4"/>
      <c r="K431" s="4"/>
    </row>
    <row r="432" spans="6:11" ht="14.25" customHeight="1" x14ac:dyDescent="0.45">
      <c r="F432" s="4"/>
      <c r="I432" s="4"/>
      <c r="K432" s="4"/>
    </row>
    <row r="433" spans="6:11" ht="14.25" customHeight="1" x14ac:dyDescent="0.45">
      <c r="F433" s="4"/>
      <c r="I433" s="4"/>
      <c r="K433" s="4"/>
    </row>
    <row r="434" spans="6:11" ht="14.25" customHeight="1" x14ac:dyDescent="0.45">
      <c r="F434" s="4"/>
      <c r="I434" s="4"/>
      <c r="K434" s="4"/>
    </row>
    <row r="435" spans="6:11" ht="14.25" customHeight="1" x14ac:dyDescent="0.45">
      <c r="F435" s="4"/>
      <c r="I435" s="4"/>
      <c r="K435" s="4"/>
    </row>
    <row r="436" spans="6:11" ht="14.25" customHeight="1" x14ac:dyDescent="0.45">
      <c r="F436" s="4"/>
      <c r="I436" s="4"/>
      <c r="K436" s="4"/>
    </row>
    <row r="437" spans="6:11" ht="14.25" customHeight="1" x14ac:dyDescent="0.45">
      <c r="F437" s="4"/>
      <c r="I437" s="4"/>
      <c r="K437" s="4"/>
    </row>
    <row r="438" spans="6:11" ht="14.25" customHeight="1" x14ac:dyDescent="0.45">
      <c r="F438" s="4"/>
      <c r="I438" s="4"/>
      <c r="K438" s="4"/>
    </row>
    <row r="439" spans="6:11" ht="14.25" customHeight="1" x14ac:dyDescent="0.45">
      <c r="F439" s="4"/>
      <c r="I439" s="4"/>
      <c r="K439" s="4"/>
    </row>
    <row r="440" spans="6:11" ht="14.25" customHeight="1" x14ac:dyDescent="0.45">
      <c r="F440" s="4"/>
      <c r="I440" s="4"/>
      <c r="K440" s="4"/>
    </row>
    <row r="441" spans="6:11" ht="14.25" customHeight="1" x14ac:dyDescent="0.45">
      <c r="F441" s="4"/>
      <c r="I441" s="4"/>
      <c r="K441" s="4"/>
    </row>
    <row r="442" spans="6:11" ht="14.25" customHeight="1" x14ac:dyDescent="0.45">
      <c r="F442" s="4"/>
      <c r="I442" s="4"/>
      <c r="K442" s="4"/>
    </row>
    <row r="443" spans="6:11" ht="14.25" customHeight="1" x14ac:dyDescent="0.45">
      <c r="F443" s="4"/>
      <c r="I443" s="4"/>
      <c r="K443" s="4"/>
    </row>
    <row r="444" spans="6:11" ht="14.25" customHeight="1" x14ac:dyDescent="0.45">
      <c r="F444" s="4"/>
      <c r="I444" s="4"/>
      <c r="K444" s="4"/>
    </row>
    <row r="445" spans="6:11" ht="14.25" customHeight="1" x14ac:dyDescent="0.45">
      <c r="F445" s="4"/>
      <c r="I445" s="4"/>
      <c r="K445" s="4"/>
    </row>
    <row r="446" spans="6:11" ht="14.25" customHeight="1" x14ac:dyDescent="0.45">
      <c r="F446" s="4"/>
      <c r="I446" s="4"/>
      <c r="K446" s="4"/>
    </row>
    <row r="447" spans="6:11" ht="14.25" customHeight="1" x14ac:dyDescent="0.45">
      <c r="F447" s="4"/>
      <c r="I447" s="4"/>
      <c r="K447" s="4"/>
    </row>
    <row r="448" spans="6:11" ht="14.25" customHeight="1" x14ac:dyDescent="0.45">
      <c r="F448" s="4"/>
      <c r="I448" s="4"/>
      <c r="K448" s="4"/>
    </row>
    <row r="449" spans="6:11" ht="14.25" customHeight="1" x14ac:dyDescent="0.45">
      <c r="F449" s="4"/>
      <c r="I449" s="4"/>
      <c r="K449" s="4"/>
    </row>
    <row r="450" spans="6:11" ht="14.25" customHeight="1" x14ac:dyDescent="0.45">
      <c r="F450" s="4"/>
      <c r="I450" s="4"/>
      <c r="K450" s="4"/>
    </row>
    <row r="451" spans="6:11" ht="14.25" customHeight="1" x14ac:dyDescent="0.45">
      <c r="F451" s="4"/>
      <c r="I451" s="4"/>
      <c r="K451" s="4"/>
    </row>
    <row r="452" spans="6:11" ht="14.25" customHeight="1" x14ac:dyDescent="0.45">
      <c r="F452" s="4"/>
      <c r="I452" s="4"/>
      <c r="K452" s="4"/>
    </row>
    <row r="453" spans="6:11" ht="14.25" customHeight="1" x14ac:dyDescent="0.45">
      <c r="F453" s="4"/>
      <c r="I453" s="4"/>
      <c r="K453" s="4"/>
    </row>
    <row r="454" spans="6:11" ht="14.25" customHeight="1" x14ac:dyDescent="0.45">
      <c r="F454" s="4"/>
      <c r="I454" s="4"/>
      <c r="K454" s="4"/>
    </row>
    <row r="455" spans="6:11" ht="14.25" customHeight="1" x14ac:dyDescent="0.45">
      <c r="F455" s="4"/>
      <c r="I455" s="4"/>
      <c r="K455" s="4"/>
    </row>
    <row r="456" spans="6:11" ht="14.25" customHeight="1" x14ac:dyDescent="0.45">
      <c r="F456" s="4"/>
      <c r="I456" s="4"/>
      <c r="K456" s="4"/>
    </row>
    <row r="457" spans="6:11" ht="14.25" customHeight="1" x14ac:dyDescent="0.45">
      <c r="F457" s="4"/>
      <c r="I457" s="4"/>
      <c r="K457" s="4"/>
    </row>
    <row r="458" spans="6:11" ht="14.25" customHeight="1" x14ac:dyDescent="0.45">
      <c r="F458" s="4"/>
      <c r="I458" s="4"/>
      <c r="K458" s="4"/>
    </row>
    <row r="459" spans="6:11" ht="14.25" customHeight="1" x14ac:dyDescent="0.45">
      <c r="F459" s="4"/>
      <c r="I459" s="4"/>
      <c r="K459" s="4"/>
    </row>
    <row r="460" spans="6:11" ht="14.25" customHeight="1" x14ac:dyDescent="0.45">
      <c r="F460" s="4"/>
      <c r="I460" s="4"/>
      <c r="K460" s="4"/>
    </row>
    <row r="461" spans="6:11" ht="14.25" customHeight="1" x14ac:dyDescent="0.45">
      <c r="F461" s="4"/>
      <c r="I461" s="4"/>
      <c r="K461" s="4"/>
    </row>
    <row r="462" spans="6:11" ht="14.25" customHeight="1" x14ac:dyDescent="0.45">
      <c r="F462" s="4"/>
      <c r="I462" s="4"/>
      <c r="K462" s="4"/>
    </row>
    <row r="463" spans="6:11" ht="14.25" customHeight="1" x14ac:dyDescent="0.45">
      <c r="F463" s="4"/>
      <c r="I463" s="4"/>
      <c r="K463" s="4"/>
    </row>
    <row r="464" spans="6:11" ht="14.25" customHeight="1" x14ac:dyDescent="0.45">
      <c r="F464" s="4"/>
      <c r="I464" s="4"/>
      <c r="K464" s="4"/>
    </row>
    <row r="465" spans="6:11" ht="14.25" customHeight="1" x14ac:dyDescent="0.45">
      <c r="F465" s="4"/>
      <c r="I465" s="4"/>
      <c r="K465" s="4"/>
    </row>
    <row r="466" spans="6:11" ht="14.25" customHeight="1" x14ac:dyDescent="0.45">
      <c r="F466" s="4"/>
      <c r="I466" s="4"/>
      <c r="K466" s="4"/>
    </row>
    <row r="467" spans="6:11" ht="14.25" customHeight="1" x14ac:dyDescent="0.45">
      <c r="F467" s="4"/>
      <c r="I467" s="4"/>
      <c r="K467" s="4"/>
    </row>
    <row r="468" spans="6:11" ht="14.25" customHeight="1" x14ac:dyDescent="0.45">
      <c r="F468" s="4"/>
      <c r="I468" s="4"/>
      <c r="K468" s="4"/>
    </row>
    <row r="469" spans="6:11" ht="14.25" customHeight="1" x14ac:dyDescent="0.45">
      <c r="F469" s="4"/>
      <c r="I469" s="4"/>
      <c r="K469" s="4"/>
    </row>
    <row r="470" spans="6:11" ht="14.25" customHeight="1" x14ac:dyDescent="0.45">
      <c r="F470" s="4"/>
      <c r="I470" s="4"/>
      <c r="K470" s="4"/>
    </row>
    <row r="471" spans="6:11" ht="14.25" customHeight="1" x14ac:dyDescent="0.45">
      <c r="F471" s="4"/>
      <c r="I471" s="4"/>
      <c r="K471" s="4"/>
    </row>
    <row r="472" spans="6:11" ht="14.25" customHeight="1" x14ac:dyDescent="0.45">
      <c r="F472" s="4"/>
      <c r="I472" s="4"/>
      <c r="K472" s="4"/>
    </row>
    <row r="473" spans="6:11" ht="14.25" customHeight="1" x14ac:dyDescent="0.45">
      <c r="F473" s="4"/>
      <c r="I473" s="4"/>
      <c r="K473" s="4"/>
    </row>
    <row r="474" spans="6:11" ht="14.25" customHeight="1" x14ac:dyDescent="0.45">
      <c r="F474" s="4"/>
      <c r="I474" s="4"/>
      <c r="K474" s="4"/>
    </row>
    <row r="475" spans="6:11" ht="14.25" customHeight="1" x14ac:dyDescent="0.45">
      <c r="F475" s="4"/>
      <c r="I475" s="4"/>
      <c r="K475" s="4"/>
    </row>
    <row r="476" spans="6:11" ht="14.25" customHeight="1" x14ac:dyDescent="0.45">
      <c r="F476" s="4"/>
      <c r="I476" s="4"/>
      <c r="K476" s="4"/>
    </row>
    <row r="477" spans="6:11" ht="14.25" customHeight="1" x14ac:dyDescent="0.45">
      <c r="F477" s="4"/>
      <c r="I477" s="4"/>
      <c r="K477" s="4"/>
    </row>
    <row r="478" spans="6:11" ht="14.25" customHeight="1" x14ac:dyDescent="0.45">
      <c r="F478" s="4"/>
      <c r="I478" s="4"/>
      <c r="K478" s="4"/>
    </row>
    <row r="479" spans="6:11" ht="14.25" customHeight="1" x14ac:dyDescent="0.45">
      <c r="F479" s="4"/>
      <c r="I479" s="4"/>
      <c r="K479" s="4"/>
    </row>
    <row r="480" spans="6:11" ht="14.25" customHeight="1" x14ac:dyDescent="0.45">
      <c r="F480" s="4"/>
      <c r="I480" s="4"/>
      <c r="K480" s="4"/>
    </row>
    <row r="481" spans="6:11" ht="14.25" customHeight="1" x14ac:dyDescent="0.45">
      <c r="F481" s="4"/>
      <c r="I481" s="4"/>
      <c r="K481" s="4"/>
    </row>
    <row r="482" spans="6:11" ht="14.25" customHeight="1" x14ac:dyDescent="0.45">
      <c r="F482" s="4"/>
      <c r="I482" s="4"/>
      <c r="K482" s="4"/>
    </row>
    <row r="483" spans="6:11" ht="14.25" customHeight="1" x14ac:dyDescent="0.45">
      <c r="F483" s="4"/>
      <c r="I483" s="4"/>
      <c r="K483" s="4"/>
    </row>
    <row r="484" spans="6:11" ht="14.25" customHeight="1" x14ac:dyDescent="0.45">
      <c r="F484" s="4"/>
      <c r="I484" s="4"/>
      <c r="K484" s="4"/>
    </row>
    <row r="485" spans="6:11" ht="14.25" customHeight="1" x14ac:dyDescent="0.45">
      <c r="F485" s="4"/>
      <c r="I485" s="4"/>
      <c r="K485" s="4"/>
    </row>
    <row r="486" spans="6:11" ht="14.25" customHeight="1" x14ac:dyDescent="0.45">
      <c r="F486" s="4"/>
      <c r="I486" s="4"/>
      <c r="K486" s="4"/>
    </row>
    <row r="487" spans="6:11" ht="14.25" customHeight="1" x14ac:dyDescent="0.45">
      <c r="F487" s="4"/>
      <c r="I487" s="4"/>
      <c r="K487" s="4"/>
    </row>
    <row r="488" spans="6:11" ht="14.25" customHeight="1" x14ac:dyDescent="0.45">
      <c r="F488" s="4"/>
      <c r="I488" s="4"/>
      <c r="K488" s="4"/>
    </row>
    <row r="489" spans="6:11" ht="14.25" customHeight="1" x14ac:dyDescent="0.45">
      <c r="F489" s="4"/>
      <c r="I489" s="4"/>
      <c r="K489" s="4"/>
    </row>
    <row r="490" spans="6:11" ht="14.25" customHeight="1" x14ac:dyDescent="0.45">
      <c r="F490" s="4"/>
      <c r="I490" s="4"/>
      <c r="K490" s="4"/>
    </row>
    <row r="491" spans="6:11" ht="14.25" customHeight="1" x14ac:dyDescent="0.45">
      <c r="F491" s="4"/>
      <c r="I491" s="4"/>
      <c r="K491" s="4"/>
    </row>
    <row r="492" spans="6:11" ht="14.25" customHeight="1" x14ac:dyDescent="0.45">
      <c r="F492" s="4"/>
      <c r="I492" s="4"/>
      <c r="K492" s="4"/>
    </row>
    <row r="493" spans="6:11" ht="14.25" customHeight="1" x14ac:dyDescent="0.45">
      <c r="F493" s="4"/>
      <c r="I493" s="4"/>
      <c r="K493" s="4"/>
    </row>
    <row r="494" spans="6:11" ht="14.25" customHeight="1" x14ac:dyDescent="0.45">
      <c r="F494" s="4"/>
      <c r="I494" s="4"/>
      <c r="K494" s="4"/>
    </row>
    <row r="495" spans="6:11" ht="14.25" customHeight="1" x14ac:dyDescent="0.45">
      <c r="F495" s="4"/>
      <c r="I495" s="4"/>
      <c r="K495" s="4"/>
    </row>
    <row r="496" spans="6:11" ht="14.25" customHeight="1" x14ac:dyDescent="0.45">
      <c r="F496" s="4"/>
      <c r="I496" s="4"/>
      <c r="K496" s="4"/>
    </row>
    <row r="497" spans="6:11" ht="14.25" customHeight="1" x14ac:dyDescent="0.45">
      <c r="F497" s="4"/>
      <c r="I497" s="4"/>
      <c r="K497" s="4"/>
    </row>
    <row r="498" spans="6:11" ht="14.25" customHeight="1" x14ac:dyDescent="0.45">
      <c r="F498" s="4"/>
      <c r="I498" s="4"/>
      <c r="K498" s="4"/>
    </row>
    <row r="499" spans="6:11" ht="14.25" customHeight="1" x14ac:dyDescent="0.45">
      <c r="F499" s="4"/>
      <c r="I499" s="4"/>
      <c r="K499" s="4"/>
    </row>
    <row r="500" spans="6:11" ht="14.25" customHeight="1" x14ac:dyDescent="0.45">
      <c r="F500" s="4"/>
      <c r="I500" s="4"/>
      <c r="K500" s="4"/>
    </row>
    <row r="501" spans="6:11" ht="14.25" customHeight="1" x14ac:dyDescent="0.45">
      <c r="F501" s="4"/>
      <c r="I501" s="4"/>
      <c r="K501" s="4"/>
    </row>
    <row r="502" spans="6:11" ht="14.25" customHeight="1" x14ac:dyDescent="0.45">
      <c r="F502" s="4"/>
      <c r="I502" s="4"/>
      <c r="K502" s="4"/>
    </row>
    <row r="503" spans="6:11" ht="14.25" customHeight="1" x14ac:dyDescent="0.45">
      <c r="F503" s="4"/>
      <c r="I503" s="4"/>
      <c r="K503" s="4"/>
    </row>
    <row r="504" spans="6:11" ht="14.25" customHeight="1" x14ac:dyDescent="0.45">
      <c r="F504" s="4"/>
      <c r="I504" s="4"/>
      <c r="K504" s="4"/>
    </row>
    <row r="505" spans="6:11" ht="14.25" customHeight="1" x14ac:dyDescent="0.45">
      <c r="F505" s="4"/>
      <c r="I505" s="4"/>
      <c r="K505" s="4"/>
    </row>
    <row r="506" spans="6:11" ht="14.25" customHeight="1" x14ac:dyDescent="0.45">
      <c r="F506" s="4"/>
      <c r="I506" s="4"/>
      <c r="K506" s="4"/>
    </row>
    <row r="507" spans="6:11" ht="14.25" customHeight="1" x14ac:dyDescent="0.45">
      <c r="F507" s="4"/>
      <c r="I507" s="4"/>
      <c r="K507" s="4"/>
    </row>
    <row r="508" spans="6:11" ht="14.25" customHeight="1" x14ac:dyDescent="0.45">
      <c r="F508" s="4"/>
      <c r="I508" s="4"/>
      <c r="K508" s="4"/>
    </row>
    <row r="509" spans="6:11" ht="14.25" customHeight="1" x14ac:dyDescent="0.45">
      <c r="F509" s="4"/>
      <c r="I509" s="4"/>
      <c r="K509" s="4"/>
    </row>
    <row r="510" spans="6:11" ht="14.25" customHeight="1" x14ac:dyDescent="0.45">
      <c r="F510" s="4"/>
      <c r="I510" s="4"/>
      <c r="K510" s="4"/>
    </row>
    <row r="511" spans="6:11" ht="14.25" customHeight="1" x14ac:dyDescent="0.45">
      <c r="F511" s="4"/>
      <c r="I511" s="4"/>
      <c r="K511" s="4"/>
    </row>
    <row r="512" spans="6:11" ht="14.25" customHeight="1" x14ac:dyDescent="0.45">
      <c r="F512" s="4"/>
      <c r="I512" s="4"/>
      <c r="K512" s="4"/>
    </row>
    <row r="513" spans="6:11" ht="14.25" customHeight="1" x14ac:dyDescent="0.45">
      <c r="F513" s="4"/>
      <c r="I513" s="4"/>
      <c r="K513" s="4"/>
    </row>
    <row r="514" spans="6:11" ht="14.25" customHeight="1" x14ac:dyDescent="0.45">
      <c r="F514" s="4"/>
      <c r="I514" s="4"/>
      <c r="K514" s="4"/>
    </row>
    <row r="515" spans="6:11" ht="14.25" customHeight="1" x14ac:dyDescent="0.45">
      <c r="F515" s="4"/>
      <c r="I515" s="4"/>
      <c r="K515" s="4"/>
    </row>
    <row r="516" spans="6:11" ht="14.25" customHeight="1" x14ac:dyDescent="0.45">
      <c r="F516" s="4"/>
      <c r="I516" s="4"/>
      <c r="K516" s="4"/>
    </row>
    <row r="517" spans="6:11" ht="14.25" customHeight="1" x14ac:dyDescent="0.45">
      <c r="F517" s="4"/>
      <c r="I517" s="4"/>
      <c r="K517" s="4"/>
    </row>
    <row r="518" spans="6:11" ht="14.25" customHeight="1" x14ac:dyDescent="0.45">
      <c r="F518" s="4"/>
      <c r="I518" s="4"/>
      <c r="K518" s="4"/>
    </row>
    <row r="519" spans="6:11" ht="14.25" customHeight="1" x14ac:dyDescent="0.45">
      <c r="F519" s="4"/>
      <c r="I519" s="4"/>
      <c r="K519" s="4"/>
    </row>
    <row r="520" spans="6:11" ht="14.25" customHeight="1" x14ac:dyDescent="0.45">
      <c r="F520" s="4"/>
      <c r="I520" s="4"/>
      <c r="K520" s="4"/>
    </row>
    <row r="521" spans="6:11" ht="14.25" customHeight="1" x14ac:dyDescent="0.45">
      <c r="F521" s="4"/>
      <c r="I521" s="4"/>
      <c r="K521" s="4"/>
    </row>
    <row r="522" spans="6:11" ht="14.25" customHeight="1" x14ac:dyDescent="0.45">
      <c r="F522" s="4"/>
      <c r="I522" s="4"/>
      <c r="K522" s="4"/>
    </row>
    <row r="523" spans="6:11" ht="14.25" customHeight="1" x14ac:dyDescent="0.45">
      <c r="F523" s="4"/>
      <c r="I523" s="4"/>
      <c r="K523" s="4"/>
    </row>
    <row r="524" spans="6:11" ht="14.25" customHeight="1" x14ac:dyDescent="0.45">
      <c r="F524" s="4"/>
      <c r="I524" s="4"/>
      <c r="K524" s="4"/>
    </row>
    <row r="525" spans="6:11" ht="14.25" customHeight="1" x14ac:dyDescent="0.45">
      <c r="F525" s="4"/>
      <c r="I525" s="4"/>
      <c r="K525" s="4"/>
    </row>
    <row r="526" spans="6:11" ht="14.25" customHeight="1" x14ac:dyDescent="0.45">
      <c r="F526" s="4"/>
      <c r="I526" s="4"/>
      <c r="K526" s="4"/>
    </row>
    <row r="527" spans="6:11" ht="14.25" customHeight="1" x14ac:dyDescent="0.45">
      <c r="F527" s="4"/>
      <c r="I527" s="4"/>
      <c r="K527" s="4"/>
    </row>
    <row r="528" spans="6:11" ht="14.25" customHeight="1" x14ac:dyDescent="0.45">
      <c r="F528" s="4"/>
      <c r="I528" s="4"/>
      <c r="K528" s="4"/>
    </row>
    <row r="529" spans="6:11" ht="14.25" customHeight="1" x14ac:dyDescent="0.45">
      <c r="F529" s="4"/>
      <c r="I529" s="4"/>
      <c r="K529" s="4"/>
    </row>
    <row r="530" spans="6:11" ht="14.25" customHeight="1" x14ac:dyDescent="0.45">
      <c r="F530" s="4"/>
      <c r="I530" s="4"/>
      <c r="K530" s="4"/>
    </row>
    <row r="531" spans="6:11" ht="14.25" customHeight="1" x14ac:dyDescent="0.45">
      <c r="F531" s="4"/>
      <c r="I531" s="4"/>
      <c r="K531" s="4"/>
    </row>
    <row r="532" spans="6:11" ht="14.25" customHeight="1" x14ac:dyDescent="0.45">
      <c r="F532" s="4"/>
      <c r="I532" s="4"/>
      <c r="K532" s="4"/>
    </row>
    <row r="533" spans="6:11" ht="14.25" customHeight="1" x14ac:dyDescent="0.45">
      <c r="F533" s="4"/>
      <c r="I533" s="4"/>
      <c r="K533" s="4"/>
    </row>
    <row r="534" spans="6:11" ht="14.25" customHeight="1" x14ac:dyDescent="0.45">
      <c r="F534" s="4"/>
      <c r="I534" s="4"/>
      <c r="K534" s="4"/>
    </row>
    <row r="535" spans="6:11" ht="14.25" customHeight="1" x14ac:dyDescent="0.45">
      <c r="F535" s="4"/>
      <c r="I535" s="4"/>
      <c r="K535" s="4"/>
    </row>
    <row r="536" spans="6:11" ht="14.25" customHeight="1" x14ac:dyDescent="0.45">
      <c r="F536" s="4"/>
      <c r="I536" s="4"/>
      <c r="K536" s="4"/>
    </row>
    <row r="537" spans="6:11" ht="14.25" customHeight="1" x14ac:dyDescent="0.45">
      <c r="F537" s="4"/>
      <c r="I537" s="4"/>
      <c r="K537" s="4"/>
    </row>
    <row r="538" spans="6:11" ht="14.25" customHeight="1" x14ac:dyDescent="0.45">
      <c r="F538" s="4"/>
      <c r="I538" s="4"/>
      <c r="K538" s="4"/>
    </row>
    <row r="539" spans="6:11" ht="14.25" customHeight="1" x14ac:dyDescent="0.45">
      <c r="F539" s="4"/>
      <c r="I539" s="4"/>
      <c r="K539" s="4"/>
    </row>
    <row r="540" spans="6:11" ht="14.25" customHeight="1" x14ac:dyDescent="0.45">
      <c r="F540" s="4"/>
      <c r="I540" s="4"/>
      <c r="K540" s="4"/>
    </row>
    <row r="541" spans="6:11" ht="14.25" customHeight="1" x14ac:dyDescent="0.45">
      <c r="F541" s="4"/>
      <c r="I541" s="4"/>
      <c r="K541" s="4"/>
    </row>
    <row r="542" spans="6:11" ht="14.25" customHeight="1" x14ac:dyDescent="0.45">
      <c r="F542" s="4"/>
      <c r="I542" s="4"/>
      <c r="K542" s="4"/>
    </row>
    <row r="543" spans="6:11" ht="14.25" customHeight="1" x14ac:dyDescent="0.45">
      <c r="F543" s="4"/>
      <c r="I543" s="4"/>
      <c r="K543" s="4"/>
    </row>
    <row r="544" spans="6:11" ht="14.25" customHeight="1" x14ac:dyDescent="0.45">
      <c r="F544" s="4"/>
      <c r="I544" s="4"/>
      <c r="K544" s="4"/>
    </row>
    <row r="545" spans="6:11" ht="14.25" customHeight="1" x14ac:dyDescent="0.45">
      <c r="F545" s="4"/>
      <c r="I545" s="4"/>
      <c r="K545" s="4"/>
    </row>
    <row r="546" spans="6:11" ht="14.25" customHeight="1" x14ac:dyDescent="0.45">
      <c r="F546" s="4"/>
      <c r="I546" s="4"/>
      <c r="K546" s="4"/>
    </row>
    <row r="547" spans="6:11" ht="14.25" customHeight="1" x14ac:dyDescent="0.45">
      <c r="F547" s="4"/>
      <c r="I547" s="4"/>
      <c r="K547" s="4"/>
    </row>
    <row r="548" spans="6:11" ht="14.25" customHeight="1" x14ac:dyDescent="0.45">
      <c r="F548" s="4"/>
      <c r="I548" s="4"/>
      <c r="K548" s="4"/>
    </row>
    <row r="549" spans="6:11" ht="14.25" customHeight="1" x14ac:dyDescent="0.45">
      <c r="F549" s="4"/>
      <c r="I549" s="4"/>
      <c r="K549" s="4"/>
    </row>
    <row r="550" spans="6:11" ht="14.25" customHeight="1" x14ac:dyDescent="0.45">
      <c r="F550" s="4"/>
      <c r="I550" s="4"/>
      <c r="K550" s="4"/>
    </row>
    <row r="551" spans="6:11" ht="14.25" customHeight="1" x14ac:dyDescent="0.45">
      <c r="F551" s="4"/>
      <c r="I551" s="4"/>
      <c r="K551" s="4"/>
    </row>
    <row r="552" spans="6:11" ht="14.25" customHeight="1" x14ac:dyDescent="0.45">
      <c r="F552" s="4"/>
      <c r="I552" s="4"/>
      <c r="K552" s="4"/>
    </row>
    <row r="553" spans="6:11" ht="14.25" customHeight="1" x14ac:dyDescent="0.45">
      <c r="F553" s="4"/>
      <c r="I553" s="4"/>
      <c r="K553" s="4"/>
    </row>
    <row r="554" spans="6:11" ht="14.25" customHeight="1" x14ac:dyDescent="0.45">
      <c r="F554" s="4"/>
      <c r="I554" s="4"/>
      <c r="K554" s="4"/>
    </row>
    <row r="555" spans="6:11" ht="14.25" customHeight="1" x14ac:dyDescent="0.45">
      <c r="F555" s="4"/>
      <c r="I555" s="4"/>
      <c r="K555" s="4"/>
    </row>
    <row r="556" spans="6:11" ht="14.25" customHeight="1" x14ac:dyDescent="0.45">
      <c r="F556" s="4"/>
      <c r="I556" s="4"/>
      <c r="K556" s="4"/>
    </row>
    <row r="557" spans="6:11" ht="14.25" customHeight="1" x14ac:dyDescent="0.45">
      <c r="F557" s="4"/>
      <c r="I557" s="4"/>
      <c r="K557" s="4"/>
    </row>
    <row r="558" spans="6:11" ht="14.25" customHeight="1" x14ac:dyDescent="0.45">
      <c r="F558" s="4"/>
      <c r="I558" s="4"/>
      <c r="K558" s="4"/>
    </row>
    <row r="559" spans="6:11" ht="14.25" customHeight="1" x14ac:dyDescent="0.45">
      <c r="F559" s="4"/>
      <c r="I559" s="4"/>
      <c r="K559" s="4"/>
    </row>
    <row r="560" spans="6:11" ht="14.25" customHeight="1" x14ac:dyDescent="0.45">
      <c r="F560" s="4"/>
      <c r="I560" s="4"/>
      <c r="K560" s="4"/>
    </row>
    <row r="561" spans="6:11" ht="14.25" customHeight="1" x14ac:dyDescent="0.45">
      <c r="F561" s="4"/>
      <c r="I561" s="4"/>
      <c r="K561" s="4"/>
    </row>
    <row r="562" spans="6:11" ht="14.25" customHeight="1" x14ac:dyDescent="0.45">
      <c r="F562" s="4"/>
      <c r="I562" s="4"/>
      <c r="K562" s="4"/>
    </row>
    <row r="563" spans="6:11" ht="14.25" customHeight="1" x14ac:dyDescent="0.45">
      <c r="F563" s="4"/>
      <c r="I563" s="4"/>
      <c r="K563" s="4"/>
    </row>
    <row r="564" spans="6:11" ht="14.25" customHeight="1" x14ac:dyDescent="0.45">
      <c r="F564" s="4"/>
      <c r="I564" s="4"/>
      <c r="K564" s="4"/>
    </row>
    <row r="565" spans="6:11" ht="14.25" customHeight="1" x14ac:dyDescent="0.45">
      <c r="F565" s="4"/>
      <c r="I565" s="4"/>
      <c r="K565" s="4"/>
    </row>
    <row r="566" spans="6:11" ht="14.25" customHeight="1" x14ac:dyDescent="0.45">
      <c r="F566" s="4"/>
      <c r="I566" s="4"/>
      <c r="K566" s="4"/>
    </row>
    <row r="567" spans="6:11" ht="14.25" customHeight="1" x14ac:dyDescent="0.45">
      <c r="F567" s="4"/>
      <c r="I567" s="4"/>
      <c r="K567" s="4"/>
    </row>
    <row r="568" spans="6:11" ht="14.25" customHeight="1" x14ac:dyDescent="0.45">
      <c r="F568" s="4"/>
      <c r="I568" s="4"/>
      <c r="K568" s="4"/>
    </row>
    <row r="569" spans="6:11" ht="14.25" customHeight="1" x14ac:dyDescent="0.45">
      <c r="F569" s="4"/>
      <c r="I569" s="4"/>
      <c r="K569" s="4"/>
    </row>
    <row r="570" spans="6:11" ht="14.25" customHeight="1" x14ac:dyDescent="0.45">
      <c r="F570" s="4"/>
      <c r="I570" s="4"/>
      <c r="K570" s="4"/>
    </row>
    <row r="571" spans="6:11" ht="14.25" customHeight="1" x14ac:dyDescent="0.45">
      <c r="F571" s="4"/>
      <c r="I571" s="4"/>
      <c r="K571" s="4"/>
    </row>
    <row r="572" spans="6:11" ht="14.25" customHeight="1" x14ac:dyDescent="0.45">
      <c r="F572" s="4"/>
      <c r="I572" s="4"/>
      <c r="K572" s="4"/>
    </row>
    <row r="573" spans="6:11" ht="14.25" customHeight="1" x14ac:dyDescent="0.45">
      <c r="F573" s="4"/>
      <c r="I573" s="4"/>
      <c r="K573" s="4"/>
    </row>
    <row r="574" spans="6:11" ht="14.25" customHeight="1" x14ac:dyDescent="0.45">
      <c r="F574" s="4"/>
      <c r="I574" s="4"/>
      <c r="K574" s="4"/>
    </row>
    <row r="575" spans="6:11" ht="14.25" customHeight="1" x14ac:dyDescent="0.45">
      <c r="F575" s="4"/>
      <c r="I575" s="4"/>
      <c r="K575" s="4"/>
    </row>
    <row r="576" spans="6:11" ht="14.25" customHeight="1" x14ac:dyDescent="0.45">
      <c r="F576" s="4"/>
      <c r="I576" s="4"/>
      <c r="K576" s="4"/>
    </row>
    <row r="577" spans="6:11" ht="14.25" customHeight="1" x14ac:dyDescent="0.45">
      <c r="F577" s="4"/>
      <c r="I577" s="4"/>
      <c r="K577" s="4"/>
    </row>
    <row r="578" spans="6:11" ht="14.25" customHeight="1" x14ac:dyDescent="0.45">
      <c r="F578" s="4"/>
      <c r="I578" s="4"/>
      <c r="K578" s="4"/>
    </row>
    <row r="579" spans="6:11" ht="14.25" customHeight="1" x14ac:dyDescent="0.45">
      <c r="F579" s="4"/>
      <c r="I579" s="4"/>
      <c r="K579" s="4"/>
    </row>
    <row r="580" spans="6:11" ht="14.25" customHeight="1" x14ac:dyDescent="0.45">
      <c r="F580" s="4"/>
      <c r="I580" s="4"/>
      <c r="K580" s="4"/>
    </row>
    <row r="581" spans="6:11" ht="14.25" customHeight="1" x14ac:dyDescent="0.45">
      <c r="F581" s="4"/>
      <c r="I581" s="4"/>
      <c r="K581" s="4"/>
    </row>
    <row r="582" spans="6:11" ht="14.25" customHeight="1" x14ac:dyDescent="0.45">
      <c r="F582" s="4"/>
      <c r="I582" s="4"/>
      <c r="K582" s="4"/>
    </row>
    <row r="583" spans="6:11" ht="14.25" customHeight="1" x14ac:dyDescent="0.45">
      <c r="F583" s="4"/>
      <c r="I583" s="4"/>
      <c r="K583" s="4"/>
    </row>
    <row r="584" spans="6:11" ht="14.25" customHeight="1" x14ac:dyDescent="0.45">
      <c r="F584" s="4"/>
      <c r="I584" s="4"/>
      <c r="K584" s="4"/>
    </row>
    <row r="585" spans="6:11" ht="14.25" customHeight="1" x14ac:dyDescent="0.45">
      <c r="F585" s="4"/>
      <c r="I585" s="4"/>
      <c r="K585" s="4"/>
    </row>
    <row r="586" spans="6:11" ht="14.25" customHeight="1" x14ac:dyDescent="0.45">
      <c r="F586" s="4"/>
      <c r="I586" s="4"/>
      <c r="K586" s="4"/>
    </row>
    <row r="587" spans="6:11" ht="14.25" customHeight="1" x14ac:dyDescent="0.45">
      <c r="F587" s="4"/>
      <c r="I587" s="4"/>
      <c r="K587" s="4"/>
    </row>
    <row r="588" spans="6:11" ht="14.25" customHeight="1" x14ac:dyDescent="0.45">
      <c r="F588" s="4"/>
      <c r="I588" s="4"/>
      <c r="K588" s="4"/>
    </row>
    <row r="589" spans="6:11" ht="14.25" customHeight="1" x14ac:dyDescent="0.45">
      <c r="F589" s="4"/>
      <c r="I589" s="4"/>
      <c r="K589" s="4"/>
    </row>
    <row r="590" spans="6:11" ht="14.25" customHeight="1" x14ac:dyDescent="0.45">
      <c r="F590" s="4"/>
      <c r="I590" s="4"/>
      <c r="K590" s="4"/>
    </row>
    <row r="591" spans="6:11" ht="14.25" customHeight="1" x14ac:dyDescent="0.45">
      <c r="F591" s="4"/>
      <c r="I591" s="4"/>
      <c r="K591" s="4"/>
    </row>
    <row r="592" spans="6:11" ht="14.25" customHeight="1" x14ac:dyDescent="0.45">
      <c r="F592" s="4"/>
      <c r="I592" s="4"/>
      <c r="K592" s="4"/>
    </row>
    <row r="593" spans="6:11" ht="14.25" customHeight="1" x14ac:dyDescent="0.45">
      <c r="F593" s="4"/>
      <c r="I593" s="4"/>
      <c r="K593" s="4"/>
    </row>
    <row r="594" spans="6:11" ht="14.25" customHeight="1" x14ac:dyDescent="0.45">
      <c r="F594" s="4"/>
      <c r="I594" s="4"/>
      <c r="K594" s="4"/>
    </row>
    <row r="595" spans="6:11" ht="14.25" customHeight="1" x14ac:dyDescent="0.45">
      <c r="F595" s="4"/>
      <c r="I595" s="4"/>
      <c r="K595" s="4"/>
    </row>
    <row r="596" spans="6:11" ht="14.25" customHeight="1" x14ac:dyDescent="0.45">
      <c r="F596" s="4"/>
      <c r="I596" s="4"/>
      <c r="K596" s="4"/>
    </row>
    <row r="597" spans="6:11" ht="14.25" customHeight="1" x14ac:dyDescent="0.45">
      <c r="F597" s="4"/>
      <c r="I597" s="4"/>
      <c r="K597" s="4"/>
    </row>
    <row r="598" spans="6:11" ht="14.25" customHeight="1" x14ac:dyDescent="0.45">
      <c r="F598" s="4"/>
      <c r="I598" s="4"/>
      <c r="K598" s="4"/>
    </row>
    <row r="599" spans="6:11" ht="14.25" customHeight="1" x14ac:dyDescent="0.45">
      <c r="F599" s="4"/>
      <c r="I599" s="4"/>
      <c r="K599" s="4"/>
    </row>
    <row r="600" spans="6:11" ht="14.25" customHeight="1" x14ac:dyDescent="0.45">
      <c r="F600" s="4"/>
      <c r="I600" s="4"/>
      <c r="K600" s="4"/>
    </row>
    <row r="601" spans="6:11" ht="14.25" customHeight="1" x14ac:dyDescent="0.45">
      <c r="F601" s="4"/>
      <c r="I601" s="4"/>
      <c r="K601" s="4"/>
    </row>
    <row r="602" spans="6:11" ht="14.25" customHeight="1" x14ac:dyDescent="0.45">
      <c r="F602" s="4"/>
      <c r="I602" s="4"/>
      <c r="K602" s="4"/>
    </row>
    <row r="603" spans="6:11" ht="14.25" customHeight="1" x14ac:dyDescent="0.45">
      <c r="F603" s="4"/>
      <c r="I603" s="4"/>
      <c r="K603" s="4"/>
    </row>
    <row r="604" spans="6:11" ht="14.25" customHeight="1" x14ac:dyDescent="0.45">
      <c r="F604" s="4"/>
      <c r="I604" s="4"/>
      <c r="K604" s="4"/>
    </row>
    <row r="605" spans="6:11" ht="14.25" customHeight="1" x14ac:dyDescent="0.45">
      <c r="F605" s="4"/>
      <c r="I605" s="4"/>
      <c r="K605" s="4"/>
    </row>
    <row r="606" spans="6:11" ht="14.25" customHeight="1" x14ac:dyDescent="0.45">
      <c r="F606" s="4"/>
      <c r="I606" s="4"/>
      <c r="K606" s="4"/>
    </row>
    <row r="607" spans="6:11" ht="14.25" customHeight="1" x14ac:dyDescent="0.45">
      <c r="F607" s="4"/>
      <c r="I607" s="4"/>
      <c r="K607" s="4"/>
    </row>
    <row r="608" spans="6:11" ht="14.25" customHeight="1" x14ac:dyDescent="0.45">
      <c r="F608" s="4"/>
      <c r="I608" s="4"/>
      <c r="K608" s="4"/>
    </row>
    <row r="609" spans="6:11" ht="14.25" customHeight="1" x14ac:dyDescent="0.45">
      <c r="F609" s="4"/>
      <c r="I609" s="4"/>
      <c r="K609" s="4"/>
    </row>
    <row r="610" spans="6:11" ht="14.25" customHeight="1" x14ac:dyDescent="0.45">
      <c r="F610" s="4"/>
      <c r="I610" s="4"/>
      <c r="K610" s="4"/>
    </row>
    <row r="611" spans="6:11" ht="14.25" customHeight="1" x14ac:dyDescent="0.45">
      <c r="F611" s="4"/>
      <c r="I611" s="4"/>
      <c r="K611" s="4"/>
    </row>
    <row r="612" spans="6:11" ht="14.25" customHeight="1" x14ac:dyDescent="0.45">
      <c r="F612" s="4"/>
      <c r="I612" s="4"/>
      <c r="K612" s="4"/>
    </row>
    <row r="613" spans="6:11" ht="14.25" customHeight="1" x14ac:dyDescent="0.45">
      <c r="F613" s="4"/>
      <c r="I613" s="4"/>
      <c r="K613" s="4"/>
    </row>
    <row r="614" spans="6:11" ht="14.25" customHeight="1" x14ac:dyDescent="0.45">
      <c r="F614" s="4"/>
      <c r="I614" s="4"/>
      <c r="K614" s="4"/>
    </row>
    <row r="615" spans="6:11" ht="14.25" customHeight="1" x14ac:dyDescent="0.45">
      <c r="F615" s="4"/>
      <c r="I615" s="4"/>
      <c r="K615" s="4"/>
    </row>
    <row r="616" spans="6:11" ht="14.25" customHeight="1" x14ac:dyDescent="0.45">
      <c r="F616" s="4"/>
      <c r="I616" s="4"/>
      <c r="K616" s="4"/>
    </row>
    <row r="617" spans="6:11" ht="14.25" customHeight="1" x14ac:dyDescent="0.45">
      <c r="F617" s="4"/>
      <c r="I617" s="4"/>
      <c r="K617" s="4"/>
    </row>
    <row r="618" spans="6:11" ht="14.25" customHeight="1" x14ac:dyDescent="0.45">
      <c r="F618" s="4"/>
      <c r="I618" s="4"/>
      <c r="K618" s="4"/>
    </row>
    <row r="619" spans="6:11" ht="14.25" customHeight="1" x14ac:dyDescent="0.45">
      <c r="F619" s="4"/>
      <c r="I619" s="4"/>
      <c r="K619" s="4"/>
    </row>
    <row r="620" spans="6:11" ht="14.25" customHeight="1" x14ac:dyDescent="0.45">
      <c r="F620" s="4"/>
      <c r="I620" s="4"/>
      <c r="K620" s="4"/>
    </row>
    <row r="621" spans="6:11" ht="14.25" customHeight="1" x14ac:dyDescent="0.45">
      <c r="F621" s="4"/>
      <c r="I621" s="4"/>
      <c r="K621" s="4"/>
    </row>
    <row r="622" spans="6:11" ht="14.25" customHeight="1" x14ac:dyDescent="0.45">
      <c r="F622" s="4"/>
      <c r="I622" s="4"/>
      <c r="K622" s="4"/>
    </row>
    <row r="623" spans="6:11" ht="14.25" customHeight="1" x14ac:dyDescent="0.45">
      <c r="F623" s="4"/>
      <c r="I623" s="4"/>
      <c r="K623" s="4"/>
    </row>
    <row r="624" spans="6:11" ht="14.25" customHeight="1" x14ac:dyDescent="0.45">
      <c r="F624" s="4"/>
      <c r="I624" s="4"/>
      <c r="K624" s="4"/>
    </row>
    <row r="625" spans="6:11" ht="14.25" customHeight="1" x14ac:dyDescent="0.45">
      <c r="F625" s="4"/>
      <c r="I625" s="4"/>
      <c r="K625" s="4"/>
    </row>
    <row r="626" spans="6:11" ht="14.25" customHeight="1" x14ac:dyDescent="0.45">
      <c r="F626" s="4"/>
      <c r="I626" s="4"/>
      <c r="K626" s="4"/>
    </row>
    <row r="627" spans="6:11" ht="14.25" customHeight="1" x14ac:dyDescent="0.45">
      <c r="F627" s="4"/>
      <c r="I627" s="4"/>
      <c r="K627" s="4"/>
    </row>
    <row r="628" spans="6:11" ht="14.25" customHeight="1" x14ac:dyDescent="0.45">
      <c r="F628" s="4"/>
      <c r="I628" s="4"/>
      <c r="K628" s="4"/>
    </row>
    <row r="629" spans="6:11" ht="14.25" customHeight="1" x14ac:dyDescent="0.45">
      <c r="F629" s="4"/>
      <c r="I629" s="4"/>
      <c r="K629" s="4"/>
    </row>
    <row r="630" spans="6:11" ht="14.25" customHeight="1" x14ac:dyDescent="0.45">
      <c r="F630" s="4"/>
      <c r="I630" s="4"/>
      <c r="K630" s="4"/>
    </row>
    <row r="631" spans="6:11" ht="14.25" customHeight="1" x14ac:dyDescent="0.45">
      <c r="F631" s="4"/>
      <c r="I631" s="4"/>
      <c r="K631" s="4"/>
    </row>
    <row r="632" spans="6:11" ht="14.25" customHeight="1" x14ac:dyDescent="0.45">
      <c r="F632" s="4"/>
      <c r="I632" s="4"/>
      <c r="K632" s="4"/>
    </row>
    <row r="633" spans="6:11" ht="14.25" customHeight="1" x14ac:dyDescent="0.45">
      <c r="F633" s="4"/>
      <c r="I633" s="4"/>
      <c r="K633" s="4"/>
    </row>
    <row r="634" spans="6:11" ht="14.25" customHeight="1" x14ac:dyDescent="0.45">
      <c r="F634" s="4"/>
      <c r="I634" s="4"/>
      <c r="K634" s="4"/>
    </row>
    <row r="635" spans="6:11" ht="14.25" customHeight="1" x14ac:dyDescent="0.45">
      <c r="F635" s="4"/>
      <c r="I635" s="4"/>
      <c r="K635" s="4"/>
    </row>
    <row r="636" spans="6:11" ht="14.25" customHeight="1" x14ac:dyDescent="0.45">
      <c r="F636" s="4"/>
      <c r="I636" s="4"/>
      <c r="K636" s="4"/>
    </row>
    <row r="637" spans="6:11" ht="14.25" customHeight="1" x14ac:dyDescent="0.45">
      <c r="F637" s="4"/>
      <c r="I637" s="4"/>
      <c r="K637" s="4"/>
    </row>
    <row r="638" spans="6:11" ht="14.25" customHeight="1" x14ac:dyDescent="0.45">
      <c r="F638" s="4"/>
      <c r="I638" s="4"/>
      <c r="K638" s="4"/>
    </row>
    <row r="639" spans="6:11" ht="14.25" customHeight="1" x14ac:dyDescent="0.45">
      <c r="F639" s="4"/>
      <c r="I639" s="4"/>
      <c r="K639" s="4"/>
    </row>
    <row r="640" spans="6:11" ht="14.25" customHeight="1" x14ac:dyDescent="0.45">
      <c r="F640" s="4"/>
      <c r="I640" s="4"/>
      <c r="K640" s="4"/>
    </row>
    <row r="641" spans="6:11" ht="14.25" customHeight="1" x14ac:dyDescent="0.45">
      <c r="F641" s="4"/>
      <c r="I641" s="4"/>
      <c r="K641" s="4"/>
    </row>
    <row r="642" spans="6:11" ht="14.25" customHeight="1" x14ac:dyDescent="0.45">
      <c r="F642" s="4"/>
      <c r="I642" s="4"/>
      <c r="K642" s="4"/>
    </row>
    <row r="643" spans="6:11" ht="14.25" customHeight="1" x14ac:dyDescent="0.45">
      <c r="F643" s="4"/>
      <c r="I643" s="4"/>
      <c r="K643" s="4"/>
    </row>
    <row r="644" spans="6:11" ht="14.25" customHeight="1" x14ac:dyDescent="0.45">
      <c r="F644" s="4"/>
      <c r="I644" s="4"/>
      <c r="K644" s="4"/>
    </row>
    <row r="645" spans="6:11" ht="14.25" customHeight="1" x14ac:dyDescent="0.45">
      <c r="F645" s="4"/>
      <c r="I645" s="4"/>
      <c r="K645" s="4"/>
    </row>
    <row r="646" spans="6:11" ht="14.25" customHeight="1" x14ac:dyDescent="0.45">
      <c r="F646" s="4"/>
      <c r="I646" s="4"/>
      <c r="K646" s="4"/>
    </row>
    <row r="647" spans="6:11" ht="14.25" customHeight="1" x14ac:dyDescent="0.45">
      <c r="F647" s="4"/>
      <c r="I647" s="4"/>
      <c r="K647" s="4"/>
    </row>
    <row r="648" spans="6:11" ht="14.25" customHeight="1" x14ac:dyDescent="0.45">
      <c r="F648" s="4"/>
      <c r="I648" s="4"/>
      <c r="K648" s="4"/>
    </row>
    <row r="649" spans="6:11" ht="14.25" customHeight="1" x14ac:dyDescent="0.45">
      <c r="F649" s="4"/>
      <c r="I649" s="4"/>
      <c r="K649" s="4"/>
    </row>
    <row r="650" spans="6:11" ht="14.25" customHeight="1" x14ac:dyDescent="0.45">
      <c r="F650" s="4"/>
      <c r="I650" s="4"/>
      <c r="K650" s="4"/>
    </row>
    <row r="651" spans="6:11" ht="14.25" customHeight="1" x14ac:dyDescent="0.45">
      <c r="F651" s="4"/>
      <c r="I651" s="4"/>
      <c r="K651" s="4"/>
    </row>
    <row r="652" spans="6:11" ht="14.25" customHeight="1" x14ac:dyDescent="0.45">
      <c r="F652" s="4"/>
      <c r="I652" s="4"/>
      <c r="K652" s="4"/>
    </row>
    <row r="653" spans="6:11" ht="14.25" customHeight="1" x14ac:dyDescent="0.45">
      <c r="F653" s="4"/>
      <c r="I653" s="4"/>
      <c r="K653" s="4"/>
    </row>
    <row r="654" spans="6:11" ht="14.25" customHeight="1" x14ac:dyDescent="0.45">
      <c r="F654" s="4"/>
      <c r="I654" s="4"/>
      <c r="K654" s="4"/>
    </row>
    <row r="655" spans="6:11" ht="14.25" customHeight="1" x14ac:dyDescent="0.45">
      <c r="F655" s="4"/>
      <c r="I655" s="4"/>
      <c r="K655" s="4"/>
    </row>
    <row r="656" spans="6:11" ht="14.25" customHeight="1" x14ac:dyDescent="0.45">
      <c r="F656" s="4"/>
      <c r="I656" s="4"/>
      <c r="K656" s="4"/>
    </row>
    <row r="657" spans="6:11" ht="14.25" customHeight="1" x14ac:dyDescent="0.45">
      <c r="F657" s="4"/>
      <c r="I657" s="4"/>
      <c r="K657" s="4"/>
    </row>
    <row r="658" spans="6:11" ht="14.25" customHeight="1" x14ac:dyDescent="0.45">
      <c r="F658" s="4"/>
      <c r="I658" s="4"/>
      <c r="K658" s="4"/>
    </row>
    <row r="659" spans="6:11" ht="14.25" customHeight="1" x14ac:dyDescent="0.45">
      <c r="F659" s="4"/>
      <c r="I659" s="4"/>
      <c r="K659" s="4"/>
    </row>
    <row r="660" spans="6:11" ht="14.25" customHeight="1" x14ac:dyDescent="0.45">
      <c r="F660" s="4"/>
      <c r="I660" s="4"/>
      <c r="K660" s="4"/>
    </row>
    <row r="661" spans="6:11" ht="14.25" customHeight="1" x14ac:dyDescent="0.45">
      <c r="F661" s="4"/>
      <c r="I661" s="4"/>
      <c r="K661" s="4"/>
    </row>
    <row r="662" spans="6:11" ht="14.25" customHeight="1" x14ac:dyDescent="0.45">
      <c r="F662" s="4"/>
      <c r="I662" s="4"/>
      <c r="K662" s="4"/>
    </row>
    <row r="663" spans="6:11" ht="14.25" customHeight="1" x14ac:dyDescent="0.45">
      <c r="F663" s="4"/>
      <c r="I663" s="4"/>
      <c r="K663" s="4"/>
    </row>
    <row r="664" spans="6:11" ht="14.25" customHeight="1" x14ac:dyDescent="0.45">
      <c r="F664" s="4"/>
      <c r="I664" s="4"/>
      <c r="K664" s="4"/>
    </row>
    <row r="665" spans="6:11" ht="14.25" customHeight="1" x14ac:dyDescent="0.45">
      <c r="F665" s="4"/>
      <c r="I665" s="4"/>
      <c r="K665" s="4"/>
    </row>
    <row r="666" spans="6:11" ht="14.25" customHeight="1" x14ac:dyDescent="0.45">
      <c r="F666" s="4"/>
      <c r="I666" s="4"/>
      <c r="K666" s="4"/>
    </row>
    <row r="667" spans="6:11" ht="14.25" customHeight="1" x14ac:dyDescent="0.45">
      <c r="F667" s="4"/>
      <c r="I667" s="4"/>
      <c r="K667" s="4"/>
    </row>
    <row r="668" spans="6:11" ht="14.25" customHeight="1" x14ac:dyDescent="0.45">
      <c r="F668" s="4"/>
      <c r="I668" s="4"/>
      <c r="K668" s="4"/>
    </row>
    <row r="669" spans="6:11" ht="14.25" customHeight="1" x14ac:dyDescent="0.45">
      <c r="F669" s="4"/>
      <c r="I669" s="4"/>
      <c r="K669" s="4"/>
    </row>
    <row r="670" spans="6:11" ht="14.25" customHeight="1" x14ac:dyDescent="0.45">
      <c r="F670" s="4"/>
      <c r="I670" s="4"/>
      <c r="K670" s="4"/>
    </row>
    <row r="671" spans="6:11" ht="14.25" customHeight="1" x14ac:dyDescent="0.45">
      <c r="F671" s="4"/>
      <c r="I671" s="4"/>
      <c r="K671" s="4"/>
    </row>
    <row r="672" spans="6:11" ht="14.25" customHeight="1" x14ac:dyDescent="0.45">
      <c r="F672" s="4"/>
      <c r="I672" s="4"/>
      <c r="K672" s="4"/>
    </row>
    <row r="673" spans="6:11" ht="14.25" customHeight="1" x14ac:dyDescent="0.45">
      <c r="F673" s="4"/>
      <c r="I673" s="4"/>
      <c r="K673" s="4"/>
    </row>
    <row r="674" spans="6:11" ht="14.25" customHeight="1" x14ac:dyDescent="0.45">
      <c r="F674" s="4"/>
      <c r="I674" s="4"/>
      <c r="K674" s="4"/>
    </row>
    <row r="675" spans="6:11" ht="14.25" customHeight="1" x14ac:dyDescent="0.45">
      <c r="F675" s="4"/>
      <c r="I675" s="4"/>
      <c r="K675" s="4"/>
    </row>
    <row r="676" spans="6:11" ht="14.25" customHeight="1" x14ac:dyDescent="0.45">
      <c r="F676" s="4"/>
      <c r="I676" s="4"/>
      <c r="K676" s="4"/>
    </row>
    <row r="677" spans="6:11" ht="14.25" customHeight="1" x14ac:dyDescent="0.45">
      <c r="F677" s="4"/>
      <c r="I677" s="4"/>
      <c r="K677" s="4"/>
    </row>
    <row r="678" spans="6:11" ht="14.25" customHeight="1" x14ac:dyDescent="0.45">
      <c r="F678" s="4"/>
      <c r="I678" s="4"/>
      <c r="K678" s="4"/>
    </row>
    <row r="679" spans="6:11" ht="14.25" customHeight="1" x14ac:dyDescent="0.45">
      <c r="F679" s="4"/>
      <c r="I679" s="4"/>
      <c r="K679" s="4"/>
    </row>
    <row r="680" spans="6:11" ht="14.25" customHeight="1" x14ac:dyDescent="0.45">
      <c r="F680" s="4"/>
      <c r="I680" s="4"/>
      <c r="K680" s="4"/>
    </row>
    <row r="681" spans="6:11" ht="14.25" customHeight="1" x14ac:dyDescent="0.45">
      <c r="F681" s="4"/>
      <c r="I681" s="4"/>
      <c r="K681" s="4"/>
    </row>
    <row r="682" spans="6:11" ht="14.25" customHeight="1" x14ac:dyDescent="0.45">
      <c r="F682" s="4"/>
      <c r="I682" s="4"/>
      <c r="K682" s="4"/>
    </row>
    <row r="683" spans="6:11" ht="14.25" customHeight="1" x14ac:dyDescent="0.45">
      <c r="F683" s="4"/>
      <c r="I683" s="4"/>
      <c r="K683" s="4"/>
    </row>
    <row r="684" spans="6:11" ht="14.25" customHeight="1" x14ac:dyDescent="0.45">
      <c r="F684" s="4"/>
      <c r="I684" s="4"/>
      <c r="K684" s="4"/>
    </row>
    <row r="685" spans="6:11" ht="14.25" customHeight="1" x14ac:dyDescent="0.45">
      <c r="F685" s="4"/>
      <c r="I685" s="4"/>
      <c r="K685" s="4"/>
    </row>
    <row r="686" spans="6:11" ht="14.25" customHeight="1" x14ac:dyDescent="0.45">
      <c r="F686" s="4"/>
      <c r="I686" s="4"/>
      <c r="K686" s="4"/>
    </row>
    <row r="687" spans="6:11" ht="14.25" customHeight="1" x14ac:dyDescent="0.45">
      <c r="F687" s="4"/>
      <c r="I687" s="4"/>
      <c r="K687" s="4"/>
    </row>
    <row r="688" spans="6:11" ht="14.25" customHeight="1" x14ac:dyDescent="0.45">
      <c r="F688" s="4"/>
      <c r="I688" s="4"/>
      <c r="K688" s="4"/>
    </row>
    <row r="689" spans="6:11" ht="14.25" customHeight="1" x14ac:dyDescent="0.45">
      <c r="F689" s="4"/>
      <c r="I689" s="4"/>
      <c r="K689" s="4"/>
    </row>
    <row r="690" spans="6:11" ht="14.25" customHeight="1" x14ac:dyDescent="0.45">
      <c r="F690" s="4"/>
      <c r="I690" s="4"/>
      <c r="K690" s="4"/>
    </row>
    <row r="691" spans="6:11" ht="14.25" customHeight="1" x14ac:dyDescent="0.45">
      <c r="F691" s="4"/>
      <c r="I691" s="4"/>
      <c r="K691" s="4"/>
    </row>
    <row r="692" spans="6:11" ht="14.25" customHeight="1" x14ac:dyDescent="0.45">
      <c r="F692" s="4"/>
      <c r="I692" s="4"/>
      <c r="K692" s="4"/>
    </row>
    <row r="693" spans="6:11" ht="14.25" customHeight="1" x14ac:dyDescent="0.45">
      <c r="F693" s="4"/>
      <c r="I693" s="4"/>
      <c r="K693" s="4"/>
    </row>
    <row r="694" spans="6:11" ht="14.25" customHeight="1" x14ac:dyDescent="0.45">
      <c r="F694" s="4"/>
      <c r="I694" s="4"/>
      <c r="K694" s="4"/>
    </row>
    <row r="695" spans="6:11" ht="14.25" customHeight="1" x14ac:dyDescent="0.45">
      <c r="F695" s="4"/>
      <c r="I695" s="4"/>
      <c r="K695" s="4"/>
    </row>
    <row r="696" spans="6:11" ht="14.25" customHeight="1" x14ac:dyDescent="0.45">
      <c r="F696" s="4"/>
      <c r="I696" s="4"/>
      <c r="K696" s="4"/>
    </row>
    <row r="697" spans="6:11" ht="14.25" customHeight="1" x14ac:dyDescent="0.45">
      <c r="F697" s="4"/>
      <c r="I697" s="4"/>
      <c r="K697" s="4"/>
    </row>
    <row r="698" spans="6:11" ht="14.25" customHeight="1" x14ac:dyDescent="0.45">
      <c r="F698" s="4"/>
      <c r="I698" s="4"/>
      <c r="K698" s="4"/>
    </row>
    <row r="699" spans="6:11" ht="14.25" customHeight="1" x14ac:dyDescent="0.45">
      <c r="F699" s="4"/>
      <c r="I699" s="4"/>
      <c r="K699" s="4"/>
    </row>
    <row r="700" spans="6:11" ht="14.25" customHeight="1" x14ac:dyDescent="0.45">
      <c r="F700" s="4"/>
      <c r="I700" s="4"/>
      <c r="K700" s="4"/>
    </row>
    <row r="701" spans="6:11" ht="14.25" customHeight="1" x14ac:dyDescent="0.45">
      <c r="F701" s="4"/>
      <c r="I701" s="4"/>
      <c r="K701" s="4"/>
    </row>
    <row r="702" spans="6:11" ht="14.25" customHeight="1" x14ac:dyDescent="0.45">
      <c r="F702" s="4"/>
      <c r="I702" s="4"/>
      <c r="K702" s="4"/>
    </row>
    <row r="703" spans="6:11" ht="14.25" customHeight="1" x14ac:dyDescent="0.45">
      <c r="F703" s="4"/>
      <c r="I703" s="4"/>
      <c r="K703" s="4"/>
    </row>
    <row r="704" spans="6:11" ht="14.25" customHeight="1" x14ac:dyDescent="0.45">
      <c r="F704" s="4"/>
      <c r="I704" s="4"/>
      <c r="K704" s="4"/>
    </row>
    <row r="705" spans="6:11" ht="14.25" customHeight="1" x14ac:dyDescent="0.45">
      <c r="F705" s="4"/>
      <c r="I705" s="4"/>
      <c r="K705" s="4"/>
    </row>
    <row r="706" spans="6:11" ht="14.25" customHeight="1" x14ac:dyDescent="0.45">
      <c r="F706" s="4"/>
      <c r="I706" s="4"/>
      <c r="K706" s="4"/>
    </row>
    <row r="707" spans="6:11" ht="14.25" customHeight="1" x14ac:dyDescent="0.45">
      <c r="F707" s="4"/>
      <c r="I707" s="4"/>
      <c r="K707" s="4"/>
    </row>
    <row r="708" spans="6:11" ht="14.25" customHeight="1" x14ac:dyDescent="0.45">
      <c r="F708" s="4"/>
      <c r="I708" s="4"/>
      <c r="K708" s="4"/>
    </row>
    <row r="709" spans="6:11" ht="14.25" customHeight="1" x14ac:dyDescent="0.45">
      <c r="F709" s="4"/>
      <c r="I709" s="4"/>
      <c r="K709" s="4"/>
    </row>
    <row r="710" spans="6:11" ht="14.25" customHeight="1" x14ac:dyDescent="0.45">
      <c r="F710" s="4"/>
      <c r="I710" s="4"/>
      <c r="K710" s="4"/>
    </row>
    <row r="711" spans="6:11" ht="14.25" customHeight="1" x14ac:dyDescent="0.45">
      <c r="F711" s="4"/>
      <c r="I711" s="4"/>
      <c r="K711" s="4"/>
    </row>
    <row r="712" spans="6:11" ht="14.25" customHeight="1" x14ac:dyDescent="0.45">
      <c r="F712" s="4"/>
      <c r="I712" s="4"/>
      <c r="K712" s="4"/>
    </row>
    <row r="713" spans="6:11" ht="14.25" customHeight="1" x14ac:dyDescent="0.45">
      <c r="F713" s="4"/>
      <c r="I713" s="4"/>
      <c r="K713" s="4"/>
    </row>
    <row r="714" spans="6:11" ht="14.25" customHeight="1" x14ac:dyDescent="0.45">
      <c r="F714" s="4"/>
      <c r="I714" s="4"/>
      <c r="K714" s="4"/>
    </row>
    <row r="715" spans="6:11" ht="14.25" customHeight="1" x14ac:dyDescent="0.45">
      <c r="F715" s="4"/>
      <c r="I715" s="4"/>
      <c r="K715" s="4"/>
    </row>
    <row r="716" spans="6:11" ht="14.25" customHeight="1" x14ac:dyDescent="0.45">
      <c r="F716" s="4"/>
      <c r="I716" s="4"/>
      <c r="K716" s="4"/>
    </row>
    <row r="717" spans="6:11" ht="14.25" customHeight="1" x14ac:dyDescent="0.45">
      <c r="F717" s="4"/>
      <c r="I717" s="4"/>
      <c r="K717" s="4"/>
    </row>
    <row r="718" spans="6:11" ht="14.25" customHeight="1" x14ac:dyDescent="0.45">
      <c r="F718" s="4"/>
      <c r="I718" s="4"/>
      <c r="K718" s="4"/>
    </row>
    <row r="719" spans="6:11" ht="14.25" customHeight="1" x14ac:dyDescent="0.45">
      <c r="F719" s="4"/>
      <c r="I719" s="4"/>
      <c r="K719" s="4"/>
    </row>
    <row r="720" spans="6:11" ht="14.25" customHeight="1" x14ac:dyDescent="0.45">
      <c r="F720" s="4"/>
      <c r="I720" s="4"/>
      <c r="K720" s="4"/>
    </row>
    <row r="721" spans="6:11" ht="14.25" customHeight="1" x14ac:dyDescent="0.45">
      <c r="F721" s="4"/>
      <c r="I721" s="4"/>
      <c r="K721" s="4"/>
    </row>
    <row r="722" spans="6:11" ht="14.25" customHeight="1" x14ac:dyDescent="0.45">
      <c r="F722" s="4"/>
      <c r="I722" s="4"/>
      <c r="K722" s="4"/>
    </row>
    <row r="723" spans="6:11" ht="14.25" customHeight="1" x14ac:dyDescent="0.45">
      <c r="F723" s="4"/>
      <c r="I723" s="4"/>
      <c r="K723" s="4"/>
    </row>
    <row r="724" spans="6:11" ht="14.25" customHeight="1" x14ac:dyDescent="0.45">
      <c r="F724" s="4"/>
      <c r="I724" s="4"/>
      <c r="K724" s="4"/>
    </row>
    <row r="725" spans="6:11" ht="14.25" customHeight="1" x14ac:dyDescent="0.45">
      <c r="F725" s="4"/>
      <c r="I725" s="4"/>
      <c r="K725" s="4"/>
    </row>
    <row r="726" spans="6:11" ht="14.25" customHeight="1" x14ac:dyDescent="0.45">
      <c r="F726" s="4"/>
      <c r="I726" s="4"/>
      <c r="K726" s="4"/>
    </row>
    <row r="727" spans="6:11" ht="14.25" customHeight="1" x14ac:dyDescent="0.45">
      <c r="F727" s="4"/>
      <c r="I727" s="4"/>
      <c r="K727" s="4"/>
    </row>
    <row r="728" spans="6:11" ht="14.25" customHeight="1" x14ac:dyDescent="0.45">
      <c r="F728" s="4"/>
      <c r="I728" s="4"/>
      <c r="K728" s="4"/>
    </row>
    <row r="729" spans="6:11" ht="14.25" customHeight="1" x14ac:dyDescent="0.45">
      <c r="F729" s="4"/>
      <c r="I729" s="4"/>
      <c r="K729" s="4"/>
    </row>
    <row r="730" spans="6:11" ht="14.25" customHeight="1" x14ac:dyDescent="0.45">
      <c r="F730" s="4"/>
      <c r="I730" s="4"/>
      <c r="K730" s="4"/>
    </row>
    <row r="731" spans="6:11" ht="14.25" customHeight="1" x14ac:dyDescent="0.45">
      <c r="F731" s="4"/>
      <c r="I731" s="4"/>
      <c r="K731" s="4"/>
    </row>
    <row r="732" spans="6:11" ht="14.25" customHeight="1" x14ac:dyDescent="0.45">
      <c r="F732" s="4"/>
      <c r="I732" s="4"/>
      <c r="K732" s="4"/>
    </row>
    <row r="733" spans="6:11" ht="14.25" customHeight="1" x14ac:dyDescent="0.45">
      <c r="F733" s="4"/>
      <c r="I733" s="4"/>
      <c r="K733" s="4"/>
    </row>
    <row r="734" spans="6:11" ht="14.25" customHeight="1" x14ac:dyDescent="0.45">
      <c r="F734" s="4"/>
      <c r="I734" s="4"/>
      <c r="K734" s="4"/>
    </row>
    <row r="735" spans="6:11" ht="14.25" customHeight="1" x14ac:dyDescent="0.45">
      <c r="F735" s="4"/>
      <c r="I735" s="4"/>
      <c r="K735" s="4"/>
    </row>
    <row r="736" spans="6:11" ht="14.25" customHeight="1" x14ac:dyDescent="0.45">
      <c r="F736" s="4"/>
      <c r="I736" s="4"/>
      <c r="K736" s="4"/>
    </row>
    <row r="737" spans="6:11" ht="14.25" customHeight="1" x14ac:dyDescent="0.45">
      <c r="F737" s="4"/>
      <c r="I737" s="4"/>
      <c r="K737" s="4"/>
    </row>
    <row r="738" spans="6:11" ht="14.25" customHeight="1" x14ac:dyDescent="0.45">
      <c r="F738" s="4"/>
      <c r="I738" s="4"/>
      <c r="K738" s="4"/>
    </row>
    <row r="739" spans="6:11" ht="14.25" customHeight="1" x14ac:dyDescent="0.45">
      <c r="F739" s="4"/>
      <c r="I739" s="4"/>
      <c r="K739" s="4"/>
    </row>
    <row r="740" spans="6:11" ht="14.25" customHeight="1" x14ac:dyDescent="0.45">
      <c r="F740" s="4"/>
      <c r="I740" s="4"/>
      <c r="K740" s="4"/>
    </row>
    <row r="741" spans="6:11" ht="14.25" customHeight="1" x14ac:dyDescent="0.45">
      <c r="F741" s="4"/>
      <c r="I741" s="4"/>
      <c r="K741" s="4"/>
    </row>
    <row r="742" spans="6:11" ht="14.25" customHeight="1" x14ac:dyDescent="0.45">
      <c r="F742" s="4"/>
      <c r="I742" s="4"/>
      <c r="K742" s="4"/>
    </row>
    <row r="743" spans="6:11" ht="14.25" customHeight="1" x14ac:dyDescent="0.45">
      <c r="F743" s="4"/>
      <c r="I743" s="4"/>
      <c r="K743" s="4"/>
    </row>
    <row r="744" spans="6:11" ht="14.25" customHeight="1" x14ac:dyDescent="0.45">
      <c r="F744" s="4"/>
      <c r="I744" s="4"/>
      <c r="K744" s="4"/>
    </row>
    <row r="745" spans="6:11" ht="14.25" customHeight="1" x14ac:dyDescent="0.45">
      <c r="F745" s="4"/>
      <c r="I745" s="4"/>
      <c r="K745" s="4"/>
    </row>
    <row r="746" spans="6:11" ht="14.25" customHeight="1" x14ac:dyDescent="0.45">
      <c r="F746" s="4"/>
      <c r="I746" s="4"/>
      <c r="K746" s="4"/>
    </row>
    <row r="747" spans="6:11" ht="14.25" customHeight="1" x14ac:dyDescent="0.45">
      <c r="F747" s="4"/>
      <c r="I747" s="4"/>
      <c r="K747" s="4"/>
    </row>
    <row r="748" spans="6:11" ht="14.25" customHeight="1" x14ac:dyDescent="0.45">
      <c r="F748" s="4"/>
      <c r="I748" s="4"/>
      <c r="K748" s="4"/>
    </row>
    <row r="749" spans="6:11" ht="14.25" customHeight="1" x14ac:dyDescent="0.45">
      <c r="F749" s="4"/>
      <c r="I749" s="4"/>
      <c r="K749" s="4"/>
    </row>
    <row r="750" spans="6:11" ht="14.25" customHeight="1" x14ac:dyDescent="0.45">
      <c r="F750" s="4"/>
      <c r="I750" s="4"/>
      <c r="K750" s="4"/>
    </row>
    <row r="751" spans="6:11" ht="14.25" customHeight="1" x14ac:dyDescent="0.45">
      <c r="F751" s="4"/>
      <c r="I751" s="4"/>
      <c r="K751" s="4"/>
    </row>
    <row r="752" spans="6:11" ht="14.25" customHeight="1" x14ac:dyDescent="0.45">
      <c r="F752" s="4"/>
      <c r="I752" s="4"/>
      <c r="K752" s="4"/>
    </row>
    <row r="753" spans="6:11" ht="14.25" customHeight="1" x14ac:dyDescent="0.45">
      <c r="F753" s="4"/>
      <c r="I753" s="4"/>
      <c r="K753" s="4"/>
    </row>
    <row r="754" spans="6:11" ht="14.25" customHeight="1" x14ac:dyDescent="0.45">
      <c r="F754" s="4"/>
      <c r="I754" s="4"/>
      <c r="K754" s="4"/>
    </row>
    <row r="755" spans="6:11" ht="14.25" customHeight="1" x14ac:dyDescent="0.45">
      <c r="F755" s="4"/>
      <c r="I755" s="4"/>
      <c r="K755" s="4"/>
    </row>
    <row r="756" spans="6:11" ht="14.25" customHeight="1" x14ac:dyDescent="0.45">
      <c r="F756" s="4"/>
      <c r="I756" s="4"/>
      <c r="K756" s="4"/>
    </row>
    <row r="757" spans="6:11" ht="14.25" customHeight="1" x14ac:dyDescent="0.45">
      <c r="F757" s="4"/>
      <c r="I757" s="4"/>
      <c r="K757" s="4"/>
    </row>
    <row r="758" spans="6:11" ht="14.25" customHeight="1" x14ac:dyDescent="0.45">
      <c r="F758" s="4"/>
      <c r="I758" s="4"/>
      <c r="K758" s="4"/>
    </row>
    <row r="759" spans="6:11" ht="14.25" customHeight="1" x14ac:dyDescent="0.45">
      <c r="F759" s="4"/>
      <c r="I759" s="4"/>
      <c r="K759" s="4"/>
    </row>
    <row r="760" spans="6:11" ht="14.25" customHeight="1" x14ac:dyDescent="0.45">
      <c r="F760" s="4"/>
      <c r="I760" s="4"/>
      <c r="K760" s="4"/>
    </row>
    <row r="761" spans="6:11" ht="14.25" customHeight="1" x14ac:dyDescent="0.45">
      <c r="F761" s="4"/>
      <c r="I761" s="4"/>
      <c r="K761" s="4"/>
    </row>
    <row r="762" spans="6:11" ht="14.25" customHeight="1" x14ac:dyDescent="0.45">
      <c r="F762" s="4"/>
      <c r="I762" s="4"/>
      <c r="K762" s="4"/>
    </row>
    <row r="763" spans="6:11" ht="14.25" customHeight="1" x14ac:dyDescent="0.45">
      <c r="F763" s="4"/>
      <c r="I763" s="4"/>
      <c r="K763" s="4"/>
    </row>
    <row r="764" spans="6:11" ht="14.25" customHeight="1" x14ac:dyDescent="0.45">
      <c r="F764" s="4"/>
      <c r="I764" s="4"/>
      <c r="K764" s="4"/>
    </row>
    <row r="765" spans="6:11" ht="14.25" customHeight="1" x14ac:dyDescent="0.45">
      <c r="F765" s="4"/>
      <c r="I765" s="4"/>
      <c r="K765" s="4"/>
    </row>
    <row r="766" spans="6:11" ht="14.25" customHeight="1" x14ac:dyDescent="0.45">
      <c r="F766" s="4"/>
      <c r="I766" s="4"/>
      <c r="K766" s="4"/>
    </row>
    <row r="767" spans="6:11" ht="14.25" customHeight="1" x14ac:dyDescent="0.45">
      <c r="F767" s="4"/>
      <c r="I767" s="4"/>
      <c r="K767" s="4"/>
    </row>
    <row r="768" spans="6:11" ht="14.25" customHeight="1" x14ac:dyDescent="0.45">
      <c r="F768" s="4"/>
      <c r="I768" s="4"/>
      <c r="K768" s="4"/>
    </row>
    <row r="769" spans="6:11" ht="14.25" customHeight="1" x14ac:dyDescent="0.45">
      <c r="F769" s="4"/>
      <c r="I769" s="4"/>
      <c r="K769" s="4"/>
    </row>
    <row r="770" spans="6:11" ht="14.25" customHeight="1" x14ac:dyDescent="0.45">
      <c r="F770" s="4"/>
      <c r="I770" s="4"/>
      <c r="K770" s="4"/>
    </row>
    <row r="771" spans="6:11" ht="14.25" customHeight="1" x14ac:dyDescent="0.45">
      <c r="F771" s="4"/>
      <c r="I771" s="4"/>
      <c r="K771" s="4"/>
    </row>
    <row r="772" spans="6:11" ht="14.25" customHeight="1" x14ac:dyDescent="0.45">
      <c r="F772" s="4"/>
      <c r="I772" s="4"/>
      <c r="K772" s="4"/>
    </row>
    <row r="773" spans="6:11" ht="14.25" customHeight="1" x14ac:dyDescent="0.45">
      <c r="F773" s="4"/>
      <c r="I773" s="4"/>
      <c r="K773" s="4"/>
    </row>
    <row r="774" spans="6:11" ht="14.25" customHeight="1" x14ac:dyDescent="0.45">
      <c r="F774" s="4"/>
      <c r="I774" s="4"/>
      <c r="K774" s="4"/>
    </row>
    <row r="775" spans="6:11" ht="14.25" customHeight="1" x14ac:dyDescent="0.45">
      <c r="F775" s="4"/>
      <c r="I775" s="4"/>
      <c r="K775" s="4"/>
    </row>
    <row r="776" spans="6:11" ht="14.25" customHeight="1" x14ac:dyDescent="0.45">
      <c r="F776" s="4"/>
      <c r="I776" s="4"/>
      <c r="K776" s="4"/>
    </row>
    <row r="777" spans="6:11" ht="14.25" customHeight="1" x14ac:dyDescent="0.45">
      <c r="F777" s="4"/>
      <c r="I777" s="4"/>
      <c r="K777" s="4"/>
    </row>
    <row r="778" spans="6:11" ht="14.25" customHeight="1" x14ac:dyDescent="0.45">
      <c r="F778" s="4"/>
      <c r="I778" s="4"/>
      <c r="K778" s="4"/>
    </row>
    <row r="779" spans="6:11" ht="14.25" customHeight="1" x14ac:dyDescent="0.45">
      <c r="F779" s="4"/>
      <c r="I779" s="4"/>
      <c r="K779" s="4"/>
    </row>
    <row r="780" spans="6:11" ht="14.25" customHeight="1" x14ac:dyDescent="0.45">
      <c r="F780" s="4"/>
      <c r="I780" s="4"/>
      <c r="K780" s="4"/>
    </row>
    <row r="781" spans="6:11" ht="14.25" customHeight="1" x14ac:dyDescent="0.45">
      <c r="F781" s="4"/>
      <c r="I781" s="4"/>
      <c r="K781" s="4"/>
    </row>
    <row r="782" spans="6:11" ht="14.25" customHeight="1" x14ac:dyDescent="0.45">
      <c r="F782" s="4"/>
      <c r="I782" s="4"/>
      <c r="K782" s="4"/>
    </row>
    <row r="783" spans="6:11" ht="14.25" customHeight="1" x14ac:dyDescent="0.45">
      <c r="F783" s="4"/>
      <c r="I783" s="4"/>
      <c r="K783" s="4"/>
    </row>
    <row r="784" spans="6:11" ht="14.25" customHeight="1" x14ac:dyDescent="0.45">
      <c r="F784" s="4"/>
      <c r="I784" s="4"/>
      <c r="K784" s="4"/>
    </row>
    <row r="785" spans="6:11" ht="14.25" customHeight="1" x14ac:dyDescent="0.45">
      <c r="F785" s="4"/>
      <c r="I785" s="4"/>
      <c r="K785" s="4"/>
    </row>
    <row r="786" spans="6:11" ht="14.25" customHeight="1" x14ac:dyDescent="0.45">
      <c r="F786" s="4"/>
      <c r="I786" s="4"/>
      <c r="K786" s="4"/>
    </row>
    <row r="787" spans="6:11" ht="14.25" customHeight="1" x14ac:dyDescent="0.45">
      <c r="F787" s="4"/>
      <c r="I787" s="4"/>
      <c r="K787" s="4"/>
    </row>
    <row r="788" spans="6:11" ht="14.25" customHeight="1" x14ac:dyDescent="0.45">
      <c r="F788" s="4"/>
      <c r="I788" s="4"/>
      <c r="K788" s="4"/>
    </row>
    <row r="789" spans="6:11" ht="14.25" customHeight="1" x14ac:dyDescent="0.45">
      <c r="F789" s="4"/>
      <c r="I789" s="4"/>
      <c r="K789" s="4"/>
    </row>
    <row r="790" spans="6:11" ht="14.25" customHeight="1" x14ac:dyDescent="0.45">
      <c r="F790" s="4"/>
      <c r="I790" s="4"/>
      <c r="K790" s="4"/>
    </row>
    <row r="791" spans="6:11" ht="14.25" customHeight="1" x14ac:dyDescent="0.45">
      <c r="F791" s="4"/>
      <c r="I791" s="4"/>
      <c r="K791" s="4"/>
    </row>
    <row r="792" spans="6:11" ht="14.25" customHeight="1" x14ac:dyDescent="0.45">
      <c r="F792" s="4"/>
      <c r="I792" s="4"/>
      <c r="K792" s="4"/>
    </row>
    <row r="793" spans="6:11" ht="14.25" customHeight="1" x14ac:dyDescent="0.45">
      <c r="F793" s="4"/>
      <c r="I793" s="4"/>
      <c r="K793" s="4"/>
    </row>
    <row r="794" spans="6:11" ht="14.25" customHeight="1" x14ac:dyDescent="0.45">
      <c r="F794" s="4"/>
      <c r="I794" s="4"/>
      <c r="K794" s="4"/>
    </row>
    <row r="795" spans="6:11" ht="14.25" customHeight="1" x14ac:dyDescent="0.45">
      <c r="F795" s="4"/>
      <c r="I795" s="4"/>
      <c r="K795" s="4"/>
    </row>
    <row r="796" spans="6:11" ht="14.25" customHeight="1" x14ac:dyDescent="0.45">
      <c r="F796" s="4"/>
      <c r="I796" s="4"/>
      <c r="K796" s="4"/>
    </row>
    <row r="797" spans="6:11" ht="14.25" customHeight="1" x14ac:dyDescent="0.45">
      <c r="F797" s="4"/>
      <c r="I797" s="4"/>
      <c r="K797" s="4"/>
    </row>
    <row r="798" spans="6:11" ht="14.25" customHeight="1" x14ac:dyDescent="0.45">
      <c r="F798" s="4"/>
      <c r="I798" s="4"/>
      <c r="K798" s="4"/>
    </row>
    <row r="799" spans="6:11" ht="14.25" customHeight="1" x14ac:dyDescent="0.45">
      <c r="F799" s="4"/>
      <c r="I799" s="4"/>
      <c r="K799" s="4"/>
    </row>
    <row r="800" spans="6:11" ht="14.25" customHeight="1" x14ac:dyDescent="0.45">
      <c r="F800" s="4"/>
      <c r="I800" s="4"/>
      <c r="K800" s="4"/>
    </row>
    <row r="801" spans="6:11" ht="14.25" customHeight="1" x14ac:dyDescent="0.45">
      <c r="F801" s="4"/>
      <c r="I801" s="4"/>
      <c r="K801" s="4"/>
    </row>
    <row r="802" spans="6:11" ht="14.25" customHeight="1" x14ac:dyDescent="0.45">
      <c r="F802" s="4"/>
      <c r="I802" s="4"/>
      <c r="K802" s="4"/>
    </row>
    <row r="803" spans="6:11" ht="14.25" customHeight="1" x14ac:dyDescent="0.45">
      <c r="F803" s="4"/>
      <c r="I803" s="4"/>
      <c r="K803" s="4"/>
    </row>
    <row r="804" spans="6:11" ht="14.25" customHeight="1" x14ac:dyDescent="0.45">
      <c r="F804" s="4"/>
      <c r="I804" s="4"/>
      <c r="K804" s="4"/>
    </row>
    <row r="805" spans="6:11" ht="14.25" customHeight="1" x14ac:dyDescent="0.45">
      <c r="F805" s="4"/>
      <c r="I805" s="4"/>
      <c r="K805" s="4"/>
    </row>
    <row r="806" spans="6:11" ht="14.25" customHeight="1" x14ac:dyDescent="0.45">
      <c r="F806" s="4"/>
      <c r="I806" s="4"/>
      <c r="K806" s="4"/>
    </row>
    <row r="807" spans="6:11" ht="14.25" customHeight="1" x14ac:dyDescent="0.45">
      <c r="F807" s="4"/>
      <c r="I807" s="4"/>
      <c r="K807" s="4"/>
    </row>
    <row r="808" spans="6:11" ht="14.25" customHeight="1" x14ac:dyDescent="0.45">
      <c r="F808" s="4"/>
      <c r="I808" s="4"/>
      <c r="K808" s="4"/>
    </row>
    <row r="809" spans="6:11" ht="14.25" customHeight="1" x14ac:dyDescent="0.45">
      <c r="F809" s="4"/>
      <c r="I809" s="4"/>
      <c r="K809" s="4"/>
    </row>
    <row r="810" spans="6:11" ht="14.25" customHeight="1" x14ac:dyDescent="0.45">
      <c r="F810" s="4"/>
      <c r="I810" s="4"/>
      <c r="K810" s="4"/>
    </row>
    <row r="811" spans="6:11" ht="14.25" customHeight="1" x14ac:dyDescent="0.45">
      <c r="F811" s="4"/>
      <c r="I811" s="4"/>
      <c r="K811" s="4"/>
    </row>
    <row r="812" spans="6:11" ht="14.25" customHeight="1" x14ac:dyDescent="0.45">
      <c r="F812" s="4"/>
      <c r="I812" s="4"/>
      <c r="K812" s="4"/>
    </row>
    <row r="813" spans="6:11" ht="14.25" customHeight="1" x14ac:dyDescent="0.45">
      <c r="F813" s="4"/>
      <c r="I813" s="4"/>
      <c r="K813" s="4"/>
    </row>
    <row r="814" spans="6:11" ht="14.25" customHeight="1" x14ac:dyDescent="0.45">
      <c r="F814" s="4"/>
      <c r="I814" s="4"/>
      <c r="K814" s="4"/>
    </row>
    <row r="815" spans="6:11" ht="14.25" customHeight="1" x14ac:dyDescent="0.45">
      <c r="F815" s="4"/>
      <c r="I815" s="4"/>
      <c r="K815" s="4"/>
    </row>
    <row r="816" spans="6:11" ht="14.25" customHeight="1" x14ac:dyDescent="0.45">
      <c r="F816" s="4"/>
      <c r="I816" s="4"/>
      <c r="K816" s="4"/>
    </row>
    <row r="817" spans="6:11" ht="14.25" customHeight="1" x14ac:dyDescent="0.45">
      <c r="F817" s="4"/>
      <c r="I817" s="4"/>
      <c r="K817" s="4"/>
    </row>
    <row r="818" spans="6:11" ht="14.25" customHeight="1" x14ac:dyDescent="0.45">
      <c r="F818" s="4"/>
      <c r="I818" s="4"/>
      <c r="K818" s="4"/>
    </row>
    <row r="819" spans="6:11" ht="14.25" customHeight="1" x14ac:dyDescent="0.45">
      <c r="F819" s="4"/>
      <c r="I819" s="4"/>
      <c r="K819" s="4"/>
    </row>
    <row r="820" spans="6:11" ht="14.25" customHeight="1" x14ac:dyDescent="0.45">
      <c r="F820" s="4"/>
      <c r="I820" s="4"/>
      <c r="K820" s="4"/>
    </row>
    <row r="821" spans="6:11" ht="14.25" customHeight="1" x14ac:dyDescent="0.45">
      <c r="F821" s="4"/>
      <c r="I821" s="4"/>
      <c r="K821" s="4"/>
    </row>
    <row r="822" spans="6:11" ht="14.25" customHeight="1" x14ac:dyDescent="0.45">
      <c r="F822" s="4"/>
      <c r="I822" s="4"/>
      <c r="K822" s="4"/>
    </row>
    <row r="823" spans="6:11" ht="14.25" customHeight="1" x14ac:dyDescent="0.45">
      <c r="F823" s="4"/>
      <c r="I823" s="4"/>
      <c r="K823" s="4"/>
    </row>
    <row r="824" spans="6:11" ht="14.25" customHeight="1" x14ac:dyDescent="0.45">
      <c r="F824" s="4"/>
      <c r="I824" s="4"/>
      <c r="K824" s="4"/>
    </row>
    <row r="825" spans="6:11" ht="14.25" customHeight="1" x14ac:dyDescent="0.45">
      <c r="F825" s="4"/>
      <c r="I825" s="4"/>
      <c r="K825" s="4"/>
    </row>
    <row r="826" spans="6:11" ht="14.25" customHeight="1" x14ac:dyDescent="0.45">
      <c r="F826" s="4"/>
      <c r="I826" s="4"/>
      <c r="K826" s="4"/>
    </row>
    <row r="827" spans="6:11" ht="14.25" customHeight="1" x14ac:dyDescent="0.45">
      <c r="F827" s="4"/>
      <c r="I827" s="4"/>
      <c r="K827" s="4"/>
    </row>
    <row r="828" spans="6:11" ht="14.25" customHeight="1" x14ac:dyDescent="0.45">
      <c r="F828" s="4"/>
      <c r="I828" s="4"/>
      <c r="K828" s="4"/>
    </row>
    <row r="829" spans="6:11" ht="14.25" customHeight="1" x14ac:dyDescent="0.45">
      <c r="F829" s="4"/>
      <c r="I829" s="4"/>
      <c r="K829" s="4"/>
    </row>
    <row r="830" spans="6:11" ht="14.25" customHeight="1" x14ac:dyDescent="0.45">
      <c r="F830" s="4"/>
      <c r="I830" s="4"/>
      <c r="K830" s="4"/>
    </row>
    <row r="831" spans="6:11" ht="14.25" customHeight="1" x14ac:dyDescent="0.45">
      <c r="F831" s="4"/>
      <c r="I831" s="4"/>
      <c r="K831" s="4"/>
    </row>
    <row r="832" spans="6:11" ht="14.25" customHeight="1" x14ac:dyDescent="0.45">
      <c r="F832" s="4"/>
      <c r="I832" s="4"/>
      <c r="K832" s="4"/>
    </row>
    <row r="833" spans="6:11" ht="14.25" customHeight="1" x14ac:dyDescent="0.45">
      <c r="F833" s="4"/>
      <c r="I833" s="4"/>
      <c r="K833" s="4"/>
    </row>
    <row r="834" spans="6:11" ht="14.25" customHeight="1" x14ac:dyDescent="0.45">
      <c r="F834" s="4"/>
      <c r="I834" s="4"/>
      <c r="K834" s="4"/>
    </row>
    <row r="835" spans="6:11" ht="14.25" customHeight="1" x14ac:dyDescent="0.45">
      <c r="F835" s="4"/>
      <c r="I835" s="4"/>
      <c r="K835" s="4"/>
    </row>
    <row r="836" spans="6:11" ht="14.25" customHeight="1" x14ac:dyDescent="0.45">
      <c r="F836" s="4"/>
      <c r="I836" s="4"/>
      <c r="K836" s="4"/>
    </row>
    <row r="837" spans="6:11" ht="14.25" customHeight="1" x14ac:dyDescent="0.45">
      <c r="F837" s="4"/>
      <c r="I837" s="4"/>
      <c r="K837" s="4"/>
    </row>
    <row r="838" spans="6:11" ht="14.25" customHeight="1" x14ac:dyDescent="0.45">
      <c r="F838" s="4"/>
      <c r="I838" s="4"/>
      <c r="K838" s="4"/>
    </row>
    <row r="839" spans="6:11" ht="14.25" customHeight="1" x14ac:dyDescent="0.45">
      <c r="F839" s="4"/>
      <c r="I839" s="4"/>
      <c r="K839" s="4"/>
    </row>
    <row r="840" spans="6:11" ht="14.25" customHeight="1" x14ac:dyDescent="0.45">
      <c r="F840" s="4"/>
      <c r="I840" s="4"/>
      <c r="K840" s="4"/>
    </row>
    <row r="841" spans="6:11" ht="14.25" customHeight="1" x14ac:dyDescent="0.45">
      <c r="F841" s="4"/>
      <c r="I841" s="4"/>
      <c r="K841" s="4"/>
    </row>
    <row r="842" spans="6:11" ht="14.25" customHeight="1" x14ac:dyDescent="0.45">
      <c r="F842" s="4"/>
      <c r="I842" s="4"/>
      <c r="K842" s="4"/>
    </row>
    <row r="843" spans="6:11" ht="14.25" customHeight="1" x14ac:dyDescent="0.45">
      <c r="F843" s="4"/>
      <c r="I843" s="4"/>
      <c r="K843" s="4"/>
    </row>
    <row r="844" spans="6:11" ht="14.25" customHeight="1" x14ac:dyDescent="0.45">
      <c r="F844" s="4"/>
      <c r="I844" s="4"/>
      <c r="K844" s="4"/>
    </row>
    <row r="845" spans="6:11" ht="14.25" customHeight="1" x14ac:dyDescent="0.45">
      <c r="F845" s="4"/>
      <c r="I845" s="4"/>
      <c r="K845" s="4"/>
    </row>
    <row r="846" spans="6:11" ht="14.25" customHeight="1" x14ac:dyDescent="0.45">
      <c r="F846" s="4"/>
      <c r="I846" s="4"/>
      <c r="K846" s="4"/>
    </row>
    <row r="847" spans="6:11" ht="14.25" customHeight="1" x14ac:dyDescent="0.45">
      <c r="F847" s="4"/>
      <c r="I847" s="4"/>
      <c r="K847" s="4"/>
    </row>
    <row r="848" spans="6:11" ht="14.25" customHeight="1" x14ac:dyDescent="0.45">
      <c r="F848" s="4"/>
      <c r="I848" s="4"/>
      <c r="K848" s="4"/>
    </row>
    <row r="849" spans="6:11" ht="14.25" customHeight="1" x14ac:dyDescent="0.45">
      <c r="F849" s="4"/>
      <c r="I849" s="4"/>
      <c r="K849" s="4"/>
    </row>
    <row r="850" spans="6:11" ht="14.25" customHeight="1" x14ac:dyDescent="0.45">
      <c r="F850" s="4"/>
      <c r="I850" s="4"/>
      <c r="K850" s="4"/>
    </row>
    <row r="851" spans="6:11" ht="14.25" customHeight="1" x14ac:dyDescent="0.45">
      <c r="F851" s="4"/>
      <c r="I851" s="4"/>
      <c r="K851" s="4"/>
    </row>
    <row r="852" spans="6:11" ht="14.25" customHeight="1" x14ac:dyDescent="0.45">
      <c r="F852" s="4"/>
      <c r="I852" s="4"/>
      <c r="K852" s="4"/>
    </row>
    <row r="853" spans="6:11" ht="14.25" customHeight="1" x14ac:dyDescent="0.45">
      <c r="F853" s="4"/>
      <c r="I853" s="4"/>
      <c r="K853" s="4"/>
    </row>
    <row r="854" spans="6:11" ht="14.25" customHeight="1" x14ac:dyDescent="0.45">
      <c r="F854" s="4"/>
      <c r="I854" s="4"/>
      <c r="K854" s="4"/>
    </row>
    <row r="855" spans="6:11" ht="14.25" customHeight="1" x14ac:dyDescent="0.45">
      <c r="F855" s="4"/>
      <c r="I855" s="4"/>
      <c r="K855" s="4"/>
    </row>
    <row r="856" spans="6:11" ht="14.25" customHeight="1" x14ac:dyDescent="0.45">
      <c r="F856" s="4"/>
      <c r="I856" s="4"/>
      <c r="K856" s="4"/>
    </row>
    <row r="857" spans="6:11" ht="14.25" customHeight="1" x14ac:dyDescent="0.45">
      <c r="F857" s="4"/>
      <c r="I857" s="4"/>
      <c r="K857" s="4"/>
    </row>
    <row r="858" spans="6:11" ht="14.25" customHeight="1" x14ac:dyDescent="0.45">
      <c r="F858" s="4"/>
      <c r="I858" s="4"/>
      <c r="K858" s="4"/>
    </row>
    <row r="859" spans="6:11" ht="14.25" customHeight="1" x14ac:dyDescent="0.45">
      <c r="F859" s="4"/>
      <c r="I859" s="4"/>
      <c r="K859" s="4"/>
    </row>
    <row r="860" spans="6:11" ht="14.25" customHeight="1" x14ac:dyDescent="0.45">
      <c r="F860" s="4"/>
      <c r="I860" s="4"/>
      <c r="K860" s="4"/>
    </row>
    <row r="861" spans="6:11" ht="14.25" customHeight="1" x14ac:dyDescent="0.45">
      <c r="F861" s="4"/>
      <c r="I861" s="4"/>
      <c r="K861" s="4"/>
    </row>
    <row r="862" spans="6:11" ht="14.25" customHeight="1" x14ac:dyDescent="0.45">
      <c r="F862" s="4"/>
      <c r="I862" s="4"/>
      <c r="K862" s="4"/>
    </row>
    <row r="863" spans="6:11" ht="14.25" customHeight="1" x14ac:dyDescent="0.45">
      <c r="F863" s="4"/>
      <c r="I863" s="4"/>
      <c r="K863" s="4"/>
    </row>
    <row r="864" spans="6:11" ht="14.25" customHeight="1" x14ac:dyDescent="0.45">
      <c r="F864" s="4"/>
      <c r="I864" s="4"/>
      <c r="K864" s="4"/>
    </row>
    <row r="865" spans="6:11" ht="14.25" customHeight="1" x14ac:dyDescent="0.45">
      <c r="F865" s="4"/>
      <c r="I865" s="4"/>
      <c r="K865" s="4"/>
    </row>
    <row r="866" spans="6:11" ht="14.25" customHeight="1" x14ac:dyDescent="0.45">
      <c r="F866" s="4"/>
      <c r="I866" s="4"/>
      <c r="K866" s="4"/>
    </row>
    <row r="867" spans="6:11" ht="14.25" customHeight="1" x14ac:dyDescent="0.45">
      <c r="F867" s="4"/>
      <c r="I867" s="4"/>
      <c r="K867" s="4"/>
    </row>
    <row r="868" spans="6:11" ht="14.25" customHeight="1" x14ac:dyDescent="0.45">
      <c r="F868" s="4"/>
      <c r="I868" s="4"/>
      <c r="K868" s="4"/>
    </row>
    <row r="869" spans="6:11" ht="14.25" customHeight="1" x14ac:dyDescent="0.45">
      <c r="F869" s="4"/>
      <c r="I869" s="4"/>
      <c r="K869" s="4"/>
    </row>
    <row r="870" spans="6:11" ht="14.25" customHeight="1" x14ac:dyDescent="0.45">
      <c r="F870" s="4"/>
      <c r="I870" s="4"/>
      <c r="K870" s="4"/>
    </row>
    <row r="871" spans="6:11" ht="14.25" customHeight="1" x14ac:dyDescent="0.45">
      <c r="F871" s="4"/>
      <c r="I871" s="4"/>
      <c r="K871" s="4"/>
    </row>
    <row r="872" spans="6:11" ht="14.25" customHeight="1" x14ac:dyDescent="0.45">
      <c r="F872" s="4"/>
      <c r="I872" s="4"/>
      <c r="K872" s="4"/>
    </row>
    <row r="873" spans="6:11" ht="14.25" customHeight="1" x14ac:dyDescent="0.45">
      <c r="F873" s="4"/>
      <c r="I873" s="4"/>
      <c r="K873" s="4"/>
    </row>
    <row r="874" spans="6:11" ht="14.25" customHeight="1" x14ac:dyDescent="0.45">
      <c r="F874" s="4"/>
      <c r="I874" s="4"/>
      <c r="K874" s="4"/>
    </row>
    <row r="875" spans="6:11" ht="14.25" customHeight="1" x14ac:dyDescent="0.45">
      <c r="F875" s="4"/>
      <c r="I875" s="4"/>
      <c r="K875" s="4"/>
    </row>
    <row r="876" spans="6:11" ht="14.25" customHeight="1" x14ac:dyDescent="0.45">
      <c r="F876" s="4"/>
      <c r="I876" s="4"/>
      <c r="K876" s="4"/>
    </row>
    <row r="877" spans="6:11" ht="14.25" customHeight="1" x14ac:dyDescent="0.45">
      <c r="F877" s="4"/>
      <c r="I877" s="4"/>
      <c r="K877" s="4"/>
    </row>
    <row r="878" spans="6:11" ht="14.25" customHeight="1" x14ac:dyDescent="0.45">
      <c r="F878" s="4"/>
      <c r="I878" s="4"/>
      <c r="K878" s="4"/>
    </row>
    <row r="879" spans="6:11" ht="14.25" customHeight="1" x14ac:dyDescent="0.45">
      <c r="F879" s="4"/>
      <c r="I879" s="4"/>
      <c r="K879" s="4"/>
    </row>
    <row r="880" spans="6:11" ht="14.25" customHeight="1" x14ac:dyDescent="0.45">
      <c r="F880" s="4"/>
      <c r="I880" s="4"/>
      <c r="K880" s="4"/>
    </row>
    <row r="881" spans="6:11" ht="14.25" customHeight="1" x14ac:dyDescent="0.45">
      <c r="F881" s="4"/>
      <c r="I881" s="4"/>
      <c r="K881" s="4"/>
    </row>
    <row r="882" spans="6:11" ht="14.25" customHeight="1" x14ac:dyDescent="0.45">
      <c r="F882" s="4"/>
      <c r="I882" s="4"/>
      <c r="K882" s="4"/>
    </row>
    <row r="883" spans="6:11" ht="14.25" customHeight="1" x14ac:dyDescent="0.45">
      <c r="F883" s="4"/>
      <c r="I883" s="4"/>
      <c r="K883" s="4"/>
    </row>
    <row r="884" spans="6:11" ht="14.25" customHeight="1" x14ac:dyDescent="0.45">
      <c r="F884" s="4"/>
      <c r="I884" s="4"/>
      <c r="K884" s="4"/>
    </row>
    <row r="885" spans="6:11" ht="14.25" customHeight="1" x14ac:dyDescent="0.45">
      <c r="F885" s="4"/>
      <c r="I885" s="4"/>
      <c r="K885" s="4"/>
    </row>
    <row r="886" spans="6:11" ht="14.25" customHeight="1" x14ac:dyDescent="0.45">
      <c r="F886" s="4"/>
      <c r="I886" s="4"/>
      <c r="K886" s="4"/>
    </row>
    <row r="887" spans="6:11" ht="14.25" customHeight="1" x14ac:dyDescent="0.45">
      <c r="F887" s="4"/>
      <c r="I887" s="4"/>
      <c r="K887" s="4"/>
    </row>
    <row r="888" spans="6:11" ht="14.25" customHeight="1" x14ac:dyDescent="0.45">
      <c r="F888" s="4"/>
      <c r="I888" s="4"/>
      <c r="K888" s="4"/>
    </row>
    <row r="889" spans="6:11" ht="14.25" customHeight="1" x14ac:dyDescent="0.45">
      <c r="F889" s="4"/>
      <c r="I889" s="4"/>
      <c r="K889" s="4"/>
    </row>
    <row r="890" spans="6:11" ht="14.25" customHeight="1" x14ac:dyDescent="0.45">
      <c r="F890" s="4"/>
      <c r="I890" s="4"/>
      <c r="K890" s="4"/>
    </row>
    <row r="891" spans="6:11" ht="14.25" customHeight="1" x14ac:dyDescent="0.45">
      <c r="F891" s="4"/>
      <c r="I891" s="4"/>
      <c r="K891" s="4"/>
    </row>
    <row r="892" spans="6:11" ht="14.25" customHeight="1" x14ac:dyDescent="0.45">
      <c r="F892" s="4"/>
      <c r="I892" s="4"/>
      <c r="K892" s="4"/>
    </row>
    <row r="893" spans="6:11" ht="14.25" customHeight="1" x14ac:dyDescent="0.45">
      <c r="F893" s="4"/>
      <c r="I893" s="4"/>
      <c r="K893" s="4"/>
    </row>
    <row r="894" spans="6:11" ht="14.25" customHeight="1" x14ac:dyDescent="0.45">
      <c r="F894" s="4"/>
      <c r="I894" s="4"/>
      <c r="K894" s="4"/>
    </row>
    <row r="895" spans="6:11" ht="14.25" customHeight="1" x14ac:dyDescent="0.45">
      <c r="F895" s="4"/>
      <c r="I895" s="4"/>
      <c r="K895" s="4"/>
    </row>
    <row r="896" spans="6:11" ht="14.25" customHeight="1" x14ac:dyDescent="0.45">
      <c r="F896" s="4"/>
      <c r="I896" s="4"/>
      <c r="K896" s="4"/>
    </row>
    <row r="897" spans="6:11" ht="14.25" customHeight="1" x14ac:dyDescent="0.45">
      <c r="F897" s="4"/>
      <c r="I897" s="4"/>
      <c r="K897" s="4"/>
    </row>
    <row r="898" spans="6:11" ht="14.25" customHeight="1" x14ac:dyDescent="0.45">
      <c r="F898" s="4"/>
      <c r="I898" s="4"/>
      <c r="K898" s="4"/>
    </row>
    <row r="899" spans="6:11" ht="14.25" customHeight="1" x14ac:dyDescent="0.45">
      <c r="F899" s="4"/>
      <c r="I899" s="4"/>
      <c r="K899" s="4"/>
    </row>
    <row r="900" spans="6:11" ht="14.25" customHeight="1" x14ac:dyDescent="0.45">
      <c r="F900" s="4"/>
      <c r="I900" s="4"/>
      <c r="K900" s="4"/>
    </row>
    <row r="901" spans="6:11" ht="14.25" customHeight="1" x14ac:dyDescent="0.45">
      <c r="F901" s="4"/>
      <c r="I901" s="4"/>
      <c r="K901" s="4"/>
    </row>
    <row r="902" spans="6:11" ht="14.25" customHeight="1" x14ac:dyDescent="0.45">
      <c r="F902" s="4"/>
      <c r="I902" s="4"/>
      <c r="K902" s="4"/>
    </row>
    <row r="903" spans="6:11" ht="14.25" customHeight="1" x14ac:dyDescent="0.45">
      <c r="F903" s="4"/>
      <c r="I903" s="4"/>
      <c r="K903" s="4"/>
    </row>
    <row r="904" spans="6:11" ht="14.25" customHeight="1" x14ac:dyDescent="0.45">
      <c r="F904" s="4"/>
      <c r="I904" s="4"/>
      <c r="K904" s="4"/>
    </row>
    <row r="905" spans="6:11" ht="14.25" customHeight="1" x14ac:dyDescent="0.45">
      <c r="F905" s="4"/>
      <c r="I905" s="4"/>
      <c r="K905" s="4"/>
    </row>
    <row r="906" spans="6:11" ht="14.25" customHeight="1" x14ac:dyDescent="0.45">
      <c r="F906" s="4"/>
      <c r="I906" s="4"/>
      <c r="K906" s="4"/>
    </row>
    <row r="907" spans="6:11" ht="14.25" customHeight="1" x14ac:dyDescent="0.45">
      <c r="F907" s="4"/>
      <c r="I907" s="4"/>
      <c r="K907" s="4"/>
    </row>
    <row r="908" spans="6:11" ht="14.25" customHeight="1" x14ac:dyDescent="0.45">
      <c r="F908" s="4"/>
      <c r="I908" s="4"/>
      <c r="K908" s="4"/>
    </row>
    <row r="909" spans="6:11" ht="14.25" customHeight="1" x14ac:dyDescent="0.45">
      <c r="F909" s="4"/>
      <c r="I909" s="4"/>
      <c r="K909" s="4"/>
    </row>
    <row r="910" spans="6:11" ht="14.25" customHeight="1" x14ac:dyDescent="0.45">
      <c r="F910" s="4"/>
      <c r="I910" s="4"/>
      <c r="K910" s="4"/>
    </row>
    <row r="911" spans="6:11" ht="14.25" customHeight="1" x14ac:dyDescent="0.45">
      <c r="F911" s="4"/>
      <c r="I911" s="4"/>
      <c r="K911" s="4"/>
    </row>
    <row r="912" spans="6:11" ht="14.25" customHeight="1" x14ac:dyDescent="0.45">
      <c r="F912" s="4"/>
      <c r="I912" s="4"/>
      <c r="K912" s="4"/>
    </row>
    <row r="913" spans="6:11" ht="14.25" customHeight="1" x14ac:dyDescent="0.45">
      <c r="F913" s="4"/>
      <c r="I913" s="4"/>
      <c r="K913" s="4"/>
    </row>
    <row r="914" spans="6:11" ht="14.25" customHeight="1" x14ac:dyDescent="0.45">
      <c r="F914" s="4"/>
      <c r="I914" s="4"/>
      <c r="K914" s="4"/>
    </row>
    <row r="915" spans="6:11" ht="14.25" customHeight="1" x14ac:dyDescent="0.45">
      <c r="F915" s="4"/>
      <c r="I915" s="4"/>
      <c r="K915" s="4"/>
    </row>
    <row r="916" spans="6:11" ht="14.25" customHeight="1" x14ac:dyDescent="0.45">
      <c r="F916" s="4"/>
      <c r="I916" s="4"/>
      <c r="K916" s="4"/>
    </row>
    <row r="917" spans="6:11" ht="14.25" customHeight="1" x14ac:dyDescent="0.45">
      <c r="F917" s="4"/>
      <c r="I917" s="4"/>
      <c r="K917" s="4"/>
    </row>
    <row r="918" spans="6:11" ht="14.25" customHeight="1" x14ac:dyDescent="0.45">
      <c r="F918" s="4"/>
      <c r="I918" s="4"/>
      <c r="K918" s="4"/>
    </row>
    <row r="919" spans="6:11" ht="14.25" customHeight="1" x14ac:dyDescent="0.45">
      <c r="F919" s="4"/>
      <c r="I919" s="4"/>
      <c r="K919" s="4"/>
    </row>
    <row r="920" spans="6:11" ht="14.25" customHeight="1" x14ac:dyDescent="0.45">
      <c r="F920" s="4"/>
      <c r="I920" s="4"/>
      <c r="K920" s="4"/>
    </row>
    <row r="921" spans="6:11" ht="14.25" customHeight="1" x14ac:dyDescent="0.45">
      <c r="F921" s="4"/>
      <c r="I921" s="4"/>
      <c r="K921" s="4"/>
    </row>
    <row r="922" spans="6:11" ht="14.25" customHeight="1" x14ac:dyDescent="0.45">
      <c r="F922" s="4"/>
      <c r="I922" s="4"/>
      <c r="K922" s="4"/>
    </row>
    <row r="923" spans="6:11" ht="14.25" customHeight="1" x14ac:dyDescent="0.45">
      <c r="F923" s="4"/>
      <c r="I923" s="4"/>
      <c r="K923" s="4"/>
    </row>
    <row r="924" spans="6:11" ht="14.25" customHeight="1" x14ac:dyDescent="0.45">
      <c r="F924" s="4"/>
      <c r="I924" s="4"/>
      <c r="K924" s="4"/>
    </row>
    <row r="925" spans="6:11" ht="14.25" customHeight="1" x14ac:dyDescent="0.45">
      <c r="F925" s="4"/>
      <c r="I925" s="4"/>
      <c r="K925" s="4"/>
    </row>
    <row r="926" spans="6:11" ht="14.25" customHeight="1" x14ac:dyDescent="0.45">
      <c r="F926" s="4"/>
      <c r="I926" s="4"/>
      <c r="K926" s="4"/>
    </row>
    <row r="927" spans="6:11" ht="14.25" customHeight="1" x14ac:dyDescent="0.45">
      <c r="F927" s="4"/>
      <c r="I927" s="4"/>
      <c r="K927" s="4"/>
    </row>
    <row r="928" spans="6:11" ht="14.25" customHeight="1" x14ac:dyDescent="0.45">
      <c r="F928" s="4"/>
      <c r="I928" s="4"/>
      <c r="K928" s="4"/>
    </row>
    <row r="929" spans="6:11" ht="14.25" customHeight="1" x14ac:dyDescent="0.45">
      <c r="F929" s="4"/>
      <c r="I929" s="4"/>
      <c r="K929" s="4"/>
    </row>
    <row r="930" spans="6:11" ht="14.25" customHeight="1" x14ac:dyDescent="0.45">
      <c r="F930" s="4"/>
      <c r="I930" s="4"/>
      <c r="K930" s="4"/>
    </row>
    <row r="931" spans="6:11" ht="14.25" customHeight="1" x14ac:dyDescent="0.45">
      <c r="F931" s="4"/>
      <c r="I931" s="4"/>
      <c r="K931" s="4"/>
    </row>
    <row r="932" spans="6:11" ht="14.25" customHeight="1" x14ac:dyDescent="0.45">
      <c r="F932" s="4"/>
      <c r="I932" s="4"/>
      <c r="K932" s="4"/>
    </row>
    <row r="933" spans="6:11" ht="14.25" customHeight="1" x14ac:dyDescent="0.45">
      <c r="F933" s="4"/>
      <c r="I933" s="4"/>
      <c r="K933" s="4"/>
    </row>
    <row r="934" spans="6:11" ht="14.25" customHeight="1" x14ac:dyDescent="0.45">
      <c r="F934" s="4"/>
      <c r="I934" s="4"/>
      <c r="K934" s="4"/>
    </row>
    <row r="935" spans="6:11" ht="14.25" customHeight="1" x14ac:dyDescent="0.45">
      <c r="F935" s="4"/>
      <c r="I935" s="4"/>
      <c r="K935" s="4"/>
    </row>
    <row r="936" spans="6:11" ht="14.25" customHeight="1" x14ac:dyDescent="0.45">
      <c r="F936" s="4"/>
      <c r="I936" s="4"/>
      <c r="K936" s="4"/>
    </row>
    <row r="937" spans="6:11" ht="14.25" customHeight="1" x14ac:dyDescent="0.45">
      <c r="F937" s="4"/>
      <c r="I937" s="4"/>
      <c r="K937" s="4"/>
    </row>
    <row r="938" spans="6:11" ht="14.25" customHeight="1" x14ac:dyDescent="0.45">
      <c r="F938" s="4"/>
      <c r="I938" s="4"/>
      <c r="K938" s="4"/>
    </row>
    <row r="939" spans="6:11" ht="14.25" customHeight="1" x14ac:dyDescent="0.45">
      <c r="F939" s="4"/>
      <c r="I939" s="4"/>
      <c r="K939" s="4"/>
    </row>
    <row r="940" spans="6:11" ht="14.25" customHeight="1" x14ac:dyDescent="0.45">
      <c r="F940" s="4"/>
      <c r="I940" s="4"/>
      <c r="K940" s="4"/>
    </row>
    <row r="941" spans="6:11" ht="14.25" customHeight="1" x14ac:dyDescent="0.45">
      <c r="F941" s="4"/>
      <c r="I941" s="4"/>
      <c r="K941" s="4"/>
    </row>
    <row r="942" spans="6:11" ht="14.25" customHeight="1" x14ac:dyDescent="0.45">
      <c r="F942" s="4"/>
      <c r="I942" s="4"/>
      <c r="K942" s="4"/>
    </row>
    <row r="943" spans="6:11" ht="14.25" customHeight="1" x14ac:dyDescent="0.45">
      <c r="F943" s="4"/>
      <c r="I943" s="4"/>
      <c r="K943" s="4"/>
    </row>
    <row r="944" spans="6:11" ht="14.25" customHeight="1" x14ac:dyDescent="0.45">
      <c r="F944" s="4"/>
      <c r="I944" s="4"/>
      <c r="K944" s="4"/>
    </row>
    <row r="945" spans="6:11" ht="14.25" customHeight="1" x14ac:dyDescent="0.45">
      <c r="F945" s="4"/>
      <c r="I945" s="4"/>
      <c r="K945" s="4"/>
    </row>
    <row r="946" spans="6:11" ht="14.25" customHeight="1" x14ac:dyDescent="0.45">
      <c r="F946" s="4"/>
      <c r="I946" s="4"/>
      <c r="K946" s="4"/>
    </row>
    <row r="947" spans="6:11" ht="14.25" customHeight="1" x14ac:dyDescent="0.45">
      <c r="F947" s="4"/>
      <c r="I947" s="4"/>
      <c r="K947" s="4"/>
    </row>
    <row r="948" spans="6:11" ht="14.25" customHeight="1" x14ac:dyDescent="0.45">
      <c r="F948" s="4"/>
      <c r="I948" s="4"/>
      <c r="K948" s="4"/>
    </row>
    <row r="949" spans="6:11" ht="14.25" customHeight="1" x14ac:dyDescent="0.45">
      <c r="F949" s="4"/>
      <c r="I949" s="4"/>
      <c r="K949" s="4"/>
    </row>
    <row r="950" spans="6:11" ht="14.25" customHeight="1" x14ac:dyDescent="0.45">
      <c r="F950" s="4"/>
      <c r="I950" s="4"/>
      <c r="K950" s="4"/>
    </row>
    <row r="951" spans="6:11" ht="14.25" customHeight="1" x14ac:dyDescent="0.45">
      <c r="F951" s="4"/>
      <c r="I951" s="4"/>
      <c r="K951" s="4"/>
    </row>
    <row r="952" spans="6:11" ht="14.25" customHeight="1" x14ac:dyDescent="0.45">
      <c r="F952" s="4"/>
      <c r="I952" s="4"/>
      <c r="K952" s="4"/>
    </row>
    <row r="953" spans="6:11" ht="14.25" customHeight="1" x14ac:dyDescent="0.45">
      <c r="F953" s="4"/>
      <c r="I953" s="4"/>
      <c r="K953" s="4"/>
    </row>
    <row r="954" spans="6:11" ht="14.25" customHeight="1" x14ac:dyDescent="0.45">
      <c r="F954" s="4"/>
      <c r="I954" s="4"/>
      <c r="K954" s="4"/>
    </row>
    <row r="955" spans="6:11" ht="14.25" customHeight="1" x14ac:dyDescent="0.45">
      <c r="F955" s="4"/>
      <c r="I955" s="4"/>
      <c r="K955" s="4"/>
    </row>
    <row r="956" spans="6:11" ht="14.25" customHeight="1" x14ac:dyDescent="0.45">
      <c r="F956" s="4"/>
      <c r="I956" s="4"/>
      <c r="K956" s="4"/>
    </row>
    <row r="957" spans="6:11" ht="14.25" customHeight="1" x14ac:dyDescent="0.45">
      <c r="F957" s="4"/>
      <c r="I957" s="4"/>
      <c r="K957" s="4"/>
    </row>
    <row r="958" spans="6:11" ht="14.25" customHeight="1" x14ac:dyDescent="0.45">
      <c r="F958" s="4"/>
      <c r="I958" s="4"/>
      <c r="K958" s="4"/>
    </row>
    <row r="959" spans="6:11" ht="14.25" customHeight="1" x14ac:dyDescent="0.45">
      <c r="F959" s="4"/>
      <c r="I959" s="4"/>
      <c r="K959" s="4"/>
    </row>
    <row r="960" spans="6:11" ht="14.25" customHeight="1" x14ac:dyDescent="0.45">
      <c r="F960" s="4"/>
      <c r="I960" s="4"/>
      <c r="K960" s="4"/>
    </row>
    <row r="961" spans="6:11" ht="14.25" customHeight="1" x14ac:dyDescent="0.45">
      <c r="F961" s="4"/>
      <c r="I961" s="4"/>
      <c r="K961" s="4"/>
    </row>
    <row r="962" spans="6:11" ht="14.25" customHeight="1" x14ac:dyDescent="0.45">
      <c r="F962" s="4"/>
      <c r="I962" s="4"/>
      <c r="K962" s="4"/>
    </row>
    <row r="963" spans="6:11" ht="14.25" customHeight="1" x14ac:dyDescent="0.45">
      <c r="F963" s="4"/>
      <c r="I963" s="4"/>
      <c r="K963" s="4"/>
    </row>
    <row r="964" spans="6:11" ht="14.25" customHeight="1" x14ac:dyDescent="0.45">
      <c r="F964" s="4"/>
      <c r="I964" s="4"/>
      <c r="K964" s="4"/>
    </row>
    <row r="965" spans="6:11" ht="14.25" customHeight="1" x14ac:dyDescent="0.45">
      <c r="F965" s="4"/>
      <c r="I965" s="4"/>
      <c r="K965" s="4"/>
    </row>
    <row r="966" spans="6:11" ht="14.25" customHeight="1" x14ac:dyDescent="0.45">
      <c r="F966" s="4"/>
      <c r="I966" s="4"/>
      <c r="K966" s="4"/>
    </row>
    <row r="967" spans="6:11" ht="14.25" customHeight="1" x14ac:dyDescent="0.45">
      <c r="F967" s="4"/>
      <c r="I967" s="4"/>
      <c r="K967" s="4"/>
    </row>
    <row r="968" spans="6:11" ht="14.25" customHeight="1" x14ac:dyDescent="0.45">
      <c r="F968" s="4"/>
      <c r="I968" s="4"/>
      <c r="K968" s="4"/>
    </row>
    <row r="969" spans="6:11" ht="14.25" customHeight="1" x14ac:dyDescent="0.45">
      <c r="F969" s="4"/>
      <c r="I969" s="4"/>
      <c r="K969" s="4"/>
    </row>
    <row r="970" spans="6:11" ht="14.25" customHeight="1" x14ac:dyDescent="0.45">
      <c r="F970" s="4"/>
      <c r="I970" s="4"/>
      <c r="K970" s="4"/>
    </row>
    <row r="971" spans="6:11" ht="14.25" customHeight="1" x14ac:dyDescent="0.45">
      <c r="F971" s="4"/>
      <c r="I971" s="4"/>
      <c r="K971" s="4"/>
    </row>
    <row r="972" spans="6:11" ht="14.25" customHeight="1" x14ac:dyDescent="0.45">
      <c r="F972" s="4"/>
      <c r="I972" s="4"/>
      <c r="K972" s="4"/>
    </row>
    <row r="973" spans="6:11" ht="14.25" customHeight="1" x14ac:dyDescent="0.45">
      <c r="F973" s="4"/>
      <c r="I973" s="4"/>
      <c r="K973" s="4"/>
    </row>
    <row r="974" spans="6:11" ht="14.25" customHeight="1" x14ac:dyDescent="0.45">
      <c r="F974" s="4"/>
      <c r="I974" s="4"/>
      <c r="K974" s="4"/>
    </row>
    <row r="975" spans="6:11" ht="14.25" customHeight="1" x14ac:dyDescent="0.45">
      <c r="F975" s="4"/>
      <c r="I975" s="4"/>
      <c r="K975" s="4"/>
    </row>
    <row r="976" spans="6:11" ht="14.25" customHeight="1" x14ac:dyDescent="0.45">
      <c r="F976" s="4"/>
      <c r="I976" s="4"/>
      <c r="K976" s="4"/>
    </row>
    <row r="977" spans="6:11" ht="14.25" customHeight="1" x14ac:dyDescent="0.45">
      <c r="F977" s="4"/>
      <c r="I977" s="4"/>
      <c r="K977" s="4"/>
    </row>
    <row r="978" spans="6:11" ht="14.25" customHeight="1" x14ac:dyDescent="0.45">
      <c r="F978" s="4"/>
      <c r="I978" s="4"/>
      <c r="K978" s="4"/>
    </row>
    <row r="979" spans="6:11" ht="14.25" customHeight="1" x14ac:dyDescent="0.45">
      <c r="F979" s="4"/>
      <c r="I979" s="4"/>
      <c r="K979" s="4"/>
    </row>
    <row r="980" spans="6:11" ht="14.25" customHeight="1" x14ac:dyDescent="0.45">
      <c r="F980" s="4"/>
      <c r="I980" s="4"/>
      <c r="K980" s="4"/>
    </row>
    <row r="981" spans="6:11" ht="14.25" customHeight="1" x14ac:dyDescent="0.45">
      <c r="F981" s="4"/>
      <c r="I981" s="4"/>
      <c r="K981" s="4"/>
    </row>
    <row r="982" spans="6:11" ht="14.25" customHeight="1" x14ac:dyDescent="0.45">
      <c r="F982" s="4"/>
      <c r="I982" s="4"/>
      <c r="K982" s="4"/>
    </row>
    <row r="983" spans="6:11" ht="14.25" customHeight="1" x14ac:dyDescent="0.45">
      <c r="F983" s="4"/>
      <c r="I983" s="4"/>
      <c r="K983" s="4"/>
    </row>
    <row r="984" spans="6:11" ht="14.25" customHeight="1" x14ac:dyDescent="0.45">
      <c r="F984" s="4"/>
      <c r="I984" s="4"/>
      <c r="K984" s="4"/>
    </row>
    <row r="985" spans="6:11" ht="14.25" customHeight="1" x14ac:dyDescent="0.45">
      <c r="F985" s="4"/>
      <c r="I985" s="4"/>
      <c r="K985" s="4"/>
    </row>
    <row r="986" spans="6:11" ht="14.25" customHeight="1" x14ac:dyDescent="0.45">
      <c r="F986" s="4"/>
      <c r="I986" s="4"/>
      <c r="K986" s="4"/>
    </row>
    <row r="987" spans="6:11" ht="14.25" customHeight="1" x14ac:dyDescent="0.45">
      <c r="F987" s="4"/>
      <c r="I987" s="4"/>
      <c r="K987" s="4"/>
    </row>
    <row r="988" spans="6:11" ht="14.25" customHeight="1" x14ac:dyDescent="0.45">
      <c r="F988" s="4"/>
      <c r="I988" s="4"/>
      <c r="K988" s="4"/>
    </row>
    <row r="989" spans="6:11" ht="14.25" customHeight="1" x14ac:dyDescent="0.45">
      <c r="F989" s="4"/>
      <c r="I989" s="4"/>
      <c r="K989" s="4"/>
    </row>
    <row r="990" spans="6:11" ht="14.25" customHeight="1" x14ac:dyDescent="0.45">
      <c r="F990" s="4"/>
      <c r="I990" s="4"/>
      <c r="K990" s="4"/>
    </row>
    <row r="991" spans="6:11" ht="14.25" customHeight="1" x14ac:dyDescent="0.45">
      <c r="F991" s="4"/>
      <c r="I991" s="4"/>
      <c r="K991" s="4"/>
    </row>
    <row r="992" spans="6:11" ht="14.25" customHeight="1" x14ac:dyDescent="0.45">
      <c r="F992" s="4"/>
      <c r="I992" s="4"/>
      <c r="K992" s="4"/>
    </row>
    <row r="993" spans="6:11" ht="14.25" customHeight="1" x14ac:dyDescent="0.45">
      <c r="F993" s="4"/>
      <c r="I993" s="4"/>
      <c r="K993" s="4"/>
    </row>
    <row r="994" spans="6:11" ht="14.25" customHeight="1" x14ac:dyDescent="0.45">
      <c r="F994" s="4"/>
      <c r="I994" s="4"/>
      <c r="K994" s="4"/>
    </row>
    <row r="995" spans="6:11" ht="14.25" customHeight="1" x14ac:dyDescent="0.45">
      <c r="F995" s="4"/>
      <c r="I995" s="4"/>
      <c r="K995" s="4"/>
    </row>
    <row r="996" spans="6:11" ht="14.25" customHeight="1" x14ac:dyDescent="0.45">
      <c r="F996" s="4"/>
      <c r="I996" s="4"/>
      <c r="K996" s="4"/>
    </row>
    <row r="997" spans="6:11" ht="14.25" customHeight="1" x14ac:dyDescent="0.45">
      <c r="F997" s="4"/>
      <c r="I997" s="4"/>
      <c r="K997" s="4"/>
    </row>
    <row r="998" spans="6:11" ht="14.25" customHeight="1" x14ac:dyDescent="0.45">
      <c r="F998" s="4"/>
      <c r="I998" s="4"/>
      <c r="K998" s="4"/>
    </row>
    <row r="999" spans="6:11" ht="14.25" customHeight="1" x14ac:dyDescent="0.45">
      <c r="F999" s="4"/>
      <c r="I999" s="4"/>
      <c r="K999" s="4"/>
    </row>
    <row r="1000" spans="6:11" ht="14.25" customHeight="1" x14ac:dyDescent="0.45">
      <c r="F1000" s="4"/>
      <c r="I1000" s="4"/>
      <c r="K1000" s="4"/>
    </row>
  </sheetData>
  <mergeCells count="8">
    <mergeCell ref="A29:C29"/>
    <mergeCell ref="A30:B30"/>
    <mergeCell ref="D30:E30"/>
    <mergeCell ref="A1:B1"/>
    <mergeCell ref="D1:E1"/>
    <mergeCell ref="A13:C13"/>
    <mergeCell ref="A19:C19"/>
    <mergeCell ref="A24:C24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showGridLines="0" workbookViewId="0">
      <selection activeCell="A5" sqref="A5"/>
    </sheetView>
  </sheetViews>
  <sheetFormatPr defaultColWidth="12.625" defaultRowHeight="15" customHeight="1" x14ac:dyDescent="0.35"/>
  <cols>
    <col min="1" max="1" width="14.625" customWidth="1"/>
    <col min="2" max="8" width="13.625" customWidth="1"/>
  </cols>
  <sheetData>
    <row r="1" spans="1:26" ht="31.5" customHeight="1" x14ac:dyDescent="0.35">
      <c r="A1" s="40" t="s">
        <v>1</v>
      </c>
      <c r="B1" s="39"/>
      <c r="C1" s="2"/>
      <c r="D1" s="45" t="s">
        <v>30</v>
      </c>
      <c r="E1" s="39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42" customHeight="1" x14ac:dyDescent="0.35">
      <c r="A2" s="5" t="s">
        <v>3</v>
      </c>
      <c r="B2" s="6">
        <v>15</v>
      </c>
      <c r="C2" s="7"/>
      <c r="D2" s="8" t="s">
        <v>4</v>
      </c>
      <c r="E2" s="6" t="s">
        <v>5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42" customHeight="1" x14ac:dyDescent="0.35">
      <c r="A3" s="5" t="s">
        <v>6</v>
      </c>
      <c r="B3" s="6">
        <v>8</v>
      </c>
      <c r="C3" s="9"/>
      <c r="D3" s="8" t="s">
        <v>7</v>
      </c>
      <c r="E3" s="6">
        <v>67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42" customHeight="1" x14ac:dyDescent="0.35">
      <c r="A4" s="5" t="s">
        <v>8</v>
      </c>
      <c r="B4" s="6">
        <v>6</v>
      </c>
      <c r="C4" s="9"/>
      <c r="D4" s="8" t="s">
        <v>9</v>
      </c>
      <c r="E4" s="6">
        <f>2000/67*5</f>
        <v>149.25373134328359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42" customHeight="1" x14ac:dyDescent="0.35">
      <c r="A5" s="5" t="s">
        <v>10</v>
      </c>
      <c r="B5" s="6">
        <v>1.5</v>
      </c>
      <c r="C5" s="9"/>
      <c r="D5" s="7"/>
      <c r="E5" s="9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42" customHeight="1" x14ac:dyDescent="0.35">
      <c r="A6" s="5" t="s">
        <v>11</v>
      </c>
      <c r="B6" s="6">
        <f>B2*B5</f>
        <v>22.5</v>
      </c>
      <c r="C6" s="9"/>
      <c r="D6" s="9"/>
      <c r="E6" s="9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42" customHeight="1" x14ac:dyDescent="0.35">
      <c r="A7" s="5" t="s">
        <v>12</v>
      </c>
      <c r="B7" s="6">
        <v>12</v>
      </c>
      <c r="C7" s="9"/>
      <c r="D7" s="9"/>
      <c r="E7" s="9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42" customHeight="1" x14ac:dyDescent="0.35">
      <c r="A8" s="5" t="s">
        <v>13</v>
      </c>
      <c r="B8" s="6">
        <v>5</v>
      </c>
      <c r="C8" s="9"/>
      <c r="D8" s="9"/>
      <c r="E8" s="9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42" customHeight="1" x14ac:dyDescent="0.35">
      <c r="A9" s="5" t="s">
        <v>15</v>
      </c>
      <c r="B9" s="6">
        <v>4</v>
      </c>
      <c r="C9" s="9"/>
      <c r="D9" s="9"/>
      <c r="E9" s="9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42" customHeight="1" x14ac:dyDescent="0.35">
      <c r="A10" s="5" t="s">
        <v>16</v>
      </c>
      <c r="B10" s="6">
        <v>1</v>
      </c>
      <c r="C10" s="9"/>
      <c r="D10" s="9"/>
      <c r="E10" s="9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44.25" customHeight="1" x14ac:dyDescent="0.35">
      <c r="A11" s="5" t="s">
        <v>17</v>
      </c>
      <c r="B11" s="6">
        <f>B4*B10</f>
        <v>6</v>
      </c>
      <c r="C11" s="9"/>
      <c r="D11" s="9"/>
      <c r="E11" s="9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4.25" customHeight="1" x14ac:dyDescent="0.35">
      <c r="A12" s="9"/>
      <c r="B12" s="9"/>
      <c r="C12" s="9"/>
      <c r="D12" s="9"/>
      <c r="E12" s="9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.25" customHeight="1" x14ac:dyDescent="0.35">
      <c r="A13" s="36" t="s">
        <v>18</v>
      </c>
      <c r="B13" s="37"/>
      <c r="C13" s="37"/>
      <c r="D13" s="9"/>
      <c r="E13" s="9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45" customHeight="1" x14ac:dyDescent="0.35">
      <c r="A14" s="10" t="s">
        <v>19</v>
      </c>
      <c r="B14" s="11" t="s">
        <v>40</v>
      </c>
      <c r="C14" s="11" t="s">
        <v>41</v>
      </c>
      <c r="D14" s="11" t="s">
        <v>42</v>
      </c>
      <c r="E14" s="11" t="s">
        <v>43</v>
      </c>
      <c r="F14" s="11" t="s">
        <v>44</v>
      </c>
      <c r="G14" s="11" t="s">
        <v>45</v>
      </c>
      <c r="H14" s="11" t="s">
        <v>47</v>
      </c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4.25" customHeight="1" x14ac:dyDescent="0.35">
      <c r="A15" s="16" t="s">
        <v>21</v>
      </c>
      <c r="B15" s="6">
        <v>80</v>
      </c>
      <c r="C15" s="6">
        <v>80</v>
      </c>
      <c r="D15" s="6">
        <v>80</v>
      </c>
      <c r="E15" s="6">
        <v>80</v>
      </c>
      <c r="F15" s="6">
        <v>80</v>
      </c>
      <c r="G15" s="6">
        <v>80</v>
      </c>
      <c r="H15" s="6">
        <v>80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4.25" customHeight="1" x14ac:dyDescent="0.35">
      <c r="A16" s="16" t="s">
        <v>22</v>
      </c>
      <c r="B16" s="6">
        <v>150</v>
      </c>
      <c r="C16" s="6">
        <v>150</v>
      </c>
      <c r="D16" s="6">
        <v>150</v>
      </c>
      <c r="E16" s="6">
        <v>150</v>
      </c>
      <c r="F16" s="6">
        <v>150</v>
      </c>
      <c r="G16" s="6">
        <v>150</v>
      </c>
      <c r="H16" s="6">
        <v>150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4.25" customHeight="1" x14ac:dyDescent="0.35">
      <c r="A17" s="17" t="s">
        <v>23</v>
      </c>
      <c r="B17" s="18">
        <v>180</v>
      </c>
      <c r="C17" s="18">
        <v>190</v>
      </c>
      <c r="D17" s="18">
        <v>200</v>
      </c>
      <c r="E17" s="18">
        <v>210</v>
      </c>
      <c r="F17" s="18">
        <v>220</v>
      </c>
      <c r="G17" s="18">
        <v>230</v>
      </c>
      <c r="H17" s="18">
        <v>240</v>
      </c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4.25" customHeight="1" x14ac:dyDescent="0.35">
      <c r="A18" s="9"/>
      <c r="B18" s="9"/>
      <c r="C18" s="9"/>
      <c r="D18" s="9"/>
      <c r="E18" s="9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4.25" customHeight="1" x14ac:dyDescent="0.35">
      <c r="A19" s="42" t="s">
        <v>24</v>
      </c>
      <c r="B19" s="43"/>
      <c r="C19" s="43"/>
      <c r="D19" s="9"/>
      <c r="E19" s="9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4.25" customHeight="1" x14ac:dyDescent="0.35">
      <c r="A20" s="12" t="s">
        <v>25</v>
      </c>
      <c r="B20" s="12" t="s">
        <v>26</v>
      </c>
      <c r="C20" s="12" t="s">
        <v>27</v>
      </c>
      <c r="D20" s="12" t="s">
        <v>28</v>
      </c>
      <c r="E20" s="9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4.25" customHeight="1" x14ac:dyDescent="0.35">
      <c r="A21" s="6">
        <v>5</v>
      </c>
      <c r="B21" s="6">
        <v>150</v>
      </c>
      <c r="C21" s="6">
        <f>MAX(B21-A21*B9*B11, 0)*B6</f>
        <v>675</v>
      </c>
      <c r="D21" s="6">
        <f>C21+A21*B2*B3*B8</f>
        <v>3675</v>
      </c>
      <c r="E21" s="9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4.25" customHeight="1" x14ac:dyDescent="0.35">
      <c r="A22" s="6">
        <v>6</v>
      </c>
      <c r="B22" s="6">
        <v>150</v>
      </c>
      <c r="C22" s="6">
        <f>MAX(B22-A22*B9*B11, 0)*B6</f>
        <v>135</v>
      </c>
      <c r="D22" s="6">
        <f>C22+A22*B2*B3*B8</f>
        <v>3735</v>
      </c>
      <c r="E22" s="9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4.25" customHeight="1" x14ac:dyDescent="0.35">
      <c r="A23" s="9"/>
      <c r="B23" s="9"/>
      <c r="C23" s="9"/>
      <c r="D23" s="9"/>
      <c r="E23" s="9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4.25" customHeight="1" x14ac:dyDescent="0.35">
      <c r="A24" s="42" t="s">
        <v>29</v>
      </c>
      <c r="B24" s="43"/>
      <c r="C24" s="43"/>
      <c r="D24" s="9"/>
      <c r="E24" s="9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4.25" customHeight="1" x14ac:dyDescent="0.35">
      <c r="A25" s="12" t="s">
        <v>25</v>
      </c>
      <c r="B25" s="12" t="s">
        <v>26</v>
      </c>
      <c r="C25" s="12" t="s">
        <v>27</v>
      </c>
      <c r="D25" s="12" t="s">
        <v>28</v>
      </c>
      <c r="E25" s="9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4.25" customHeight="1" x14ac:dyDescent="0.35">
      <c r="A26" s="6">
        <v>5</v>
      </c>
      <c r="B26" s="19" t="e">
        <f ca="1">_xll.RiskTriang(H15,H16,H17,_xll.RiskStatic(150))</f>
        <v>#NAME?</v>
      </c>
      <c r="C26" s="6" t="e">
        <f ca="1">MAX(B26-A26*B9*B11, 0)*B6</f>
        <v>#NAME?</v>
      </c>
      <c r="D26" s="6" t="e">
        <f ca="1">_xll.RiskOutput()+C26+A26*B2*B3*B8</f>
        <v>#NAME?</v>
      </c>
      <c r="E26" s="9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4.25" customHeight="1" x14ac:dyDescent="0.35">
      <c r="A27" s="6">
        <v>6</v>
      </c>
      <c r="B27" s="19" t="e">
        <f ca="1">_xll.RiskTriang(H15,H16,H17,_xll.RiskStatic(150))</f>
        <v>#NAME?</v>
      </c>
      <c r="C27" s="6" t="e">
        <f ca="1">MAX(B27-A27*B9*B11, 0)*B6</f>
        <v>#NAME?</v>
      </c>
      <c r="D27" s="6" t="e">
        <f ca="1">_xll.RiskOutput()+C27+A27*B2*B3*B8</f>
        <v>#NAME?</v>
      </c>
      <c r="E27" s="9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4.25" customHeight="1" x14ac:dyDescent="0.35">
      <c r="A28" s="9"/>
      <c r="B28" s="9"/>
      <c r="C28" s="9"/>
      <c r="D28" s="9"/>
      <c r="E28" s="9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4.25" customHeight="1" x14ac:dyDescent="0.35">
      <c r="A29" s="36" t="s">
        <v>32</v>
      </c>
      <c r="B29" s="37"/>
      <c r="C29" s="37"/>
      <c r="D29" s="9"/>
      <c r="E29" s="9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4.25" customHeight="1" x14ac:dyDescent="0.35">
      <c r="A30" s="38" t="s">
        <v>33</v>
      </c>
      <c r="B30" s="39"/>
      <c r="C30" s="9"/>
      <c r="D30" s="38" t="s">
        <v>34</v>
      </c>
      <c r="E30" s="39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4.25" customHeight="1" x14ac:dyDescent="0.35">
      <c r="A31" s="14" t="s">
        <v>35</v>
      </c>
      <c r="B31" s="19" t="e">
        <f ca="1">_xll.RiskMean(D26)</f>
        <v>#NAME?</v>
      </c>
      <c r="C31" s="9"/>
      <c r="D31" s="14" t="s">
        <v>35</v>
      </c>
      <c r="E31" s="19" t="e">
        <f ca="1">_xll.RiskMean(D27)</f>
        <v>#NAME?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4.25" customHeight="1" x14ac:dyDescent="0.35">
      <c r="A32" s="14" t="s">
        <v>36</v>
      </c>
      <c r="B32" s="6" t="e">
        <f ca="1">_xll.RiskMax(D26)</f>
        <v>#NAME?</v>
      </c>
      <c r="C32" s="9"/>
      <c r="D32" s="14" t="s">
        <v>36</v>
      </c>
      <c r="E32" s="6" t="e">
        <f ca="1">_xll.RiskMax(D27)</f>
        <v>#NAME?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4.25" customHeight="1" x14ac:dyDescent="0.35">
      <c r="A33" s="14" t="s">
        <v>37</v>
      </c>
      <c r="B33" s="6" t="e">
        <f ca="1">_xll.RiskMin(D26)</f>
        <v>#NAME?</v>
      </c>
      <c r="C33" s="9"/>
      <c r="D33" s="14" t="s">
        <v>37</v>
      </c>
      <c r="E33" s="6" t="e">
        <f ca="1">_xll.RiskMin(D27)</f>
        <v>#NAME?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4.25" customHeight="1" x14ac:dyDescent="0.35">
      <c r="A34" s="15" t="s">
        <v>38</v>
      </c>
      <c r="B34" s="6" t="e">
        <f ca="1">_xll.RiskStdDev(D26)</f>
        <v>#NAME?</v>
      </c>
      <c r="C34" s="9"/>
      <c r="D34" s="15" t="s">
        <v>38</v>
      </c>
      <c r="E34" s="6" t="e">
        <f ca="1">_xll.RiskStdDev(D27)</f>
        <v>#NAME?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4.25" customHeight="1" x14ac:dyDescent="0.35">
      <c r="A35" s="15" t="s">
        <v>39</v>
      </c>
      <c r="B35" s="6" t="e">
        <f ca="1">_xll.RiskCIMean(D26,0.95,TRUE)</f>
        <v>#NAME?</v>
      </c>
      <c r="C35" s="9"/>
      <c r="D35" s="15" t="s">
        <v>39</v>
      </c>
      <c r="E35" s="6" t="e">
        <f ca="1">_xll.RiskCIMean(D27,0.95,TRUE)</f>
        <v>#NAME?</v>
      </c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4.25" customHeight="1" x14ac:dyDescent="0.35">
      <c r="A36" s="15" t="s">
        <v>46</v>
      </c>
      <c r="B36" s="6" t="e">
        <f ca="1">_xll.RiskCIMean(D26,0.95,FALSE)</f>
        <v>#NAME?</v>
      </c>
      <c r="C36" s="9"/>
      <c r="D36" s="15" t="s">
        <v>46</v>
      </c>
      <c r="E36" s="6" t="e">
        <f ca="1">_xll.RiskCIMean(D27,0.95,FALSE)</f>
        <v>#NAME?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4.25" customHeight="1" x14ac:dyDescent="0.35">
      <c r="A37" s="9"/>
      <c r="B37" s="9"/>
      <c r="C37" s="9"/>
      <c r="D37" s="9"/>
      <c r="E37" s="9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24.75" customHeight="1" x14ac:dyDescent="0.35">
      <c r="A38" s="44" t="s">
        <v>50</v>
      </c>
      <c r="B38" s="43"/>
      <c r="C38" s="43"/>
      <c r="D38" s="43"/>
      <c r="E38" s="43"/>
      <c r="F38" s="43"/>
      <c r="G38" s="43"/>
      <c r="H38" s="43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51" customHeight="1" x14ac:dyDescent="0.35">
      <c r="A39" s="20" t="s">
        <v>51</v>
      </c>
      <c r="B39" s="21" t="s">
        <v>40</v>
      </c>
      <c r="C39" s="21" t="s">
        <v>41</v>
      </c>
      <c r="D39" s="21" t="s">
        <v>42</v>
      </c>
      <c r="E39" s="21" t="s">
        <v>43</v>
      </c>
      <c r="F39" s="21" t="s">
        <v>44</v>
      </c>
      <c r="G39" s="21" t="s">
        <v>45</v>
      </c>
      <c r="H39" s="21" t="s">
        <v>47</v>
      </c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24.75" customHeight="1" x14ac:dyDescent="0.35">
      <c r="A40" s="20" t="s">
        <v>33</v>
      </c>
      <c r="B40" s="22">
        <v>3444.302486728664</v>
      </c>
      <c r="C40" s="23">
        <v>3512.432813966459</v>
      </c>
      <c r="D40" s="23">
        <v>3582.4734605945059</v>
      </c>
      <c r="E40" s="23">
        <v>3650.7292832302155</v>
      </c>
      <c r="F40" s="23">
        <v>3725.1017358330364</v>
      </c>
      <c r="G40" s="23">
        <v>3725.1017358330364</v>
      </c>
      <c r="H40" s="23">
        <v>3725.1017358330364</v>
      </c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24.75" customHeight="1" x14ac:dyDescent="0.35">
      <c r="A41" s="20" t="s">
        <v>34</v>
      </c>
      <c r="B41" s="22">
        <v>3716.6863243956864</v>
      </c>
      <c r="C41" s="23">
        <v>3764.2606383184202</v>
      </c>
      <c r="D41" s="23">
        <v>3819.3110530147505</v>
      </c>
      <c r="E41" s="23">
        <v>3875.1969029667398</v>
      </c>
      <c r="F41" s="23">
        <v>3934.3108390043112</v>
      </c>
      <c r="G41" s="23">
        <v>3934.3108390043112</v>
      </c>
      <c r="H41" s="23">
        <v>3934.3108390043112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24.75" customHeight="1" x14ac:dyDescent="0.35">
      <c r="A42" s="20" t="s">
        <v>52</v>
      </c>
      <c r="B42" s="23">
        <f t="shared" ref="B42:H42" si="0">B41-B40</f>
        <v>272.38383766702236</v>
      </c>
      <c r="C42" s="23">
        <f t="shared" si="0"/>
        <v>251.82782435196123</v>
      </c>
      <c r="D42" s="23">
        <f t="shared" si="0"/>
        <v>236.83759242024462</v>
      </c>
      <c r="E42" s="23">
        <f t="shared" si="0"/>
        <v>224.46761973652428</v>
      </c>
      <c r="F42" s="23">
        <f t="shared" si="0"/>
        <v>209.20910317127482</v>
      </c>
      <c r="G42" s="23">
        <f t="shared" si="0"/>
        <v>209.20910317127482</v>
      </c>
      <c r="H42" s="23">
        <f t="shared" si="0"/>
        <v>209.20910317127482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4.25" customHeight="1" x14ac:dyDescent="0.3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4.25" customHeight="1" x14ac:dyDescent="0.3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20.25" customHeight="1" x14ac:dyDescent="0.35">
      <c r="A45" s="2"/>
      <c r="B45" s="24" t="s">
        <v>53</v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9.5" customHeight="1" x14ac:dyDescent="0.35">
      <c r="A46" s="2"/>
      <c r="B46" s="24" t="s">
        <v>54</v>
      </c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9.5" customHeight="1" x14ac:dyDescent="0.35">
      <c r="A47" s="2"/>
      <c r="B47" s="24" t="s">
        <v>55</v>
      </c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9.5" customHeight="1" x14ac:dyDescent="0.35">
      <c r="A48" s="2"/>
      <c r="B48" s="24" t="s">
        <v>56</v>
      </c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9.5" customHeight="1" x14ac:dyDescent="0.35">
      <c r="A49" s="2"/>
      <c r="B49" s="24" t="s">
        <v>57</v>
      </c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4.25" customHeight="1" x14ac:dyDescent="0.35">
      <c r="A50" s="2"/>
      <c r="B50" s="24" t="s">
        <v>58</v>
      </c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20.25" customHeight="1" x14ac:dyDescent="0.35">
      <c r="A51" s="2"/>
      <c r="B51" s="24" t="s">
        <v>59</v>
      </c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48" customHeight="1" x14ac:dyDescent="0.3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4.25" customHeight="1" x14ac:dyDescent="0.3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4.25" customHeight="1" x14ac:dyDescent="0.3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4.25" customHeight="1" x14ac:dyDescent="0.3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4.25" customHeight="1" x14ac:dyDescent="0.3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4.25" customHeight="1" x14ac:dyDescent="0.3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4.25" customHeight="1" x14ac:dyDescent="0.3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4.25" customHeight="1" x14ac:dyDescent="0.3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4.25" customHeight="1" x14ac:dyDescent="0.3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4.25" customHeight="1" x14ac:dyDescent="0.3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4.25" customHeight="1" x14ac:dyDescent="0.3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4.25" customHeight="1" x14ac:dyDescent="0.3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4.25" customHeight="1" x14ac:dyDescent="0.3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4.25" customHeight="1" x14ac:dyDescent="0.3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4.25" customHeight="1" x14ac:dyDescent="0.3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4.25" customHeight="1" x14ac:dyDescent="0.3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4.25" customHeight="1" x14ac:dyDescent="0.3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4.25" customHeight="1" x14ac:dyDescent="0.3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4.25" customHeight="1" x14ac:dyDescent="0.3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4.25" customHeight="1" x14ac:dyDescent="0.3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4.25" customHeight="1" x14ac:dyDescent="0.3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4.25" customHeight="1" x14ac:dyDescent="0.3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4.25" customHeight="1" x14ac:dyDescent="0.3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4.25" customHeight="1" x14ac:dyDescent="0.3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4.25" customHeight="1" x14ac:dyDescent="0.3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4.25" customHeight="1" x14ac:dyDescent="0.3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4.25" customHeight="1" x14ac:dyDescent="0.3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4.25" customHeight="1" x14ac:dyDescent="0.3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4.25" customHeight="1" x14ac:dyDescent="0.3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4.25" customHeight="1" x14ac:dyDescent="0.3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4.25" customHeight="1" x14ac:dyDescent="0.3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4.25" customHeight="1" x14ac:dyDescent="0.3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4.25" customHeight="1" x14ac:dyDescent="0.3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4.25" customHeight="1" x14ac:dyDescent="0.3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4.25" customHeight="1" x14ac:dyDescent="0.3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4.25" customHeight="1" x14ac:dyDescent="0.3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4.25" customHeight="1" x14ac:dyDescent="0.3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4.25" customHeight="1" x14ac:dyDescent="0.3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4.25" customHeight="1" x14ac:dyDescent="0.3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4.25" customHeight="1" x14ac:dyDescent="0.3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4.25" customHeight="1" x14ac:dyDescent="0.3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4.25" customHeight="1" x14ac:dyDescent="0.3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4.25" customHeight="1" x14ac:dyDescent="0.3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4.25" customHeight="1" x14ac:dyDescent="0.3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4.25" customHeight="1" x14ac:dyDescent="0.3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4.25" customHeight="1" x14ac:dyDescent="0.3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4.25" customHeight="1" x14ac:dyDescent="0.3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4.25" customHeight="1" x14ac:dyDescent="0.3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4.25" customHeight="1" x14ac:dyDescent="0.3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4.25" customHeight="1" x14ac:dyDescent="0.3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4.25" customHeight="1" x14ac:dyDescent="0.3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4.25" customHeight="1" x14ac:dyDescent="0.3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4.25" customHeight="1" x14ac:dyDescent="0.3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4.25" customHeight="1" x14ac:dyDescent="0.3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4.25" customHeight="1" x14ac:dyDescent="0.3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4.25" customHeight="1" x14ac:dyDescent="0.3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4.25" customHeight="1" x14ac:dyDescent="0.3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4.25" customHeight="1" x14ac:dyDescent="0.3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4.25" customHeight="1" x14ac:dyDescent="0.3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4.25" customHeight="1" x14ac:dyDescent="0.3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4.25" customHeight="1" x14ac:dyDescent="0.3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4.25" customHeight="1" x14ac:dyDescent="0.3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4.25" customHeight="1" x14ac:dyDescent="0.3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4.25" customHeight="1" x14ac:dyDescent="0.3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4.25" customHeight="1" x14ac:dyDescent="0.3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4.25" customHeight="1" x14ac:dyDescent="0.3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4.25" customHeight="1" x14ac:dyDescent="0.3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4.25" customHeight="1" x14ac:dyDescent="0.3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4.25" customHeight="1" x14ac:dyDescent="0.3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4.25" customHeight="1" x14ac:dyDescent="0.3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4.25" customHeight="1" x14ac:dyDescent="0.3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4.25" customHeight="1" x14ac:dyDescent="0.3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4.25" customHeight="1" x14ac:dyDescent="0.3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4.25" customHeight="1" x14ac:dyDescent="0.3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4.25" customHeight="1" x14ac:dyDescent="0.3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4.25" customHeight="1" x14ac:dyDescent="0.3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4.25" customHeight="1" x14ac:dyDescent="0.3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4.25" customHeight="1" x14ac:dyDescent="0.3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4.25" customHeight="1" x14ac:dyDescent="0.3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4.25" customHeight="1" x14ac:dyDescent="0.3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4.25" customHeight="1" x14ac:dyDescent="0.3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4.25" customHeight="1" x14ac:dyDescent="0.3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4.25" customHeight="1" x14ac:dyDescent="0.3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4.25" customHeight="1" x14ac:dyDescent="0.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4.25" customHeight="1" x14ac:dyDescent="0.3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4.25" customHeight="1" x14ac:dyDescent="0.3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4.25" customHeight="1" x14ac:dyDescent="0.3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4.25" customHeight="1" x14ac:dyDescent="0.3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4.25" customHeight="1" x14ac:dyDescent="0.3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4.25" customHeight="1" x14ac:dyDescent="0.3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4.25" customHeight="1" x14ac:dyDescent="0.3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4.25" customHeight="1" x14ac:dyDescent="0.3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4.25" customHeight="1" x14ac:dyDescent="0.3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4.25" customHeight="1" x14ac:dyDescent="0.3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4.25" customHeight="1" x14ac:dyDescent="0.3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4.25" customHeight="1" x14ac:dyDescent="0.3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4.25" customHeight="1" x14ac:dyDescent="0.3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4.25" customHeight="1" x14ac:dyDescent="0.3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4.25" customHeight="1" x14ac:dyDescent="0.3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4.25" customHeight="1" x14ac:dyDescent="0.3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4.25" customHeight="1" x14ac:dyDescent="0.3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4.25" customHeight="1" x14ac:dyDescent="0.3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4.25" customHeight="1" x14ac:dyDescent="0.3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4.25" customHeight="1" x14ac:dyDescent="0.3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4.25" customHeight="1" x14ac:dyDescent="0.3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4.25" customHeight="1" x14ac:dyDescent="0.3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4.25" customHeight="1" x14ac:dyDescent="0.3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4.25" customHeight="1" x14ac:dyDescent="0.3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4.25" customHeight="1" x14ac:dyDescent="0.3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4.25" customHeight="1" x14ac:dyDescent="0.3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4.25" customHeight="1" x14ac:dyDescent="0.3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4.25" customHeight="1" x14ac:dyDescent="0.3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4.25" customHeight="1" x14ac:dyDescent="0.3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4.25" customHeight="1" x14ac:dyDescent="0.3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4.25" customHeight="1" x14ac:dyDescent="0.3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4.25" customHeight="1" x14ac:dyDescent="0.3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4.25" customHeight="1" x14ac:dyDescent="0.3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4.25" customHeight="1" x14ac:dyDescent="0.3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4.25" customHeight="1" x14ac:dyDescent="0.3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4.25" customHeight="1" x14ac:dyDescent="0.3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4.25" customHeight="1" x14ac:dyDescent="0.3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4.25" customHeight="1" x14ac:dyDescent="0.3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4.25" customHeight="1" x14ac:dyDescent="0.3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4.25" customHeight="1" x14ac:dyDescent="0.3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4.25" customHeight="1" x14ac:dyDescent="0.3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4.25" customHeight="1" x14ac:dyDescent="0.3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4.25" customHeight="1" x14ac:dyDescent="0.3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4.25" customHeight="1" x14ac:dyDescent="0.3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4.25" customHeight="1" x14ac:dyDescent="0.3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4.25" customHeight="1" x14ac:dyDescent="0.3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4.25" customHeight="1" x14ac:dyDescent="0.3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4.25" customHeight="1" x14ac:dyDescent="0.3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4.25" customHeight="1" x14ac:dyDescent="0.3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4.25" customHeight="1" x14ac:dyDescent="0.3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4.25" customHeight="1" x14ac:dyDescent="0.3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4.25" customHeight="1" x14ac:dyDescent="0.3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4.25" customHeight="1" x14ac:dyDescent="0.3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4.25" customHeight="1" x14ac:dyDescent="0.3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4.25" customHeight="1" x14ac:dyDescent="0.3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4.25" customHeight="1" x14ac:dyDescent="0.3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4.25" customHeight="1" x14ac:dyDescent="0.3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4.25" customHeight="1" x14ac:dyDescent="0.3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4.25" customHeight="1" x14ac:dyDescent="0.3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4.25" customHeight="1" x14ac:dyDescent="0.3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4.25" customHeight="1" x14ac:dyDescent="0.3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4.25" customHeight="1" x14ac:dyDescent="0.3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4.25" customHeight="1" x14ac:dyDescent="0.3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4.25" customHeight="1" x14ac:dyDescent="0.3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4.25" customHeight="1" x14ac:dyDescent="0.3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4.25" customHeight="1" x14ac:dyDescent="0.3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4.25" customHeight="1" x14ac:dyDescent="0.3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4.25" customHeight="1" x14ac:dyDescent="0.3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4.25" customHeight="1" x14ac:dyDescent="0.3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4.25" customHeight="1" x14ac:dyDescent="0.3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4.25" customHeight="1" x14ac:dyDescent="0.3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4.25" customHeight="1" x14ac:dyDescent="0.3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4.25" customHeight="1" x14ac:dyDescent="0.3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4.25" customHeight="1" x14ac:dyDescent="0.3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4.25" customHeight="1" x14ac:dyDescent="0.3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4.25" customHeight="1" x14ac:dyDescent="0.3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4.25" customHeight="1" x14ac:dyDescent="0.3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4.25" customHeight="1" x14ac:dyDescent="0.3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4.25" customHeight="1" x14ac:dyDescent="0.3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4.25" customHeight="1" x14ac:dyDescent="0.3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4.25" customHeight="1" x14ac:dyDescent="0.3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4.25" customHeight="1" x14ac:dyDescent="0.3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4.25" customHeight="1" x14ac:dyDescent="0.3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4.25" customHeight="1" x14ac:dyDescent="0.3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4.25" customHeight="1" x14ac:dyDescent="0.3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4.25" customHeight="1" x14ac:dyDescent="0.3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4.25" customHeight="1" x14ac:dyDescent="0.3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4.25" customHeight="1" x14ac:dyDescent="0.3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4.25" customHeight="1" x14ac:dyDescent="0.3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4.25" customHeight="1" x14ac:dyDescent="0.3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4.25" customHeight="1" x14ac:dyDescent="0.3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4.25" customHeight="1" x14ac:dyDescent="0.3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4.25" customHeight="1" x14ac:dyDescent="0.3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4.25" customHeight="1" x14ac:dyDescent="0.3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4.25" customHeight="1" x14ac:dyDescent="0.3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4.25" customHeight="1" x14ac:dyDescent="0.3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4.25" customHeight="1" x14ac:dyDescent="0.3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4.25" customHeight="1" x14ac:dyDescent="0.3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4.25" customHeight="1" x14ac:dyDescent="0.3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4.25" customHeight="1" x14ac:dyDescent="0.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4.25" customHeight="1" x14ac:dyDescent="0.3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4.25" customHeight="1" x14ac:dyDescent="0.3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4.25" customHeight="1" x14ac:dyDescent="0.3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4.25" customHeight="1" x14ac:dyDescent="0.3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4.25" customHeight="1" x14ac:dyDescent="0.3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4.25" customHeight="1" x14ac:dyDescent="0.3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4.25" customHeight="1" x14ac:dyDescent="0.3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4.25" customHeight="1" x14ac:dyDescent="0.3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4.25" customHeight="1" x14ac:dyDescent="0.3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4.25" customHeight="1" x14ac:dyDescent="0.3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4.25" customHeight="1" x14ac:dyDescent="0.3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4.25" customHeight="1" x14ac:dyDescent="0.3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4.25" customHeight="1" x14ac:dyDescent="0.3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4.25" customHeight="1" x14ac:dyDescent="0.3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4.25" customHeight="1" x14ac:dyDescent="0.3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4.25" customHeight="1" x14ac:dyDescent="0.3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 x14ac:dyDescent="0.3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 x14ac:dyDescent="0.3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 x14ac:dyDescent="0.3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 x14ac:dyDescent="0.3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 x14ac:dyDescent="0.3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 x14ac:dyDescent="0.3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 x14ac:dyDescent="0.3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 x14ac:dyDescent="0.3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 x14ac:dyDescent="0.3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 x14ac:dyDescent="0.3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 x14ac:dyDescent="0.3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 x14ac:dyDescent="0.3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 x14ac:dyDescent="0.3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 x14ac:dyDescent="0.3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 x14ac:dyDescent="0.3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 x14ac:dyDescent="0.3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 x14ac:dyDescent="0.3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 x14ac:dyDescent="0.3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 x14ac:dyDescent="0.3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 x14ac:dyDescent="0.3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 x14ac:dyDescent="0.3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 x14ac:dyDescent="0.3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 x14ac:dyDescent="0.3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 x14ac:dyDescent="0.3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 x14ac:dyDescent="0.3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 x14ac:dyDescent="0.3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 x14ac:dyDescent="0.3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 x14ac:dyDescent="0.3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 x14ac:dyDescent="0.3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 x14ac:dyDescent="0.3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 x14ac:dyDescent="0.3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 x14ac:dyDescent="0.3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 x14ac:dyDescent="0.3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 x14ac:dyDescent="0.3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 x14ac:dyDescent="0.3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 x14ac:dyDescent="0.3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 x14ac:dyDescent="0.3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 x14ac:dyDescent="0.3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 x14ac:dyDescent="0.3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 x14ac:dyDescent="0.3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 x14ac:dyDescent="0.3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 x14ac:dyDescent="0.3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 x14ac:dyDescent="0.3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 x14ac:dyDescent="0.3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 x14ac:dyDescent="0.3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 x14ac:dyDescent="0.3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 x14ac:dyDescent="0.3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 x14ac:dyDescent="0.3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 x14ac:dyDescent="0.3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 x14ac:dyDescent="0.3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 x14ac:dyDescent="0.3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 x14ac:dyDescent="0.3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 x14ac:dyDescent="0.3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 x14ac:dyDescent="0.3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 x14ac:dyDescent="0.3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 x14ac:dyDescent="0.3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 x14ac:dyDescent="0.3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 x14ac:dyDescent="0.3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 x14ac:dyDescent="0.3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 x14ac:dyDescent="0.3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 x14ac:dyDescent="0.3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 x14ac:dyDescent="0.3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 x14ac:dyDescent="0.3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 x14ac:dyDescent="0.3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 x14ac:dyDescent="0.3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 x14ac:dyDescent="0.3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 x14ac:dyDescent="0.3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 x14ac:dyDescent="0.3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 x14ac:dyDescent="0.3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 x14ac:dyDescent="0.3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 x14ac:dyDescent="0.3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 x14ac:dyDescent="0.3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 x14ac:dyDescent="0.3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 x14ac:dyDescent="0.3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 x14ac:dyDescent="0.3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 x14ac:dyDescent="0.3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 x14ac:dyDescent="0.3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 x14ac:dyDescent="0.3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 x14ac:dyDescent="0.3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 x14ac:dyDescent="0.3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 x14ac:dyDescent="0.3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 x14ac:dyDescent="0.3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 x14ac:dyDescent="0.3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 x14ac:dyDescent="0.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 x14ac:dyDescent="0.3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 x14ac:dyDescent="0.3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 x14ac:dyDescent="0.3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 x14ac:dyDescent="0.3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 x14ac:dyDescent="0.3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 x14ac:dyDescent="0.3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 x14ac:dyDescent="0.3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 x14ac:dyDescent="0.3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 x14ac:dyDescent="0.3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 x14ac:dyDescent="0.3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 x14ac:dyDescent="0.3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 x14ac:dyDescent="0.3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 x14ac:dyDescent="0.3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 x14ac:dyDescent="0.3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 x14ac:dyDescent="0.3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 x14ac:dyDescent="0.3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 x14ac:dyDescent="0.3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 x14ac:dyDescent="0.3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 x14ac:dyDescent="0.3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 x14ac:dyDescent="0.3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 x14ac:dyDescent="0.3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 x14ac:dyDescent="0.3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 x14ac:dyDescent="0.3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 x14ac:dyDescent="0.3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 x14ac:dyDescent="0.3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 x14ac:dyDescent="0.3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 x14ac:dyDescent="0.3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 x14ac:dyDescent="0.3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 x14ac:dyDescent="0.3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 x14ac:dyDescent="0.3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 x14ac:dyDescent="0.3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 x14ac:dyDescent="0.3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 x14ac:dyDescent="0.3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 x14ac:dyDescent="0.3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 x14ac:dyDescent="0.3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 x14ac:dyDescent="0.3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 x14ac:dyDescent="0.3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 x14ac:dyDescent="0.3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 x14ac:dyDescent="0.3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 x14ac:dyDescent="0.3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 x14ac:dyDescent="0.3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 x14ac:dyDescent="0.3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 x14ac:dyDescent="0.3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 x14ac:dyDescent="0.3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 x14ac:dyDescent="0.3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 x14ac:dyDescent="0.3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 x14ac:dyDescent="0.3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 x14ac:dyDescent="0.3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 x14ac:dyDescent="0.3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 x14ac:dyDescent="0.3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 x14ac:dyDescent="0.3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 x14ac:dyDescent="0.3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 x14ac:dyDescent="0.3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 x14ac:dyDescent="0.3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 x14ac:dyDescent="0.3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 x14ac:dyDescent="0.3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 x14ac:dyDescent="0.3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 x14ac:dyDescent="0.3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 x14ac:dyDescent="0.3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 x14ac:dyDescent="0.3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 x14ac:dyDescent="0.3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 x14ac:dyDescent="0.3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 x14ac:dyDescent="0.3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 x14ac:dyDescent="0.3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 x14ac:dyDescent="0.3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 x14ac:dyDescent="0.3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 x14ac:dyDescent="0.3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 x14ac:dyDescent="0.3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 x14ac:dyDescent="0.3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 x14ac:dyDescent="0.3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 x14ac:dyDescent="0.3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 x14ac:dyDescent="0.3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 x14ac:dyDescent="0.3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 x14ac:dyDescent="0.3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 x14ac:dyDescent="0.3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 x14ac:dyDescent="0.3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 x14ac:dyDescent="0.3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 x14ac:dyDescent="0.3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 x14ac:dyDescent="0.3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 x14ac:dyDescent="0.3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 x14ac:dyDescent="0.3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 x14ac:dyDescent="0.3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 x14ac:dyDescent="0.3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 x14ac:dyDescent="0.3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 x14ac:dyDescent="0.3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 x14ac:dyDescent="0.3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 x14ac:dyDescent="0.3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 x14ac:dyDescent="0.3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 x14ac:dyDescent="0.3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 x14ac:dyDescent="0.3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 x14ac:dyDescent="0.3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 x14ac:dyDescent="0.3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 x14ac:dyDescent="0.3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 x14ac:dyDescent="0.3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 x14ac:dyDescent="0.3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 x14ac:dyDescent="0.3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 x14ac:dyDescent="0.3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 x14ac:dyDescent="0.3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 x14ac:dyDescent="0.3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 x14ac:dyDescent="0.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 x14ac:dyDescent="0.3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 x14ac:dyDescent="0.3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 x14ac:dyDescent="0.3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 x14ac:dyDescent="0.3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 x14ac:dyDescent="0.3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 x14ac:dyDescent="0.3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 x14ac:dyDescent="0.3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 x14ac:dyDescent="0.3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 x14ac:dyDescent="0.3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 x14ac:dyDescent="0.3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 x14ac:dyDescent="0.3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 x14ac:dyDescent="0.3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 x14ac:dyDescent="0.3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 x14ac:dyDescent="0.3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 x14ac:dyDescent="0.3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 x14ac:dyDescent="0.3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 x14ac:dyDescent="0.3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 x14ac:dyDescent="0.3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 x14ac:dyDescent="0.3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 x14ac:dyDescent="0.3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 x14ac:dyDescent="0.3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 x14ac:dyDescent="0.3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 x14ac:dyDescent="0.3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 x14ac:dyDescent="0.3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 x14ac:dyDescent="0.3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 x14ac:dyDescent="0.3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 x14ac:dyDescent="0.3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 x14ac:dyDescent="0.3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 x14ac:dyDescent="0.3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 x14ac:dyDescent="0.3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 x14ac:dyDescent="0.3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 x14ac:dyDescent="0.3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 x14ac:dyDescent="0.3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 x14ac:dyDescent="0.3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 x14ac:dyDescent="0.3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 x14ac:dyDescent="0.3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 x14ac:dyDescent="0.3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 x14ac:dyDescent="0.3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 x14ac:dyDescent="0.3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 x14ac:dyDescent="0.3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 x14ac:dyDescent="0.3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 x14ac:dyDescent="0.3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 x14ac:dyDescent="0.3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 x14ac:dyDescent="0.3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 x14ac:dyDescent="0.3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 x14ac:dyDescent="0.3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 x14ac:dyDescent="0.3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 x14ac:dyDescent="0.3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 x14ac:dyDescent="0.3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 x14ac:dyDescent="0.3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 x14ac:dyDescent="0.3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 x14ac:dyDescent="0.3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 x14ac:dyDescent="0.3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 x14ac:dyDescent="0.3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 x14ac:dyDescent="0.3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 x14ac:dyDescent="0.3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 x14ac:dyDescent="0.3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 x14ac:dyDescent="0.3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 x14ac:dyDescent="0.3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 x14ac:dyDescent="0.3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 x14ac:dyDescent="0.3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 x14ac:dyDescent="0.3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 x14ac:dyDescent="0.3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 x14ac:dyDescent="0.3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 x14ac:dyDescent="0.3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 x14ac:dyDescent="0.3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 x14ac:dyDescent="0.3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 x14ac:dyDescent="0.3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 x14ac:dyDescent="0.3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 x14ac:dyDescent="0.3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 x14ac:dyDescent="0.3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 x14ac:dyDescent="0.3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 x14ac:dyDescent="0.3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 x14ac:dyDescent="0.3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 x14ac:dyDescent="0.3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 x14ac:dyDescent="0.3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 x14ac:dyDescent="0.3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 x14ac:dyDescent="0.3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 x14ac:dyDescent="0.3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 x14ac:dyDescent="0.3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 x14ac:dyDescent="0.3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 x14ac:dyDescent="0.3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 x14ac:dyDescent="0.3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 x14ac:dyDescent="0.3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 x14ac:dyDescent="0.3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 x14ac:dyDescent="0.3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 x14ac:dyDescent="0.3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 x14ac:dyDescent="0.3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 x14ac:dyDescent="0.3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 x14ac:dyDescent="0.3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 x14ac:dyDescent="0.3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 x14ac:dyDescent="0.3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 x14ac:dyDescent="0.3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 x14ac:dyDescent="0.3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 x14ac:dyDescent="0.3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 x14ac:dyDescent="0.3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 x14ac:dyDescent="0.3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 x14ac:dyDescent="0.3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 x14ac:dyDescent="0.3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 x14ac:dyDescent="0.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 x14ac:dyDescent="0.3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 x14ac:dyDescent="0.3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 x14ac:dyDescent="0.3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 x14ac:dyDescent="0.3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 x14ac:dyDescent="0.3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 x14ac:dyDescent="0.3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 x14ac:dyDescent="0.3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 x14ac:dyDescent="0.3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 x14ac:dyDescent="0.3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 x14ac:dyDescent="0.3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 x14ac:dyDescent="0.3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 x14ac:dyDescent="0.3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 x14ac:dyDescent="0.3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 x14ac:dyDescent="0.3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 x14ac:dyDescent="0.3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 x14ac:dyDescent="0.3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 x14ac:dyDescent="0.3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 x14ac:dyDescent="0.3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 x14ac:dyDescent="0.3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 x14ac:dyDescent="0.3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 x14ac:dyDescent="0.3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 x14ac:dyDescent="0.3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 x14ac:dyDescent="0.3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 x14ac:dyDescent="0.3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 x14ac:dyDescent="0.3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 x14ac:dyDescent="0.3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 x14ac:dyDescent="0.3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 x14ac:dyDescent="0.3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 x14ac:dyDescent="0.3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 x14ac:dyDescent="0.3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 x14ac:dyDescent="0.3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 x14ac:dyDescent="0.3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 x14ac:dyDescent="0.3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 x14ac:dyDescent="0.3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 x14ac:dyDescent="0.3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 x14ac:dyDescent="0.3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 x14ac:dyDescent="0.3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 x14ac:dyDescent="0.3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 x14ac:dyDescent="0.3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 x14ac:dyDescent="0.3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 x14ac:dyDescent="0.3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 x14ac:dyDescent="0.3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 x14ac:dyDescent="0.3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 x14ac:dyDescent="0.3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 x14ac:dyDescent="0.3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 x14ac:dyDescent="0.3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 x14ac:dyDescent="0.3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 x14ac:dyDescent="0.3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 x14ac:dyDescent="0.3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 x14ac:dyDescent="0.3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 x14ac:dyDescent="0.3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 x14ac:dyDescent="0.3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 x14ac:dyDescent="0.3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 x14ac:dyDescent="0.3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 x14ac:dyDescent="0.3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 x14ac:dyDescent="0.3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 x14ac:dyDescent="0.3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 x14ac:dyDescent="0.3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 x14ac:dyDescent="0.3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 x14ac:dyDescent="0.3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 x14ac:dyDescent="0.3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 x14ac:dyDescent="0.3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 x14ac:dyDescent="0.3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 x14ac:dyDescent="0.3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 x14ac:dyDescent="0.3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 x14ac:dyDescent="0.3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 x14ac:dyDescent="0.3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 x14ac:dyDescent="0.3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 x14ac:dyDescent="0.3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 x14ac:dyDescent="0.3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 x14ac:dyDescent="0.3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 x14ac:dyDescent="0.3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 x14ac:dyDescent="0.3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 x14ac:dyDescent="0.3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 x14ac:dyDescent="0.3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 x14ac:dyDescent="0.3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 x14ac:dyDescent="0.3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 x14ac:dyDescent="0.3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 x14ac:dyDescent="0.3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 x14ac:dyDescent="0.3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 x14ac:dyDescent="0.3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 x14ac:dyDescent="0.3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 x14ac:dyDescent="0.3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 x14ac:dyDescent="0.3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 x14ac:dyDescent="0.3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 x14ac:dyDescent="0.3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 x14ac:dyDescent="0.3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 x14ac:dyDescent="0.3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 x14ac:dyDescent="0.3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 x14ac:dyDescent="0.3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 x14ac:dyDescent="0.3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 x14ac:dyDescent="0.3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 x14ac:dyDescent="0.3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 x14ac:dyDescent="0.3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 x14ac:dyDescent="0.3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 x14ac:dyDescent="0.3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 x14ac:dyDescent="0.3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 x14ac:dyDescent="0.3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 x14ac:dyDescent="0.3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 x14ac:dyDescent="0.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 x14ac:dyDescent="0.3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 x14ac:dyDescent="0.3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 x14ac:dyDescent="0.3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 x14ac:dyDescent="0.3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 x14ac:dyDescent="0.3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 x14ac:dyDescent="0.3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 x14ac:dyDescent="0.3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 x14ac:dyDescent="0.3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 x14ac:dyDescent="0.3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 x14ac:dyDescent="0.3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 x14ac:dyDescent="0.3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 x14ac:dyDescent="0.3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 x14ac:dyDescent="0.3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 x14ac:dyDescent="0.3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 x14ac:dyDescent="0.3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 x14ac:dyDescent="0.3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 x14ac:dyDescent="0.3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 x14ac:dyDescent="0.3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 x14ac:dyDescent="0.3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 x14ac:dyDescent="0.3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 x14ac:dyDescent="0.3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 x14ac:dyDescent="0.3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 x14ac:dyDescent="0.3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 x14ac:dyDescent="0.3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 x14ac:dyDescent="0.3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 x14ac:dyDescent="0.3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 x14ac:dyDescent="0.3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 x14ac:dyDescent="0.3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 x14ac:dyDescent="0.3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 x14ac:dyDescent="0.3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 x14ac:dyDescent="0.3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 x14ac:dyDescent="0.3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 x14ac:dyDescent="0.3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 x14ac:dyDescent="0.3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 x14ac:dyDescent="0.3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 x14ac:dyDescent="0.3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 x14ac:dyDescent="0.3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 x14ac:dyDescent="0.3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 x14ac:dyDescent="0.3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 x14ac:dyDescent="0.3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 x14ac:dyDescent="0.3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 x14ac:dyDescent="0.3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 x14ac:dyDescent="0.3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 x14ac:dyDescent="0.3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 x14ac:dyDescent="0.3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 x14ac:dyDescent="0.3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 x14ac:dyDescent="0.3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 x14ac:dyDescent="0.3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 x14ac:dyDescent="0.3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 x14ac:dyDescent="0.3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 x14ac:dyDescent="0.3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 x14ac:dyDescent="0.3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 x14ac:dyDescent="0.3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 x14ac:dyDescent="0.3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 x14ac:dyDescent="0.3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 x14ac:dyDescent="0.3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 x14ac:dyDescent="0.3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 x14ac:dyDescent="0.3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 x14ac:dyDescent="0.3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 x14ac:dyDescent="0.3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 x14ac:dyDescent="0.3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 x14ac:dyDescent="0.3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 x14ac:dyDescent="0.3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 x14ac:dyDescent="0.3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 x14ac:dyDescent="0.3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 x14ac:dyDescent="0.3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 x14ac:dyDescent="0.3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 x14ac:dyDescent="0.3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 x14ac:dyDescent="0.3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 x14ac:dyDescent="0.3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 x14ac:dyDescent="0.3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 x14ac:dyDescent="0.3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 x14ac:dyDescent="0.3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 x14ac:dyDescent="0.3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 x14ac:dyDescent="0.3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 x14ac:dyDescent="0.3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 x14ac:dyDescent="0.3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 x14ac:dyDescent="0.3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 x14ac:dyDescent="0.3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 x14ac:dyDescent="0.3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 x14ac:dyDescent="0.3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 x14ac:dyDescent="0.3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 x14ac:dyDescent="0.3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 x14ac:dyDescent="0.3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 x14ac:dyDescent="0.3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 x14ac:dyDescent="0.3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 x14ac:dyDescent="0.3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 x14ac:dyDescent="0.3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 x14ac:dyDescent="0.3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 x14ac:dyDescent="0.3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 x14ac:dyDescent="0.3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 x14ac:dyDescent="0.3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 x14ac:dyDescent="0.3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 x14ac:dyDescent="0.3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 x14ac:dyDescent="0.3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 x14ac:dyDescent="0.3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 x14ac:dyDescent="0.3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 x14ac:dyDescent="0.3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 x14ac:dyDescent="0.3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 x14ac:dyDescent="0.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 x14ac:dyDescent="0.3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 x14ac:dyDescent="0.3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 x14ac:dyDescent="0.3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 x14ac:dyDescent="0.3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 x14ac:dyDescent="0.3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 x14ac:dyDescent="0.3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 x14ac:dyDescent="0.3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 x14ac:dyDescent="0.3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 x14ac:dyDescent="0.3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 x14ac:dyDescent="0.3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 x14ac:dyDescent="0.3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 x14ac:dyDescent="0.3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 x14ac:dyDescent="0.3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 x14ac:dyDescent="0.3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 x14ac:dyDescent="0.3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 x14ac:dyDescent="0.3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 x14ac:dyDescent="0.3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 x14ac:dyDescent="0.3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 x14ac:dyDescent="0.3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 x14ac:dyDescent="0.3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 x14ac:dyDescent="0.3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 x14ac:dyDescent="0.3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 x14ac:dyDescent="0.3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 x14ac:dyDescent="0.3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 x14ac:dyDescent="0.3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 x14ac:dyDescent="0.3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 x14ac:dyDescent="0.3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 x14ac:dyDescent="0.3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 x14ac:dyDescent="0.3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 x14ac:dyDescent="0.3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 x14ac:dyDescent="0.3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 x14ac:dyDescent="0.3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 x14ac:dyDescent="0.3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 x14ac:dyDescent="0.3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 x14ac:dyDescent="0.3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 x14ac:dyDescent="0.3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 x14ac:dyDescent="0.3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 x14ac:dyDescent="0.3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 x14ac:dyDescent="0.3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 x14ac:dyDescent="0.3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 x14ac:dyDescent="0.3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 x14ac:dyDescent="0.3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 x14ac:dyDescent="0.3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 x14ac:dyDescent="0.3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 x14ac:dyDescent="0.3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 x14ac:dyDescent="0.3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 x14ac:dyDescent="0.3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 x14ac:dyDescent="0.3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 x14ac:dyDescent="0.3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 x14ac:dyDescent="0.3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 x14ac:dyDescent="0.3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 x14ac:dyDescent="0.3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 x14ac:dyDescent="0.3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 x14ac:dyDescent="0.3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 x14ac:dyDescent="0.3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 x14ac:dyDescent="0.3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 x14ac:dyDescent="0.3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 x14ac:dyDescent="0.3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 x14ac:dyDescent="0.3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 x14ac:dyDescent="0.3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 x14ac:dyDescent="0.3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 x14ac:dyDescent="0.3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 x14ac:dyDescent="0.3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 x14ac:dyDescent="0.3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 x14ac:dyDescent="0.3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 x14ac:dyDescent="0.3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 x14ac:dyDescent="0.3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 x14ac:dyDescent="0.3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 x14ac:dyDescent="0.3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 x14ac:dyDescent="0.3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 x14ac:dyDescent="0.3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 x14ac:dyDescent="0.3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 x14ac:dyDescent="0.3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 x14ac:dyDescent="0.3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 x14ac:dyDescent="0.3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 x14ac:dyDescent="0.3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 x14ac:dyDescent="0.3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 x14ac:dyDescent="0.3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 x14ac:dyDescent="0.3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 x14ac:dyDescent="0.3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 x14ac:dyDescent="0.3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 x14ac:dyDescent="0.3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 x14ac:dyDescent="0.3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 x14ac:dyDescent="0.3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 x14ac:dyDescent="0.3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 x14ac:dyDescent="0.3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 x14ac:dyDescent="0.3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 x14ac:dyDescent="0.3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 x14ac:dyDescent="0.3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 x14ac:dyDescent="0.3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 x14ac:dyDescent="0.3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 x14ac:dyDescent="0.3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 x14ac:dyDescent="0.3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 x14ac:dyDescent="0.3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 x14ac:dyDescent="0.3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 x14ac:dyDescent="0.3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 x14ac:dyDescent="0.3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 x14ac:dyDescent="0.3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 x14ac:dyDescent="0.3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 x14ac:dyDescent="0.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 x14ac:dyDescent="0.3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 x14ac:dyDescent="0.3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 x14ac:dyDescent="0.3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 x14ac:dyDescent="0.3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 x14ac:dyDescent="0.3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 x14ac:dyDescent="0.3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 x14ac:dyDescent="0.3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 x14ac:dyDescent="0.3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 x14ac:dyDescent="0.3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 x14ac:dyDescent="0.3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 x14ac:dyDescent="0.3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 x14ac:dyDescent="0.3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 x14ac:dyDescent="0.3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 x14ac:dyDescent="0.3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 x14ac:dyDescent="0.3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 x14ac:dyDescent="0.3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 x14ac:dyDescent="0.3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 x14ac:dyDescent="0.3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 x14ac:dyDescent="0.3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 x14ac:dyDescent="0.3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 x14ac:dyDescent="0.3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 x14ac:dyDescent="0.3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 x14ac:dyDescent="0.3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 x14ac:dyDescent="0.3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 x14ac:dyDescent="0.3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 x14ac:dyDescent="0.3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 x14ac:dyDescent="0.3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 x14ac:dyDescent="0.3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 x14ac:dyDescent="0.3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 x14ac:dyDescent="0.3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 x14ac:dyDescent="0.3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 x14ac:dyDescent="0.3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 x14ac:dyDescent="0.3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 x14ac:dyDescent="0.3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 x14ac:dyDescent="0.3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 x14ac:dyDescent="0.3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 x14ac:dyDescent="0.3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 x14ac:dyDescent="0.3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 x14ac:dyDescent="0.3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 x14ac:dyDescent="0.3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 x14ac:dyDescent="0.3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 x14ac:dyDescent="0.3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 x14ac:dyDescent="0.3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 x14ac:dyDescent="0.3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 x14ac:dyDescent="0.3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 x14ac:dyDescent="0.3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 x14ac:dyDescent="0.3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 x14ac:dyDescent="0.3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 x14ac:dyDescent="0.3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 x14ac:dyDescent="0.3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 x14ac:dyDescent="0.3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 x14ac:dyDescent="0.3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 x14ac:dyDescent="0.3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 x14ac:dyDescent="0.3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 x14ac:dyDescent="0.3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 x14ac:dyDescent="0.3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 x14ac:dyDescent="0.3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 x14ac:dyDescent="0.3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 x14ac:dyDescent="0.3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 x14ac:dyDescent="0.3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 x14ac:dyDescent="0.3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 x14ac:dyDescent="0.3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 x14ac:dyDescent="0.3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 x14ac:dyDescent="0.3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 x14ac:dyDescent="0.3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 x14ac:dyDescent="0.3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 x14ac:dyDescent="0.3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 x14ac:dyDescent="0.3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 x14ac:dyDescent="0.3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 x14ac:dyDescent="0.3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 x14ac:dyDescent="0.3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 x14ac:dyDescent="0.3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 x14ac:dyDescent="0.3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 x14ac:dyDescent="0.3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 x14ac:dyDescent="0.3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 x14ac:dyDescent="0.3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 x14ac:dyDescent="0.3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 x14ac:dyDescent="0.3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 x14ac:dyDescent="0.3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 x14ac:dyDescent="0.3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 x14ac:dyDescent="0.3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 x14ac:dyDescent="0.3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 x14ac:dyDescent="0.3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 x14ac:dyDescent="0.3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 x14ac:dyDescent="0.3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 x14ac:dyDescent="0.3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 x14ac:dyDescent="0.3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 x14ac:dyDescent="0.3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 x14ac:dyDescent="0.3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 x14ac:dyDescent="0.3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 x14ac:dyDescent="0.3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 x14ac:dyDescent="0.3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 x14ac:dyDescent="0.3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 x14ac:dyDescent="0.3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 x14ac:dyDescent="0.3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 x14ac:dyDescent="0.3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 x14ac:dyDescent="0.3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 x14ac:dyDescent="0.3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 x14ac:dyDescent="0.3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 x14ac:dyDescent="0.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 x14ac:dyDescent="0.3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 x14ac:dyDescent="0.3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 x14ac:dyDescent="0.3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 x14ac:dyDescent="0.3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 x14ac:dyDescent="0.3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 x14ac:dyDescent="0.3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 x14ac:dyDescent="0.3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 x14ac:dyDescent="0.3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 x14ac:dyDescent="0.3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 x14ac:dyDescent="0.3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 x14ac:dyDescent="0.3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 x14ac:dyDescent="0.3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 x14ac:dyDescent="0.3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 x14ac:dyDescent="0.3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 x14ac:dyDescent="0.3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 x14ac:dyDescent="0.3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 x14ac:dyDescent="0.3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 x14ac:dyDescent="0.3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 x14ac:dyDescent="0.3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 x14ac:dyDescent="0.3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 x14ac:dyDescent="0.3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 x14ac:dyDescent="0.3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 x14ac:dyDescent="0.3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 x14ac:dyDescent="0.3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 x14ac:dyDescent="0.3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 x14ac:dyDescent="0.3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 x14ac:dyDescent="0.3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 x14ac:dyDescent="0.3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 x14ac:dyDescent="0.3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 x14ac:dyDescent="0.3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 x14ac:dyDescent="0.3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 x14ac:dyDescent="0.3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 x14ac:dyDescent="0.3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 x14ac:dyDescent="0.3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 x14ac:dyDescent="0.3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 x14ac:dyDescent="0.3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 x14ac:dyDescent="0.3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 x14ac:dyDescent="0.3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 x14ac:dyDescent="0.3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 x14ac:dyDescent="0.3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 x14ac:dyDescent="0.3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 x14ac:dyDescent="0.3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 x14ac:dyDescent="0.3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 x14ac:dyDescent="0.3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 x14ac:dyDescent="0.3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 x14ac:dyDescent="0.3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 x14ac:dyDescent="0.3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 x14ac:dyDescent="0.3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 x14ac:dyDescent="0.3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 x14ac:dyDescent="0.3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 x14ac:dyDescent="0.3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 x14ac:dyDescent="0.3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 x14ac:dyDescent="0.3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 x14ac:dyDescent="0.3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 x14ac:dyDescent="0.3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 x14ac:dyDescent="0.3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 x14ac:dyDescent="0.3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 x14ac:dyDescent="0.3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 x14ac:dyDescent="0.3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 x14ac:dyDescent="0.3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 x14ac:dyDescent="0.3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 x14ac:dyDescent="0.3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 x14ac:dyDescent="0.3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 x14ac:dyDescent="0.3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 x14ac:dyDescent="0.3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9">
    <mergeCell ref="D30:E30"/>
    <mergeCell ref="A38:H38"/>
    <mergeCell ref="A1:B1"/>
    <mergeCell ref="D1:E1"/>
    <mergeCell ref="A13:C13"/>
    <mergeCell ref="A19:C19"/>
    <mergeCell ref="A24:C24"/>
    <mergeCell ref="A29:C29"/>
    <mergeCell ref="A30:B30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workbookViewId="0">
      <selection sqref="A1:B1"/>
    </sheetView>
  </sheetViews>
  <sheetFormatPr defaultColWidth="12.625" defaultRowHeight="15" customHeight="1" x14ac:dyDescent="0.35"/>
  <cols>
    <col min="1" max="8" width="14.625" customWidth="1"/>
  </cols>
  <sheetData>
    <row r="1" spans="1:26" ht="42" customHeight="1" x14ac:dyDescent="0.35">
      <c r="A1" s="40" t="s">
        <v>1</v>
      </c>
      <c r="B1" s="39"/>
      <c r="C1" s="2"/>
      <c r="D1" s="45" t="s">
        <v>30</v>
      </c>
      <c r="E1" s="39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42" customHeight="1" x14ac:dyDescent="0.35">
      <c r="A2" s="5" t="s">
        <v>3</v>
      </c>
      <c r="B2" s="6">
        <v>15</v>
      </c>
      <c r="C2" s="7"/>
      <c r="D2" s="8" t="s">
        <v>4</v>
      </c>
      <c r="E2" s="6" t="s">
        <v>5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42" customHeight="1" x14ac:dyDescent="0.35">
      <c r="A3" s="5" t="s">
        <v>6</v>
      </c>
      <c r="B3" s="6">
        <v>8</v>
      </c>
      <c r="C3" s="9"/>
      <c r="D3" s="8" t="s">
        <v>7</v>
      </c>
      <c r="E3" s="6">
        <v>67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42" customHeight="1" x14ac:dyDescent="0.35">
      <c r="A4" s="5" t="s">
        <v>8</v>
      </c>
      <c r="B4" s="6">
        <v>6</v>
      </c>
      <c r="C4" s="9"/>
      <c r="D4" s="8" t="s">
        <v>9</v>
      </c>
      <c r="E4" s="6">
        <f>2000/67*5</f>
        <v>149.25373134328359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42" customHeight="1" x14ac:dyDescent="0.35">
      <c r="A5" s="5" t="s">
        <v>10</v>
      </c>
      <c r="B5" s="6">
        <v>1.5</v>
      </c>
      <c r="C5" s="9"/>
      <c r="D5" s="7"/>
      <c r="E5" s="9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42" customHeight="1" x14ac:dyDescent="0.35">
      <c r="A6" s="5" t="s">
        <v>11</v>
      </c>
      <c r="B6" s="6">
        <f>B2*B5</f>
        <v>22.5</v>
      </c>
      <c r="C6" s="9"/>
      <c r="D6" s="9"/>
      <c r="E6" s="9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42" customHeight="1" x14ac:dyDescent="0.35">
      <c r="A7" s="5" t="s">
        <v>12</v>
      </c>
      <c r="B7" s="6">
        <v>12</v>
      </c>
      <c r="C7" s="9"/>
      <c r="D7" s="9"/>
      <c r="E7" s="9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42" customHeight="1" x14ac:dyDescent="0.35">
      <c r="A8" s="5" t="s">
        <v>13</v>
      </c>
      <c r="B8" s="6">
        <v>5</v>
      </c>
      <c r="C8" s="9"/>
      <c r="D8" s="9"/>
      <c r="E8" s="9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42" customHeight="1" x14ac:dyDescent="0.35">
      <c r="A9" s="5" t="s">
        <v>15</v>
      </c>
      <c r="B9" s="6">
        <v>4</v>
      </c>
      <c r="C9" s="9"/>
      <c r="D9" s="9"/>
      <c r="E9" s="9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42" customHeight="1" x14ac:dyDescent="0.35">
      <c r="A10" s="5" t="s">
        <v>16</v>
      </c>
      <c r="B10" s="6">
        <v>1</v>
      </c>
      <c r="C10" s="9"/>
      <c r="D10" s="9"/>
      <c r="E10" s="9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44.25" customHeight="1" x14ac:dyDescent="0.35">
      <c r="A11" s="5" t="s">
        <v>17</v>
      </c>
      <c r="B11" s="6">
        <f>B4*B10</f>
        <v>6</v>
      </c>
      <c r="C11" s="9"/>
      <c r="D11" s="9"/>
      <c r="E11" s="9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4.25" customHeight="1" x14ac:dyDescent="0.35">
      <c r="A12" s="9"/>
      <c r="B12" s="9"/>
      <c r="C12" s="9"/>
      <c r="D12" s="9"/>
      <c r="E12" s="9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30.75" customHeight="1" x14ac:dyDescent="0.35">
      <c r="A13" s="36" t="s">
        <v>18</v>
      </c>
      <c r="B13" s="37"/>
      <c r="C13" s="37"/>
      <c r="D13" s="9"/>
      <c r="E13" s="9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45.75" customHeight="1" x14ac:dyDescent="0.35">
      <c r="A14" s="25" t="s">
        <v>51</v>
      </c>
      <c r="B14" s="26" t="s">
        <v>60</v>
      </c>
      <c r="C14" s="26" t="s">
        <v>61</v>
      </c>
      <c r="D14" s="26" t="s">
        <v>62</v>
      </c>
      <c r="E14" s="26" t="s">
        <v>63</v>
      </c>
      <c r="F14" s="26" t="s">
        <v>64</v>
      </c>
      <c r="G14" s="26" t="s">
        <v>65</v>
      </c>
      <c r="H14" s="26" t="s">
        <v>66</v>
      </c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30.75" customHeight="1" x14ac:dyDescent="0.35">
      <c r="A15" s="16" t="s">
        <v>21</v>
      </c>
      <c r="B15" s="6">
        <v>80</v>
      </c>
      <c r="C15" s="6">
        <v>80</v>
      </c>
      <c r="D15" s="6">
        <v>80</v>
      </c>
      <c r="E15" s="6">
        <v>80</v>
      </c>
      <c r="F15" s="6">
        <v>80</v>
      </c>
      <c r="G15" s="6">
        <v>80</v>
      </c>
      <c r="H15" s="6">
        <v>80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30.75" customHeight="1" x14ac:dyDescent="0.35">
      <c r="A16" s="16" t="s">
        <v>22</v>
      </c>
      <c r="B16" s="6">
        <v>80</v>
      </c>
      <c r="C16" s="6">
        <v>100</v>
      </c>
      <c r="D16" s="6">
        <v>120</v>
      </c>
      <c r="E16" s="6">
        <v>140</v>
      </c>
      <c r="F16" s="6">
        <v>160</v>
      </c>
      <c r="G16" s="6">
        <v>180</v>
      </c>
      <c r="H16" s="6">
        <v>200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30.75" customHeight="1" x14ac:dyDescent="0.35">
      <c r="A17" s="17" t="s">
        <v>23</v>
      </c>
      <c r="B17" s="18">
        <v>180</v>
      </c>
      <c r="C17" s="18">
        <v>190</v>
      </c>
      <c r="D17" s="18">
        <v>200</v>
      </c>
      <c r="E17" s="18">
        <v>210</v>
      </c>
      <c r="F17" s="18">
        <v>220</v>
      </c>
      <c r="G17" s="18">
        <v>230</v>
      </c>
      <c r="H17" s="18">
        <v>240</v>
      </c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4.25" customHeight="1" x14ac:dyDescent="0.35">
      <c r="A18" s="9"/>
      <c r="B18" s="9"/>
      <c r="C18" s="9"/>
      <c r="D18" s="9"/>
      <c r="E18" s="9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4.25" customHeight="1" x14ac:dyDescent="0.35">
      <c r="A19" s="42" t="s">
        <v>24</v>
      </c>
      <c r="B19" s="43"/>
      <c r="C19" s="43"/>
      <c r="D19" s="9"/>
      <c r="E19" s="9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4.25" customHeight="1" x14ac:dyDescent="0.35">
      <c r="A20" s="12" t="s">
        <v>25</v>
      </c>
      <c r="B20" s="12" t="s">
        <v>26</v>
      </c>
      <c r="C20" s="12" t="s">
        <v>27</v>
      </c>
      <c r="D20" s="12" t="s">
        <v>28</v>
      </c>
      <c r="E20" s="9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4.25" customHeight="1" x14ac:dyDescent="0.35">
      <c r="A21" s="6">
        <v>5</v>
      </c>
      <c r="B21" s="6">
        <v>150</v>
      </c>
      <c r="C21" s="6">
        <f>MAX(B21-A21*B9*B11, 0)*B6</f>
        <v>675</v>
      </c>
      <c r="D21" s="6">
        <f>C21+A21*B2*B3*B8</f>
        <v>3675</v>
      </c>
      <c r="E21" s="9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4.25" customHeight="1" x14ac:dyDescent="0.35">
      <c r="A22" s="6">
        <v>6</v>
      </c>
      <c r="B22" s="6">
        <v>150</v>
      </c>
      <c r="C22" s="6">
        <f>MAX(B22-A22*B9*B11, 0)*B6</f>
        <v>135</v>
      </c>
      <c r="D22" s="6">
        <f>C22+A22*B2*B3*B8</f>
        <v>3735</v>
      </c>
      <c r="E22" s="9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4.25" customHeight="1" x14ac:dyDescent="0.35">
      <c r="A23" s="9"/>
      <c r="B23" s="9"/>
      <c r="C23" s="9"/>
      <c r="D23" s="9"/>
      <c r="E23" s="9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4.25" customHeight="1" x14ac:dyDescent="0.35">
      <c r="A24" s="42" t="s">
        <v>29</v>
      </c>
      <c r="B24" s="43"/>
      <c r="C24" s="43"/>
      <c r="D24" s="9"/>
      <c r="E24" s="9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4.25" customHeight="1" x14ac:dyDescent="0.35">
      <c r="A25" s="12" t="s">
        <v>25</v>
      </c>
      <c r="B25" s="12" t="s">
        <v>26</v>
      </c>
      <c r="C25" s="12" t="s">
        <v>27</v>
      </c>
      <c r="D25" s="12" t="s">
        <v>28</v>
      </c>
      <c r="E25" s="9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4.25" customHeight="1" x14ac:dyDescent="0.35">
      <c r="A26" s="6">
        <v>5</v>
      </c>
      <c r="B26" s="6" t="e">
        <f ca="1">_xll.RiskTriang(H15,H16,H17,_xll.RiskStatic(150))</f>
        <v>#NAME?</v>
      </c>
      <c r="C26" s="6" t="e">
        <f ca="1">MAX(B26-A26*B9*B11, 0)*B6</f>
        <v>#NAME?</v>
      </c>
      <c r="D26" s="6" t="e">
        <f ca="1">_xll.RiskOutput()+C26+A26*B2*B3*B8</f>
        <v>#NAME?</v>
      </c>
      <c r="E26" s="9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4.25" customHeight="1" x14ac:dyDescent="0.35">
      <c r="A27" s="6">
        <v>6</v>
      </c>
      <c r="B27" s="6" t="e">
        <f ca="1">_xll.RiskTriang(H15,H16,H17,_xll.RiskStatic(150))</f>
        <v>#NAME?</v>
      </c>
      <c r="C27" s="6" t="e">
        <f ca="1">MAX(B27-A27*B9*B11, 0)*B6</f>
        <v>#NAME?</v>
      </c>
      <c r="D27" s="6" t="e">
        <f ca="1">_xll.RiskOutput()+C27+A27*B2*B3*B8</f>
        <v>#NAME?</v>
      </c>
      <c r="E27" s="9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4.25" customHeight="1" x14ac:dyDescent="0.35">
      <c r="A28" s="9"/>
      <c r="B28" s="9"/>
      <c r="C28" s="9"/>
      <c r="D28" s="9"/>
      <c r="E28" s="9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36.75" customHeight="1" x14ac:dyDescent="0.35">
      <c r="A29" s="46" t="s">
        <v>32</v>
      </c>
      <c r="B29" s="37"/>
      <c r="C29" s="27"/>
      <c r="D29" s="9"/>
      <c r="E29" s="9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6.5" customHeight="1" x14ac:dyDescent="0.35">
      <c r="A30" s="38" t="s">
        <v>33</v>
      </c>
      <c r="B30" s="39"/>
      <c r="C30" s="2"/>
      <c r="D30" s="38" t="s">
        <v>34</v>
      </c>
      <c r="E30" s="39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6.5" customHeight="1" x14ac:dyDescent="0.35">
      <c r="A31" s="14" t="s">
        <v>35</v>
      </c>
      <c r="B31" s="19" t="e">
        <f ca="1">_xll.RiskMean(D26)</f>
        <v>#NAME?</v>
      </c>
      <c r="C31" s="9"/>
      <c r="D31" s="14" t="s">
        <v>35</v>
      </c>
      <c r="E31" s="19" t="e">
        <f ca="1">_xll.RiskMean(D27)</f>
        <v>#NAME?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6.5" customHeight="1" x14ac:dyDescent="0.35">
      <c r="A32" s="14" t="s">
        <v>36</v>
      </c>
      <c r="B32" s="6" t="e">
        <f ca="1">_xll.RiskMax(D26)</f>
        <v>#NAME?</v>
      </c>
      <c r="C32" s="9"/>
      <c r="D32" s="14" t="s">
        <v>36</v>
      </c>
      <c r="E32" s="6" t="e">
        <f ca="1">_xll.RiskMax(D27)</f>
        <v>#NAME?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6.5" customHeight="1" x14ac:dyDescent="0.35">
      <c r="A33" s="28" t="s">
        <v>37</v>
      </c>
      <c r="B33" s="29" t="e">
        <f ca="1">_xll.RiskMin(D26)</f>
        <v>#NAME?</v>
      </c>
      <c r="C33" s="9"/>
      <c r="D33" s="28" t="s">
        <v>37</v>
      </c>
      <c r="E33" s="29" t="e">
        <f ca="1">_xll.RiskMin(D27)</f>
        <v>#NAME?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6.5" customHeight="1" x14ac:dyDescent="0.35">
      <c r="A34" s="15" t="s">
        <v>38</v>
      </c>
      <c r="B34" s="6" t="e">
        <f ca="1">_xll.RiskStdDev(D26)</f>
        <v>#NAME?</v>
      </c>
      <c r="C34" s="9"/>
      <c r="D34" s="15" t="s">
        <v>38</v>
      </c>
      <c r="E34" s="6" t="e">
        <f ca="1">_xll.RiskStdDev(D27)</f>
        <v>#NAME?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6.5" customHeight="1" x14ac:dyDescent="0.35">
      <c r="A35" s="15" t="s">
        <v>39</v>
      </c>
      <c r="B35" s="6" t="e">
        <f ca="1">_xll.RiskCIMean(D26,0.95,TRUE)</f>
        <v>#NAME?</v>
      </c>
      <c r="C35" s="9"/>
      <c r="D35" s="15" t="s">
        <v>39</v>
      </c>
      <c r="E35" s="6" t="e">
        <f ca="1">_xll.RiskCIMean(D27,0.95,TRUE)</f>
        <v>#NAME?</v>
      </c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6.5" customHeight="1" x14ac:dyDescent="0.35">
      <c r="A36" s="15" t="s">
        <v>46</v>
      </c>
      <c r="B36" s="6" t="e">
        <f ca="1">_xll.RiskCIMean(D26,0.95,FALSE)</f>
        <v>#NAME?</v>
      </c>
      <c r="C36" s="9"/>
      <c r="D36" s="15" t="s">
        <v>46</v>
      </c>
      <c r="E36" s="6" t="e">
        <f ca="1">_xll.RiskCIMean(D27,0.95,FALSE)</f>
        <v>#NAME?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4.25" customHeight="1" x14ac:dyDescent="0.35">
      <c r="A37" s="9"/>
      <c r="B37" s="9"/>
      <c r="C37" s="9"/>
      <c r="D37" s="9"/>
      <c r="E37" s="9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4.25" customHeight="1" x14ac:dyDescent="0.35">
      <c r="A38" s="9"/>
      <c r="B38" s="9"/>
      <c r="C38" s="9"/>
      <c r="D38" s="9"/>
      <c r="E38" s="9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38.25" customHeight="1" x14ac:dyDescent="0.35">
      <c r="A39" s="44" t="s">
        <v>50</v>
      </c>
      <c r="B39" s="43"/>
      <c r="C39" s="43"/>
      <c r="D39" s="43"/>
      <c r="E39" s="43"/>
      <c r="F39" s="43"/>
      <c r="G39" s="43"/>
      <c r="H39" s="43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51" customHeight="1" x14ac:dyDescent="0.35">
      <c r="A40" s="20" t="s">
        <v>51</v>
      </c>
      <c r="B40" s="21" t="s">
        <v>60</v>
      </c>
      <c r="C40" s="21" t="s">
        <v>61</v>
      </c>
      <c r="D40" s="21" t="s">
        <v>62</v>
      </c>
      <c r="E40" s="21" t="s">
        <v>63</v>
      </c>
      <c r="F40" s="21" t="s">
        <v>64</v>
      </c>
      <c r="G40" s="21" t="s">
        <v>65</v>
      </c>
      <c r="H40" s="21" t="s">
        <v>66</v>
      </c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38.25" customHeight="1" x14ac:dyDescent="0.35">
      <c r="A41" s="20" t="s">
        <v>33</v>
      </c>
      <c r="B41" s="22">
        <v>3161.8971364492863</v>
      </c>
      <c r="C41" s="23">
        <v>3259.7763698594854</v>
      </c>
      <c r="D41" s="23">
        <v>3401.1499945465966</v>
      </c>
      <c r="E41" s="23">
        <v>3586.0617877045488</v>
      </c>
      <c r="F41" s="23">
        <v>3792.3024753990244</v>
      </c>
      <c r="G41" s="23">
        <v>4007.1025591764683</v>
      </c>
      <c r="H41" s="23">
        <v>4224.53574602562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38.25" customHeight="1" x14ac:dyDescent="0.35">
      <c r="A42" s="20" t="s">
        <v>34</v>
      </c>
      <c r="B42" s="22">
        <v>3635.2758479005984</v>
      </c>
      <c r="C42" s="23">
        <v>3673.5957267306035</v>
      </c>
      <c r="D42" s="23">
        <v>3736.6070690007368</v>
      </c>
      <c r="E42" s="23">
        <v>3837.6117119900505</v>
      </c>
      <c r="F42" s="23">
        <v>3984.6473296073978</v>
      </c>
      <c r="G42" s="23">
        <v>4166.6627848786538</v>
      </c>
      <c r="H42" s="23">
        <v>4363.7731305062753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38.25" customHeight="1" x14ac:dyDescent="0.35">
      <c r="A43" s="20" t="s">
        <v>52</v>
      </c>
      <c r="B43" s="23">
        <f t="shared" ref="B43:H43" si="0">B42-B41</f>
        <v>473.37871145131203</v>
      </c>
      <c r="C43" s="23">
        <f t="shared" si="0"/>
        <v>413.81935687111809</v>
      </c>
      <c r="D43" s="23">
        <f t="shared" si="0"/>
        <v>335.45707445414018</v>
      </c>
      <c r="E43" s="23">
        <f t="shared" si="0"/>
        <v>251.54992428550167</v>
      </c>
      <c r="F43" s="23">
        <f t="shared" si="0"/>
        <v>192.34485420837336</v>
      </c>
      <c r="G43" s="23">
        <f t="shared" si="0"/>
        <v>159.56022570218556</v>
      </c>
      <c r="H43" s="23">
        <f t="shared" si="0"/>
        <v>139.23738448065524</v>
      </c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4.25" customHeight="1" x14ac:dyDescent="0.3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4.25" customHeight="1" x14ac:dyDescent="0.3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4.25" customHeight="1" x14ac:dyDescent="0.3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4.25" customHeight="1" x14ac:dyDescent="0.35">
      <c r="A47" s="2"/>
      <c r="B47" s="2"/>
      <c r="C47" s="24" t="s">
        <v>67</v>
      </c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4.25" customHeight="1" x14ac:dyDescent="0.35">
      <c r="A48" s="2"/>
      <c r="B48" s="2"/>
      <c r="C48" s="24" t="s">
        <v>68</v>
      </c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4.25" customHeight="1" x14ac:dyDescent="0.35">
      <c r="A49" s="2"/>
      <c r="B49" s="2"/>
      <c r="C49" s="24" t="s">
        <v>69</v>
      </c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4.25" customHeight="1" x14ac:dyDescent="0.35">
      <c r="A50" s="2"/>
      <c r="B50" s="2"/>
      <c r="C50" s="24" t="s">
        <v>70</v>
      </c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4.25" customHeight="1" x14ac:dyDescent="0.35">
      <c r="A51" s="2"/>
      <c r="B51" s="2"/>
      <c r="C51" s="24" t="s">
        <v>71</v>
      </c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4.25" customHeight="1" x14ac:dyDescent="0.35">
      <c r="A52" s="2"/>
      <c r="B52" s="2"/>
      <c r="C52" s="24" t="s">
        <v>72</v>
      </c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4.25" customHeight="1" x14ac:dyDescent="0.35">
      <c r="A53" s="2"/>
      <c r="B53" s="2"/>
      <c r="C53" s="24" t="s">
        <v>73</v>
      </c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4.25" customHeight="1" x14ac:dyDescent="0.3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4.25" customHeight="1" x14ac:dyDescent="0.3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4.25" customHeight="1" x14ac:dyDescent="0.3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4.25" customHeight="1" x14ac:dyDescent="0.3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4.25" customHeight="1" x14ac:dyDescent="0.3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4.25" customHeight="1" x14ac:dyDescent="0.3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4.25" customHeight="1" x14ac:dyDescent="0.3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4.25" customHeight="1" x14ac:dyDescent="0.3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4.25" customHeight="1" x14ac:dyDescent="0.3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4.25" customHeight="1" x14ac:dyDescent="0.3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4.25" customHeight="1" x14ac:dyDescent="0.3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4.25" customHeight="1" x14ac:dyDescent="0.3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4.25" customHeight="1" x14ac:dyDescent="0.3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4.25" customHeight="1" x14ac:dyDescent="0.3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4.25" customHeight="1" x14ac:dyDescent="0.3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4.25" customHeight="1" x14ac:dyDescent="0.3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4.25" customHeight="1" x14ac:dyDescent="0.3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4.25" customHeight="1" x14ac:dyDescent="0.3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4.25" customHeight="1" x14ac:dyDescent="0.3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4.25" customHeight="1" x14ac:dyDescent="0.3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4.25" customHeight="1" x14ac:dyDescent="0.3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4.25" customHeight="1" x14ac:dyDescent="0.3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4.25" customHeight="1" x14ac:dyDescent="0.3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4.25" customHeight="1" x14ac:dyDescent="0.3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4.25" customHeight="1" x14ac:dyDescent="0.3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4.25" customHeight="1" x14ac:dyDescent="0.3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4.25" customHeight="1" x14ac:dyDescent="0.3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4.25" customHeight="1" x14ac:dyDescent="0.3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4.25" customHeight="1" x14ac:dyDescent="0.3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4.25" customHeight="1" x14ac:dyDescent="0.3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4.25" customHeight="1" x14ac:dyDescent="0.3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4.25" customHeight="1" x14ac:dyDescent="0.3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4.25" customHeight="1" x14ac:dyDescent="0.3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4.25" customHeight="1" x14ac:dyDescent="0.3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4.25" customHeight="1" x14ac:dyDescent="0.3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4.25" customHeight="1" x14ac:dyDescent="0.3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4.25" customHeight="1" x14ac:dyDescent="0.3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4.25" customHeight="1" x14ac:dyDescent="0.3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4.25" customHeight="1" x14ac:dyDescent="0.3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4.25" customHeight="1" x14ac:dyDescent="0.3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4.25" customHeight="1" x14ac:dyDescent="0.3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4.25" customHeight="1" x14ac:dyDescent="0.3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4.25" customHeight="1" x14ac:dyDescent="0.3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4.25" customHeight="1" x14ac:dyDescent="0.3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4.25" customHeight="1" x14ac:dyDescent="0.3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4.25" customHeight="1" x14ac:dyDescent="0.3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4.25" customHeight="1" x14ac:dyDescent="0.3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4.25" customHeight="1" x14ac:dyDescent="0.3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4.25" customHeight="1" x14ac:dyDescent="0.3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4.25" customHeight="1" x14ac:dyDescent="0.3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4.25" customHeight="1" x14ac:dyDescent="0.3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4.25" customHeight="1" x14ac:dyDescent="0.3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4.25" customHeight="1" x14ac:dyDescent="0.3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4.25" customHeight="1" x14ac:dyDescent="0.3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4.25" customHeight="1" x14ac:dyDescent="0.3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4.25" customHeight="1" x14ac:dyDescent="0.3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4.25" customHeight="1" x14ac:dyDescent="0.3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4.25" customHeight="1" x14ac:dyDescent="0.3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4.25" customHeight="1" x14ac:dyDescent="0.3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4.25" customHeight="1" x14ac:dyDescent="0.3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4.25" customHeight="1" x14ac:dyDescent="0.3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4.25" customHeight="1" x14ac:dyDescent="0.3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4.25" customHeight="1" x14ac:dyDescent="0.3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4.25" customHeight="1" x14ac:dyDescent="0.3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4.25" customHeight="1" x14ac:dyDescent="0.3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4.25" customHeight="1" x14ac:dyDescent="0.3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4.25" customHeight="1" x14ac:dyDescent="0.3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4.25" customHeight="1" x14ac:dyDescent="0.3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4.25" customHeight="1" x14ac:dyDescent="0.3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4.25" customHeight="1" x14ac:dyDescent="0.3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4.25" customHeight="1" x14ac:dyDescent="0.3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4.25" customHeight="1" x14ac:dyDescent="0.3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4.25" customHeight="1" x14ac:dyDescent="0.3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4.25" customHeight="1" x14ac:dyDescent="0.3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4.25" customHeight="1" x14ac:dyDescent="0.3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4.25" customHeight="1" x14ac:dyDescent="0.3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4.25" customHeight="1" x14ac:dyDescent="0.3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4.25" customHeight="1" x14ac:dyDescent="0.3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4.25" customHeight="1" x14ac:dyDescent="0.3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4.25" customHeight="1" x14ac:dyDescent="0.3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4.25" customHeight="1" x14ac:dyDescent="0.3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4.25" customHeight="1" x14ac:dyDescent="0.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4.25" customHeight="1" x14ac:dyDescent="0.3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4.25" customHeight="1" x14ac:dyDescent="0.3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4.25" customHeight="1" x14ac:dyDescent="0.3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4.25" customHeight="1" x14ac:dyDescent="0.3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4.25" customHeight="1" x14ac:dyDescent="0.3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4.25" customHeight="1" x14ac:dyDescent="0.3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4.25" customHeight="1" x14ac:dyDescent="0.3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4.25" customHeight="1" x14ac:dyDescent="0.3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4.25" customHeight="1" x14ac:dyDescent="0.3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4.25" customHeight="1" x14ac:dyDescent="0.3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4.25" customHeight="1" x14ac:dyDescent="0.3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4.25" customHeight="1" x14ac:dyDescent="0.3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4.25" customHeight="1" x14ac:dyDescent="0.3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4.25" customHeight="1" x14ac:dyDescent="0.3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4.25" customHeight="1" x14ac:dyDescent="0.3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4.25" customHeight="1" x14ac:dyDescent="0.3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4.25" customHeight="1" x14ac:dyDescent="0.3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4.25" customHeight="1" x14ac:dyDescent="0.3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4.25" customHeight="1" x14ac:dyDescent="0.3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4.25" customHeight="1" x14ac:dyDescent="0.3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4.25" customHeight="1" x14ac:dyDescent="0.3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4.25" customHeight="1" x14ac:dyDescent="0.3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4.25" customHeight="1" x14ac:dyDescent="0.3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4.25" customHeight="1" x14ac:dyDescent="0.3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4.25" customHeight="1" x14ac:dyDescent="0.3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4.25" customHeight="1" x14ac:dyDescent="0.3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4.25" customHeight="1" x14ac:dyDescent="0.3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4.25" customHeight="1" x14ac:dyDescent="0.3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4.25" customHeight="1" x14ac:dyDescent="0.3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4.25" customHeight="1" x14ac:dyDescent="0.3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4.25" customHeight="1" x14ac:dyDescent="0.3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4.25" customHeight="1" x14ac:dyDescent="0.3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4.25" customHeight="1" x14ac:dyDescent="0.3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4.25" customHeight="1" x14ac:dyDescent="0.3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4.25" customHeight="1" x14ac:dyDescent="0.3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4.25" customHeight="1" x14ac:dyDescent="0.3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4.25" customHeight="1" x14ac:dyDescent="0.3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4.25" customHeight="1" x14ac:dyDescent="0.3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4.25" customHeight="1" x14ac:dyDescent="0.3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4.25" customHeight="1" x14ac:dyDescent="0.3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4.25" customHeight="1" x14ac:dyDescent="0.3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4.25" customHeight="1" x14ac:dyDescent="0.3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4.25" customHeight="1" x14ac:dyDescent="0.3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4.25" customHeight="1" x14ac:dyDescent="0.3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4.25" customHeight="1" x14ac:dyDescent="0.3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4.25" customHeight="1" x14ac:dyDescent="0.3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4.25" customHeight="1" x14ac:dyDescent="0.3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4.25" customHeight="1" x14ac:dyDescent="0.3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4.25" customHeight="1" x14ac:dyDescent="0.3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4.25" customHeight="1" x14ac:dyDescent="0.3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4.25" customHeight="1" x14ac:dyDescent="0.3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4.25" customHeight="1" x14ac:dyDescent="0.3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4.25" customHeight="1" x14ac:dyDescent="0.3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4.25" customHeight="1" x14ac:dyDescent="0.3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4.25" customHeight="1" x14ac:dyDescent="0.3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4.25" customHeight="1" x14ac:dyDescent="0.3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4.25" customHeight="1" x14ac:dyDescent="0.3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4.25" customHeight="1" x14ac:dyDescent="0.3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4.25" customHeight="1" x14ac:dyDescent="0.3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4.25" customHeight="1" x14ac:dyDescent="0.3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4.25" customHeight="1" x14ac:dyDescent="0.3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4.25" customHeight="1" x14ac:dyDescent="0.3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4.25" customHeight="1" x14ac:dyDescent="0.3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4.25" customHeight="1" x14ac:dyDescent="0.3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4.25" customHeight="1" x14ac:dyDescent="0.3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4.25" customHeight="1" x14ac:dyDescent="0.3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4.25" customHeight="1" x14ac:dyDescent="0.3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4.25" customHeight="1" x14ac:dyDescent="0.3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4.25" customHeight="1" x14ac:dyDescent="0.3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4.25" customHeight="1" x14ac:dyDescent="0.3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4.25" customHeight="1" x14ac:dyDescent="0.3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4.25" customHeight="1" x14ac:dyDescent="0.3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4.25" customHeight="1" x14ac:dyDescent="0.3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4.25" customHeight="1" x14ac:dyDescent="0.3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4.25" customHeight="1" x14ac:dyDescent="0.3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4.25" customHeight="1" x14ac:dyDescent="0.3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4.25" customHeight="1" x14ac:dyDescent="0.3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4.25" customHeight="1" x14ac:dyDescent="0.3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4.25" customHeight="1" x14ac:dyDescent="0.3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4.25" customHeight="1" x14ac:dyDescent="0.3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4.25" customHeight="1" x14ac:dyDescent="0.3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4.25" customHeight="1" x14ac:dyDescent="0.3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4.25" customHeight="1" x14ac:dyDescent="0.3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4.25" customHeight="1" x14ac:dyDescent="0.3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4.25" customHeight="1" x14ac:dyDescent="0.3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4.25" customHeight="1" x14ac:dyDescent="0.3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4.25" customHeight="1" x14ac:dyDescent="0.3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4.25" customHeight="1" x14ac:dyDescent="0.3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4.25" customHeight="1" x14ac:dyDescent="0.3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4.25" customHeight="1" x14ac:dyDescent="0.3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4.25" customHeight="1" x14ac:dyDescent="0.3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4.25" customHeight="1" x14ac:dyDescent="0.3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4.25" customHeight="1" x14ac:dyDescent="0.3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4.25" customHeight="1" x14ac:dyDescent="0.3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4.25" customHeight="1" x14ac:dyDescent="0.3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4.25" customHeight="1" x14ac:dyDescent="0.3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4.25" customHeight="1" x14ac:dyDescent="0.3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4.25" customHeight="1" x14ac:dyDescent="0.3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4.25" customHeight="1" x14ac:dyDescent="0.3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4.25" customHeight="1" x14ac:dyDescent="0.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4.25" customHeight="1" x14ac:dyDescent="0.3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4.25" customHeight="1" x14ac:dyDescent="0.3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4.25" customHeight="1" x14ac:dyDescent="0.3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4.25" customHeight="1" x14ac:dyDescent="0.3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4.25" customHeight="1" x14ac:dyDescent="0.3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4.25" customHeight="1" x14ac:dyDescent="0.3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4.25" customHeight="1" x14ac:dyDescent="0.3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4.25" customHeight="1" x14ac:dyDescent="0.3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4.25" customHeight="1" x14ac:dyDescent="0.3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4.25" customHeight="1" x14ac:dyDescent="0.3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4.25" customHeight="1" x14ac:dyDescent="0.3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4.25" customHeight="1" x14ac:dyDescent="0.3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4.25" customHeight="1" x14ac:dyDescent="0.3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4.25" customHeight="1" x14ac:dyDescent="0.3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4.25" customHeight="1" x14ac:dyDescent="0.3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4.25" customHeight="1" x14ac:dyDescent="0.3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4.25" customHeight="1" x14ac:dyDescent="0.3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4.25" customHeight="1" x14ac:dyDescent="0.3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 x14ac:dyDescent="0.3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 x14ac:dyDescent="0.3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 x14ac:dyDescent="0.3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 x14ac:dyDescent="0.3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 x14ac:dyDescent="0.3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 x14ac:dyDescent="0.3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 x14ac:dyDescent="0.3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 x14ac:dyDescent="0.3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 x14ac:dyDescent="0.3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 x14ac:dyDescent="0.3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 x14ac:dyDescent="0.3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 x14ac:dyDescent="0.3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 x14ac:dyDescent="0.3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 x14ac:dyDescent="0.3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 x14ac:dyDescent="0.3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 x14ac:dyDescent="0.3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 x14ac:dyDescent="0.3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 x14ac:dyDescent="0.3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 x14ac:dyDescent="0.3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 x14ac:dyDescent="0.3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 x14ac:dyDescent="0.3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 x14ac:dyDescent="0.3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 x14ac:dyDescent="0.3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 x14ac:dyDescent="0.3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 x14ac:dyDescent="0.3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 x14ac:dyDescent="0.3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 x14ac:dyDescent="0.3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 x14ac:dyDescent="0.3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 x14ac:dyDescent="0.3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 x14ac:dyDescent="0.3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 x14ac:dyDescent="0.3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 x14ac:dyDescent="0.3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 x14ac:dyDescent="0.3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 x14ac:dyDescent="0.3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 x14ac:dyDescent="0.3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 x14ac:dyDescent="0.3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 x14ac:dyDescent="0.3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 x14ac:dyDescent="0.3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 x14ac:dyDescent="0.3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 x14ac:dyDescent="0.3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 x14ac:dyDescent="0.3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 x14ac:dyDescent="0.3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 x14ac:dyDescent="0.3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 x14ac:dyDescent="0.3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 x14ac:dyDescent="0.3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 x14ac:dyDescent="0.3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 x14ac:dyDescent="0.3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 x14ac:dyDescent="0.3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 x14ac:dyDescent="0.3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 x14ac:dyDescent="0.3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 x14ac:dyDescent="0.3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 x14ac:dyDescent="0.3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 x14ac:dyDescent="0.3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 x14ac:dyDescent="0.3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 x14ac:dyDescent="0.3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 x14ac:dyDescent="0.3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 x14ac:dyDescent="0.3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 x14ac:dyDescent="0.3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 x14ac:dyDescent="0.3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 x14ac:dyDescent="0.3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 x14ac:dyDescent="0.3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 x14ac:dyDescent="0.3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 x14ac:dyDescent="0.3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 x14ac:dyDescent="0.3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 x14ac:dyDescent="0.3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 x14ac:dyDescent="0.3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 x14ac:dyDescent="0.3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 x14ac:dyDescent="0.3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 x14ac:dyDescent="0.3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 x14ac:dyDescent="0.3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 x14ac:dyDescent="0.3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 x14ac:dyDescent="0.3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 x14ac:dyDescent="0.3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 x14ac:dyDescent="0.3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 x14ac:dyDescent="0.3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 x14ac:dyDescent="0.3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 x14ac:dyDescent="0.3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 x14ac:dyDescent="0.3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 x14ac:dyDescent="0.3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 x14ac:dyDescent="0.3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 x14ac:dyDescent="0.3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 x14ac:dyDescent="0.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 x14ac:dyDescent="0.3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 x14ac:dyDescent="0.3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 x14ac:dyDescent="0.3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 x14ac:dyDescent="0.3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 x14ac:dyDescent="0.3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 x14ac:dyDescent="0.3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 x14ac:dyDescent="0.3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 x14ac:dyDescent="0.3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 x14ac:dyDescent="0.3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 x14ac:dyDescent="0.3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 x14ac:dyDescent="0.3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 x14ac:dyDescent="0.3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 x14ac:dyDescent="0.3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 x14ac:dyDescent="0.3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 x14ac:dyDescent="0.3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 x14ac:dyDescent="0.3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 x14ac:dyDescent="0.3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 x14ac:dyDescent="0.3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 x14ac:dyDescent="0.3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 x14ac:dyDescent="0.3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 x14ac:dyDescent="0.3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 x14ac:dyDescent="0.3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 x14ac:dyDescent="0.3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 x14ac:dyDescent="0.3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 x14ac:dyDescent="0.3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 x14ac:dyDescent="0.3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 x14ac:dyDescent="0.3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 x14ac:dyDescent="0.3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 x14ac:dyDescent="0.3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 x14ac:dyDescent="0.3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 x14ac:dyDescent="0.3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 x14ac:dyDescent="0.3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 x14ac:dyDescent="0.3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 x14ac:dyDescent="0.3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 x14ac:dyDescent="0.3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 x14ac:dyDescent="0.3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 x14ac:dyDescent="0.3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 x14ac:dyDescent="0.3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 x14ac:dyDescent="0.3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 x14ac:dyDescent="0.3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 x14ac:dyDescent="0.3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 x14ac:dyDescent="0.3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 x14ac:dyDescent="0.3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 x14ac:dyDescent="0.3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 x14ac:dyDescent="0.3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 x14ac:dyDescent="0.3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 x14ac:dyDescent="0.3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 x14ac:dyDescent="0.3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 x14ac:dyDescent="0.3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 x14ac:dyDescent="0.3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 x14ac:dyDescent="0.3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 x14ac:dyDescent="0.3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 x14ac:dyDescent="0.3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 x14ac:dyDescent="0.3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 x14ac:dyDescent="0.3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 x14ac:dyDescent="0.3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 x14ac:dyDescent="0.3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 x14ac:dyDescent="0.3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 x14ac:dyDescent="0.3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 x14ac:dyDescent="0.3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 x14ac:dyDescent="0.3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 x14ac:dyDescent="0.3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 x14ac:dyDescent="0.3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 x14ac:dyDescent="0.3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 x14ac:dyDescent="0.3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 x14ac:dyDescent="0.3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 x14ac:dyDescent="0.3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 x14ac:dyDescent="0.3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 x14ac:dyDescent="0.3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 x14ac:dyDescent="0.3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 x14ac:dyDescent="0.3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 x14ac:dyDescent="0.3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 x14ac:dyDescent="0.3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 x14ac:dyDescent="0.3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 x14ac:dyDescent="0.3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 x14ac:dyDescent="0.3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 x14ac:dyDescent="0.3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 x14ac:dyDescent="0.3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 x14ac:dyDescent="0.3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 x14ac:dyDescent="0.3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 x14ac:dyDescent="0.3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 x14ac:dyDescent="0.3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 x14ac:dyDescent="0.3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 x14ac:dyDescent="0.3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 x14ac:dyDescent="0.3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 x14ac:dyDescent="0.3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 x14ac:dyDescent="0.3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 x14ac:dyDescent="0.3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 x14ac:dyDescent="0.3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 x14ac:dyDescent="0.3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 x14ac:dyDescent="0.3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 x14ac:dyDescent="0.3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 x14ac:dyDescent="0.3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 x14ac:dyDescent="0.3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 x14ac:dyDescent="0.3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 x14ac:dyDescent="0.3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 x14ac:dyDescent="0.3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 x14ac:dyDescent="0.3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 x14ac:dyDescent="0.3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 x14ac:dyDescent="0.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 x14ac:dyDescent="0.3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 x14ac:dyDescent="0.3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 x14ac:dyDescent="0.3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 x14ac:dyDescent="0.3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 x14ac:dyDescent="0.3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 x14ac:dyDescent="0.3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 x14ac:dyDescent="0.3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 x14ac:dyDescent="0.3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 x14ac:dyDescent="0.3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 x14ac:dyDescent="0.3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 x14ac:dyDescent="0.3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 x14ac:dyDescent="0.3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 x14ac:dyDescent="0.3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 x14ac:dyDescent="0.3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 x14ac:dyDescent="0.3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 x14ac:dyDescent="0.3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 x14ac:dyDescent="0.3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 x14ac:dyDescent="0.3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 x14ac:dyDescent="0.3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 x14ac:dyDescent="0.3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 x14ac:dyDescent="0.3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 x14ac:dyDescent="0.3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 x14ac:dyDescent="0.3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 x14ac:dyDescent="0.3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 x14ac:dyDescent="0.3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 x14ac:dyDescent="0.3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 x14ac:dyDescent="0.3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 x14ac:dyDescent="0.3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 x14ac:dyDescent="0.3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 x14ac:dyDescent="0.3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 x14ac:dyDescent="0.3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 x14ac:dyDescent="0.3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 x14ac:dyDescent="0.3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 x14ac:dyDescent="0.3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 x14ac:dyDescent="0.3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 x14ac:dyDescent="0.3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 x14ac:dyDescent="0.3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 x14ac:dyDescent="0.3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 x14ac:dyDescent="0.3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 x14ac:dyDescent="0.3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 x14ac:dyDescent="0.3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 x14ac:dyDescent="0.3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 x14ac:dyDescent="0.3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 x14ac:dyDescent="0.3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 x14ac:dyDescent="0.3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 x14ac:dyDescent="0.3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 x14ac:dyDescent="0.3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 x14ac:dyDescent="0.3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 x14ac:dyDescent="0.3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 x14ac:dyDescent="0.3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 x14ac:dyDescent="0.3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 x14ac:dyDescent="0.3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 x14ac:dyDescent="0.3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 x14ac:dyDescent="0.3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 x14ac:dyDescent="0.3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 x14ac:dyDescent="0.3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 x14ac:dyDescent="0.3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 x14ac:dyDescent="0.3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 x14ac:dyDescent="0.3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 x14ac:dyDescent="0.3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 x14ac:dyDescent="0.3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 x14ac:dyDescent="0.3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 x14ac:dyDescent="0.3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 x14ac:dyDescent="0.3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 x14ac:dyDescent="0.3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 x14ac:dyDescent="0.3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 x14ac:dyDescent="0.3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 x14ac:dyDescent="0.3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 x14ac:dyDescent="0.3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 x14ac:dyDescent="0.3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 x14ac:dyDescent="0.3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 x14ac:dyDescent="0.3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 x14ac:dyDescent="0.3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 x14ac:dyDescent="0.3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 x14ac:dyDescent="0.3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 x14ac:dyDescent="0.3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 x14ac:dyDescent="0.3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 x14ac:dyDescent="0.3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 x14ac:dyDescent="0.3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 x14ac:dyDescent="0.3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 x14ac:dyDescent="0.3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 x14ac:dyDescent="0.3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 x14ac:dyDescent="0.3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 x14ac:dyDescent="0.3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 x14ac:dyDescent="0.3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 x14ac:dyDescent="0.3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 x14ac:dyDescent="0.3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 x14ac:dyDescent="0.3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 x14ac:dyDescent="0.3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 x14ac:dyDescent="0.3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 x14ac:dyDescent="0.3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 x14ac:dyDescent="0.3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 x14ac:dyDescent="0.3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 x14ac:dyDescent="0.3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 x14ac:dyDescent="0.3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 x14ac:dyDescent="0.3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 x14ac:dyDescent="0.3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 x14ac:dyDescent="0.3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 x14ac:dyDescent="0.3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 x14ac:dyDescent="0.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 x14ac:dyDescent="0.3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 x14ac:dyDescent="0.3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 x14ac:dyDescent="0.3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 x14ac:dyDescent="0.3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 x14ac:dyDescent="0.3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 x14ac:dyDescent="0.3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 x14ac:dyDescent="0.3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 x14ac:dyDescent="0.3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 x14ac:dyDescent="0.3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 x14ac:dyDescent="0.3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 x14ac:dyDescent="0.3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 x14ac:dyDescent="0.3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 x14ac:dyDescent="0.3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 x14ac:dyDescent="0.3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 x14ac:dyDescent="0.3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 x14ac:dyDescent="0.3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 x14ac:dyDescent="0.3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 x14ac:dyDescent="0.3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 x14ac:dyDescent="0.3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 x14ac:dyDescent="0.3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 x14ac:dyDescent="0.3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 x14ac:dyDescent="0.3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 x14ac:dyDescent="0.3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 x14ac:dyDescent="0.3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 x14ac:dyDescent="0.3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 x14ac:dyDescent="0.3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 x14ac:dyDescent="0.3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 x14ac:dyDescent="0.3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 x14ac:dyDescent="0.3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 x14ac:dyDescent="0.3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 x14ac:dyDescent="0.3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 x14ac:dyDescent="0.3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 x14ac:dyDescent="0.3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 x14ac:dyDescent="0.3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 x14ac:dyDescent="0.3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 x14ac:dyDescent="0.3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 x14ac:dyDescent="0.3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 x14ac:dyDescent="0.3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 x14ac:dyDescent="0.3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 x14ac:dyDescent="0.3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 x14ac:dyDescent="0.3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 x14ac:dyDescent="0.3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 x14ac:dyDescent="0.3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 x14ac:dyDescent="0.3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 x14ac:dyDescent="0.3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 x14ac:dyDescent="0.3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 x14ac:dyDescent="0.3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 x14ac:dyDescent="0.3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 x14ac:dyDescent="0.3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 x14ac:dyDescent="0.3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 x14ac:dyDescent="0.3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 x14ac:dyDescent="0.3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 x14ac:dyDescent="0.3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 x14ac:dyDescent="0.3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 x14ac:dyDescent="0.3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 x14ac:dyDescent="0.3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 x14ac:dyDescent="0.3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 x14ac:dyDescent="0.3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 x14ac:dyDescent="0.3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 x14ac:dyDescent="0.3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 x14ac:dyDescent="0.3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 x14ac:dyDescent="0.3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 x14ac:dyDescent="0.3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 x14ac:dyDescent="0.3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 x14ac:dyDescent="0.3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 x14ac:dyDescent="0.3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 x14ac:dyDescent="0.3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 x14ac:dyDescent="0.3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 x14ac:dyDescent="0.3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 x14ac:dyDescent="0.3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 x14ac:dyDescent="0.3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 x14ac:dyDescent="0.3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 x14ac:dyDescent="0.3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 x14ac:dyDescent="0.3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 x14ac:dyDescent="0.3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 x14ac:dyDescent="0.3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 x14ac:dyDescent="0.3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 x14ac:dyDescent="0.3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 x14ac:dyDescent="0.3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 x14ac:dyDescent="0.3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 x14ac:dyDescent="0.3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 x14ac:dyDescent="0.3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 x14ac:dyDescent="0.3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 x14ac:dyDescent="0.3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 x14ac:dyDescent="0.3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 x14ac:dyDescent="0.3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 x14ac:dyDescent="0.3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 x14ac:dyDescent="0.3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 x14ac:dyDescent="0.3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 x14ac:dyDescent="0.3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 x14ac:dyDescent="0.3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 x14ac:dyDescent="0.3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 x14ac:dyDescent="0.3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 x14ac:dyDescent="0.3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 x14ac:dyDescent="0.3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 x14ac:dyDescent="0.3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 x14ac:dyDescent="0.3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 x14ac:dyDescent="0.3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 x14ac:dyDescent="0.3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 x14ac:dyDescent="0.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 x14ac:dyDescent="0.3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 x14ac:dyDescent="0.3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 x14ac:dyDescent="0.3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 x14ac:dyDescent="0.3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 x14ac:dyDescent="0.3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 x14ac:dyDescent="0.3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 x14ac:dyDescent="0.3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 x14ac:dyDescent="0.3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 x14ac:dyDescent="0.3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 x14ac:dyDescent="0.3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 x14ac:dyDescent="0.3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 x14ac:dyDescent="0.3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 x14ac:dyDescent="0.3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 x14ac:dyDescent="0.3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 x14ac:dyDescent="0.3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 x14ac:dyDescent="0.3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 x14ac:dyDescent="0.3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 x14ac:dyDescent="0.3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 x14ac:dyDescent="0.3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 x14ac:dyDescent="0.3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 x14ac:dyDescent="0.3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 x14ac:dyDescent="0.3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 x14ac:dyDescent="0.3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 x14ac:dyDescent="0.3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 x14ac:dyDescent="0.3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 x14ac:dyDescent="0.3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 x14ac:dyDescent="0.3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 x14ac:dyDescent="0.3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 x14ac:dyDescent="0.3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 x14ac:dyDescent="0.3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 x14ac:dyDescent="0.3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 x14ac:dyDescent="0.3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 x14ac:dyDescent="0.3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 x14ac:dyDescent="0.3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 x14ac:dyDescent="0.3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 x14ac:dyDescent="0.3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 x14ac:dyDescent="0.3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 x14ac:dyDescent="0.3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 x14ac:dyDescent="0.3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 x14ac:dyDescent="0.3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 x14ac:dyDescent="0.3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 x14ac:dyDescent="0.3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 x14ac:dyDescent="0.3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 x14ac:dyDescent="0.3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 x14ac:dyDescent="0.3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 x14ac:dyDescent="0.3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 x14ac:dyDescent="0.3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 x14ac:dyDescent="0.3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 x14ac:dyDescent="0.3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 x14ac:dyDescent="0.3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 x14ac:dyDescent="0.3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 x14ac:dyDescent="0.3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 x14ac:dyDescent="0.3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 x14ac:dyDescent="0.3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 x14ac:dyDescent="0.3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 x14ac:dyDescent="0.3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 x14ac:dyDescent="0.3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 x14ac:dyDescent="0.3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 x14ac:dyDescent="0.3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 x14ac:dyDescent="0.3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 x14ac:dyDescent="0.3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 x14ac:dyDescent="0.3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 x14ac:dyDescent="0.3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 x14ac:dyDescent="0.3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 x14ac:dyDescent="0.3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 x14ac:dyDescent="0.3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 x14ac:dyDescent="0.3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 x14ac:dyDescent="0.3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 x14ac:dyDescent="0.3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 x14ac:dyDescent="0.3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 x14ac:dyDescent="0.3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 x14ac:dyDescent="0.3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 x14ac:dyDescent="0.3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 x14ac:dyDescent="0.3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 x14ac:dyDescent="0.3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 x14ac:dyDescent="0.3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 x14ac:dyDescent="0.3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 x14ac:dyDescent="0.3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 x14ac:dyDescent="0.3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 x14ac:dyDescent="0.3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 x14ac:dyDescent="0.3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 x14ac:dyDescent="0.3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 x14ac:dyDescent="0.3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 x14ac:dyDescent="0.3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 x14ac:dyDescent="0.3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 x14ac:dyDescent="0.3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 x14ac:dyDescent="0.3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 x14ac:dyDescent="0.3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 x14ac:dyDescent="0.3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 x14ac:dyDescent="0.3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 x14ac:dyDescent="0.3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 x14ac:dyDescent="0.3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 x14ac:dyDescent="0.3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 x14ac:dyDescent="0.3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 x14ac:dyDescent="0.3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 x14ac:dyDescent="0.3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 x14ac:dyDescent="0.3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 x14ac:dyDescent="0.3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 x14ac:dyDescent="0.3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 x14ac:dyDescent="0.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 x14ac:dyDescent="0.3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 x14ac:dyDescent="0.3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 x14ac:dyDescent="0.3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 x14ac:dyDescent="0.3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 x14ac:dyDescent="0.3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 x14ac:dyDescent="0.3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 x14ac:dyDescent="0.3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 x14ac:dyDescent="0.3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 x14ac:dyDescent="0.3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 x14ac:dyDescent="0.3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 x14ac:dyDescent="0.3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 x14ac:dyDescent="0.3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 x14ac:dyDescent="0.3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 x14ac:dyDescent="0.3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 x14ac:dyDescent="0.3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 x14ac:dyDescent="0.3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 x14ac:dyDescent="0.3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 x14ac:dyDescent="0.3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 x14ac:dyDescent="0.3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 x14ac:dyDescent="0.3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 x14ac:dyDescent="0.3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 x14ac:dyDescent="0.3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 x14ac:dyDescent="0.3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 x14ac:dyDescent="0.3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 x14ac:dyDescent="0.3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 x14ac:dyDescent="0.3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 x14ac:dyDescent="0.3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 x14ac:dyDescent="0.3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 x14ac:dyDescent="0.3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 x14ac:dyDescent="0.3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 x14ac:dyDescent="0.3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 x14ac:dyDescent="0.3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 x14ac:dyDescent="0.3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 x14ac:dyDescent="0.3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 x14ac:dyDescent="0.3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 x14ac:dyDescent="0.3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 x14ac:dyDescent="0.3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 x14ac:dyDescent="0.3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 x14ac:dyDescent="0.3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 x14ac:dyDescent="0.3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 x14ac:dyDescent="0.3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 x14ac:dyDescent="0.3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 x14ac:dyDescent="0.3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 x14ac:dyDescent="0.3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 x14ac:dyDescent="0.3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 x14ac:dyDescent="0.3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 x14ac:dyDescent="0.3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 x14ac:dyDescent="0.3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 x14ac:dyDescent="0.3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 x14ac:dyDescent="0.3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 x14ac:dyDescent="0.3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 x14ac:dyDescent="0.3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 x14ac:dyDescent="0.3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 x14ac:dyDescent="0.3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 x14ac:dyDescent="0.3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 x14ac:dyDescent="0.3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 x14ac:dyDescent="0.3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 x14ac:dyDescent="0.3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 x14ac:dyDescent="0.3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 x14ac:dyDescent="0.3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 x14ac:dyDescent="0.3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 x14ac:dyDescent="0.3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 x14ac:dyDescent="0.3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 x14ac:dyDescent="0.3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 x14ac:dyDescent="0.3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 x14ac:dyDescent="0.3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 x14ac:dyDescent="0.3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 x14ac:dyDescent="0.3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 x14ac:dyDescent="0.3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 x14ac:dyDescent="0.3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 x14ac:dyDescent="0.3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 x14ac:dyDescent="0.3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 x14ac:dyDescent="0.3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 x14ac:dyDescent="0.3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 x14ac:dyDescent="0.3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 x14ac:dyDescent="0.3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 x14ac:dyDescent="0.3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 x14ac:dyDescent="0.3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 x14ac:dyDescent="0.3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 x14ac:dyDescent="0.3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 x14ac:dyDescent="0.3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 x14ac:dyDescent="0.3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 x14ac:dyDescent="0.3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 x14ac:dyDescent="0.3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 x14ac:dyDescent="0.3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 x14ac:dyDescent="0.3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 x14ac:dyDescent="0.3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 x14ac:dyDescent="0.3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 x14ac:dyDescent="0.3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 x14ac:dyDescent="0.3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 x14ac:dyDescent="0.3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 x14ac:dyDescent="0.3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 x14ac:dyDescent="0.3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 x14ac:dyDescent="0.3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 x14ac:dyDescent="0.3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 x14ac:dyDescent="0.3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 x14ac:dyDescent="0.3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 x14ac:dyDescent="0.3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 x14ac:dyDescent="0.3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 x14ac:dyDescent="0.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 x14ac:dyDescent="0.3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 x14ac:dyDescent="0.3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 x14ac:dyDescent="0.3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 x14ac:dyDescent="0.3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 x14ac:dyDescent="0.3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 x14ac:dyDescent="0.3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 x14ac:dyDescent="0.3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 x14ac:dyDescent="0.3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 x14ac:dyDescent="0.3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 x14ac:dyDescent="0.3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 x14ac:dyDescent="0.3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 x14ac:dyDescent="0.3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 x14ac:dyDescent="0.3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 x14ac:dyDescent="0.3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 x14ac:dyDescent="0.3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 x14ac:dyDescent="0.3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 x14ac:dyDescent="0.3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 x14ac:dyDescent="0.3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 x14ac:dyDescent="0.3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 x14ac:dyDescent="0.3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 x14ac:dyDescent="0.3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 x14ac:dyDescent="0.3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 x14ac:dyDescent="0.3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 x14ac:dyDescent="0.3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 x14ac:dyDescent="0.3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 x14ac:dyDescent="0.3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 x14ac:dyDescent="0.3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 x14ac:dyDescent="0.3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 x14ac:dyDescent="0.3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 x14ac:dyDescent="0.3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 x14ac:dyDescent="0.3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 x14ac:dyDescent="0.3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 x14ac:dyDescent="0.3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 x14ac:dyDescent="0.3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 x14ac:dyDescent="0.3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 x14ac:dyDescent="0.3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 x14ac:dyDescent="0.3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 x14ac:dyDescent="0.3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 x14ac:dyDescent="0.3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 x14ac:dyDescent="0.3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 x14ac:dyDescent="0.3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 x14ac:dyDescent="0.3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 x14ac:dyDescent="0.3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 x14ac:dyDescent="0.3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 x14ac:dyDescent="0.3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 x14ac:dyDescent="0.3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 x14ac:dyDescent="0.3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 x14ac:dyDescent="0.3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 x14ac:dyDescent="0.3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 x14ac:dyDescent="0.3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 x14ac:dyDescent="0.3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 x14ac:dyDescent="0.3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 x14ac:dyDescent="0.3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 x14ac:dyDescent="0.3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 x14ac:dyDescent="0.3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 x14ac:dyDescent="0.3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 x14ac:dyDescent="0.3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 x14ac:dyDescent="0.3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 x14ac:dyDescent="0.3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 x14ac:dyDescent="0.3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 x14ac:dyDescent="0.3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 x14ac:dyDescent="0.3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 x14ac:dyDescent="0.3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 x14ac:dyDescent="0.3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 x14ac:dyDescent="0.3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 x14ac:dyDescent="0.3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 x14ac:dyDescent="0.3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 x14ac:dyDescent="0.3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 x14ac:dyDescent="0.3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 x14ac:dyDescent="0.3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 x14ac:dyDescent="0.3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 x14ac:dyDescent="0.3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 x14ac:dyDescent="0.3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 x14ac:dyDescent="0.3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 x14ac:dyDescent="0.3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 x14ac:dyDescent="0.3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 x14ac:dyDescent="0.3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 x14ac:dyDescent="0.3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 x14ac:dyDescent="0.3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 x14ac:dyDescent="0.3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 x14ac:dyDescent="0.3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 x14ac:dyDescent="0.3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 x14ac:dyDescent="0.3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 x14ac:dyDescent="0.3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 x14ac:dyDescent="0.3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 x14ac:dyDescent="0.3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 x14ac:dyDescent="0.3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 x14ac:dyDescent="0.3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 x14ac:dyDescent="0.3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 x14ac:dyDescent="0.3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 x14ac:dyDescent="0.3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 x14ac:dyDescent="0.3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 x14ac:dyDescent="0.3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 x14ac:dyDescent="0.3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 x14ac:dyDescent="0.3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 x14ac:dyDescent="0.3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 x14ac:dyDescent="0.3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 x14ac:dyDescent="0.3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 x14ac:dyDescent="0.3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 x14ac:dyDescent="0.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 x14ac:dyDescent="0.3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 x14ac:dyDescent="0.3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 x14ac:dyDescent="0.3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 x14ac:dyDescent="0.3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 x14ac:dyDescent="0.3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 x14ac:dyDescent="0.3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 x14ac:dyDescent="0.3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 x14ac:dyDescent="0.3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 x14ac:dyDescent="0.3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 x14ac:dyDescent="0.3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 x14ac:dyDescent="0.3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 x14ac:dyDescent="0.3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 x14ac:dyDescent="0.3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 x14ac:dyDescent="0.3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 x14ac:dyDescent="0.3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 x14ac:dyDescent="0.3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 x14ac:dyDescent="0.3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 x14ac:dyDescent="0.3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 x14ac:dyDescent="0.3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 x14ac:dyDescent="0.3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 x14ac:dyDescent="0.3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 x14ac:dyDescent="0.3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 x14ac:dyDescent="0.3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 x14ac:dyDescent="0.3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 x14ac:dyDescent="0.3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 x14ac:dyDescent="0.3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 x14ac:dyDescent="0.3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 x14ac:dyDescent="0.3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 x14ac:dyDescent="0.3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 x14ac:dyDescent="0.3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 x14ac:dyDescent="0.3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 x14ac:dyDescent="0.3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 x14ac:dyDescent="0.3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 x14ac:dyDescent="0.3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 x14ac:dyDescent="0.3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 x14ac:dyDescent="0.3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 x14ac:dyDescent="0.3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 x14ac:dyDescent="0.3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 x14ac:dyDescent="0.3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 x14ac:dyDescent="0.3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 x14ac:dyDescent="0.3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 x14ac:dyDescent="0.3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 x14ac:dyDescent="0.3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 x14ac:dyDescent="0.3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 x14ac:dyDescent="0.3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 x14ac:dyDescent="0.3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 x14ac:dyDescent="0.3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 x14ac:dyDescent="0.3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 x14ac:dyDescent="0.3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 x14ac:dyDescent="0.3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 x14ac:dyDescent="0.3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 x14ac:dyDescent="0.3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 x14ac:dyDescent="0.3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 x14ac:dyDescent="0.3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 x14ac:dyDescent="0.3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 x14ac:dyDescent="0.3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 x14ac:dyDescent="0.3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 x14ac:dyDescent="0.3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 x14ac:dyDescent="0.3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 x14ac:dyDescent="0.3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 x14ac:dyDescent="0.3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 x14ac:dyDescent="0.3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 x14ac:dyDescent="0.3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 x14ac:dyDescent="0.3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 x14ac:dyDescent="0.3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9">
    <mergeCell ref="D30:E30"/>
    <mergeCell ref="A39:H39"/>
    <mergeCell ref="A1:B1"/>
    <mergeCell ref="D1:E1"/>
    <mergeCell ref="A13:C13"/>
    <mergeCell ref="A19:C19"/>
    <mergeCell ref="A24:C24"/>
    <mergeCell ref="A29:B29"/>
    <mergeCell ref="A30:B30"/>
  </mergeCells>
  <pageMargins left="0.7" right="0.7" top="0.75" bottom="0.75" header="0" footer="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0"/>
  <sheetViews>
    <sheetView showGridLines="0" workbookViewId="0">
      <selection sqref="A1:B1"/>
    </sheetView>
  </sheetViews>
  <sheetFormatPr defaultColWidth="12.625" defaultRowHeight="15" customHeight="1" x14ac:dyDescent="0.35"/>
  <cols>
    <col min="1" max="2" width="14.625" customWidth="1"/>
    <col min="3" max="8" width="12.625" customWidth="1"/>
  </cols>
  <sheetData>
    <row r="1" spans="1:26" ht="42" customHeight="1" x14ac:dyDescent="0.35">
      <c r="A1" s="40" t="s">
        <v>1</v>
      </c>
      <c r="B1" s="39"/>
      <c r="C1" s="2"/>
      <c r="D1" s="45" t="s">
        <v>30</v>
      </c>
      <c r="E1" s="39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42" customHeight="1" x14ac:dyDescent="0.35">
      <c r="A2" s="5" t="s">
        <v>3</v>
      </c>
      <c r="B2" s="6">
        <v>15</v>
      </c>
      <c r="C2" s="7"/>
      <c r="D2" s="8" t="s">
        <v>4</v>
      </c>
      <c r="E2" s="6" t="s">
        <v>5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42" customHeight="1" x14ac:dyDescent="0.35">
      <c r="A3" s="5" t="s">
        <v>6</v>
      </c>
      <c r="B3" s="6">
        <v>8</v>
      </c>
      <c r="C3" s="9"/>
      <c r="D3" s="8" t="s">
        <v>7</v>
      </c>
      <c r="E3" s="6">
        <v>67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42" customHeight="1" x14ac:dyDescent="0.35">
      <c r="A4" s="5" t="s">
        <v>8</v>
      </c>
      <c r="B4" s="6">
        <v>5</v>
      </c>
      <c r="C4" s="9"/>
      <c r="D4" s="8" t="s">
        <v>9</v>
      </c>
      <c r="E4" s="6">
        <f>2000/67*5</f>
        <v>149.25373134328359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42" customHeight="1" x14ac:dyDescent="0.35">
      <c r="A5" s="5" t="s">
        <v>10</v>
      </c>
      <c r="B5" s="6">
        <v>1.5</v>
      </c>
      <c r="C5" s="9"/>
      <c r="D5" s="7"/>
      <c r="E5" s="9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42" customHeight="1" x14ac:dyDescent="0.35">
      <c r="A6" s="5" t="s">
        <v>11</v>
      </c>
      <c r="B6" s="6">
        <f>B2*B5</f>
        <v>22.5</v>
      </c>
      <c r="C6" s="9"/>
      <c r="D6" s="9"/>
      <c r="E6" s="9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42" customHeight="1" x14ac:dyDescent="0.35">
      <c r="A7" s="5" t="s">
        <v>12</v>
      </c>
      <c r="B7" s="6">
        <v>12</v>
      </c>
      <c r="C7" s="9"/>
      <c r="D7" s="9"/>
      <c r="E7" s="9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42" customHeight="1" x14ac:dyDescent="0.35">
      <c r="A8" s="5" t="s">
        <v>13</v>
      </c>
      <c r="B8" s="6">
        <v>5</v>
      </c>
      <c r="C8" s="9"/>
      <c r="D8" s="9"/>
      <c r="E8" s="9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42" customHeight="1" x14ac:dyDescent="0.35">
      <c r="A9" s="5" t="s">
        <v>15</v>
      </c>
      <c r="B9" s="6">
        <v>4</v>
      </c>
      <c r="C9" s="9"/>
      <c r="D9" s="9"/>
      <c r="E9" s="9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42" customHeight="1" x14ac:dyDescent="0.35">
      <c r="A10" s="5" t="s">
        <v>16</v>
      </c>
      <c r="B10" s="6">
        <v>1</v>
      </c>
      <c r="C10" s="9"/>
      <c r="D10" s="9"/>
      <c r="E10" s="9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44.25" customHeight="1" x14ac:dyDescent="0.35">
      <c r="A11" s="5" t="s">
        <v>17</v>
      </c>
      <c r="B11" s="6">
        <f>B10*B4</f>
        <v>5</v>
      </c>
      <c r="C11" s="9"/>
      <c r="D11" s="9"/>
      <c r="E11" s="9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4.25" customHeight="1" x14ac:dyDescent="0.35">
      <c r="A12" s="9"/>
      <c r="B12" s="9"/>
      <c r="C12" s="9"/>
      <c r="D12" s="9"/>
      <c r="E12" s="9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30.75" customHeight="1" x14ac:dyDescent="0.35">
      <c r="A13" s="49" t="s">
        <v>18</v>
      </c>
      <c r="B13" s="43"/>
      <c r="C13" s="2"/>
      <c r="D13" s="9"/>
      <c r="E13" s="9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30.75" customHeight="1" x14ac:dyDescent="0.35">
      <c r="A14" s="10" t="s">
        <v>19</v>
      </c>
      <c r="B14" s="11" t="s">
        <v>20</v>
      </c>
      <c r="C14" s="9"/>
      <c r="D14" s="9"/>
      <c r="E14" s="9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30.75" customHeight="1" x14ac:dyDescent="0.35">
      <c r="A15" s="6" t="s">
        <v>21</v>
      </c>
      <c r="B15" s="6">
        <v>80</v>
      </c>
      <c r="C15" s="9"/>
      <c r="D15" s="9"/>
      <c r="E15" s="9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30.75" customHeight="1" x14ac:dyDescent="0.35">
      <c r="A16" s="6" t="s">
        <v>22</v>
      </c>
      <c r="B16" s="6">
        <v>150</v>
      </c>
      <c r="C16" s="9"/>
      <c r="D16" s="9"/>
      <c r="E16" s="9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30.75" customHeight="1" x14ac:dyDescent="0.35">
      <c r="A17" s="6" t="s">
        <v>23</v>
      </c>
      <c r="B17" s="6">
        <v>200</v>
      </c>
      <c r="C17" s="9"/>
      <c r="D17" s="9"/>
      <c r="E17" s="9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4.25" customHeight="1" x14ac:dyDescent="0.35">
      <c r="A18" s="9"/>
      <c r="B18" s="9"/>
      <c r="C18" s="9"/>
      <c r="D18" s="9"/>
      <c r="E18" s="9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4.25" customHeight="1" x14ac:dyDescent="0.35">
      <c r="A19" s="42" t="s">
        <v>24</v>
      </c>
      <c r="B19" s="43"/>
      <c r="C19" s="43"/>
      <c r="D19" s="9"/>
      <c r="E19" s="9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4.25" customHeight="1" x14ac:dyDescent="0.35">
      <c r="A20" s="12" t="s">
        <v>25</v>
      </c>
      <c r="B20" s="12" t="s">
        <v>26</v>
      </c>
      <c r="C20" s="12" t="s">
        <v>27</v>
      </c>
      <c r="D20" s="12" t="s">
        <v>28</v>
      </c>
      <c r="E20" s="9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4.25" customHeight="1" x14ac:dyDescent="0.35">
      <c r="A21" s="6">
        <v>5</v>
      </c>
      <c r="B21" s="6">
        <v>150</v>
      </c>
      <c r="C21" s="6">
        <f>MAX(B21-A21*B9*B11, 0)*B6</f>
        <v>1125</v>
      </c>
      <c r="D21" s="6">
        <f>C21+A21*B2*B3*B8</f>
        <v>4125</v>
      </c>
      <c r="E21" s="9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4.25" customHeight="1" x14ac:dyDescent="0.35">
      <c r="A22" s="6">
        <v>6</v>
      </c>
      <c r="B22" s="6">
        <v>150</v>
      </c>
      <c r="C22" s="6">
        <f>MAX(B22-A22*B9*B11, 0)*B6</f>
        <v>675</v>
      </c>
      <c r="D22" s="6">
        <f>C22+A22*B2*B3*B8</f>
        <v>4275</v>
      </c>
      <c r="E22" s="9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4.25" customHeight="1" x14ac:dyDescent="0.35">
      <c r="A23" s="9"/>
      <c r="B23" s="9"/>
      <c r="C23" s="9"/>
      <c r="D23" s="9"/>
      <c r="E23" s="9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4.25" customHeight="1" x14ac:dyDescent="0.35">
      <c r="A24" s="42" t="s">
        <v>29</v>
      </c>
      <c r="B24" s="43"/>
      <c r="C24" s="43"/>
      <c r="D24" s="9"/>
      <c r="E24" s="9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4.25" customHeight="1" x14ac:dyDescent="0.35">
      <c r="A25" s="12" t="s">
        <v>25</v>
      </c>
      <c r="B25" s="12" t="s">
        <v>26</v>
      </c>
      <c r="C25" s="12" t="s">
        <v>27</v>
      </c>
      <c r="D25" s="12" t="s">
        <v>28</v>
      </c>
      <c r="E25" s="9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4.25" customHeight="1" x14ac:dyDescent="0.35">
      <c r="A26" s="6">
        <v>5</v>
      </c>
      <c r="B26" s="6" t="e">
        <f t="shared" ref="B26:B27" ca="1" si="0">_xll.RiskTriang(80,150,200,_xll.RiskStatic(150))</f>
        <v>#NAME?</v>
      </c>
      <c r="C26" s="19" t="e">
        <f ca="1">MAX(B26-A26*B9*B11, 0)*B6</f>
        <v>#NAME?</v>
      </c>
      <c r="D26" s="6" t="e">
        <f ca="1">_xll.RiskOutput()+C26+A26*B2*B3*B8</f>
        <v>#NAME?</v>
      </c>
      <c r="E26" s="9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4.25" customHeight="1" x14ac:dyDescent="0.35">
      <c r="A27" s="6">
        <v>6</v>
      </c>
      <c r="B27" s="6" t="e">
        <f t="shared" ca="1" si="0"/>
        <v>#NAME?</v>
      </c>
      <c r="C27" s="19" t="e">
        <f ca="1">MAX(B27-A27*B9*B11, 0)*B6</f>
        <v>#NAME?</v>
      </c>
      <c r="D27" s="6" t="e">
        <f ca="1">_xll.RiskOutput()+C27+A27*B2*B3*B8</f>
        <v>#NAME?</v>
      </c>
      <c r="E27" s="9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4.25" customHeight="1" x14ac:dyDescent="0.35">
      <c r="A28" s="9"/>
      <c r="B28" s="9"/>
      <c r="C28" s="9"/>
      <c r="D28" s="9"/>
      <c r="E28" s="9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28.5" customHeight="1" x14ac:dyDescent="0.35">
      <c r="A29" s="46" t="s">
        <v>32</v>
      </c>
      <c r="B29" s="37"/>
      <c r="C29" s="27"/>
      <c r="D29" s="9"/>
      <c r="E29" s="9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6.5" customHeight="1" x14ac:dyDescent="0.35">
      <c r="A30" s="38" t="s">
        <v>33</v>
      </c>
      <c r="B30" s="39"/>
      <c r="C30" s="2"/>
      <c r="D30" s="38" t="s">
        <v>34</v>
      </c>
      <c r="E30" s="39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6.5" customHeight="1" x14ac:dyDescent="0.35">
      <c r="A31" s="14" t="s">
        <v>35</v>
      </c>
      <c r="B31" s="19" t="e">
        <f ca="1">_xll.RiskMean(D26)</f>
        <v>#NAME?</v>
      </c>
      <c r="C31" s="9"/>
      <c r="D31" s="14" t="s">
        <v>35</v>
      </c>
      <c r="E31" s="19" t="e">
        <f ca="1">_xll.RiskMean(D27)</f>
        <v>#NAME?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6.5" customHeight="1" x14ac:dyDescent="0.35">
      <c r="A32" s="14" t="s">
        <v>36</v>
      </c>
      <c r="B32" s="6" t="e">
        <f ca="1">_xll.RiskMax(D26)</f>
        <v>#NAME?</v>
      </c>
      <c r="C32" s="9"/>
      <c r="D32" s="14" t="s">
        <v>36</v>
      </c>
      <c r="E32" s="6" t="e">
        <f ca="1">_xll.RiskMax(D27)</f>
        <v>#NAME?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6.5" customHeight="1" x14ac:dyDescent="0.35">
      <c r="A33" s="28" t="s">
        <v>37</v>
      </c>
      <c r="B33" s="29" t="e">
        <f ca="1">_xll.RiskMin(D26)</f>
        <v>#NAME?</v>
      </c>
      <c r="C33" s="9"/>
      <c r="D33" s="28" t="s">
        <v>37</v>
      </c>
      <c r="E33" s="29" t="e">
        <f ca="1">_xll.RiskMin(D27)</f>
        <v>#NAME?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6.5" customHeight="1" x14ac:dyDescent="0.35">
      <c r="A34" s="15" t="s">
        <v>38</v>
      </c>
      <c r="B34" s="6" t="e">
        <f ca="1">_xll.RiskStdDev(D26)</f>
        <v>#NAME?</v>
      </c>
      <c r="C34" s="9"/>
      <c r="D34" s="15" t="s">
        <v>38</v>
      </c>
      <c r="E34" s="6" t="e">
        <f ca="1">_xll.RiskStdDev(D27)</f>
        <v>#NAME?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6.5" customHeight="1" x14ac:dyDescent="0.35">
      <c r="A35" s="15" t="s">
        <v>39</v>
      </c>
      <c r="B35" s="6" t="e">
        <f ca="1">_xll.RiskCIMean(D26,0.95,TRUE)</f>
        <v>#NAME?</v>
      </c>
      <c r="C35" s="9"/>
      <c r="D35" s="15" t="s">
        <v>39</v>
      </c>
      <c r="E35" s="6" t="e">
        <f ca="1">_xll.RiskCIMean(D27,0.95,TRUE)</f>
        <v>#NAME?</v>
      </c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6.5" customHeight="1" x14ac:dyDescent="0.35">
      <c r="A36" s="15" t="s">
        <v>46</v>
      </c>
      <c r="B36" s="6" t="e">
        <f ca="1">_xll.RiskCIMean(D26,0.95,FALSE)</f>
        <v>#NAME?</v>
      </c>
      <c r="C36" s="9"/>
      <c r="D36" s="15" t="s">
        <v>46</v>
      </c>
      <c r="E36" s="6" t="e">
        <f ca="1">_xll.RiskCIMean(D27,0.95,FALSE)</f>
        <v>#NAME?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4.25" customHeight="1" x14ac:dyDescent="0.35">
      <c r="A37" s="9"/>
      <c r="B37" s="9"/>
      <c r="C37" s="9"/>
      <c r="D37" s="9"/>
      <c r="E37" s="9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4.25" customHeight="1" x14ac:dyDescent="0.35">
      <c r="A38" s="9"/>
      <c r="B38" s="9"/>
      <c r="C38" s="9"/>
      <c r="D38" s="9"/>
      <c r="E38" s="9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25.5" customHeight="1" x14ac:dyDescent="0.35">
      <c r="A39" s="44" t="s">
        <v>50</v>
      </c>
      <c r="B39" s="43"/>
      <c r="C39" s="43"/>
      <c r="D39" s="43"/>
      <c r="E39" s="43"/>
      <c r="F39" s="43"/>
      <c r="G39" s="43"/>
      <c r="H39" s="43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31.5" customHeight="1" x14ac:dyDescent="0.35">
      <c r="A40" s="30" t="s">
        <v>74</v>
      </c>
      <c r="B40" s="31">
        <v>1</v>
      </c>
      <c r="C40" s="31">
        <v>1.5</v>
      </c>
      <c r="D40" s="31">
        <v>2</v>
      </c>
      <c r="E40" s="31">
        <v>2.5</v>
      </c>
      <c r="F40" s="31">
        <v>3</v>
      </c>
      <c r="G40" s="31">
        <v>3.5</v>
      </c>
      <c r="H40" s="31">
        <v>4</v>
      </c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31.5" customHeight="1" x14ac:dyDescent="0.35">
      <c r="A41" s="5" t="s">
        <v>8</v>
      </c>
      <c r="B41" s="31">
        <v>5</v>
      </c>
      <c r="C41" s="31">
        <v>4.5</v>
      </c>
      <c r="D41" s="31">
        <v>4</v>
      </c>
      <c r="E41" s="31">
        <v>3.5</v>
      </c>
      <c r="F41" s="31">
        <v>3</v>
      </c>
      <c r="G41" s="31">
        <v>2.5</v>
      </c>
      <c r="H41" s="31">
        <v>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21.75" customHeight="1" x14ac:dyDescent="0.35">
      <c r="A42" s="32" t="s">
        <v>33</v>
      </c>
      <c r="B42" s="22">
        <v>3982.4858192752185</v>
      </c>
      <c r="C42" s="23">
        <v>4200.6824944185564</v>
      </c>
      <c r="D42" s="23">
        <v>4427.6700015371962</v>
      </c>
      <c r="E42" s="23">
        <v>4649.298497457783</v>
      </c>
      <c r="F42" s="23">
        <v>5025</v>
      </c>
      <c r="G42" s="23">
        <v>5100.3814109892728</v>
      </c>
      <c r="H42" s="23">
        <v>5475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8.75" customHeight="1" x14ac:dyDescent="0.35">
      <c r="A43" s="32" t="s">
        <v>34</v>
      </c>
      <c r="B43" s="22">
        <v>4182.0019072581135</v>
      </c>
      <c r="C43" s="23">
        <v>4414.4559387522359</v>
      </c>
      <c r="D43" s="23">
        <v>4669.3059039181462</v>
      </c>
      <c r="E43" s="23">
        <v>4934.8653196639325</v>
      </c>
      <c r="F43" s="23">
        <v>5355</v>
      </c>
      <c r="G43" s="23">
        <v>5475.1222676873276</v>
      </c>
      <c r="H43" s="23">
        <v>5895</v>
      </c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8.75" customHeight="1" x14ac:dyDescent="0.35">
      <c r="A44" s="32" t="s">
        <v>52</v>
      </c>
      <c r="B44" s="23">
        <f t="shared" ref="B44:H44" si="1">B43-B42</f>
        <v>199.51608798289499</v>
      </c>
      <c r="C44" s="23">
        <f t="shared" si="1"/>
        <v>213.77344433367944</v>
      </c>
      <c r="D44" s="23">
        <f t="shared" si="1"/>
        <v>241.63590238095003</v>
      </c>
      <c r="E44" s="23">
        <f t="shared" si="1"/>
        <v>285.56682220614948</v>
      </c>
      <c r="F44" s="23">
        <f t="shared" si="1"/>
        <v>330</v>
      </c>
      <c r="G44" s="23">
        <f t="shared" si="1"/>
        <v>374.74085669805481</v>
      </c>
      <c r="H44" s="23">
        <f t="shared" si="1"/>
        <v>420</v>
      </c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8.75" customHeight="1" x14ac:dyDescent="0.35">
      <c r="A45" s="47" t="s">
        <v>75</v>
      </c>
      <c r="B45" s="48"/>
      <c r="C45" s="48"/>
      <c r="D45" s="48"/>
      <c r="E45" s="48"/>
      <c r="F45" s="48"/>
      <c r="G45" s="48"/>
      <c r="H45" s="48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20.25" customHeight="1" x14ac:dyDescent="0.35">
      <c r="A46" s="37"/>
      <c r="B46" s="37"/>
      <c r="C46" s="37"/>
      <c r="D46" s="37"/>
      <c r="E46" s="37"/>
      <c r="F46" s="37"/>
      <c r="G46" s="37"/>
      <c r="H46" s="37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6.5" customHeight="1" x14ac:dyDescent="0.3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4.25" customHeight="1" x14ac:dyDescent="0.3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4.25" customHeight="1" x14ac:dyDescent="0.3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8.25" customHeight="1" x14ac:dyDescent="0.3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22.5" customHeight="1" x14ac:dyDescent="0.3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22.5" customHeight="1" x14ac:dyDescent="0.3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30" customHeight="1" x14ac:dyDescent="0.3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30" customHeight="1" x14ac:dyDescent="0.3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22.5" customHeight="1" x14ac:dyDescent="0.3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22.5" customHeight="1" x14ac:dyDescent="0.3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22.5" customHeight="1" x14ac:dyDescent="0.3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22.5" customHeight="1" x14ac:dyDescent="0.3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22.5" customHeight="1" x14ac:dyDescent="0.3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22.5" customHeight="1" x14ac:dyDescent="0.3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22.5" customHeight="1" x14ac:dyDescent="0.3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4.25" customHeight="1" x14ac:dyDescent="0.3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4.25" customHeight="1" x14ac:dyDescent="0.3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4.25" customHeight="1" x14ac:dyDescent="0.3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4.25" customHeight="1" x14ac:dyDescent="0.3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4.25" customHeight="1" x14ac:dyDescent="0.3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4.25" customHeight="1" x14ac:dyDescent="0.3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4.25" customHeight="1" x14ac:dyDescent="0.3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4.25" customHeight="1" x14ac:dyDescent="0.3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4.25" customHeight="1" x14ac:dyDescent="0.3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4.25" customHeight="1" x14ac:dyDescent="0.3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4.25" customHeight="1" x14ac:dyDescent="0.3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4.25" customHeight="1" x14ac:dyDescent="0.3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4.25" customHeight="1" x14ac:dyDescent="0.3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4.25" customHeight="1" x14ac:dyDescent="0.3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4.25" customHeight="1" x14ac:dyDescent="0.3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4.25" customHeight="1" x14ac:dyDescent="0.3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4.25" customHeight="1" x14ac:dyDescent="0.3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4.25" customHeight="1" x14ac:dyDescent="0.3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4.25" customHeight="1" x14ac:dyDescent="0.3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4.25" customHeight="1" x14ac:dyDescent="0.3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4.25" customHeight="1" x14ac:dyDescent="0.3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4.25" customHeight="1" x14ac:dyDescent="0.3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4.25" customHeight="1" x14ac:dyDescent="0.3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4.25" customHeight="1" x14ac:dyDescent="0.3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4.25" customHeight="1" x14ac:dyDescent="0.3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4.25" customHeight="1" x14ac:dyDescent="0.3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4.25" customHeight="1" x14ac:dyDescent="0.3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4.25" customHeight="1" x14ac:dyDescent="0.3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4.25" customHeight="1" x14ac:dyDescent="0.3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4.25" customHeight="1" x14ac:dyDescent="0.3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4.25" customHeight="1" x14ac:dyDescent="0.3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4.25" customHeight="1" x14ac:dyDescent="0.3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4.25" customHeight="1" x14ac:dyDescent="0.3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4.25" customHeight="1" x14ac:dyDescent="0.3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4.25" customHeight="1" x14ac:dyDescent="0.3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4.25" customHeight="1" x14ac:dyDescent="0.3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4.25" customHeight="1" x14ac:dyDescent="0.3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4.25" customHeight="1" x14ac:dyDescent="0.3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4.25" customHeight="1" x14ac:dyDescent="0.3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4.25" customHeight="1" x14ac:dyDescent="0.3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4.25" customHeight="1" x14ac:dyDescent="0.3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4.25" customHeight="1" x14ac:dyDescent="0.3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4.25" customHeight="1" x14ac:dyDescent="0.3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4.25" customHeight="1" x14ac:dyDescent="0.3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4.25" customHeight="1" x14ac:dyDescent="0.3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4.25" customHeight="1" x14ac:dyDescent="0.3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4.25" customHeight="1" x14ac:dyDescent="0.3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4.25" customHeight="1" x14ac:dyDescent="0.3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4.25" customHeight="1" x14ac:dyDescent="0.3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4.25" customHeight="1" x14ac:dyDescent="0.3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4.25" customHeight="1" x14ac:dyDescent="0.3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4.25" customHeight="1" x14ac:dyDescent="0.3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4.25" customHeight="1" x14ac:dyDescent="0.3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4.25" customHeight="1" x14ac:dyDescent="0.3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4.25" customHeight="1" x14ac:dyDescent="0.3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4.25" customHeight="1" x14ac:dyDescent="0.3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4.25" customHeight="1" x14ac:dyDescent="0.3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4.25" customHeight="1" x14ac:dyDescent="0.3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4.25" customHeight="1" x14ac:dyDescent="0.3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4.25" customHeight="1" x14ac:dyDescent="0.3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4.25" customHeight="1" x14ac:dyDescent="0.3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4.25" customHeight="1" x14ac:dyDescent="0.3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4.25" customHeight="1" x14ac:dyDescent="0.3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4.25" customHeight="1" x14ac:dyDescent="0.3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4.25" customHeight="1" x14ac:dyDescent="0.3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4.25" customHeight="1" x14ac:dyDescent="0.3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4.25" customHeight="1" x14ac:dyDescent="0.3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4.25" customHeight="1" x14ac:dyDescent="0.3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4.25" customHeight="1" x14ac:dyDescent="0.3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4.25" customHeight="1" x14ac:dyDescent="0.3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4.25" customHeight="1" x14ac:dyDescent="0.3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4.25" customHeight="1" x14ac:dyDescent="0.3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4.25" customHeight="1" x14ac:dyDescent="0.3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4.25" customHeight="1" x14ac:dyDescent="0.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4.25" customHeight="1" x14ac:dyDescent="0.3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4.25" customHeight="1" x14ac:dyDescent="0.3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4.25" customHeight="1" x14ac:dyDescent="0.3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4.25" customHeight="1" x14ac:dyDescent="0.3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4.25" customHeight="1" x14ac:dyDescent="0.3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4.25" customHeight="1" x14ac:dyDescent="0.3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4.25" customHeight="1" x14ac:dyDescent="0.3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4.25" customHeight="1" x14ac:dyDescent="0.3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4.25" customHeight="1" x14ac:dyDescent="0.3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4.25" customHeight="1" x14ac:dyDescent="0.3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4.25" customHeight="1" x14ac:dyDescent="0.3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4.25" customHeight="1" x14ac:dyDescent="0.3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4.25" customHeight="1" x14ac:dyDescent="0.3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4.25" customHeight="1" x14ac:dyDescent="0.3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4.25" customHeight="1" x14ac:dyDescent="0.3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4.25" customHeight="1" x14ac:dyDescent="0.3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4.25" customHeight="1" x14ac:dyDescent="0.3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4.25" customHeight="1" x14ac:dyDescent="0.3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4.25" customHeight="1" x14ac:dyDescent="0.3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4.25" customHeight="1" x14ac:dyDescent="0.3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4.25" customHeight="1" x14ac:dyDescent="0.3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4.25" customHeight="1" x14ac:dyDescent="0.3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4.25" customHeight="1" x14ac:dyDescent="0.3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4.25" customHeight="1" x14ac:dyDescent="0.3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4.25" customHeight="1" x14ac:dyDescent="0.3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4.25" customHeight="1" x14ac:dyDescent="0.3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4.25" customHeight="1" x14ac:dyDescent="0.3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4.25" customHeight="1" x14ac:dyDescent="0.3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4.25" customHeight="1" x14ac:dyDescent="0.3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4.25" customHeight="1" x14ac:dyDescent="0.3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4.25" customHeight="1" x14ac:dyDescent="0.3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4.25" customHeight="1" x14ac:dyDescent="0.3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4.25" customHeight="1" x14ac:dyDescent="0.3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4.25" customHeight="1" x14ac:dyDescent="0.3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4.25" customHeight="1" x14ac:dyDescent="0.3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4.25" customHeight="1" x14ac:dyDescent="0.3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4.25" customHeight="1" x14ac:dyDescent="0.3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4.25" customHeight="1" x14ac:dyDescent="0.3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4.25" customHeight="1" x14ac:dyDescent="0.3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4.25" customHeight="1" x14ac:dyDescent="0.3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4.25" customHeight="1" x14ac:dyDescent="0.3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4.25" customHeight="1" x14ac:dyDescent="0.3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4.25" customHeight="1" x14ac:dyDescent="0.3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4.25" customHeight="1" x14ac:dyDescent="0.3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4.25" customHeight="1" x14ac:dyDescent="0.3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4.25" customHeight="1" x14ac:dyDescent="0.3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4.25" customHeight="1" x14ac:dyDescent="0.3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4.25" customHeight="1" x14ac:dyDescent="0.3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4.25" customHeight="1" x14ac:dyDescent="0.3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4.25" customHeight="1" x14ac:dyDescent="0.3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4.25" customHeight="1" x14ac:dyDescent="0.3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4.25" customHeight="1" x14ac:dyDescent="0.3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4.25" customHeight="1" x14ac:dyDescent="0.3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4.25" customHeight="1" x14ac:dyDescent="0.3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4.25" customHeight="1" x14ac:dyDescent="0.3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4.25" customHeight="1" x14ac:dyDescent="0.3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4.25" customHeight="1" x14ac:dyDescent="0.3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4.25" customHeight="1" x14ac:dyDescent="0.3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4.25" customHeight="1" x14ac:dyDescent="0.3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4.25" customHeight="1" x14ac:dyDescent="0.3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4.25" customHeight="1" x14ac:dyDescent="0.3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4.25" customHeight="1" x14ac:dyDescent="0.3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4.25" customHeight="1" x14ac:dyDescent="0.3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4.25" customHeight="1" x14ac:dyDescent="0.3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4.25" customHeight="1" x14ac:dyDescent="0.3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4.25" customHeight="1" x14ac:dyDescent="0.3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4.25" customHeight="1" x14ac:dyDescent="0.3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4.25" customHeight="1" x14ac:dyDescent="0.3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4.25" customHeight="1" x14ac:dyDescent="0.3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4.25" customHeight="1" x14ac:dyDescent="0.3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4.25" customHeight="1" x14ac:dyDescent="0.3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4.25" customHeight="1" x14ac:dyDescent="0.3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4.25" customHeight="1" x14ac:dyDescent="0.3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4.25" customHeight="1" x14ac:dyDescent="0.3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4.25" customHeight="1" x14ac:dyDescent="0.3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4.25" customHeight="1" x14ac:dyDescent="0.3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4.25" customHeight="1" x14ac:dyDescent="0.3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4.25" customHeight="1" x14ac:dyDescent="0.3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4.25" customHeight="1" x14ac:dyDescent="0.3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4.25" customHeight="1" x14ac:dyDescent="0.3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4.25" customHeight="1" x14ac:dyDescent="0.3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4.25" customHeight="1" x14ac:dyDescent="0.3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4.25" customHeight="1" x14ac:dyDescent="0.3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4.25" customHeight="1" x14ac:dyDescent="0.3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4.25" customHeight="1" x14ac:dyDescent="0.3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4.25" customHeight="1" x14ac:dyDescent="0.3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4.25" customHeight="1" x14ac:dyDescent="0.3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4.25" customHeight="1" x14ac:dyDescent="0.3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4.25" customHeight="1" x14ac:dyDescent="0.3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4.25" customHeight="1" x14ac:dyDescent="0.3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4.25" customHeight="1" x14ac:dyDescent="0.3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4.25" customHeight="1" x14ac:dyDescent="0.3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4.25" customHeight="1" x14ac:dyDescent="0.3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4.25" customHeight="1" x14ac:dyDescent="0.3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4.25" customHeight="1" x14ac:dyDescent="0.3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4.25" customHeight="1" x14ac:dyDescent="0.3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4.25" customHeight="1" x14ac:dyDescent="0.3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4.25" customHeight="1" x14ac:dyDescent="0.3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4.25" customHeight="1" x14ac:dyDescent="0.3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4.25" customHeight="1" x14ac:dyDescent="0.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4.25" customHeight="1" x14ac:dyDescent="0.3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4.25" customHeight="1" x14ac:dyDescent="0.3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4.25" customHeight="1" x14ac:dyDescent="0.3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4.25" customHeight="1" x14ac:dyDescent="0.3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4.25" customHeight="1" x14ac:dyDescent="0.3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4.25" customHeight="1" x14ac:dyDescent="0.3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4.25" customHeight="1" x14ac:dyDescent="0.3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4.25" customHeight="1" x14ac:dyDescent="0.3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4.25" customHeight="1" x14ac:dyDescent="0.3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4.25" customHeight="1" x14ac:dyDescent="0.3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3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3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3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3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3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3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 x14ac:dyDescent="0.3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 x14ac:dyDescent="0.3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 x14ac:dyDescent="0.3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 x14ac:dyDescent="0.3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 x14ac:dyDescent="0.3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 x14ac:dyDescent="0.3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 x14ac:dyDescent="0.3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 x14ac:dyDescent="0.3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 x14ac:dyDescent="0.3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 x14ac:dyDescent="0.3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 x14ac:dyDescent="0.3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 x14ac:dyDescent="0.3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 x14ac:dyDescent="0.3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 x14ac:dyDescent="0.3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 x14ac:dyDescent="0.3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 x14ac:dyDescent="0.3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 x14ac:dyDescent="0.3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 x14ac:dyDescent="0.3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 x14ac:dyDescent="0.3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 x14ac:dyDescent="0.3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 x14ac:dyDescent="0.3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 x14ac:dyDescent="0.3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 x14ac:dyDescent="0.3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 x14ac:dyDescent="0.3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 x14ac:dyDescent="0.3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 x14ac:dyDescent="0.3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 x14ac:dyDescent="0.3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 x14ac:dyDescent="0.3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 x14ac:dyDescent="0.3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 x14ac:dyDescent="0.3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 x14ac:dyDescent="0.3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 x14ac:dyDescent="0.3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 x14ac:dyDescent="0.3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 x14ac:dyDescent="0.3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 x14ac:dyDescent="0.3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 x14ac:dyDescent="0.3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 x14ac:dyDescent="0.3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 x14ac:dyDescent="0.3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 x14ac:dyDescent="0.3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 x14ac:dyDescent="0.3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 x14ac:dyDescent="0.3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 x14ac:dyDescent="0.3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 x14ac:dyDescent="0.3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 x14ac:dyDescent="0.3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 x14ac:dyDescent="0.3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 x14ac:dyDescent="0.3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 x14ac:dyDescent="0.3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 x14ac:dyDescent="0.3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 x14ac:dyDescent="0.3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 x14ac:dyDescent="0.3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 x14ac:dyDescent="0.3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 x14ac:dyDescent="0.3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 x14ac:dyDescent="0.3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 x14ac:dyDescent="0.3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 x14ac:dyDescent="0.3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 x14ac:dyDescent="0.3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 x14ac:dyDescent="0.3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 x14ac:dyDescent="0.3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 x14ac:dyDescent="0.3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 x14ac:dyDescent="0.3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 x14ac:dyDescent="0.3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 x14ac:dyDescent="0.3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 x14ac:dyDescent="0.3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 x14ac:dyDescent="0.3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 x14ac:dyDescent="0.3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 x14ac:dyDescent="0.3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 x14ac:dyDescent="0.3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 x14ac:dyDescent="0.3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 x14ac:dyDescent="0.3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 x14ac:dyDescent="0.3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 x14ac:dyDescent="0.3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 x14ac:dyDescent="0.3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 x14ac:dyDescent="0.3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 x14ac:dyDescent="0.3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 x14ac:dyDescent="0.3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 x14ac:dyDescent="0.3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 x14ac:dyDescent="0.3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 x14ac:dyDescent="0.3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 x14ac:dyDescent="0.3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 x14ac:dyDescent="0.3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 x14ac:dyDescent="0.3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 x14ac:dyDescent="0.3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 x14ac:dyDescent="0.3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 x14ac:dyDescent="0.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 x14ac:dyDescent="0.3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 x14ac:dyDescent="0.3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 x14ac:dyDescent="0.3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 x14ac:dyDescent="0.3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 x14ac:dyDescent="0.3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 x14ac:dyDescent="0.3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 x14ac:dyDescent="0.3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 x14ac:dyDescent="0.3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 x14ac:dyDescent="0.3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 x14ac:dyDescent="0.3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 x14ac:dyDescent="0.3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 x14ac:dyDescent="0.3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 x14ac:dyDescent="0.3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 x14ac:dyDescent="0.3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 x14ac:dyDescent="0.3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 x14ac:dyDescent="0.3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 x14ac:dyDescent="0.3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 x14ac:dyDescent="0.3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 x14ac:dyDescent="0.3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 x14ac:dyDescent="0.3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 x14ac:dyDescent="0.3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 x14ac:dyDescent="0.3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 x14ac:dyDescent="0.3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 x14ac:dyDescent="0.3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 x14ac:dyDescent="0.3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 x14ac:dyDescent="0.3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 x14ac:dyDescent="0.3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 x14ac:dyDescent="0.3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 x14ac:dyDescent="0.3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 x14ac:dyDescent="0.3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 x14ac:dyDescent="0.3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 x14ac:dyDescent="0.3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 x14ac:dyDescent="0.3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 x14ac:dyDescent="0.3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 x14ac:dyDescent="0.3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 x14ac:dyDescent="0.3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 x14ac:dyDescent="0.3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 x14ac:dyDescent="0.3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 x14ac:dyDescent="0.3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 x14ac:dyDescent="0.3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 x14ac:dyDescent="0.3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 x14ac:dyDescent="0.3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 x14ac:dyDescent="0.3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 x14ac:dyDescent="0.3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 x14ac:dyDescent="0.3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 x14ac:dyDescent="0.3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 x14ac:dyDescent="0.3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 x14ac:dyDescent="0.3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 x14ac:dyDescent="0.3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 x14ac:dyDescent="0.3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 x14ac:dyDescent="0.3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 x14ac:dyDescent="0.3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 x14ac:dyDescent="0.3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 x14ac:dyDescent="0.3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 x14ac:dyDescent="0.3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 x14ac:dyDescent="0.3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 x14ac:dyDescent="0.3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 x14ac:dyDescent="0.3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 x14ac:dyDescent="0.3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 x14ac:dyDescent="0.3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 x14ac:dyDescent="0.3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 x14ac:dyDescent="0.3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 x14ac:dyDescent="0.3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 x14ac:dyDescent="0.3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 x14ac:dyDescent="0.3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 x14ac:dyDescent="0.3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 x14ac:dyDescent="0.3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 x14ac:dyDescent="0.3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 x14ac:dyDescent="0.3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 x14ac:dyDescent="0.3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 x14ac:dyDescent="0.3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 x14ac:dyDescent="0.3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 x14ac:dyDescent="0.3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 x14ac:dyDescent="0.3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 x14ac:dyDescent="0.3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 x14ac:dyDescent="0.3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 x14ac:dyDescent="0.3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 x14ac:dyDescent="0.3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 x14ac:dyDescent="0.3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 x14ac:dyDescent="0.3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 x14ac:dyDescent="0.3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 x14ac:dyDescent="0.3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 x14ac:dyDescent="0.3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 x14ac:dyDescent="0.3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 x14ac:dyDescent="0.3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 x14ac:dyDescent="0.3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 x14ac:dyDescent="0.3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 x14ac:dyDescent="0.3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 x14ac:dyDescent="0.3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 x14ac:dyDescent="0.3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 x14ac:dyDescent="0.3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 x14ac:dyDescent="0.3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 x14ac:dyDescent="0.3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 x14ac:dyDescent="0.3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 x14ac:dyDescent="0.3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 x14ac:dyDescent="0.3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 x14ac:dyDescent="0.3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 x14ac:dyDescent="0.3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 x14ac:dyDescent="0.3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 x14ac:dyDescent="0.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 x14ac:dyDescent="0.3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 x14ac:dyDescent="0.3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 x14ac:dyDescent="0.3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 x14ac:dyDescent="0.3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 x14ac:dyDescent="0.3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 x14ac:dyDescent="0.3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 x14ac:dyDescent="0.3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 x14ac:dyDescent="0.3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 x14ac:dyDescent="0.3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 x14ac:dyDescent="0.3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 x14ac:dyDescent="0.3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 x14ac:dyDescent="0.3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 x14ac:dyDescent="0.3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 x14ac:dyDescent="0.3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 x14ac:dyDescent="0.3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 x14ac:dyDescent="0.3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 x14ac:dyDescent="0.3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 x14ac:dyDescent="0.3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 x14ac:dyDescent="0.3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 x14ac:dyDescent="0.3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 x14ac:dyDescent="0.3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 x14ac:dyDescent="0.3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 x14ac:dyDescent="0.3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 x14ac:dyDescent="0.3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 x14ac:dyDescent="0.3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 x14ac:dyDescent="0.3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 x14ac:dyDescent="0.3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 x14ac:dyDescent="0.3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 x14ac:dyDescent="0.3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 x14ac:dyDescent="0.3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 x14ac:dyDescent="0.3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 x14ac:dyDescent="0.3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 x14ac:dyDescent="0.3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 x14ac:dyDescent="0.3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 x14ac:dyDescent="0.3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 x14ac:dyDescent="0.3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 x14ac:dyDescent="0.3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 x14ac:dyDescent="0.3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 x14ac:dyDescent="0.3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 x14ac:dyDescent="0.3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 x14ac:dyDescent="0.3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 x14ac:dyDescent="0.3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 x14ac:dyDescent="0.3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 x14ac:dyDescent="0.3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 x14ac:dyDescent="0.3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 x14ac:dyDescent="0.3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 x14ac:dyDescent="0.3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 x14ac:dyDescent="0.3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 x14ac:dyDescent="0.3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 x14ac:dyDescent="0.3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 x14ac:dyDescent="0.3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 x14ac:dyDescent="0.3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 x14ac:dyDescent="0.3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 x14ac:dyDescent="0.3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 x14ac:dyDescent="0.3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 x14ac:dyDescent="0.3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 x14ac:dyDescent="0.3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 x14ac:dyDescent="0.3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 x14ac:dyDescent="0.3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 x14ac:dyDescent="0.3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 x14ac:dyDescent="0.3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 x14ac:dyDescent="0.3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 x14ac:dyDescent="0.3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 x14ac:dyDescent="0.3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 x14ac:dyDescent="0.3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 x14ac:dyDescent="0.3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 x14ac:dyDescent="0.3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 x14ac:dyDescent="0.3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 x14ac:dyDescent="0.3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 x14ac:dyDescent="0.3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 x14ac:dyDescent="0.3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 x14ac:dyDescent="0.3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 x14ac:dyDescent="0.3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 x14ac:dyDescent="0.3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 x14ac:dyDescent="0.3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 x14ac:dyDescent="0.3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 x14ac:dyDescent="0.3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 x14ac:dyDescent="0.3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 x14ac:dyDescent="0.3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 x14ac:dyDescent="0.3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 x14ac:dyDescent="0.3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 x14ac:dyDescent="0.3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 x14ac:dyDescent="0.3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 x14ac:dyDescent="0.3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 x14ac:dyDescent="0.3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 x14ac:dyDescent="0.3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 x14ac:dyDescent="0.3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 x14ac:dyDescent="0.3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 x14ac:dyDescent="0.3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 x14ac:dyDescent="0.3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 x14ac:dyDescent="0.3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 x14ac:dyDescent="0.3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 x14ac:dyDescent="0.3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 x14ac:dyDescent="0.3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 x14ac:dyDescent="0.3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 x14ac:dyDescent="0.3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 x14ac:dyDescent="0.3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 x14ac:dyDescent="0.3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 x14ac:dyDescent="0.3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 x14ac:dyDescent="0.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 x14ac:dyDescent="0.3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 x14ac:dyDescent="0.3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 x14ac:dyDescent="0.3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 x14ac:dyDescent="0.3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 x14ac:dyDescent="0.3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 x14ac:dyDescent="0.3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 x14ac:dyDescent="0.3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 x14ac:dyDescent="0.3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 x14ac:dyDescent="0.3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 x14ac:dyDescent="0.3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 x14ac:dyDescent="0.3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 x14ac:dyDescent="0.3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 x14ac:dyDescent="0.3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 x14ac:dyDescent="0.3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 x14ac:dyDescent="0.3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 x14ac:dyDescent="0.3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 x14ac:dyDescent="0.3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 x14ac:dyDescent="0.3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 x14ac:dyDescent="0.3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 x14ac:dyDescent="0.3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 x14ac:dyDescent="0.3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 x14ac:dyDescent="0.3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 x14ac:dyDescent="0.3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 x14ac:dyDescent="0.3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 x14ac:dyDescent="0.3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 x14ac:dyDescent="0.3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 x14ac:dyDescent="0.3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 x14ac:dyDescent="0.3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 x14ac:dyDescent="0.3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 x14ac:dyDescent="0.3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 x14ac:dyDescent="0.3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 x14ac:dyDescent="0.3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 x14ac:dyDescent="0.3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 x14ac:dyDescent="0.3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 x14ac:dyDescent="0.3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 x14ac:dyDescent="0.3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 x14ac:dyDescent="0.3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 x14ac:dyDescent="0.3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 x14ac:dyDescent="0.3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 x14ac:dyDescent="0.3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 x14ac:dyDescent="0.3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 x14ac:dyDescent="0.3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 x14ac:dyDescent="0.3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 x14ac:dyDescent="0.3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 x14ac:dyDescent="0.3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 x14ac:dyDescent="0.3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 x14ac:dyDescent="0.3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 x14ac:dyDescent="0.3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 x14ac:dyDescent="0.3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 x14ac:dyDescent="0.3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 x14ac:dyDescent="0.3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 x14ac:dyDescent="0.3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 x14ac:dyDescent="0.3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 x14ac:dyDescent="0.3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 x14ac:dyDescent="0.3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 x14ac:dyDescent="0.3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 x14ac:dyDescent="0.3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 x14ac:dyDescent="0.3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 x14ac:dyDescent="0.3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 x14ac:dyDescent="0.3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 x14ac:dyDescent="0.3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 x14ac:dyDescent="0.3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 x14ac:dyDescent="0.3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 x14ac:dyDescent="0.3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 x14ac:dyDescent="0.3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 x14ac:dyDescent="0.3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 x14ac:dyDescent="0.3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 x14ac:dyDescent="0.3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 x14ac:dyDescent="0.3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 x14ac:dyDescent="0.3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 x14ac:dyDescent="0.3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 x14ac:dyDescent="0.3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 x14ac:dyDescent="0.3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 x14ac:dyDescent="0.3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 x14ac:dyDescent="0.3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 x14ac:dyDescent="0.3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 x14ac:dyDescent="0.3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 x14ac:dyDescent="0.3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 x14ac:dyDescent="0.3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 x14ac:dyDescent="0.3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 x14ac:dyDescent="0.3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 x14ac:dyDescent="0.3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 x14ac:dyDescent="0.3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 x14ac:dyDescent="0.3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 x14ac:dyDescent="0.3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 x14ac:dyDescent="0.3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 x14ac:dyDescent="0.3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 x14ac:dyDescent="0.3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 x14ac:dyDescent="0.3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 x14ac:dyDescent="0.3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 x14ac:dyDescent="0.3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 x14ac:dyDescent="0.3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 x14ac:dyDescent="0.3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 x14ac:dyDescent="0.3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 x14ac:dyDescent="0.3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 x14ac:dyDescent="0.3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 x14ac:dyDescent="0.3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 x14ac:dyDescent="0.3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 x14ac:dyDescent="0.3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 x14ac:dyDescent="0.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 x14ac:dyDescent="0.3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 x14ac:dyDescent="0.3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 x14ac:dyDescent="0.3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 x14ac:dyDescent="0.3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 x14ac:dyDescent="0.3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 x14ac:dyDescent="0.3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 x14ac:dyDescent="0.3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 x14ac:dyDescent="0.3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 x14ac:dyDescent="0.3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 x14ac:dyDescent="0.3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 x14ac:dyDescent="0.3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 x14ac:dyDescent="0.3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 x14ac:dyDescent="0.3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 x14ac:dyDescent="0.3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 x14ac:dyDescent="0.3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 x14ac:dyDescent="0.3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 x14ac:dyDescent="0.3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 x14ac:dyDescent="0.3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 x14ac:dyDescent="0.3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 x14ac:dyDescent="0.3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 x14ac:dyDescent="0.3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 x14ac:dyDescent="0.3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 x14ac:dyDescent="0.3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 x14ac:dyDescent="0.3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 x14ac:dyDescent="0.3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 x14ac:dyDescent="0.3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 x14ac:dyDescent="0.3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 x14ac:dyDescent="0.3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 x14ac:dyDescent="0.3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 x14ac:dyDescent="0.3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 x14ac:dyDescent="0.3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 x14ac:dyDescent="0.3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 x14ac:dyDescent="0.3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 x14ac:dyDescent="0.3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 x14ac:dyDescent="0.3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 x14ac:dyDescent="0.3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 x14ac:dyDescent="0.3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 x14ac:dyDescent="0.3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 x14ac:dyDescent="0.3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 x14ac:dyDescent="0.3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 x14ac:dyDescent="0.3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 x14ac:dyDescent="0.3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 x14ac:dyDescent="0.3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 x14ac:dyDescent="0.3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 x14ac:dyDescent="0.3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 x14ac:dyDescent="0.3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 x14ac:dyDescent="0.3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 x14ac:dyDescent="0.3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 x14ac:dyDescent="0.3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 x14ac:dyDescent="0.3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 x14ac:dyDescent="0.3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 x14ac:dyDescent="0.3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 x14ac:dyDescent="0.3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 x14ac:dyDescent="0.3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 x14ac:dyDescent="0.3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 x14ac:dyDescent="0.3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 x14ac:dyDescent="0.3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 x14ac:dyDescent="0.3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 x14ac:dyDescent="0.3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 x14ac:dyDescent="0.3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 x14ac:dyDescent="0.3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 x14ac:dyDescent="0.3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 x14ac:dyDescent="0.3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 x14ac:dyDescent="0.3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 x14ac:dyDescent="0.3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 x14ac:dyDescent="0.3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 x14ac:dyDescent="0.3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 x14ac:dyDescent="0.3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 x14ac:dyDescent="0.3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 x14ac:dyDescent="0.3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 x14ac:dyDescent="0.3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 x14ac:dyDescent="0.3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 x14ac:dyDescent="0.3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 x14ac:dyDescent="0.3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 x14ac:dyDescent="0.3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 x14ac:dyDescent="0.3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 x14ac:dyDescent="0.3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 x14ac:dyDescent="0.3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 x14ac:dyDescent="0.3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 x14ac:dyDescent="0.3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 x14ac:dyDescent="0.3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 x14ac:dyDescent="0.3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 x14ac:dyDescent="0.3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 x14ac:dyDescent="0.3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 x14ac:dyDescent="0.3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 x14ac:dyDescent="0.3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 x14ac:dyDescent="0.3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 x14ac:dyDescent="0.3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 x14ac:dyDescent="0.3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 x14ac:dyDescent="0.3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 x14ac:dyDescent="0.3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 x14ac:dyDescent="0.3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 x14ac:dyDescent="0.3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 x14ac:dyDescent="0.3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 x14ac:dyDescent="0.3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 x14ac:dyDescent="0.3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 x14ac:dyDescent="0.3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 x14ac:dyDescent="0.3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 x14ac:dyDescent="0.3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 x14ac:dyDescent="0.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 x14ac:dyDescent="0.3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 x14ac:dyDescent="0.3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 x14ac:dyDescent="0.3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 x14ac:dyDescent="0.3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 x14ac:dyDescent="0.3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 x14ac:dyDescent="0.3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 x14ac:dyDescent="0.3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 x14ac:dyDescent="0.3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 x14ac:dyDescent="0.3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 x14ac:dyDescent="0.3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 x14ac:dyDescent="0.3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 x14ac:dyDescent="0.3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 x14ac:dyDescent="0.3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 x14ac:dyDescent="0.3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 x14ac:dyDescent="0.3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 x14ac:dyDescent="0.3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 x14ac:dyDescent="0.3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 x14ac:dyDescent="0.3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 x14ac:dyDescent="0.3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 x14ac:dyDescent="0.3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 x14ac:dyDescent="0.3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 x14ac:dyDescent="0.3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 x14ac:dyDescent="0.3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 x14ac:dyDescent="0.3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 x14ac:dyDescent="0.3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 x14ac:dyDescent="0.3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 x14ac:dyDescent="0.3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 x14ac:dyDescent="0.3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 x14ac:dyDescent="0.3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 x14ac:dyDescent="0.3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 x14ac:dyDescent="0.3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 x14ac:dyDescent="0.3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 x14ac:dyDescent="0.3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 x14ac:dyDescent="0.3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 x14ac:dyDescent="0.3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 x14ac:dyDescent="0.3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 x14ac:dyDescent="0.3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 x14ac:dyDescent="0.3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 x14ac:dyDescent="0.3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 x14ac:dyDescent="0.3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 x14ac:dyDescent="0.3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 x14ac:dyDescent="0.3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 x14ac:dyDescent="0.3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 x14ac:dyDescent="0.3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 x14ac:dyDescent="0.3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 x14ac:dyDescent="0.3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 x14ac:dyDescent="0.3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 x14ac:dyDescent="0.3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 x14ac:dyDescent="0.3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 x14ac:dyDescent="0.3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 x14ac:dyDescent="0.3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 x14ac:dyDescent="0.3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 x14ac:dyDescent="0.3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 x14ac:dyDescent="0.3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 x14ac:dyDescent="0.3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 x14ac:dyDescent="0.3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 x14ac:dyDescent="0.3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 x14ac:dyDescent="0.3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 x14ac:dyDescent="0.3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 x14ac:dyDescent="0.3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 x14ac:dyDescent="0.3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 x14ac:dyDescent="0.3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 x14ac:dyDescent="0.3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 x14ac:dyDescent="0.3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 x14ac:dyDescent="0.3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 x14ac:dyDescent="0.3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 x14ac:dyDescent="0.3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 x14ac:dyDescent="0.3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 x14ac:dyDescent="0.3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 x14ac:dyDescent="0.3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 x14ac:dyDescent="0.3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 x14ac:dyDescent="0.3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 x14ac:dyDescent="0.3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 x14ac:dyDescent="0.3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 x14ac:dyDescent="0.3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 x14ac:dyDescent="0.3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 x14ac:dyDescent="0.3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 x14ac:dyDescent="0.3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 x14ac:dyDescent="0.3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 x14ac:dyDescent="0.3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 x14ac:dyDescent="0.3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 x14ac:dyDescent="0.3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 x14ac:dyDescent="0.3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 x14ac:dyDescent="0.3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 x14ac:dyDescent="0.3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 x14ac:dyDescent="0.3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 x14ac:dyDescent="0.3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 x14ac:dyDescent="0.3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 x14ac:dyDescent="0.3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 x14ac:dyDescent="0.3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 x14ac:dyDescent="0.3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 x14ac:dyDescent="0.3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 x14ac:dyDescent="0.3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 x14ac:dyDescent="0.3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 x14ac:dyDescent="0.3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 x14ac:dyDescent="0.3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 x14ac:dyDescent="0.3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 x14ac:dyDescent="0.3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 x14ac:dyDescent="0.3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 x14ac:dyDescent="0.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 x14ac:dyDescent="0.3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 x14ac:dyDescent="0.3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 x14ac:dyDescent="0.3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 x14ac:dyDescent="0.3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 x14ac:dyDescent="0.3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 x14ac:dyDescent="0.3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 x14ac:dyDescent="0.3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 x14ac:dyDescent="0.3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 x14ac:dyDescent="0.3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 x14ac:dyDescent="0.3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 x14ac:dyDescent="0.3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 x14ac:dyDescent="0.3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 x14ac:dyDescent="0.3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 x14ac:dyDescent="0.3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 x14ac:dyDescent="0.3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 x14ac:dyDescent="0.3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 x14ac:dyDescent="0.3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 x14ac:dyDescent="0.3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 x14ac:dyDescent="0.3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 x14ac:dyDescent="0.3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 x14ac:dyDescent="0.3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 x14ac:dyDescent="0.3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 x14ac:dyDescent="0.3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 x14ac:dyDescent="0.3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 x14ac:dyDescent="0.3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 x14ac:dyDescent="0.3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 x14ac:dyDescent="0.3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 x14ac:dyDescent="0.3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 x14ac:dyDescent="0.3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 x14ac:dyDescent="0.3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 x14ac:dyDescent="0.3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 x14ac:dyDescent="0.3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 x14ac:dyDescent="0.3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 x14ac:dyDescent="0.3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 x14ac:dyDescent="0.3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 x14ac:dyDescent="0.3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 x14ac:dyDescent="0.3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 x14ac:dyDescent="0.3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 x14ac:dyDescent="0.3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 x14ac:dyDescent="0.3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 x14ac:dyDescent="0.3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 x14ac:dyDescent="0.3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 x14ac:dyDescent="0.3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 x14ac:dyDescent="0.3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 x14ac:dyDescent="0.3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 x14ac:dyDescent="0.3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 x14ac:dyDescent="0.3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 x14ac:dyDescent="0.3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 x14ac:dyDescent="0.3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 x14ac:dyDescent="0.3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 x14ac:dyDescent="0.3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 x14ac:dyDescent="0.3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 x14ac:dyDescent="0.3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 x14ac:dyDescent="0.3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 x14ac:dyDescent="0.3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 x14ac:dyDescent="0.3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 x14ac:dyDescent="0.3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 x14ac:dyDescent="0.3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 x14ac:dyDescent="0.3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 x14ac:dyDescent="0.3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 x14ac:dyDescent="0.3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 x14ac:dyDescent="0.3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 x14ac:dyDescent="0.3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 x14ac:dyDescent="0.3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 x14ac:dyDescent="0.3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 x14ac:dyDescent="0.3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 x14ac:dyDescent="0.3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 x14ac:dyDescent="0.3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 x14ac:dyDescent="0.3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 x14ac:dyDescent="0.3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 x14ac:dyDescent="0.3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 x14ac:dyDescent="0.3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 x14ac:dyDescent="0.3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 x14ac:dyDescent="0.3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 x14ac:dyDescent="0.3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 x14ac:dyDescent="0.3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 x14ac:dyDescent="0.3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 x14ac:dyDescent="0.3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 x14ac:dyDescent="0.3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 x14ac:dyDescent="0.3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 x14ac:dyDescent="0.3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 x14ac:dyDescent="0.3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 x14ac:dyDescent="0.3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 x14ac:dyDescent="0.3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 x14ac:dyDescent="0.3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 x14ac:dyDescent="0.3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 x14ac:dyDescent="0.3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 x14ac:dyDescent="0.3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 x14ac:dyDescent="0.3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 x14ac:dyDescent="0.3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 x14ac:dyDescent="0.3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 x14ac:dyDescent="0.3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 x14ac:dyDescent="0.3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 x14ac:dyDescent="0.3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 x14ac:dyDescent="0.3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 x14ac:dyDescent="0.3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 x14ac:dyDescent="0.3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 x14ac:dyDescent="0.3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 x14ac:dyDescent="0.3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 x14ac:dyDescent="0.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 x14ac:dyDescent="0.3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 x14ac:dyDescent="0.3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 x14ac:dyDescent="0.3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 x14ac:dyDescent="0.3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 x14ac:dyDescent="0.3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 x14ac:dyDescent="0.3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 x14ac:dyDescent="0.3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 x14ac:dyDescent="0.3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 x14ac:dyDescent="0.3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 x14ac:dyDescent="0.3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 x14ac:dyDescent="0.3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 x14ac:dyDescent="0.3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 x14ac:dyDescent="0.3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 x14ac:dyDescent="0.3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 x14ac:dyDescent="0.3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 x14ac:dyDescent="0.3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 x14ac:dyDescent="0.3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 x14ac:dyDescent="0.3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 x14ac:dyDescent="0.3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 x14ac:dyDescent="0.3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 x14ac:dyDescent="0.3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 x14ac:dyDescent="0.3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 x14ac:dyDescent="0.3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 x14ac:dyDescent="0.3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 x14ac:dyDescent="0.3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 x14ac:dyDescent="0.3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 x14ac:dyDescent="0.3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 x14ac:dyDescent="0.3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 x14ac:dyDescent="0.3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 x14ac:dyDescent="0.3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 x14ac:dyDescent="0.3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 x14ac:dyDescent="0.3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 x14ac:dyDescent="0.3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 x14ac:dyDescent="0.3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 x14ac:dyDescent="0.3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 x14ac:dyDescent="0.3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 x14ac:dyDescent="0.3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 x14ac:dyDescent="0.3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 x14ac:dyDescent="0.3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 x14ac:dyDescent="0.3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 x14ac:dyDescent="0.3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 x14ac:dyDescent="0.3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 x14ac:dyDescent="0.3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 x14ac:dyDescent="0.3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 x14ac:dyDescent="0.3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 x14ac:dyDescent="0.3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 x14ac:dyDescent="0.3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 x14ac:dyDescent="0.3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 x14ac:dyDescent="0.3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 x14ac:dyDescent="0.3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 x14ac:dyDescent="0.3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 x14ac:dyDescent="0.3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 x14ac:dyDescent="0.3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 x14ac:dyDescent="0.3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 x14ac:dyDescent="0.3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 x14ac:dyDescent="0.3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 x14ac:dyDescent="0.3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 x14ac:dyDescent="0.3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 x14ac:dyDescent="0.3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 x14ac:dyDescent="0.3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 x14ac:dyDescent="0.3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 x14ac:dyDescent="0.3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 x14ac:dyDescent="0.3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 x14ac:dyDescent="0.3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 x14ac:dyDescent="0.3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0">
    <mergeCell ref="D30:E30"/>
    <mergeCell ref="A39:H39"/>
    <mergeCell ref="A45:H46"/>
    <mergeCell ref="A1:B1"/>
    <mergeCell ref="D1:E1"/>
    <mergeCell ref="A13:B13"/>
    <mergeCell ref="A19:C19"/>
    <mergeCell ref="A24:C24"/>
    <mergeCell ref="A29:B29"/>
    <mergeCell ref="A30:B30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000"/>
  <sheetViews>
    <sheetView workbookViewId="0">
      <selection sqref="A1:B1"/>
    </sheetView>
  </sheetViews>
  <sheetFormatPr defaultColWidth="12.625" defaultRowHeight="15" customHeight="1" x14ac:dyDescent="0.35"/>
  <cols>
    <col min="1" max="1" width="15.75" customWidth="1"/>
    <col min="2" max="8" width="12" customWidth="1"/>
  </cols>
  <sheetData>
    <row r="1" spans="1:26" ht="42" customHeight="1" x14ac:dyDescent="0.35">
      <c r="A1" s="40" t="s">
        <v>1</v>
      </c>
      <c r="B1" s="39"/>
      <c r="C1" s="2"/>
      <c r="D1" s="45" t="s">
        <v>30</v>
      </c>
      <c r="E1" s="39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42" customHeight="1" x14ac:dyDescent="0.35">
      <c r="A2" s="5" t="s">
        <v>3</v>
      </c>
      <c r="B2" s="6">
        <v>15</v>
      </c>
      <c r="C2" s="7"/>
      <c r="D2" s="8" t="s">
        <v>4</v>
      </c>
      <c r="E2" s="6" t="s">
        <v>5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42" customHeight="1" x14ac:dyDescent="0.35">
      <c r="A3" s="5" t="s">
        <v>6</v>
      </c>
      <c r="B3" s="6">
        <v>8</v>
      </c>
      <c r="C3" s="9"/>
      <c r="D3" s="8" t="s">
        <v>7</v>
      </c>
      <c r="E3" s="6">
        <v>67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42" customHeight="1" x14ac:dyDescent="0.35">
      <c r="A4" s="5" t="s">
        <v>8</v>
      </c>
      <c r="B4" s="6">
        <v>6</v>
      </c>
      <c r="C4" s="9"/>
      <c r="D4" s="8" t="s">
        <v>9</v>
      </c>
      <c r="E4" s="6">
        <f>2000/67*5</f>
        <v>149.25373134328359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42" customHeight="1" x14ac:dyDescent="0.35">
      <c r="A5" s="5" t="s">
        <v>11</v>
      </c>
      <c r="B5" s="6">
        <v>1.9</v>
      </c>
      <c r="C5" s="9"/>
      <c r="D5" s="7"/>
      <c r="E5" s="9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42" customHeight="1" x14ac:dyDescent="0.35">
      <c r="A6" s="5" t="s">
        <v>11</v>
      </c>
      <c r="B6" s="6">
        <f>B2*B5</f>
        <v>28.5</v>
      </c>
      <c r="C6" s="9"/>
      <c r="D6" s="9"/>
      <c r="E6" s="9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42" customHeight="1" x14ac:dyDescent="0.35">
      <c r="A7" s="5" t="s">
        <v>12</v>
      </c>
      <c r="B7" s="6">
        <v>12</v>
      </c>
      <c r="C7" s="9"/>
      <c r="D7" s="9"/>
      <c r="E7" s="9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42" customHeight="1" x14ac:dyDescent="0.35">
      <c r="A8" s="5" t="s">
        <v>13</v>
      </c>
      <c r="B8" s="6">
        <v>5</v>
      </c>
      <c r="C8" s="9"/>
      <c r="D8" s="9"/>
      <c r="E8" s="9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42" customHeight="1" x14ac:dyDescent="0.35">
      <c r="A9" s="5" t="s">
        <v>15</v>
      </c>
      <c r="B9" s="6">
        <v>4</v>
      </c>
      <c r="C9" s="9"/>
      <c r="D9" s="9"/>
      <c r="E9" s="9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42" customHeight="1" x14ac:dyDescent="0.35">
      <c r="A10" s="5" t="s">
        <v>16</v>
      </c>
      <c r="B10" s="6">
        <v>1</v>
      </c>
      <c r="C10" s="9"/>
      <c r="D10" s="9"/>
      <c r="E10" s="9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44.25" customHeight="1" x14ac:dyDescent="0.35">
      <c r="A11" s="5" t="s">
        <v>17</v>
      </c>
      <c r="B11" s="6">
        <f>B4*B10</f>
        <v>6</v>
      </c>
      <c r="C11" s="9"/>
      <c r="D11" s="9"/>
      <c r="E11" s="9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4.25" customHeight="1" x14ac:dyDescent="0.35">
      <c r="A12" s="9"/>
      <c r="B12" s="9"/>
      <c r="C12" s="9"/>
      <c r="D12" s="9"/>
      <c r="E12" s="9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30.75" customHeight="1" x14ac:dyDescent="0.35">
      <c r="A13" s="49" t="s">
        <v>18</v>
      </c>
      <c r="B13" s="43"/>
      <c r="C13" s="2"/>
      <c r="D13" s="9"/>
      <c r="E13" s="9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30.75" customHeight="1" x14ac:dyDescent="0.35">
      <c r="A14" s="10" t="s">
        <v>19</v>
      </c>
      <c r="B14" s="11" t="s">
        <v>20</v>
      </c>
      <c r="C14" s="9"/>
      <c r="D14" s="9"/>
      <c r="E14" s="9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30.75" customHeight="1" x14ac:dyDescent="0.35">
      <c r="A15" s="6" t="s">
        <v>21</v>
      </c>
      <c r="B15" s="6">
        <v>80</v>
      </c>
      <c r="C15" s="9"/>
      <c r="D15" s="9"/>
      <c r="E15" s="9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30.75" customHeight="1" x14ac:dyDescent="0.35">
      <c r="A16" s="6" t="s">
        <v>22</v>
      </c>
      <c r="B16" s="6">
        <v>150</v>
      </c>
      <c r="C16" s="9"/>
      <c r="D16" s="9"/>
      <c r="E16" s="9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30.75" customHeight="1" x14ac:dyDescent="0.35">
      <c r="A17" s="6" t="s">
        <v>23</v>
      </c>
      <c r="B17" s="6">
        <v>200</v>
      </c>
      <c r="C17" s="9"/>
      <c r="D17" s="9"/>
      <c r="E17" s="9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4.25" customHeight="1" x14ac:dyDescent="0.35">
      <c r="A18" s="9"/>
      <c r="B18" s="9"/>
      <c r="C18" s="9"/>
      <c r="D18" s="9"/>
      <c r="E18" s="9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4.25" customHeight="1" x14ac:dyDescent="0.35">
      <c r="A19" s="42" t="s">
        <v>24</v>
      </c>
      <c r="B19" s="43"/>
      <c r="C19" s="43"/>
      <c r="D19" s="9"/>
      <c r="E19" s="9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4.25" customHeight="1" x14ac:dyDescent="0.35">
      <c r="A20" s="12" t="s">
        <v>25</v>
      </c>
      <c r="B20" s="12" t="s">
        <v>26</v>
      </c>
      <c r="C20" s="12" t="s">
        <v>27</v>
      </c>
      <c r="D20" s="12" t="s">
        <v>28</v>
      </c>
      <c r="E20" s="9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4.25" customHeight="1" x14ac:dyDescent="0.35">
      <c r="A21" s="6">
        <v>5</v>
      </c>
      <c r="B21" s="6">
        <v>150</v>
      </c>
      <c r="C21" s="6">
        <f>MAX(B21-A21*B9*B11, 0)*B6</f>
        <v>855</v>
      </c>
      <c r="D21" s="6">
        <f>C21+A21*B2*B3*B8</f>
        <v>3855</v>
      </c>
      <c r="E21" s="9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4.25" customHeight="1" x14ac:dyDescent="0.35">
      <c r="A22" s="6">
        <v>6</v>
      </c>
      <c r="B22" s="6">
        <v>150</v>
      </c>
      <c r="C22" s="6">
        <f>MAX(B22-A22*B9*B11, 0)*B6</f>
        <v>171</v>
      </c>
      <c r="D22" s="6">
        <f>C22+A22*B2*B3*B8</f>
        <v>3771</v>
      </c>
      <c r="E22" s="9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4.25" customHeight="1" x14ac:dyDescent="0.35">
      <c r="A23" s="9"/>
      <c r="B23" s="9"/>
      <c r="C23" s="9"/>
      <c r="D23" s="9"/>
      <c r="E23" s="9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4.25" customHeight="1" x14ac:dyDescent="0.35">
      <c r="A24" s="42" t="s">
        <v>29</v>
      </c>
      <c r="B24" s="43"/>
      <c r="C24" s="43"/>
      <c r="D24" s="9"/>
      <c r="E24" s="9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4.25" customHeight="1" x14ac:dyDescent="0.35">
      <c r="A25" s="12" t="s">
        <v>25</v>
      </c>
      <c r="B25" s="12" t="s">
        <v>26</v>
      </c>
      <c r="C25" s="12" t="s">
        <v>27</v>
      </c>
      <c r="D25" s="12" t="s">
        <v>28</v>
      </c>
      <c r="E25" s="9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4.25" customHeight="1" x14ac:dyDescent="0.35">
      <c r="A26" s="6">
        <v>5</v>
      </c>
      <c r="B26" s="6" t="e">
        <f t="shared" ref="B26:B27" ca="1" si="0">_xll.RiskTriang(80,150,200,_xll.RiskStatic(150))</f>
        <v>#NAME?</v>
      </c>
      <c r="C26" s="6" t="e">
        <f ca="1">MAX(B26-A26*B9*B11, 0)*B6</f>
        <v>#NAME?</v>
      </c>
      <c r="D26" s="6" t="e">
        <f ca="1">_xll.RiskOutput()+C26+A26*B2*B3*B8</f>
        <v>#NAME?</v>
      </c>
      <c r="E26" s="9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4.25" customHeight="1" x14ac:dyDescent="0.35">
      <c r="A27" s="6">
        <v>6</v>
      </c>
      <c r="B27" s="6" t="e">
        <f t="shared" ca="1" si="0"/>
        <v>#NAME?</v>
      </c>
      <c r="C27" s="6" t="e">
        <f ca="1">MAX(B27-A27*B9*B11, 0)*B6</f>
        <v>#NAME?</v>
      </c>
      <c r="D27" s="6" t="e">
        <f ca="1">_xll.RiskOutput()+C27+A27*B2*B3*B8</f>
        <v>#NAME?</v>
      </c>
      <c r="E27" s="9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4.25" customHeight="1" x14ac:dyDescent="0.35">
      <c r="A28" s="9"/>
      <c r="B28" s="9"/>
      <c r="C28" s="9"/>
      <c r="D28" s="9"/>
      <c r="E28" s="9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6.5" customHeight="1" x14ac:dyDescent="0.35">
      <c r="A29" s="46" t="s">
        <v>32</v>
      </c>
      <c r="B29" s="37"/>
      <c r="C29" s="27"/>
      <c r="D29" s="9"/>
      <c r="E29" s="9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6.5" customHeight="1" x14ac:dyDescent="0.35">
      <c r="A30" s="38" t="s">
        <v>33</v>
      </c>
      <c r="B30" s="39"/>
      <c r="C30" s="2"/>
      <c r="D30" s="38" t="s">
        <v>34</v>
      </c>
      <c r="E30" s="39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6.5" customHeight="1" x14ac:dyDescent="0.35">
      <c r="A31" s="14" t="s">
        <v>35</v>
      </c>
      <c r="B31" s="19" t="e">
        <f ca="1">_xll.RiskMean(D26)</f>
        <v>#NAME?</v>
      </c>
      <c r="C31" s="9"/>
      <c r="D31" s="14" t="s">
        <v>35</v>
      </c>
      <c r="E31" s="19" t="e">
        <f ca="1">_xll.RiskMean(D27)</f>
        <v>#NAME?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6.5" customHeight="1" x14ac:dyDescent="0.35">
      <c r="A32" s="14" t="s">
        <v>36</v>
      </c>
      <c r="B32" s="6" t="e">
        <f ca="1">_xll.RiskMax(D26)</f>
        <v>#NAME?</v>
      </c>
      <c r="C32" s="9"/>
      <c r="D32" s="14" t="s">
        <v>36</v>
      </c>
      <c r="E32" s="6" t="e">
        <f ca="1">_xll.RiskMax(D27)</f>
        <v>#NAME?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6.5" customHeight="1" x14ac:dyDescent="0.35">
      <c r="A33" s="28" t="s">
        <v>37</v>
      </c>
      <c r="B33" s="29" t="e">
        <f ca="1">_xll.RiskMin(D26)</f>
        <v>#NAME?</v>
      </c>
      <c r="C33" s="9"/>
      <c r="D33" s="28" t="s">
        <v>37</v>
      </c>
      <c r="E33" s="29" t="e">
        <f ca="1">_xll.RiskMin(D27)</f>
        <v>#NAME?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6.5" customHeight="1" x14ac:dyDescent="0.35">
      <c r="A34" s="15" t="s">
        <v>38</v>
      </c>
      <c r="B34" s="6" t="e">
        <f ca="1">_xll.RiskStdDev(D26)</f>
        <v>#NAME?</v>
      </c>
      <c r="C34" s="9"/>
      <c r="D34" s="15" t="s">
        <v>38</v>
      </c>
      <c r="E34" s="6" t="e">
        <f ca="1">_xll.RiskStdDev(D27)</f>
        <v>#NAME?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6.5" customHeight="1" x14ac:dyDescent="0.35">
      <c r="A35" s="15" t="s">
        <v>39</v>
      </c>
      <c r="B35" s="6" t="e">
        <f ca="1">_xll.RiskCIMean(D26,0.95,TRUE)</f>
        <v>#NAME?</v>
      </c>
      <c r="C35" s="9"/>
      <c r="D35" s="15" t="s">
        <v>39</v>
      </c>
      <c r="E35" s="6" t="e">
        <f ca="1">_xll.RiskCIMean(D27,0.95,TRUE)</f>
        <v>#NAME?</v>
      </c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6.5" customHeight="1" x14ac:dyDescent="0.35">
      <c r="A36" s="15" t="s">
        <v>46</v>
      </c>
      <c r="B36" s="6" t="e">
        <f ca="1">_xll.RiskCIMean(D26,0.95,FALSE)</f>
        <v>#NAME?</v>
      </c>
      <c r="C36" s="9"/>
      <c r="D36" s="15" t="s">
        <v>46</v>
      </c>
      <c r="E36" s="6" t="e">
        <f ca="1">_xll.RiskCIMean(D27,0.95,FALSE)</f>
        <v>#NAME?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4.25" customHeight="1" x14ac:dyDescent="0.35">
      <c r="A37" s="9"/>
      <c r="B37" s="9"/>
      <c r="C37" s="9"/>
      <c r="D37" s="9"/>
      <c r="E37" s="9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7.25" customHeight="1" x14ac:dyDescent="0.35">
      <c r="A38" s="20" t="s">
        <v>51</v>
      </c>
      <c r="B38" s="50" t="s">
        <v>11</v>
      </c>
      <c r="C38" s="51"/>
      <c r="D38" s="51"/>
      <c r="E38" s="51"/>
      <c r="F38" s="51"/>
      <c r="G38" s="51"/>
      <c r="H38" s="39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4.25" customHeight="1" x14ac:dyDescent="0.35">
      <c r="A39" s="20"/>
      <c r="B39" s="33">
        <v>1.3</v>
      </c>
      <c r="C39" s="33">
        <v>1.4</v>
      </c>
      <c r="D39" s="33">
        <v>1.5</v>
      </c>
      <c r="E39" s="33">
        <v>1.6</v>
      </c>
      <c r="F39" s="33">
        <v>1.7</v>
      </c>
      <c r="G39" s="33">
        <v>1.8</v>
      </c>
      <c r="H39" s="33">
        <v>1.9</v>
      </c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4.25" customHeight="1" x14ac:dyDescent="0.35">
      <c r="A40" s="20" t="s">
        <v>33</v>
      </c>
      <c r="B40" s="34">
        <v>3504.1257800167891</v>
      </c>
      <c r="C40" s="34">
        <v>3543.6772475473113</v>
      </c>
      <c r="D40" s="34">
        <v>3582.9631601686992</v>
      </c>
      <c r="E40" s="34">
        <v>3621.8244029921507</v>
      </c>
      <c r="F40" s="34">
        <v>3660.0197140442237</v>
      </c>
      <c r="G40" s="34">
        <v>3697.7281865983477</v>
      </c>
      <c r="H40" s="34">
        <v>3736.3935291852495</v>
      </c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4.25" customHeight="1" x14ac:dyDescent="0.35">
      <c r="A41" s="20" t="s">
        <v>34</v>
      </c>
      <c r="B41" s="34">
        <v>3790.5845575624539</v>
      </c>
      <c r="C41" s="34">
        <v>3804.1503937620082</v>
      </c>
      <c r="D41" s="34">
        <v>3818.674489397587</v>
      </c>
      <c r="E41" s="34">
        <v>3834.2832952167118</v>
      </c>
      <c r="F41" s="34">
        <v>3849.0996062967065</v>
      </c>
      <c r="G41" s="34">
        <v>3863.4076786247897</v>
      </c>
      <c r="H41" s="34">
        <v>3876.7620077556976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4.25" customHeight="1" x14ac:dyDescent="0.35">
      <c r="A42" s="20" t="s">
        <v>52</v>
      </c>
      <c r="B42" s="34">
        <f t="shared" ref="B42:H42" si="1">B41-B40</f>
        <v>286.45877754566482</v>
      </c>
      <c r="C42" s="34">
        <f t="shared" si="1"/>
        <v>260.47314621469695</v>
      </c>
      <c r="D42" s="34">
        <f t="shared" si="1"/>
        <v>235.71132922888773</v>
      </c>
      <c r="E42" s="34">
        <f t="shared" si="1"/>
        <v>212.45889222456117</v>
      </c>
      <c r="F42" s="34">
        <f t="shared" si="1"/>
        <v>189.07989225248275</v>
      </c>
      <c r="G42" s="34">
        <f t="shared" si="1"/>
        <v>165.67949202644195</v>
      </c>
      <c r="H42" s="34">
        <f t="shared" si="1"/>
        <v>140.36847857044813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4.25" customHeight="1" x14ac:dyDescent="0.3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4.25" customHeight="1" x14ac:dyDescent="0.35">
      <c r="A44" s="2"/>
      <c r="B44" s="35"/>
      <c r="C44" s="35"/>
      <c r="D44" s="35"/>
      <c r="E44" s="35"/>
      <c r="F44" s="35"/>
      <c r="G44" s="35"/>
      <c r="H44" s="35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4.25" customHeight="1" x14ac:dyDescent="0.35">
      <c r="A45" s="2"/>
      <c r="B45" s="35"/>
      <c r="C45" s="35"/>
      <c r="D45" s="35"/>
      <c r="E45" s="35"/>
      <c r="F45" s="35"/>
      <c r="G45" s="35"/>
      <c r="H45" s="35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4.25" customHeight="1" x14ac:dyDescent="0.35">
      <c r="A46" s="2"/>
      <c r="B46" s="35"/>
      <c r="C46" s="35"/>
      <c r="D46" s="35"/>
      <c r="E46" s="35"/>
      <c r="F46" s="35"/>
      <c r="G46" s="35"/>
      <c r="H46" s="35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4.25" customHeight="1" x14ac:dyDescent="0.3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4.25" customHeight="1" x14ac:dyDescent="0.3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4.25" customHeight="1" x14ac:dyDescent="0.3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4.25" customHeight="1" x14ac:dyDescent="0.3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4.25" customHeight="1" x14ac:dyDescent="0.3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4.25" customHeight="1" x14ac:dyDescent="0.3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4.25" customHeight="1" x14ac:dyDescent="0.3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4.25" customHeight="1" x14ac:dyDescent="0.3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4.25" customHeight="1" x14ac:dyDescent="0.3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4.25" customHeight="1" x14ac:dyDescent="0.3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4.25" customHeight="1" x14ac:dyDescent="0.3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4.25" customHeight="1" x14ac:dyDescent="0.3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4.25" customHeight="1" x14ac:dyDescent="0.3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4.25" customHeight="1" x14ac:dyDescent="0.3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4.25" customHeight="1" x14ac:dyDescent="0.3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4.25" customHeight="1" x14ac:dyDescent="0.3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4.25" customHeight="1" x14ac:dyDescent="0.3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4.25" customHeight="1" x14ac:dyDescent="0.3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4.25" customHeight="1" x14ac:dyDescent="0.3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4.25" customHeight="1" x14ac:dyDescent="0.3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4.25" customHeight="1" x14ac:dyDescent="0.3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4.25" customHeight="1" x14ac:dyDescent="0.3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4.25" customHeight="1" x14ac:dyDescent="0.3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4.25" customHeight="1" x14ac:dyDescent="0.3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4.25" customHeight="1" x14ac:dyDescent="0.3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4.25" customHeight="1" x14ac:dyDescent="0.3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4.25" customHeight="1" x14ac:dyDescent="0.3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4.25" customHeight="1" x14ac:dyDescent="0.3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4.25" customHeight="1" x14ac:dyDescent="0.3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4.25" customHeight="1" x14ac:dyDescent="0.3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4.25" customHeight="1" x14ac:dyDescent="0.3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4.25" customHeight="1" x14ac:dyDescent="0.3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4.25" customHeight="1" x14ac:dyDescent="0.3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4.25" customHeight="1" x14ac:dyDescent="0.3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4.25" customHeight="1" x14ac:dyDescent="0.3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4.25" customHeight="1" x14ac:dyDescent="0.3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4.25" customHeight="1" x14ac:dyDescent="0.3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4.25" customHeight="1" x14ac:dyDescent="0.3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4.25" customHeight="1" x14ac:dyDescent="0.3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4.25" customHeight="1" x14ac:dyDescent="0.3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4.25" customHeight="1" x14ac:dyDescent="0.3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4.25" customHeight="1" x14ac:dyDescent="0.3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4.25" customHeight="1" x14ac:dyDescent="0.3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4.25" customHeight="1" x14ac:dyDescent="0.3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4.25" customHeight="1" x14ac:dyDescent="0.3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4.25" customHeight="1" x14ac:dyDescent="0.3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4.25" customHeight="1" x14ac:dyDescent="0.3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4.25" customHeight="1" x14ac:dyDescent="0.3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4.25" customHeight="1" x14ac:dyDescent="0.3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4.25" customHeight="1" x14ac:dyDescent="0.3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4.25" customHeight="1" x14ac:dyDescent="0.3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4.25" customHeight="1" x14ac:dyDescent="0.3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4.25" customHeight="1" x14ac:dyDescent="0.3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4.25" customHeight="1" x14ac:dyDescent="0.3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4.25" customHeight="1" x14ac:dyDescent="0.3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4.25" customHeight="1" x14ac:dyDescent="0.3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4.25" customHeight="1" x14ac:dyDescent="0.3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4.25" customHeight="1" x14ac:dyDescent="0.3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4.25" customHeight="1" x14ac:dyDescent="0.3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4.25" customHeight="1" x14ac:dyDescent="0.3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4.25" customHeight="1" x14ac:dyDescent="0.3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4.25" customHeight="1" x14ac:dyDescent="0.3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4.25" customHeight="1" x14ac:dyDescent="0.3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4.25" customHeight="1" x14ac:dyDescent="0.3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4.25" customHeight="1" x14ac:dyDescent="0.3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4.25" customHeight="1" x14ac:dyDescent="0.3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4.25" customHeight="1" x14ac:dyDescent="0.3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4.25" customHeight="1" x14ac:dyDescent="0.3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4.25" customHeight="1" x14ac:dyDescent="0.3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4.25" customHeight="1" x14ac:dyDescent="0.3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4.25" customHeight="1" x14ac:dyDescent="0.3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4.25" customHeight="1" x14ac:dyDescent="0.3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4.25" customHeight="1" x14ac:dyDescent="0.3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4.25" customHeight="1" x14ac:dyDescent="0.3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4.25" customHeight="1" x14ac:dyDescent="0.3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4.25" customHeight="1" x14ac:dyDescent="0.3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4.25" customHeight="1" x14ac:dyDescent="0.3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4.25" customHeight="1" x14ac:dyDescent="0.3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4.25" customHeight="1" x14ac:dyDescent="0.3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4.25" customHeight="1" x14ac:dyDescent="0.3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4.25" customHeight="1" x14ac:dyDescent="0.3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4.25" customHeight="1" x14ac:dyDescent="0.3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4.25" customHeight="1" x14ac:dyDescent="0.3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4.25" customHeight="1" x14ac:dyDescent="0.3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4.25" customHeight="1" x14ac:dyDescent="0.3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4.25" customHeight="1" x14ac:dyDescent="0.3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4.25" customHeight="1" x14ac:dyDescent="0.3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4.25" customHeight="1" x14ac:dyDescent="0.3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4.25" customHeight="1" x14ac:dyDescent="0.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4.25" customHeight="1" x14ac:dyDescent="0.3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4.25" customHeight="1" x14ac:dyDescent="0.3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4.25" customHeight="1" x14ac:dyDescent="0.3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4.25" customHeight="1" x14ac:dyDescent="0.3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4.25" customHeight="1" x14ac:dyDescent="0.3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4.25" customHeight="1" x14ac:dyDescent="0.3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4.25" customHeight="1" x14ac:dyDescent="0.3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4.25" customHeight="1" x14ac:dyDescent="0.3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4.25" customHeight="1" x14ac:dyDescent="0.3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4.25" customHeight="1" x14ac:dyDescent="0.3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4.25" customHeight="1" x14ac:dyDescent="0.3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4.25" customHeight="1" x14ac:dyDescent="0.3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4.25" customHeight="1" x14ac:dyDescent="0.3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4.25" customHeight="1" x14ac:dyDescent="0.3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4.25" customHeight="1" x14ac:dyDescent="0.3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4.25" customHeight="1" x14ac:dyDescent="0.3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4.25" customHeight="1" x14ac:dyDescent="0.3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4.25" customHeight="1" x14ac:dyDescent="0.3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4.25" customHeight="1" x14ac:dyDescent="0.3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4.25" customHeight="1" x14ac:dyDescent="0.3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4.25" customHeight="1" x14ac:dyDescent="0.3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4.25" customHeight="1" x14ac:dyDescent="0.3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4.25" customHeight="1" x14ac:dyDescent="0.3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4.25" customHeight="1" x14ac:dyDescent="0.3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4.25" customHeight="1" x14ac:dyDescent="0.3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4.25" customHeight="1" x14ac:dyDescent="0.3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4.25" customHeight="1" x14ac:dyDescent="0.3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4.25" customHeight="1" x14ac:dyDescent="0.3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4.25" customHeight="1" x14ac:dyDescent="0.3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4.25" customHeight="1" x14ac:dyDescent="0.3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4.25" customHeight="1" x14ac:dyDescent="0.3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4.25" customHeight="1" x14ac:dyDescent="0.3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4.25" customHeight="1" x14ac:dyDescent="0.3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4.25" customHeight="1" x14ac:dyDescent="0.3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4.25" customHeight="1" x14ac:dyDescent="0.3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4.25" customHeight="1" x14ac:dyDescent="0.3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4.25" customHeight="1" x14ac:dyDescent="0.3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4.25" customHeight="1" x14ac:dyDescent="0.3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4.25" customHeight="1" x14ac:dyDescent="0.3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4.25" customHeight="1" x14ac:dyDescent="0.3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4.25" customHeight="1" x14ac:dyDescent="0.3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4.25" customHeight="1" x14ac:dyDescent="0.3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4.25" customHeight="1" x14ac:dyDescent="0.3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4.25" customHeight="1" x14ac:dyDescent="0.3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4.25" customHeight="1" x14ac:dyDescent="0.3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4.25" customHeight="1" x14ac:dyDescent="0.3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4.25" customHeight="1" x14ac:dyDescent="0.3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4.25" customHeight="1" x14ac:dyDescent="0.3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4.25" customHeight="1" x14ac:dyDescent="0.3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4.25" customHeight="1" x14ac:dyDescent="0.3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4.25" customHeight="1" x14ac:dyDescent="0.3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4.25" customHeight="1" x14ac:dyDescent="0.3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4.25" customHeight="1" x14ac:dyDescent="0.3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4.25" customHeight="1" x14ac:dyDescent="0.3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4.25" customHeight="1" x14ac:dyDescent="0.3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4.25" customHeight="1" x14ac:dyDescent="0.3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4.25" customHeight="1" x14ac:dyDescent="0.3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4.25" customHeight="1" x14ac:dyDescent="0.3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4.25" customHeight="1" x14ac:dyDescent="0.3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4.25" customHeight="1" x14ac:dyDescent="0.3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4.25" customHeight="1" x14ac:dyDescent="0.3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4.25" customHeight="1" x14ac:dyDescent="0.3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4.25" customHeight="1" x14ac:dyDescent="0.3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4.25" customHeight="1" x14ac:dyDescent="0.3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4.25" customHeight="1" x14ac:dyDescent="0.3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4.25" customHeight="1" x14ac:dyDescent="0.3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4.25" customHeight="1" x14ac:dyDescent="0.3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4.25" customHeight="1" x14ac:dyDescent="0.3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4.25" customHeight="1" x14ac:dyDescent="0.3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4.25" customHeight="1" x14ac:dyDescent="0.3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4.25" customHeight="1" x14ac:dyDescent="0.3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4.25" customHeight="1" x14ac:dyDescent="0.3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4.25" customHeight="1" x14ac:dyDescent="0.3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4.25" customHeight="1" x14ac:dyDescent="0.3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4.25" customHeight="1" x14ac:dyDescent="0.3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4.25" customHeight="1" x14ac:dyDescent="0.3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4.25" customHeight="1" x14ac:dyDescent="0.3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4.25" customHeight="1" x14ac:dyDescent="0.3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4.25" customHeight="1" x14ac:dyDescent="0.3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4.25" customHeight="1" x14ac:dyDescent="0.3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4.25" customHeight="1" x14ac:dyDescent="0.3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4.25" customHeight="1" x14ac:dyDescent="0.3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4.25" customHeight="1" x14ac:dyDescent="0.3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4.25" customHeight="1" x14ac:dyDescent="0.3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4.25" customHeight="1" x14ac:dyDescent="0.3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4.25" customHeight="1" x14ac:dyDescent="0.3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4.25" customHeight="1" x14ac:dyDescent="0.3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4.25" customHeight="1" x14ac:dyDescent="0.3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4.25" customHeight="1" x14ac:dyDescent="0.3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4.25" customHeight="1" x14ac:dyDescent="0.3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4.25" customHeight="1" x14ac:dyDescent="0.3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4.25" customHeight="1" x14ac:dyDescent="0.3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4.25" customHeight="1" x14ac:dyDescent="0.3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4.25" customHeight="1" x14ac:dyDescent="0.3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4.25" customHeight="1" x14ac:dyDescent="0.3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4.25" customHeight="1" x14ac:dyDescent="0.3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4.25" customHeight="1" x14ac:dyDescent="0.3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4.25" customHeight="1" x14ac:dyDescent="0.3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4.25" customHeight="1" x14ac:dyDescent="0.3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4.25" customHeight="1" x14ac:dyDescent="0.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4.25" customHeight="1" x14ac:dyDescent="0.3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4.25" customHeight="1" x14ac:dyDescent="0.3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4.25" customHeight="1" x14ac:dyDescent="0.3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4.25" customHeight="1" x14ac:dyDescent="0.3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4.25" customHeight="1" x14ac:dyDescent="0.3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4.25" customHeight="1" x14ac:dyDescent="0.3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4.25" customHeight="1" x14ac:dyDescent="0.3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4.25" customHeight="1" x14ac:dyDescent="0.3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4.25" customHeight="1" x14ac:dyDescent="0.3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4.25" customHeight="1" x14ac:dyDescent="0.3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4.25" customHeight="1" x14ac:dyDescent="0.3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3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3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3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3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3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 x14ac:dyDescent="0.3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 x14ac:dyDescent="0.3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 x14ac:dyDescent="0.3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 x14ac:dyDescent="0.3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 x14ac:dyDescent="0.3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 x14ac:dyDescent="0.3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 x14ac:dyDescent="0.3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 x14ac:dyDescent="0.3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 x14ac:dyDescent="0.3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 x14ac:dyDescent="0.3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 x14ac:dyDescent="0.3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 x14ac:dyDescent="0.3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 x14ac:dyDescent="0.3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 x14ac:dyDescent="0.3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 x14ac:dyDescent="0.3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 x14ac:dyDescent="0.3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 x14ac:dyDescent="0.3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 x14ac:dyDescent="0.3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 x14ac:dyDescent="0.3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 x14ac:dyDescent="0.3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 x14ac:dyDescent="0.3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 x14ac:dyDescent="0.3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 x14ac:dyDescent="0.3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 x14ac:dyDescent="0.3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 x14ac:dyDescent="0.3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 x14ac:dyDescent="0.3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 x14ac:dyDescent="0.3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 x14ac:dyDescent="0.3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 x14ac:dyDescent="0.3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 x14ac:dyDescent="0.3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 x14ac:dyDescent="0.3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 x14ac:dyDescent="0.3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 x14ac:dyDescent="0.3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 x14ac:dyDescent="0.3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 x14ac:dyDescent="0.3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 x14ac:dyDescent="0.3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 x14ac:dyDescent="0.3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 x14ac:dyDescent="0.3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 x14ac:dyDescent="0.3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 x14ac:dyDescent="0.3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 x14ac:dyDescent="0.3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 x14ac:dyDescent="0.3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 x14ac:dyDescent="0.3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 x14ac:dyDescent="0.3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 x14ac:dyDescent="0.3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 x14ac:dyDescent="0.3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 x14ac:dyDescent="0.3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 x14ac:dyDescent="0.3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 x14ac:dyDescent="0.3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 x14ac:dyDescent="0.3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 x14ac:dyDescent="0.3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 x14ac:dyDescent="0.3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 x14ac:dyDescent="0.3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 x14ac:dyDescent="0.3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 x14ac:dyDescent="0.3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 x14ac:dyDescent="0.3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 x14ac:dyDescent="0.3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 x14ac:dyDescent="0.3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 x14ac:dyDescent="0.3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 x14ac:dyDescent="0.3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 x14ac:dyDescent="0.3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 x14ac:dyDescent="0.3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 x14ac:dyDescent="0.3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 x14ac:dyDescent="0.3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 x14ac:dyDescent="0.3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 x14ac:dyDescent="0.3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 x14ac:dyDescent="0.3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 x14ac:dyDescent="0.3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 x14ac:dyDescent="0.3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 x14ac:dyDescent="0.3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 x14ac:dyDescent="0.3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 x14ac:dyDescent="0.3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 x14ac:dyDescent="0.3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 x14ac:dyDescent="0.3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 x14ac:dyDescent="0.3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 x14ac:dyDescent="0.3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 x14ac:dyDescent="0.3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 x14ac:dyDescent="0.3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 x14ac:dyDescent="0.3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 x14ac:dyDescent="0.3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 x14ac:dyDescent="0.3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 x14ac:dyDescent="0.3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 x14ac:dyDescent="0.3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 x14ac:dyDescent="0.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 x14ac:dyDescent="0.3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 x14ac:dyDescent="0.3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 x14ac:dyDescent="0.3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 x14ac:dyDescent="0.3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 x14ac:dyDescent="0.3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 x14ac:dyDescent="0.3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 x14ac:dyDescent="0.3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 x14ac:dyDescent="0.3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 x14ac:dyDescent="0.3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 x14ac:dyDescent="0.3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 x14ac:dyDescent="0.3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 x14ac:dyDescent="0.3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 x14ac:dyDescent="0.3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 x14ac:dyDescent="0.3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 x14ac:dyDescent="0.3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 x14ac:dyDescent="0.3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 x14ac:dyDescent="0.3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 x14ac:dyDescent="0.3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 x14ac:dyDescent="0.3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 x14ac:dyDescent="0.3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 x14ac:dyDescent="0.3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 x14ac:dyDescent="0.3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 x14ac:dyDescent="0.3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 x14ac:dyDescent="0.3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 x14ac:dyDescent="0.3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 x14ac:dyDescent="0.3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 x14ac:dyDescent="0.3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 x14ac:dyDescent="0.3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 x14ac:dyDescent="0.3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 x14ac:dyDescent="0.3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 x14ac:dyDescent="0.3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 x14ac:dyDescent="0.3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 x14ac:dyDescent="0.3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 x14ac:dyDescent="0.3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 x14ac:dyDescent="0.3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 x14ac:dyDescent="0.3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 x14ac:dyDescent="0.3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 x14ac:dyDescent="0.3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 x14ac:dyDescent="0.3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 x14ac:dyDescent="0.3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 x14ac:dyDescent="0.3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 x14ac:dyDescent="0.3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 x14ac:dyDescent="0.3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 x14ac:dyDescent="0.3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 x14ac:dyDescent="0.3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 x14ac:dyDescent="0.3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 x14ac:dyDescent="0.3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 x14ac:dyDescent="0.3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 x14ac:dyDescent="0.3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 x14ac:dyDescent="0.3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 x14ac:dyDescent="0.3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 x14ac:dyDescent="0.3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 x14ac:dyDescent="0.3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 x14ac:dyDescent="0.3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 x14ac:dyDescent="0.3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 x14ac:dyDescent="0.3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 x14ac:dyDescent="0.3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 x14ac:dyDescent="0.3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 x14ac:dyDescent="0.3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 x14ac:dyDescent="0.3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 x14ac:dyDescent="0.3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 x14ac:dyDescent="0.3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 x14ac:dyDescent="0.3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 x14ac:dyDescent="0.3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 x14ac:dyDescent="0.3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 x14ac:dyDescent="0.3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 x14ac:dyDescent="0.3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 x14ac:dyDescent="0.3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 x14ac:dyDescent="0.3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 x14ac:dyDescent="0.3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 x14ac:dyDescent="0.3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 x14ac:dyDescent="0.3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 x14ac:dyDescent="0.3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 x14ac:dyDescent="0.3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 x14ac:dyDescent="0.3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 x14ac:dyDescent="0.3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 x14ac:dyDescent="0.3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 x14ac:dyDescent="0.3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 x14ac:dyDescent="0.3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 x14ac:dyDescent="0.3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 x14ac:dyDescent="0.3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 x14ac:dyDescent="0.3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 x14ac:dyDescent="0.3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 x14ac:dyDescent="0.3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 x14ac:dyDescent="0.3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 x14ac:dyDescent="0.3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 x14ac:dyDescent="0.3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 x14ac:dyDescent="0.3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 x14ac:dyDescent="0.3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 x14ac:dyDescent="0.3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 x14ac:dyDescent="0.3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 x14ac:dyDescent="0.3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 x14ac:dyDescent="0.3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 x14ac:dyDescent="0.3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 x14ac:dyDescent="0.3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 x14ac:dyDescent="0.3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 x14ac:dyDescent="0.3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 x14ac:dyDescent="0.3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 x14ac:dyDescent="0.3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 x14ac:dyDescent="0.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 x14ac:dyDescent="0.3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 x14ac:dyDescent="0.3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 x14ac:dyDescent="0.3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 x14ac:dyDescent="0.3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 x14ac:dyDescent="0.3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 x14ac:dyDescent="0.3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 x14ac:dyDescent="0.3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 x14ac:dyDescent="0.3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 x14ac:dyDescent="0.3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 x14ac:dyDescent="0.3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 x14ac:dyDescent="0.3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 x14ac:dyDescent="0.3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 x14ac:dyDescent="0.3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 x14ac:dyDescent="0.3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 x14ac:dyDescent="0.3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 x14ac:dyDescent="0.3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 x14ac:dyDescent="0.3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 x14ac:dyDescent="0.3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 x14ac:dyDescent="0.3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 x14ac:dyDescent="0.3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 x14ac:dyDescent="0.3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 x14ac:dyDescent="0.3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 x14ac:dyDescent="0.3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 x14ac:dyDescent="0.3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 x14ac:dyDescent="0.3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 x14ac:dyDescent="0.3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 x14ac:dyDescent="0.3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 x14ac:dyDescent="0.3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 x14ac:dyDescent="0.3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 x14ac:dyDescent="0.3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 x14ac:dyDescent="0.3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 x14ac:dyDescent="0.3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 x14ac:dyDescent="0.3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 x14ac:dyDescent="0.3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 x14ac:dyDescent="0.3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 x14ac:dyDescent="0.3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 x14ac:dyDescent="0.3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 x14ac:dyDescent="0.3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 x14ac:dyDescent="0.3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 x14ac:dyDescent="0.3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 x14ac:dyDescent="0.3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 x14ac:dyDescent="0.3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 x14ac:dyDescent="0.3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 x14ac:dyDescent="0.3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 x14ac:dyDescent="0.3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 x14ac:dyDescent="0.3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 x14ac:dyDescent="0.3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 x14ac:dyDescent="0.3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 x14ac:dyDescent="0.3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 x14ac:dyDescent="0.3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 x14ac:dyDescent="0.3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 x14ac:dyDescent="0.3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 x14ac:dyDescent="0.3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 x14ac:dyDescent="0.3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 x14ac:dyDescent="0.3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 x14ac:dyDescent="0.3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 x14ac:dyDescent="0.3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 x14ac:dyDescent="0.3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 x14ac:dyDescent="0.3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 x14ac:dyDescent="0.3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 x14ac:dyDescent="0.3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 x14ac:dyDescent="0.3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 x14ac:dyDescent="0.3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 x14ac:dyDescent="0.3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 x14ac:dyDescent="0.3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 x14ac:dyDescent="0.3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 x14ac:dyDescent="0.3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 x14ac:dyDescent="0.3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 x14ac:dyDescent="0.3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 x14ac:dyDescent="0.3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 x14ac:dyDescent="0.3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 x14ac:dyDescent="0.3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 x14ac:dyDescent="0.3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 x14ac:dyDescent="0.3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 x14ac:dyDescent="0.3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 x14ac:dyDescent="0.3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 x14ac:dyDescent="0.3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 x14ac:dyDescent="0.3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 x14ac:dyDescent="0.3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 x14ac:dyDescent="0.3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 x14ac:dyDescent="0.3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 x14ac:dyDescent="0.3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 x14ac:dyDescent="0.3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 x14ac:dyDescent="0.3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 x14ac:dyDescent="0.3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 x14ac:dyDescent="0.3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 x14ac:dyDescent="0.3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 x14ac:dyDescent="0.3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 x14ac:dyDescent="0.3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 x14ac:dyDescent="0.3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 x14ac:dyDescent="0.3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 x14ac:dyDescent="0.3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 x14ac:dyDescent="0.3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 x14ac:dyDescent="0.3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 x14ac:dyDescent="0.3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 x14ac:dyDescent="0.3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 x14ac:dyDescent="0.3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 x14ac:dyDescent="0.3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 x14ac:dyDescent="0.3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 x14ac:dyDescent="0.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 x14ac:dyDescent="0.3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 x14ac:dyDescent="0.3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 x14ac:dyDescent="0.3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 x14ac:dyDescent="0.3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 x14ac:dyDescent="0.3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 x14ac:dyDescent="0.3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 x14ac:dyDescent="0.3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 x14ac:dyDescent="0.3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 x14ac:dyDescent="0.3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 x14ac:dyDescent="0.3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 x14ac:dyDescent="0.3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 x14ac:dyDescent="0.3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 x14ac:dyDescent="0.3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 x14ac:dyDescent="0.3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 x14ac:dyDescent="0.3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 x14ac:dyDescent="0.3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 x14ac:dyDescent="0.3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 x14ac:dyDescent="0.3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 x14ac:dyDescent="0.3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 x14ac:dyDescent="0.3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 x14ac:dyDescent="0.3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 x14ac:dyDescent="0.3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 x14ac:dyDescent="0.3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 x14ac:dyDescent="0.3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 x14ac:dyDescent="0.3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 x14ac:dyDescent="0.3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 x14ac:dyDescent="0.3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 x14ac:dyDescent="0.3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 x14ac:dyDescent="0.3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 x14ac:dyDescent="0.3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 x14ac:dyDescent="0.3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 x14ac:dyDescent="0.3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 x14ac:dyDescent="0.3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 x14ac:dyDescent="0.3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 x14ac:dyDescent="0.3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 x14ac:dyDescent="0.3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 x14ac:dyDescent="0.3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 x14ac:dyDescent="0.3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 x14ac:dyDescent="0.3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 x14ac:dyDescent="0.3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 x14ac:dyDescent="0.3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 x14ac:dyDescent="0.3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 x14ac:dyDescent="0.3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 x14ac:dyDescent="0.3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 x14ac:dyDescent="0.3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 x14ac:dyDescent="0.3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 x14ac:dyDescent="0.3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 x14ac:dyDescent="0.3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 x14ac:dyDescent="0.3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 x14ac:dyDescent="0.3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 x14ac:dyDescent="0.3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 x14ac:dyDescent="0.3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 x14ac:dyDescent="0.3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 x14ac:dyDescent="0.3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 x14ac:dyDescent="0.3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 x14ac:dyDescent="0.3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 x14ac:dyDescent="0.3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 x14ac:dyDescent="0.3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 x14ac:dyDescent="0.3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 x14ac:dyDescent="0.3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 x14ac:dyDescent="0.3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 x14ac:dyDescent="0.3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 x14ac:dyDescent="0.3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 x14ac:dyDescent="0.3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 x14ac:dyDescent="0.3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 x14ac:dyDescent="0.3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 x14ac:dyDescent="0.3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 x14ac:dyDescent="0.3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 x14ac:dyDescent="0.3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 x14ac:dyDescent="0.3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 x14ac:dyDescent="0.3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 x14ac:dyDescent="0.3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 x14ac:dyDescent="0.3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 x14ac:dyDescent="0.3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 x14ac:dyDescent="0.3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 x14ac:dyDescent="0.3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 x14ac:dyDescent="0.3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 x14ac:dyDescent="0.3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 x14ac:dyDescent="0.3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 x14ac:dyDescent="0.3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 x14ac:dyDescent="0.3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 x14ac:dyDescent="0.3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 x14ac:dyDescent="0.3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 x14ac:dyDescent="0.3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 x14ac:dyDescent="0.3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 x14ac:dyDescent="0.3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 x14ac:dyDescent="0.3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 x14ac:dyDescent="0.3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 x14ac:dyDescent="0.3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 x14ac:dyDescent="0.3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 x14ac:dyDescent="0.3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 x14ac:dyDescent="0.3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 x14ac:dyDescent="0.3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 x14ac:dyDescent="0.3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 x14ac:dyDescent="0.3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 x14ac:dyDescent="0.3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 x14ac:dyDescent="0.3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 x14ac:dyDescent="0.3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 x14ac:dyDescent="0.3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 x14ac:dyDescent="0.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 x14ac:dyDescent="0.3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 x14ac:dyDescent="0.3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 x14ac:dyDescent="0.3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 x14ac:dyDescent="0.3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 x14ac:dyDescent="0.3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 x14ac:dyDescent="0.3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 x14ac:dyDescent="0.3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 x14ac:dyDescent="0.3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 x14ac:dyDescent="0.3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 x14ac:dyDescent="0.3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 x14ac:dyDescent="0.3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 x14ac:dyDescent="0.3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 x14ac:dyDescent="0.3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 x14ac:dyDescent="0.3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 x14ac:dyDescent="0.3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 x14ac:dyDescent="0.3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 x14ac:dyDescent="0.3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 x14ac:dyDescent="0.3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 x14ac:dyDescent="0.3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 x14ac:dyDescent="0.3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 x14ac:dyDescent="0.3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 x14ac:dyDescent="0.3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 x14ac:dyDescent="0.3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 x14ac:dyDescent="0.3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 x14ac:dyDescent="0.3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 x14ac:dyDescent="0.3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 x14ac:dyDescent="0.3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 x14ac:dyDescent="0.3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 x14ac:dyDescent="0.3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 x14ac:dyDescent="0.3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 x14ac:dyDescent="0.3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 x14ac:dyDescent="0.3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 x14ac:dyDescent="0.3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 x14ac:dyDescent="0.3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 x14ac:dyDescent="0.3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 x14ac:dyDescent="0.3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 x14ac:dyDescent="0.3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 x14ac:dyDescent="0.3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 x14ac:dyDescent="0.3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 x14ac:dyDescent="0.3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 x14ac:dyDescent="0.3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 x14ac:dyDescent="0.3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 x14ac:dyDescent="0.3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 x14ac:dyDescent="0.3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 x14ac:dyDescent="0.3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 x14ac:dyDescent="0.3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 x14ac:dyDescent="0.3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 x14ac:dyDescent="0.3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 x14ac:dyDescent="0.3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 x14ac:dyDescent="0.3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 x14ac:dyDescent="0.3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 x14ac:dyDescent="0.3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 x14ac:dyDescent="0.3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 x14ac:dyDescent="0.3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 x14ac:dyDescent="0.3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 x14ac:dyDescent="0.3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 x14ac:dyDescent="0.3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 x14ac:dyDescent="0.3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 x14ac:dyDescent="0.3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 x14ac:dyDescent="0.3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 x14ac:dyDescent="0.3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 x14ac:dyDescent="0.3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 x14ac:dyDescent="0.3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 x14ac:dyDescent="0.3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 x14ac:dyDescent="0.3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 x14ac:dyDescent="0.3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 x14ac:dyDescent="0.3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 x14ac:dyDescent="0.3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 x14ac:dyDescent="0.3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 x14ac:dyDescent="0.3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 x14ac:dyDescent="0.3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 x14ac:dyDescent="0.3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 x14ac:dyDescent="0.3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 x14ac:dyDescent="0.3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 x14ac:dyDescent="0.3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 x14ac:dyDescent="0.3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 x14ac:dyDescent="0.3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 x14ac:dyDescent="0.3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 x14ac:dyDescent="0.3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 x14ac:dyDescent="0.3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 x14ac:dyDescent="0.3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 x14ac:dyDescent="0.3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 x14ac:dyDescent="0.3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 x14ac:dyDescent="0.3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 x14ac:dyDescent="0.3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 x14ac:dyDescent="0.3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 x14ac:dyDescent="0.3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 x14ac:dyDescent="0.3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 x14ac:dyDescent="0.3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 x14ac:dyDescent="0.3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 x14ac:dyDescent="0.3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 x14ac:dyDescent="0.3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 x14ac:dyDescent="0.3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 x14ac:dyDescent="0.3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 x14ac:dyDescent="0.3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 x14ac:dyDescent="0.3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 x14ac:dyDescent="0.3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 x14ac:dyDescent="0.3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 x14ac:dyDescent="0.3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 x14ac:dyDescent="0.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 x14ac:dyDescent="0.3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 x14ac:dyDescent="0.3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 x14ac:dyDescent="0.3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 x14ac:dyDescent="0.3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 x14ac:dyDescent="0.3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 x14ac:dyDescent="0.3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 x14ac:dyDescent="0.3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 x14ac:dyDescent="0.3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 x14ac:dyDescent="0.3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 x14ac:dyDescent="0.3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 x14ac:dyDescent="0.3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 x14ac:dyDescent="0.3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 x14ac:dyDescent="0.3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 x14ac:dyDescent="0.3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 x14ac:dyDescent="0.3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 x14ac:dyDescent="0.3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 x14ac:dyDescent="0.3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 x14ac:dyDescent="0.3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 x14ac:dyDescent="0.3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 x14ac:dyDescent="0.3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 x14ac:dyDescent="0.3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 x14ac:dyDescent="0.3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 x14ac:dyDescent="0.3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 x14ac:dyDescent="0.3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 x14ac:dyDescent="0.3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 x14ac:dyDescent="0.3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 x14ac:dyDescent="0.3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 x14ac:dyDescent="0.3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 x14ac:dyDescent="0.3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 x14ac:dyDescent="0.3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 x14ac:dyDescent="0.3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 x14ac:dyDescent="0.3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 x14ac:dyDescent="0.3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 x14ac:dyDescent="0.3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 x14ac:dyDescent="0.3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 x14ac:dyDescent="0.3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 x14ac:dyDescent="0.3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 x14ac:dyDescent="0.3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 x14ac:dyDescent="0.3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 x14ac:dyDescent="0.3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 x14ac:dyDescent="0.3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 x14ac:dyDescent="0.3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 x14ac:dyDescent="0.3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 x14ac:dyDescent="0.3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 x14ac:dyDescent="0.3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 x14ac:dyDescent="0.3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 x14ac:dyDescent="0.3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 x14ac:dyDescent="0.3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 x14ac:dyDescent="0.3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 x14ac:dyDescent="0.3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 x14ac:dyDescent="0.3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 x14ac:dyDescent="0.3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 x14ac:dyDescent="0.3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 x14ac:dyDescent="0.3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 x14ac:dyDescent="0.3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 x14ac:dyDescent="0.3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 x14ac:dyDescent="0.3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 x14ac:dyDescent="0.3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 x14ac:dyDescent="0.3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 x14ac:dyDescent="0.3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 x14ac:dyDescent="0.3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 x14ac:dyDescent="0.3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 x14ac:dyDescent="0.3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 x14ac:dyDescent="0.3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 x14ac:dyDescent="0.3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 x14ac:dyDescent="0.3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 x14ac:dyDescent="0.3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 x14ac:dyDescent="0.3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 x14ac:dyDescent="0.3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 x14ac:dyDescent="0.3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 x14ac:dyDescent="0.3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 x14ac:dyDescent="0.3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 x14ac:dyDescent="0.3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 x14ac:dyDescent="0.3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 x14ac:dyDescent="0.3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 x14ac:dyDescent="0.3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 x14ac:dyDescent="0.3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 x14ac:dyDescent="0.3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 x14ac:dyDescent="0.3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 x14ac:dyDescent="0.3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 x14ac:dyDescent="0.3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 x14ac:dyDescent="0.3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 x14ac:dyDescent="0.3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 x14ac:dyDescent="0.3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 x14ac:dyDescent="0.3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 x14ac:dyDescent="0.3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 x14ac:dyDescent="0.3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 x14ac:dyDescent="0.3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 x14ac:dyDescent="0.3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 x14ac:dyDescent="0.3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 x14ac:dyDescent="0.3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 x14ac:dyDescent="0.3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 x14ac:dyDescent="0.3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 x14ac:dyDescent="0.3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 x14ac:dyDescent="0.3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 x14ac:dyDescent="0.3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 x14ac:dyDescent="0.3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 x14ac:dyDescent="0.3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 x14ac:dyDescent="0.3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 x14ac:dyDescent="0.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 x14ac:dyDescent="0.3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 x14ac:dyDescent="0.3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 x14ac:dyDescent="0.3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 x14ac:dyDescent="0.3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 x14ac:dyDescent="0.3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 x14ac:dyDescent="0.3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 x14ac:dyDescent="0.3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 x14ac:dyDescent="0.3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 x14ac:dyDescent="0.3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 x14ac:dyDescent="0.3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 x14ac:dyDescent="0.3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 x14ac:dyDescent="0.3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 x14ac:dyDescent="0.3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 x14ac:dyDescent="0.3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 x14ac:dyDescent="0.3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 x14ac:dyDescent="0.3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 x14ac:dyDescent="0.3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 x14ac:dyDescent="0.3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 x14ac:dyDescent="0.3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 x14ac:dyDescent="0.3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 x14ac:dyDescent="0.3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 x14ac:dyDescent="0.3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 x14ac:dyDescent="0.3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 x14ac:dyDescent="0.3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 x14ac:dyDescent="0.3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 x14ac:dyDescent="0.3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 x14ac:dyDescent="0.3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 x14ac:dyDescent="0.3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 x14ac:dyDescent="0.3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 x14ac:dyDescent="0.3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 x14ac:dyDescent="0.3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 x14ac:dyDescent="0.3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 x14ac:dyDescent="0.3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 x14ac:dyDescent="0.3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 x14ac:dyDescent="0.3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 x14ac:dyDescent="0.3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 x14ac:dyDescent="0.3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 x14ac:dyDescent="0.3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 x14ac:dyDescent="0.3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 x14ac:dyDescent="0.3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 x14ac:dyDescent="0.3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 x14ac:dyDescent="0.3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 x14ac:dyDescent="0.3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 x14ac:dyDescent="0.3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 x14ac:dyDescent="0.3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 x14ac:dyDescent="0.3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 x14ac:dyDescent="0.3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 x14ac:dyDescent="0.3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 x14ac:dyDescent="0.3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 x14ac:dyDescent="0.3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 x14ac:dyDescent="0.3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 x14ac:dyDescent="0.3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 x14ac:dyDescent="0.3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 x14ac:dyDescent="0.3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 x14ac:dyDescent="0.3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 x14ac:dyDescent="0.3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 x14ac:dyDescent="0.3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 x14ac:dyDescent="0.3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 x14ac:dyDescent="0.3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 x14ac:dyDescent="0.3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 x14ac:dyDescent="0.3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 x14ac:dyDescent="0.3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 x14ac:dyDescent="0.3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 x14ac:dyDescent="0.3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 x14ac:dyDescent="0.3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 x14ac:dyDescent="0.3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 x14ac:dyDescent="0.3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 x14ac:dyDescent="0.3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 x14ac:dyDescent="0.3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 x14ac:dyDescent="0.3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 x14ac:dyDescent="0.3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 x14ac:dyDescent="0.3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 x14ac:dyDescent="0.3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 x14ac:dyDescent="0.3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 x14ac:dyDescent="0.3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 x14ac:dyDescent="0.3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 x14ac:dyDescent="0.3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 x14ac:dyDescent="0.3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 x14ac:dyDescent="0.3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 x14ac:dyDescent="0.3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 x14ac:dyDescent="0.3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 x14ac:dyDescent="0.3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 x14ac:dyDescent="0.3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 x14ac:dyDescent="0.3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 x14ac:dyDescent="0.3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 x14ac:dyDescent="0.3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 x14ac:dyDescent="0.3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 x14ac:dyDescent="0.3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 x14ac:dyDescent="0.3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 x14ac:dyDescent="0.3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 x14ac:dyDescent="0.3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 x14ac:dyDescent="0.3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 x14ac:dyDescent="0.3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 x14ac:dyDescent="0.3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 x14ac:dyDescent="0.3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 x14ac:dyDescent="0.3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 x14ac:dyDescent="0.3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 x14ac:dyDescent="0.3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 x14ac:dyDescent="0.3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 x14ac:dyDescent="0.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 x14ac:dyDescent="0.3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 x14ac:dyDescent="0.3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 x14ac:dyDescent="0.3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 x14ac:dyDescent="0.3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 x14ac:dyDescent="0.3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 x14ac:dyDescent="0.3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 x14ac:dyDescent="0.3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 x14ac:dyDescent="0.3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 x14ac:dyDescent="0.3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 x14ac:dyDescent="0.3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 x14ac:dyDescent="0.3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 x14ac:dyDescent="0.3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 x14ac:dyDescent="0.3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 x14ac:dyDescent="0.3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 x14ac:dyDescent="0.3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 x14ac:dyDescent="0.3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 x14ac:dyDescent="0.3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 x14ac:dyDescent="0.3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 x14ac:dyDescent="0.3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 x14ac:dyDescent="0.3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 x14ac:dyDescent="0.3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 x14ac:dyDescent="0.3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 x14ac:dyDescent="0.3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 x14ac:dyDescent="0.3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 x14ac:dyDescent="0.3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 x14ac:dyDescent="0.3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 x14ac:dyDescent="0.3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 x14ac:dyDescent="0.3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 x14ac:dyDescent="0.3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 x14ac:dyDescent="0.3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 x14ac:dyDescent="0.3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 x14ac:dyDescent="0.3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 x14ac:dyDescent="0.3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 x14ac:dyDescent="0.3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 x14ac:dyDescent="0.3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 x14ac:dyDescent="0.3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 x14ac:dyDescent="0.3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 x14ac:dyDescent="0.3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 x14ac:dyDescent="0.3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 x14ac:dyDescent="0.3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 x14ac:dyDescent="0.3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 x14ac:dyDescent="0.3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 x14ac:dyDescent="0.3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 x14ac:dyDescent="0.3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 x14ac:dyDescent="0.3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 x14ac:dyDescent="0.3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 x14ac:dyDescent="0.3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 x14ac:dyDescent="0.3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 x14ac:dyDescent="0.3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 x14ac:dyDescent="0.3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 x14ac:dyDescent="0.3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 x14ac:dyDescent="0.3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 x14ac:dyDescent="0.3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 x14ac:dyDescent="0.3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 x14ac:dyDescent="0.3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 x14ac:dyDescent="0.3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 x14ac:dyDescent="0.3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 x14ac:dyDescent="0.3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 x14ac:dyDescent="0.3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 x14ac:dyDescent="0.3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 x14ac:dyDescent="0.3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 x14ac:dyDescent="0.3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 x14ac:dyDescent="0.3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 x14ac:dyDescent="0.3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 x14ac:dyDescent="0.3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9">
    <mergeCell ref="D30:E30"/>
    <mergeCell ref="B38:H38"/>
    <mergeCell ref="A1:B1"/>
    <mergeCell ref="D1:E1"/>
    <mergeCell ref="A13:B13"/>
    <mergeCell ref="A19:C19"/>
    <mergeCell ref="A24:C24"/>
    <mergeCell ref="A29:B29"/>
    <mergeCell ref="A30:B30"/>
  </mergeCell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rsklibSimData</vt:lpstr>
      <vt:lpstr>Triangular</vt:lpstr>
      <vt:lpstr>Sensitivity - Scenario A</vt:lpstr>
      <vt:lpstr>Sensitivity - Scenario B</vt:lpstr>
      <vt:lpstr>Sensitivity - Scenario C</vt:lpstr>
      <vt:lpstr>Sensitivity - Scenario 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Nele Zhang</dc:creator>
  <cp:lastModifiedBy>Nele Zhang</cp:lastModifiedBy>
  <dcterms:created xsi:type="dcterms:W3CDTF">2020-05-10T07:55:16Z</dcterms:created>
  <dcterms:modified xsi:type="dcterms:W3CDTF">2020-05-13T05:53:02Z</dcterms:modified>
</cp:coreProperties>
</file>