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vyatsu\VyatSU\7 Семестр\ВВК\"/>
    </mc:Choice>
  </mc:AlternateContent>
  <bookViews>
    <workbookView xWindow="0" yWindow="1800" windowWidth="20490" windowHeight="78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M17" i="1" s="1"/>
  <c r="K16" i="1"/>
  <c r="M16" i="1" s="1"/>
  <c r="L17" i="1" l="1"/>
  <c r="Q17" i="1" s="1"/>
  <c r="N17" i="1" s="1"/>
  <c r="L16" i="1"/>
  <c r="Q16" i="1" s="1"/>
  <c r="N11" i="1"/>
  <c r="N16" i="1" l="1"/>
  <c r="O16" i="1" s="1"/>
  <c r="P16" i="1" s="1"/>
  <c r="O17" i="1"/>
  <c r="P17" i="1" s="1"/>
  <c r="K3" i="1"/>
  <c r="L3" i="1" s="1"/>
  <c r="Q3" i="1" s="1"/>
  <c r="N3" i="1" s="1"/>
  <c r="O3" i="1" s="1"/>
  <c r="K4" i="1"/>
  <c r="M4" i="1" s="1"/>
  <c r="K5" i="1"/>
  <c r="M5" i="1" s="1"/>
  <c r="K6" i="1"/>
  <c r="L6" i="1" s="1"/>
  <c r="Q6" i="1" s="1"/>
  <c r="N6" i="1" s="1"/>
  <c r="O6" i="1" s="1"/>
  <c r="K7" i="1"/>
  <c r="L7" i="1" s="1"/>
  <c r="Q7" i="1" s="1"/>
  <c r="N7" i="1" s="1"/>
  <c r="O7" i="1" s="1"/>
  <c r="K8" i="1"/>
  <c r="M8" i="1" s="1"/>
  <c r="K9" i="1"/>
  <c r="M9" i="1" s="1"/>
  <c r="K10" i="1"/>
  <c r="L10" i="1" s="1"/>
  <c r="Q10" i="1" s="1"/>
  <c r="N10" i="1" s="1"/>
  <c r="K2" i="1"/>
  <c r="L2" i="1" s="1"/>
  <c r="Q2" i="1" s="1"/>
  <c r="N2" i="1" s="1"/>
  <c r="O2" i="1" s="1"/>
  <c r="O10" i="1" l="1"/>
  <c r="P10" i="1" s="1"/>
  <c r="M3" i="1"/>
  <c r="M2" i="1"/>
  <c r="M10" i="1"/>
  <c r="L9" i="1"/>
  <c r="Q9" i="1" s="1"/>
  <c r="N9" i="1" s="1"/>
  <c r="O9" i="1" s="1"/>
  <c r="M7" i="1"/>
  <c r="L5" i="1"/>
  <c r="Q5" i="1" s="1"/>
  <c r="N5" i="1" s="1"/>
  <c r="M6" i="1"/>
  <c r="P7" i="1"/>
  <c r="L4" i="1"/>
  <c r="Q4" i="1" s="1"/>
  <c r="N4" i="1" s="1"/>
  <c r="L8" i="1"/>
  <c r="Q8" i="1" s="1"/>
  <c r="N8" i="1" s="1"/>
  <c r="O8" i="1" s="1"/>
  <c r="P2" i="1"/>
  <c r="P3" i="1"/>
  <c r="P6" i="1"/>
  <c r="O5" i="1" l="1"/>
  <c r="P5" i="1" s="1"/>
  <c r="O4" i="1"/>
  <c r="P4" i="1" s="1"/>
  <c r="P9" i="1"/>
  <c r="P8" i="1"/>
</calcChain>
</file>

<file path=xl/sharedStrings.xml><?xml version="1.0" encoding="utf-8"?>
<sst xmlns="http://schemas.openxmlformats.org/spreadsheetml/2006/main" count="74" uniqueCount="63">
  <si>
    <t>0.367347</t>
  </si>
  <si>
    <t>0.183673</t>
  </si>
  <si>
    <t>0.061224</t>
  </si>
  <si>
    <t>0.015306</t>
  </si>
  <si>
    <t>0.003827</t>
  </si>
  <si>
    <t>0.000957</t>
  </si>
  <si>
    <t>0.000239</t>
  </si>
  <si>
    <t>0.0</t>
  </si>
  <si>
    <t>n</t>
  </si>
  <si>
    <t>R1</t>
  </si>
  <si>
    <t>R2</t>
  </si>
  <si>
    <t>R3</t>
  </si>
  <si>
    <t>R4</t>
  </si>
  <si>
    <t>0.161622</t>
  </si>
  <si>
    <t>0.29092</t>
  </si>
  <si>
    <t>0.261828</t>
  </si>
  <si>
    <t>0.157097</t>
  </si>
  <si>
    <t>0.070694</t>
  </si>
  <si>
    <t>0.031812</t>
  </si>
  <si>
    <t>0.014315</t>
  </si>
  <si>
    <t>0.006442</t>
  </si>
  <si>
    <t>0.002899</t>
  </si>
  <si>
    <t>0.001304</t>
  </si>
  <si>
    <t>0.000587</t>
  </si>
  <si>
    <t>0.000264</t>
  </si>
  <si>
    <t>0.000119</t>
  </si>
  <si>
    <t>0.065149</t>
  </si>
  <si>
    <t>0.169386</t>
  </si>
  <si>
    <t>0.220202</t>
  </si>
  <si>
    <t>0.190842</t>
  </si>
  <si>
    <t>0.124047</t>
  </si>
  <si>
    <t>0.080631</t>
  </si>
  <si>
    <t>0.05241</t>
  </si>
  <si>
    <t>0.034066</t>
  </si>
  <si>
    <t>0.022143</t>
  </si>
  <si>
    <t>0.014393</t>
  </si>
  <si>
    <t>0.009356</t>
  </si>
  <si>
    <t>0.006081</t>
  </si>
  <si>
    <t>0.003953</t>
  </si>
  <si>
    <t>0.037736</t>
  </si>
  <si>
    <t>0.113208</t>
  </si>
  <si>
    <t>0.169811</t>
  </si>
  <si>
    <t>0.127358</t>
  </si>
  <si>
    <t>0.095519</t>
  </si>
  <si>
    <t>0.071639</t>
  </si>
  <si>
    <t>0.053729</t>
  </si>
  <si>
    <t>0.040297</t>
  </si>
  <si>
    <t>0.030223</t>
  </si>
  <si>
    <t>0.022667</t>
  </si>
  <si>
    <t>0.017</t>
  </si>
  <si>
    <t>0.01275</t>
  </si>
  <si>
    <t>№</t>
  </si>
  <si>
    <t>N</t>
  </si>
  <si>
    <t>B</t>
  </si>
  <si>
    <t>µ</t>
  </si>
  <si>
    <t>V</t>
  </si>
  <si>
    <t>R</t>
  </si>
  <si>
    <t>l</t>
  </si>
  <si>
    <t>W</t>
  </si>
  <si>
    <t>U</t>
  </si>
  <si>
    <t>p</t>
  </si>
  <si>
    <t>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</si>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</sst>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E1" workbookViewId="0">
      <selection activeCell="G3" sqref="G3"/>
    </sheetView>
  </sheetViews>
  <sheetFormatPr defaultRowHeight="15" x14ac:dyDescent="0.25"/>
  <cols>
    <col min="2" max="2" width="14.42578125" customWidth="1"/>
    <col min="3" max="3" width="12.85546875" customWidth="1"/>
    <col min="4" max="4" width="13.140625" customWidth="1"/>
    <col min="5" max="5" width="14.42578125" customWidth="1"/>
    <col min="7" max="7" width="14" customWidth="1"/>
    <col min="8" max="8" width="4.85546875" customWidth="1"/>
    <col min="9" max="9" width="4.5703125" customWidth="1"/>
    <col min="14" max="14" width="9.7109375" customWidth="1"/>
  </cols>
  <sheetData>
    <row r="1" spans="1:1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62</v>
      </c>
      <c r="G1" t="s">
        <v>61</v>
      </c>
      <c r="H1" s="5" t="s">
        <v>51</v>
      </c>
      <c r="I1" s="5" t="s">
        <v>52</v>
      </c>
      <c r="J1" s="5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</row>
    <row r="2" spans="1:17" x14ac:dyDescent="0.25">
      <c r="A2">
        <v>0</v>
      </c>
      <c r="B2" s="1" t="s">
        <v>0</v>
      </c>
      <c r="C2" s="1" t="s">
        <v>13</v>
      </c>
      <c r="D2" s="1" t="s">
        <v>26</v>
      </c>
      <c r="E2" s="1" t="s">
        <v>39</v>
      </c>
      <c r="F2">
        <v>6000</v>
      </c>
      <c r="G2">
        <v>20</v>
      </c>
      <c r="H2" s="6">
        <v>1</v>
      </c>
      <c r="I2" s="6">
        <v>1</v>
      </c>
      <c r="J2" s="6">
        <v>60000</v>
      </c>
      <c r="K2" s="6">
        <f>J2/$F$2</f>
        <v>10</v>
      </c>
      <c r="L2" s="6">
        <f>1/K2</f>
        <v>0.1</v>
      </c>
      <c r="M2" s="6">
        <f>$G$2/K2</f>
        <v>2</v>
      </c>
      <c r="N2" s="6">
        <f>I2^(I2-1)*Q2^(I2+1)/(FACT(I2-1)*(1-Q2)^2)/(I2^(I2-1)*Q2^I2/(FACT(I2-1)*(1-Q2))+1)</f>
        <v>-4</v>
      </c>
      <c r="O2" s="6">
        <f>N2/$G$2</f>
        <v>-0.2</v>
      </c>
      <c r="P2" s="6">
        <f>L2+O2</f>
        <v>-0.1</v>
      </c>
      <c r="Q2" s="6">
        <f>$G$2/I2*L2</f>
        <v>2</v>
      </c>
    </row>
    <row r="3" spans="1:17" x14ac:dyDescent="0.25">
      <c r="A3">
        <v>1</v>
      </c>
      <c r="B3" s="1" t="s">
        <v>0</v>
      </c>
      <c r="C3" s="1" t="s">
        <v>14</v>
      </c>
      <c r="D3" s="1" t="s">
        <v>27</v>
      </c>
      <c r="E3" s="1" t="s">
        <v>40</v>
      </c>
      <c r="F3">
        <v>6000</v>
      </c>
      <c r="G3">
        <v>8</v>
      </c>
      <c r="H3" s="6">
        <v>2</v>
      </c>
      <c r="I3" s="6">
        <v>2</v>
      </c>
      <c r="J3" s="6">
        <v>60000</v>
      </c>
      <c r="K3" s="6">
        <f t="shared" ref="K3:K10" si="0">J3/$F$2</f>
        <v>10</v>
      </c>
      <c r="L3" s="6">
        <f t="shared" ref="L3:L10" si="1">1/K3</f>
        <v>0.1</v>
      </c>
      <c r="M3" s="6">
        <f t="shared" ref="M3:M10" si="2">$G$2/K3</f>
        <v>2</v>
      </c>
      <c r="N3" s="6" t="e">
        <f>I3^(I3-1)*Q3^(I3+1)/(FACT(I3-1)*(1-Q3)^2)/(I3^(I3-1)*Q3^I3/(FACT(I3-1)*(1-Q3))+1+(I3*Q3))</f>
        <v>#DIV/0!</v>
      </c>
      <c r="O3" s="6" t="e">
        <f t="shared" ref="O3:O10" si="3">N3/$G$2</f>
        <v>#DIV/0!</v>
      </c>
      <c r="P3" s="6" t="e">
        <f t="shared" ref="P3:P10" si="4">L3+O3</f>
        <v>#DIV/0!</v>
      </c>
      <c r="Q3" s="6">
        <f t="shared" ref="Q3:Q10" si="5">$G$2/I3*L3</f>
        <v>1</v>
      </c>
    </row>
    <row r="4" spans="1:17" x14ac:dyDescent="0.25">
      <c r="A4">
        <v>2</v>
      </c>
      <c r="B4" s="1" t="s">
        <v>1</v>
      </c>
      <c r="C4" s="1" t="s">
        <v>15</v>
      </c>
      <c r="D4" s="1" t="s">
        <v>28</v>
      </c>
      <c r="E4" s="1" t="s">
        <v>41</v>
      </c>
      <c r="F4">
        <v>6000</v>
      </c>
      <c r="G4">
        <v>8</v>
      </c>
      <c r="H4" s="6">
        <v>3</v>
      </c>
      <c r="I4" s="6">
        <v>3</v>
      </c>
      <c r="J4" s="6">
        <v>60000</v>
      </c>
      <c r="K4" s="6">
        <f t="shared" si="0"/>
        <v>10</v>
      </c>
      <c r="L4" s="6">
        <f t="shared" si="1"/>
        <v>0.1</v>
      </c>
      <c r="M4" s="6">
        <f t="shared" si="2"/>
        <v>2</v>
      </c>
      <c r="N4" s="6">
        <f>I4^(I4-1)*Q4^(I4+1)/(FACT(I4-1)*(1-Q4)^2)/(I4^(I4-1)*Q4^I4/(FACT(I4-1)*(1-Q4))+1+(I4*Q4)+(I11^2*Q11^2/2))</f>
        <v>1.1299435028248592</v>
      </c>
      <c r="O4" s="6">
        <f t="shared" si="3"/>
        <v>5.6497175141242958E-2</v>
      </c>
      <c r="P4" s="6">
        <f t="shared" si="4"/>
        <v>0.15649717514124295</v>
      </c>
      <c r="Q4" s="6">
        <f t="shared" si="5"/>
        <v>0.66666666666666674</v>
      </c>
    </row>
    <row r="5" spans="1:17" x14ac:dyDescent="0.25">
      <c r="A5">
        <v>3</v>
      </c>
      <c r="B5" s="1" t="s">
        <v>2</v>
      </c>
      <c r="C5" s="1" t="s">
        <v>16</v>
      </c>
      <c r="D5" s="1" t="s">
        <v>29</v>
      </c>
      <c r="E5" s="1" t="s">
        <v>41</v>
      </c>
      <c r="F5">
        <v>6000</v>
      </c>
      <c r="G5">
        <v>8</v>
      </c>
      <c r="H5" s="6">
        <v>4</v>
      </c>
      <c r="I5" s="6">
        <v>1</v>
      </c>
      <c r="J5" s="6">
        <v>120000</v>
      </c>
      <c r="K5" s="6">
        <f t="shared" si="0"/>
        <v>20</v>
      </c>
      <c r="L5" s="6">
        <f t="shared" si="1"/>
        <v>0.05</v>
      </c>
      <c r="M5" s="6">
        <f t="shared" si="2"/>
        <v>1</v>
      </c>
      <c r="N5" s="6" t="e">
        <f>I5^(I5-1)*Q5^(I5+1)/(FACT(I5-1)*(1-Q5)^2)/(I5^(I5-1)*Q5^I5/(FACT(I5-1)*(1-Q5))+1)</f>
        <v>#DIV/0!</v>
      </c>
      <c r="O5" s="6" t="e">
        <f t="shared" si="3"/>
        <v>#DIV/0!</v>
      </c>
      <c r="P5" s="6" t="e">
        <f t="shared" si="4"/>
        <v>#DIV/0!</v>
      </c>
      <c r="Q5" s="6">
        <f t="shared" si="5"/>
        <v>1</v>
      </c>
    </row>
    <row r="6" spans="1:17" x14ac:dyDescent="0.25">
      <c r="A6">
        <v>4</v>
      </c>
      <c r="B6" s="1" t="s">
        <v>3</v>
      </c>
      <c r="C6" s="1" t="s">
        <v>17</v>
      </c>
      <c r="D6" s="1" t="s">
        <v>30</v>
      </c>
      <c r="E6" s="1" t="s">
        <v>42</v>
      </c>
      <c r="F6">
        <v>6000</v>
      </c>
      <c r="G6">
        <v>8</v>
      </c>
      <c r="H6" s="6">
        <v>5</v>
      </c>
      <c r="I6" s="6">
        <v>2</v>
      </c>
      <c r="J6" s="6">
        <v>120000</v>
      </c>
      <c r="K6" s="6">
        <f t="shared" si="0"/>
        <v>20</v>
      </c>
      <c r="L6" s="6">
        <f t="shared" si="1"/>
        <v>0.05</v>
      </c>
      <c r="M6" s="6">
        <f t="shared" si="2"/>
        <v>1</v>
      </c>
      <c r="N6" s="6">
        <f t="shared" ref="N6:N9" si="6">I6^(I6-1)*Q6^(I6+1)/(FACT(I6-1)*(1-Q6)^2)/(I6^(I6-1)*Q6^I6/(FACT(I6-1)*(1-Q6))+1+(I6*Q6))</f>
        <v>0.33333333333333331</v>
      </c>
      <c r="O6" s="6">
        <f t="shared" si="3"/>
        <v>1.6666666666666666E-2</v>
      </c>
      <c r="P6" s="6">
        <f t="shared" si="4"/>
        <v>6.6666666666666666E-2</v>
      </c>
      <c r="Q6" s="6">
        <f t="shared" si="5"/>
        <v>0.5</v>
      </c>
    </row>
    <row r="7" spans="1:17" x14ac:dyDescent="0.25">
      <c r="A7">
        <v>5</v>
      </c>
      <c r="B7" s="1" t="s">
        <v>4</v>
      </c>
      <c r="C7" s="1" t="s">
        <v>18</v>
      </c>
      <c r="D7" s="1" t="s">
        <v>31</v>
      </c>
      <c r="E7" s="1" t="s">
        <v>43</v>
      </c>
      <c r="F7">
        <v>6000</v>
      </c>
      <c r="G7">
        <v>8</v>
      </c>
      <c r="H7" s="6">
        <v>6</v>
      </c>
      <c r="I7" s="6">
        <v>3</v>
      </c>
      <c r="J7" s="6">
        <v>120000</v>
      </c>
      <c r="K7" s="6">
        <f t="shared" si="0"/>
        <v>20</v>
      </c>
      <c r="L7" s="6">
        <f t="shared" si="1"/>
        <v>0.05</v>
      </c>
      <c r="M7" s="6">
        <f t="shared" si="2"/>
        <v>1</v>
      </c>
      <c r="N7" s="6">
        <f>I7^(I7-1)*Q7^(I7+1)/(FACT(I7-1)*(1-Q7)^2)/(I7^(I7-1)*Q7^I7/(FACT(I7-1)*(1-Q7))+1+(I7*Q7)+(I14^2*Q14^2/2))</f>
        <v>5.555555555555558E-2</v>
      </c>
      <c r="O7" s="6">
        <f t="shared" si="3"/>
        <v>2.7777777777777792E-3</v>
      </c>
      <c r="P7" s="6">
        <f t="shared" si="4"/>
        <v>5.2777777777777785E-2</v>
      </c>
      <c r="Q7" s="6">
        <f t="shared" si="5"/>
        <v>0.33333333333333337</v>
      </c>
    </row>
    <row r="8" spans="1:17" x14ac:dyDescent="0.25">
      <c r="A8">
        <v>6</v>
      </c>
      <c r="B8" s="1" t="s">
        <v>5</v>
      </c>
      <c r="C8" s="1" t="s">
        <v>19</v>
      </c>
      <c r="D8" s="1" t="s">
        <v>32</v>
      </c>
      <c r="E8" s="1" t="s">
        <v>44</v>
      </c>
      <c r="F8">
        <v>6000</v>
      </c>
      <c r="G8">
        <v>8</v>
      </c>
      <c r="H8" s="6">
        <v>7</v>
      </c>
      <c r="I8" s="6">
        <v>1</v>
      </c>
      <c r="J8" s="6">
        <v>180000</v>
      </c>
      <c r="K8" s="6">
        <f t="shared" si="0"/>
        <v>30</v>
      </c>
      <c r="L8" s="6">
        <f t="shared" si="1"/>
        <v>3.3333333333333333E-2</v>
      </c>
      <c r="M8" s="6">
        <f t="shared" si="2"/>
        <v>0.66666666666666663</v>
      </c>
      <c r="N8" s="6">
        <f>I8^(I8-1)*Q8^(I8+1)/(FACT(I8-1)*(1-Q8)^2)/(I8^(I8-1)*Q8^I8/(FACT(I8-1)*(1-Q8))+1)</f>
        <v>1.3333333333333333</v>
      </c>
      <c r="O8" s="6">
        <f t="shared" si="3"/>
        <v>6.6666666666666666E-2</v>
      </c>
      <c r="P8" s="6">
        <f t="shared" si="4"/>
        <v>0.1</v>
      </c>
      <c r="Q8" s="6">
        <f t="shared" si="5"/>
        <v>0.66666666666666663</v>
      </c>
    </row>
    <row r="9" spans="1:17" x14ac:dyDescent="0.25">
      <c r="A9">
        <v>7</v>
      </c>
      <c r="B9" s="1" t="s">
        <v>6</v>
      </c>
      <c r="C9" s="1" t="s">
        <v>20</v>
      </c>
      <c r="D9" s="1" t="s">
        <v>33</v>
      </c>
      <c r="E9" s="1" t="s">
        <v>45</v>
      </c>
      <c r="F9">
        <v>6000</v>
      </c>
      <c r="G9">
        <v>8</v>
      </c>
      <c r="H9" s="6">
        <v>8</v>
      </c>
      <c r="I9" s="6">
        <v>2</v>
      </c>
      <c r="J9" s="6">
        <v>180000</v>
      </c>
      <c r="K9" s="6">
        <f t="shared" si="0"/>
        <v>30</v>
      </c>
      <c r="L9" s="6">
        <f t="shared" si="1"/>
        <v>3.3333333333333333E-2</v>
      </c>
      <c r="M9" s="6">
        <f t="shared" si="2"/>
        <v>0.66666666666666663</v>
      </c>
      <c r="N9" s="6">
        <f t="shared" si="6"/>
        <v>8.3333333333333315E-2</v>
      </c>
      <c r="O9" s="6">
        <f t="shared" si="3"/>
        <v>4.1666666666666657E-3</v>
      </c>
      <c r="P9" s="6">
        <f t="shared" si="4"/>
        <v>3.7499999999999999E-2</v>
      </c>
      <c r="Q9" s="6">
        <f t="shared" si="5"/>
        <v>0.33333333333333331</v>
      </c>
    </row>
    <row r="10" spans="1:17" x14ac:dyDescent="0.25">
      <c r="A10">
        <v>8</v>
      </c>
      <c r="B10" s="2">
        <v>6.0000000000000002E-5</v>
      </c>
      <c r="C10" s="1" t="s">
        <v>21</v>
      </c>
      <c r="D10" s="1" t="s">
        <v>34</v>
      </c>
      <c r="E10" s="1" t="s">
        <v>46</v>
      </c>
      <c r="F10">
        <v>6000</v>
      </c>
      <c r="G10">
        <v>8</v>
      </c>
      <c r="H10" s="6">
        <v>9</v>
      </c>
      <c r="I10" s="6">
        <v>3</v>
      </c>
      <c r="J10" s="6">
        <v>180000</v>
      </c>
      <c r="K10" s="6">
        <f t="shared" si="0"/>
        <v>30</v>
      </c>
      <c r="L10" s="6">
        <f t="shared" si="1"/>
        <v>3.3333333333333333E-2</v>
      </c>
      <c r="M10" s="6">
        <f t="shared" si="2"/>
        <v>0.66666666666666663</v>
      </c>
      <c r="N10" s="6">
        <f>I10^(I10-1)*Q10^(I10+1)/(FACT(I10-1)*(1-Q10)^2)/(I10^(I10-1)*Q10^I10/(FACT(I10-1)*(1-Q10))+1+(I10*Q10)+(I17^2*Q17^2/2))</f>
        <v>4.8632218844984806E-3</v>
      </c>
      <c r="O10" s="6">
        <f t="shared" si="3"/>
        <v>2.4316109422492402E-4</v>
      </c>
      <c r="P10" s="6">
        <f t="shared" si="4"/>
        <v>3.3576494427558258E-2</v>
      </c>
      <c r="Q10" s="6">
        <f t="shared" si="5"/>
        <v>0.22222222222222224</v>
      </c>
    </row>
    <row r="11" spans="1:17" x14ac:dyDescent="0.25">
      <c r="A11">
        <v>9</v>
      </c>
      <c r="B11" s="2">
        <v>1.5E-5</v>
      </c>
      <c r="C11" s="1" t="s">
        <v>22</v>
      </c>
      <c r="D11" s="1" t="s">
        <v>35</v>
      </c>
      <c r="E11" s="1" t="s">
        <v>47</v>
      </c>
      <c r="I11">
        <v>4</v>
      </c>
      <c r="N11" s="4">
        <f>I11^(I11-1)*Q11^(I11+1)/(FACT(I11-1)*(1-Q11)^2)/(I11^(I11-1)*Q11^I11/(FACT(I11-1)*(1-Q11))+1+(I11*Q11) + (I11^2*Q11^2/2)+(I11^3*Q11^3/6))</f>
        <v>8.8270991945272023E-5</v>
      </c>
      <c r="Q11">
        <v>0.1</v>
      </c>
    </row>
    <row r="12" spans="1:17" x14ac:dyDescent="0.25">
      <c r="A12">
        <v>10</v>
      </c>
      <c r="B12" s="2">
        <v>3.9999999999999998E-6</v>
      </c>
      <c r="C12" s="1" t="s">
        <v>23</v>
      </c>
      <c r="D12" s="1" t="s">
        <v>36</v>
      </c>
      <c r="E12" s="1" t="s">
        <v>48</v>
      </c>
    </row>
    <row r="13" spans="1:17" x14ac:dyDescent="0.25">
      <c r="A13">
        <v>11</v>
      </c>
      <c r="B13" s="2">
        <v>9.9999999999999995E-7</v>
      </c>
      <c r="C13" s="1" t="s">
        <v>24</v>
      </c>
      <c r="D13" s="1" t="s">
        <v>37</v>
      </c>
      <c r="E13" s="1" t="s">
        <v>49</v>
      </c>
    </row>
    <row r="14" spans="1:17" x14ac:dyDescent="0.25">
      <c r="A14">
        <v>12</v>
      </c>
      <c r="B14" s="1" t="s">
        <v>7</v>
      </c>
      <c r="C14" s="1" t="s">
        <v>25</v>
      </c>
      <c r="D14" s="1" t="s">
        <v>38</v>
      </c>
      <c r="E14" s="1" t="s">
        <v>50</v>
      </c>
    </row>
    <row r="15" spans="1:17" x14ac:dyDescent="0.25">
      <c r="H15" s="5"/>
      <c r="I15" s="5" t="s">
        <v>52</v>
      </c>
      <c r="J15" s="5" t="s">
        <v>53</v>
      </c>
      <c r="K15" s="3" t="s">
        <v>54</v>
      </c>
      <c r="L15" s="3" t="s">
        <v>55</v>
      </c>
      <c r="M15" s="3" t="s">
        <v>56</v>
      </c>
      <c r="N15" s="3" t="s">
        <v>57</v>
      </c>
      <c r="O15" s="3" t="s">
        <v>58</v>
      </c>
      <c r="P15" s="3" t="s">
        <v>59</v>
      </c>
      <c r="Q15" s="3" t="s">
        <v>60</v>
      </c>
    </row>
    <row r="16" spans="1:17" x14ac:dyDescent="0.25">
      <c r="H16" s="6"/>
      <c r="I16" s="6">
        <v>1</v>
      </c>
      <c r="J16" s="6">
        <v>180000</v>
      </c>
      <c r="K16" s="6">
        <f>J16/$F$2</f>
        <v>30</v>
      </c>
      <c r="L16" s="6">
        <f>1/K16</f>
        <v>3.3333333333333333E-2</v>
      </c>
      <c r="M16" s="6">
        <f>$G$2/K16</f>
        <v>0.66666666666666663</v>
      </c>
      <c r="N16" s="6">
        <f>I16^(I16-1)*Q16^(I16+1)/(FACT(I16-1)*(1-Q16)^2)/(I16^(I16-1)*Q16^I16/(FACT(I16-1)*(1-Q16))+1)</f>
        <v>1.3333333333333333</v>
      </c>
      <c r="O16" s="6">
        <f>N16/$G$2</f>
        <v>6.6666666666666666E-2</v>
      </c>
      <c r="P16" s="6">
        <f>O16+L16</f>
        <v>0.1</v>
      </c>
      <c r="Q16" s="6">
        <f>$G$2/I16*L16</f>
        <v>0.66666666666666663</v>
      </c>
    </row>
    <row r="17" spans="8:17" x14ac:dyDescent="0.25">
      <c r="H17" s="6"/>
      <c r="I17" s="6">
        <v>3</v>
      </c>
      <c r="J17" s="6">
        <v>60000</v>
      </c>
      <c r="K17" s="6">
        <f t="shared" ref="K17" si="7">J17/$F$2</f>
        <v>10</v>
      </c>
      <c r="L17" s="6">
        <f t="shared" ref="L17" si="8">1/K17</f>
        <v>0.1</v>
      </c>
      <c r="M17" s="6">
        <f t="shared" ref="M17" si="9">$G$2/K17</f>
        <v>2</v>
      </c>
      <c r="N17" s="6">
        <f>I17^(I17-1)*Q17^(I17+1)/(FACT(I17-1)*(1-Q17)^2)/(I17^(I17-1)*Q17^I17/(FACT(I17-1)*(1-Q17))+1+(I17*Q17)+(I17^2*Q17^2/2))</f>
        <v>0.88888888888888928</v>
      </c>
      <c r="O17" s="6">
        <f>N17/$G$2</f>
        <v>4.4444444444444467E-2</v>
      </c>
      <c r="P17" s="6">
        <f>O17+L17</f>
        <v>0.14444444444444449</v>
      </c>
      <c r="Q17" s="6">
        <f t="shared" ref="Q17" si="10">$G$2/I17*L17</f>
        <v>0.66666666666666674</v>
      </c>
    </row>
    <row r="18" spans="8:17" x14ac:dyDescent="0.25">
      <c r="I18" s="6"/>
      <c r="J18" s="6"/>
      <c r="K18" s="6"/>
      <c r="L18" s="6"/>
      <c r="M18" s="6"/>
      <c r="N18" s="6"/>
      <c r="O18" s="6"/>
      <c r="P18" s="6"/>
      <c r="Q18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Shchesnyak</dc:creator>
  <cp:lastModifiedBy>Daniil Shchesnyak</cp:lastModifiedBy>
  <dcterms:created xsi:type="dcterms:W3CDTF">2017-09-22T20:50:47Z</dcterms:created>
  <dcterms:modified xsi:type="dcterms:W3CDTF">2017-10-06T21:25:38Z</dcterms:modified>
</cp:coreProperties>
</file>