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ll\SkyDrive\VyatSU\5 Семестр\Моделирование\Лабораторные работы\"/>
    </mc:Choice>
  </mc:AlternateContent>
  <bookViews>
    <workbookView xWindow="0" yWindow="2250" windowWidth="9975" windowHeight="295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A20" i="1" l="1"/>
  <c r="A21" i="1" s="1"/>
  <c r="A22" i="1" s="1"/>
  <c r="A23" i="1" s="1"/>
  <c r="A24" i="1" s="1"/>
  <c r="A25" i="1" s="1"/>
  <c r="A19" i="1"/>
  <c r="A18" i="1"/>
  <c r="D10" i="1" l="1"/>
  <c r="D8" i="1"/>
  <c r="C10" i="1"/>
  <c r="D9" i="1"/>
  <c r="C9" i="1"/>
  <c r="C8" i="1" l="1"/>
  <c r="D7" i="1"/>
  <c r="C7" i="1"/>
  <c r="K7" i="1"/>
  <c r="I7" i="1" s="1"/>
  <c r="J7" i="1" s="1"/>
  <c r="K8" i="1"/>
  <c r="I8" i="1" s="1"/>
  <c r="J8" i="1" s="1"/>
  <c r="K9" i="1"/>
  <c r="I9" i="1" s="1"/>
  <c r="J9" i="1" s="1"/>
  <c r="K10" i="1"/>
  <c r="I10" i="1" s="1"/>
  <c r="K6" i="1"/>
  <c r="I6" i="1" s="1"/>
  <c r="J6" i="1" s="1"/>
  <c r="J10" i="1" l="1"/>
  <c r="J11" i="1" s="1"/>
  <c r="G6" i="1"/>
  <c r="H6" i="1" s="1"/>
  <c r="E7" i="1"/>
  <c r="G7" i="1" s="1"/>
  <c r="H7" i="1" s="1"/>
  <c r="E8" i="1"/>
  <c r="G8" i="1" s="1"/>
  <c r="H8" i="1" s="1"/>
  <c r="E9" i="1"/>
  <c r="G9" i="1" s="1"/>
  <c r="H9" i="1" s="1"/>
  <c r="E10" i="1"/>
  <c r="G10" i="1" s="1"/>
  <c r="H10" i="1" s="1"/>
  <c r="E6" i="1"/>
  <c r="H11" i="1" l="1"/>
  <c r="I11" i="1" s="1"/>
</calcChain>
</file>

<file path=xl/sharedStrings.xml><?xml version="1.0" encoding="utf-8"?>
<sst xmlns="http://schemas.openxmlformats.org/spreadsheetml/2006/main" count="12" uniqueCount="12">
  <si>
    <t>Поток</t>
  </si>
  <si>
    <t>Кол-во операций</t>
  </si>
  <si>
    <t>Vвзу1</t>
  </si>
  <si>
    <t>Vвзу2</t>
  </si>
  <si>
    <t>max (Vвзу1, Vвзу2)</t>
  </si>
  <si>
    <t>λi</t>
  </si>
  <si>
    <t>Vi</t>
  </si>
  <si>
    <t>ρi</t>
  </si>
  <si>
    <t>ωi</t>
  </si>
  <si>
    <t>ui</t>
  </si>
  <si>
    <t>CPU: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</si>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</sst>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9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1" xfId="0" applyFont="1" applyFill="1" applyBorder="1" applyAlignment="1">
      <alignment horizontal="center" vertical="center" wrapText="1"/>
    </xf>
    <xf numFmtId="11" fontId="1" fillId="0" borderId="0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/>
    <xf numFmtId="0" fontId="2" fillId="0" borderId="2" xfId="0" applyFont="1" applyBorder="1"/>
    <xf numFmtId="0" fontId="0" fillId="0" borderId="2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tabSelected="1" workbookViewId="0">
      <selection activeCell="B6" sqref="B6"/>
    </sheetView>
  </sheetViews>
  <sheetFormatPr defaultRowHeight="15" x14ac:dyDescent="0.25"/>
  <cols>
    <col min="1" max="1" width="6" customWidth="1"/>
    <col min="2" max="2" width="13.28515625" customWidth="1"/>
    <col min="6" max="6" width="6" customWidth="1"/>
  </cols>
  <sheetData>
    <row r="1" spans="1:11" x14ac:dyDescent="0.25">
      <c r="A1" t="s">
        <v>10</v>
      </c>
      <c r="B1">
        <f>10^10</f>
        <v>10000000000</v>
      </c>
    </row>
    <row r="5" spans="1:11" ht="36" x14ac:dyDescent="0.25">
      <c r="A5" s="4" t="s">
        <v>0</v>
      </c>
      <c r="B5" s="4" t="s">
        <v>1</v>
      </c>
      <c r="C5" s="4" t="s">
        <v>2</v>
      </c>
      <c r="D5" s="4" t="s">
        <v>3</v>
      </c>
      <c r="E5" s="4" t="s">
        <v>4</v>
      </c>
      <c r="F5" s="4" t="s">
        <v>5</v>
      </c>
      <c r="G5" s="4" t="s">
        <v>6</v>
      </c>
      <c r="H5" s="4" t="s">
        <v>7</v>
      </c>
      <c r="I5" s="4" t="s">
        <v>8</v>
      </c>
      <c r="J5" s="4" t="s">
        <v>9</v>
      </c>
      <c r="K5" s="2" t="s">
        <v>11</v>
      </c>
    </row>
    <row r="6" spans="1:11" x14ac:dyDescent="0.25">
      <c r="A6" s="7">
        <v>2</v>
      </c>
      <c r="B6" s="6">
        <v>200000000</v>
      </c>
      <c r="C6" s="5">
        <v>4.4372999999999999E-3</v>
      </c>
      <c r="D6" s="5">
        <v>2.8160000000000001E-4</v>
      </c>
      <c r="E6" s="5">
        <f>MAX(C6:D6)</f>
        <v>4.4372999999999999E-3</v>
      </c>
      <c r="F6" s="5">
        <v>0.45</v>
      </c>
      <c r="G6" s="5">
        <f>E6+K6</f>
        <v>2.4437300000000002E-2</v>
      </c>
      <c r="H6" s="5">
        <f>G6*F6</f>
        <v>1.0996785000000002E-2</v>
      </c>
      <c r="I6" s="5">
        <f>F6*(K6*K6)</f>
        <v>1.8000000000000001E-4</v>
      </c>
      <c r="J6" s="5">
        <f>I6+K6</f>
        <v>2.018E-2</v>
      </c>
      <c r="K6">
        <f>B6/$B$1</f>
        <v>0.02</v>
      </c>
    </row>
    <row r="7" spans="1:11" x14ac:dyDescent="0.25">
      <c r="A7" s="7">
        <v>7</v>
      </c>
      <c r="B7" s="6">
        <v>700000000</v>
      </c>
      <c r="C7" s="5">
        <f>(0.5*1024/5*20*10^-6) + (2 * 2.5 * 2.5 * 1024 / 10 * 10^-6) + (4*4*1024/20*2.5*10^-6)</f>
        <v>5.3759999999999997E-3</v>
      </c>
      <c r="D7" s="5">
        <f>10*1.5*1024/6*0.05*10^-6</f>
        <v>1.2799999999999999E-4</v>
      </c>
      <c r="E7" s="5">
        <f t="shared" ref="E7:E10" si="0">MAX(C7:D7)</f>
        <v>5.3759999999999997E-3</v>
      </c>
      <c r="F7" s="5">
        <v>0.2</v>
      </c>
      <c r="G7" s="5">
        <f t="shared" ref="G7:G10" si="1">E7+K7</f>
        <v>7.5376000000000012E-2</v>
      </c>
      <c r="H7" s="5">
        <f t="shared" ref="H7:H10" si="2">G7*F7</f>
        <v>1.5075200000000004E-2</v>
      </c>
      <c r="I7" s="5">
        <f t="shared" ref="I7:I10" si="3">F7*(K7*K7)</f>
        <v>9.8000000000000019E-4</v>
      </c>
      <c r="J7" s="5">
        <f t="shared" ref="J7:J10" si="4">I7+K7</f>
        <v>7.0980000000000001E-2</v>
      </c>
      <c r="K7">
        <f t="shared" ref="K7:K10" si="5">B7/$B$1</f>
        <v>7.0000000000000007E-2</v>
      </c>
    </row>
    <row r="8" spans="1:11" x14ac:dyDescent="0.25">
      <c r="A8" s="7">
        <v>9</v>
      </c>
      <c r="B8" s="6">
        <v>900000000</v>
      </c>
      <c r="C8" s="5">
        <f>20*0.5*1024/5*10^-6</f>
        <v>2.0479999999999999E-3</v>
      </c>
      <c r="D8" s="5">
        <f>(10*1024/8*0.1*10^-6) + (18*1.5*1024/6*0.05*10^-6) + (3 * 4.5 * 1024 / 25 * 0.12 * 10^-6)</f>
        <v>4.2475519999999998E-4</v>
      </c>
      <c r="E8" s="5">
        <f t="shared" si="0"/>
        <v>2.0479999999999999E-3</v>
      </c>
      <c r="F8" s="5">
        <v>0.1</v>
      </c>
      <c r="G8" s="5">
        <f t="shared" si="1"/>
        <v>9.2047999999999991E-2</v>
      </c>
      <c r="H8" s="5">
        <f t="shared" si="2"/>
        <v>9.2047999999999991E-3</v>
      </c>
      <c r="I8" s="5">
        <f t="shared" si="3"/>
        <v>8.0999999999999996E-4</v>
      </c>
      <c r="J8" s="5">
        <f t="shared" si="4"/>
        <v>9.0810000000000002E-2</v>
      </c>
      <c r="K8">
        <f t="shared" si="5"/>
        <v>0.09</v>
      </c>
    </row>
    <row r="9" spans="1:11" x14ac:dyDescent="0.25">
      <c r="A9" s="7">
        <v>15</v>
      </c>
      <c r="B9" s="6">
        <v>500000000</v>
      </c>
      <c r="C9" s="5">
        <f xml:space="preserve"> (40 * 1024 / 15 * 2 * 10^-6)</f>
        <v>5.4613333333333328E-3</v>
      </c>
      <c r="D9" s="5">
        <f xml:space="preserve"> (20 * 1024 / 8 * 0.1 * 10^-6) + (20 * 2 * 1024 / 18 * 0.06 * 10^-6) + (8 * 3 * 1024 / 15 * 0.13 * 10^-6) +  (6 * 4.5 * 1024 / 25 * 0.12 * 10^-6)</f>
        <v>7.3823573333333336E-4</v>
      </c>
      <c r="E9" s="5">
        <f t="shared" si="0"/>
        <v>5.4613333333333328E-3</v>
      </c>
      <c r="F9" s="5">
        <v>0.25</v>
      </c>
      <c r="G9" s="5">
        <f t="shared" si="1"/>
        <v>5.5461333333333335E-2</v>
      </c>
      <c r="H9" s="5">
        <f t="shared" si="2"/>
        <v>1.3865333333333334E-2</v>
      </c>
      <c r="I9" s="5">
        <f t="shared" si="3"/>
        <v>6.2500000000000012E-4</v>
      </c>
      <c r="J9" s="5">
        <f t="shared" si="4"/>
        <v>5.0625000000000003E-2</v>
      </c>
      <c r="K9">
        <f t="shared" si="5"/>
        <v>0.05</v>
      </c>
    </row>
    <row r="10" spans="1:11" x14ac:dyDescent="0.25">
      <c r="A10" s="7">
        <v>19</v>
      </c>
      <c r="B10" s="6">
        <v>900000000</v>
      </c>
      <c r="C10" s="5">
        <f xml:space="preserve"> 8 * 2.5 * 1024 / 10 * 2.5 * 10^-6</f>
        <v>5.1199999999999996E-3</v>
      </c>
      <c r="D10" s="5">
        <f>(80*1024/8*0.1*10^-6) + (30 * 1.5 * 1024 / 6 * 0.05 * 10^-6) +  (4 * 4.5 * 1024 / 25 * 0.12 * 10^-6)</f>
        <v>1.4964735999999999E-3</v>
      </c>
      <c r="E10" s="5">
        <f t="shared" si="0"/>
        <v>5.1199999999999996E-3</v>
      </c>
      <c r="F10" s="5">
        <v>0.15</v>
      </c>
      <c r="G10" s="5">
        <f t="shared" si="1"/>
        <v>9.5119999999999996E-2</v>
      </c>
      <c r="H10" s="5">
        <f t="shared" si="2"/>
        <v>1.4267999999999999E-2</v>
      </c>
      <c r="I10" s="5">
        <f t="shared" si="3"/>
        <v>1.2149999999999999E-3</v>
      </c>
      <c r="J10" s="5">
        <f t="shared" si="4"/>
        <v>9.1214999999999991E-2</v>
      </c>
      <c r="K10">
        <f t="shared" si="5"/>
        <v>0.09</v>
      </c>
    </row>
    <row r="11" spans="1:11" x14ac:dyDescent="0.25">
      <c r="H11">
        <f>SUM(H6:H10)</f>
        <v>6.3410118333333335E-2</v>
      </c>
      <c r="I11">
        <f>SUM(I6:I10)/(2*(1 - H11))</f>
        <v>2.0339745680468409E-3</v>
      </c>
      <c r="J11">
        <f>SUM(J6:J10)</f>
        <v>0.32381000000000004</v>
      </c>
    </row>
    <row r="14" spans="1:11" x14ac:dyDescent="0.25">
      <c r="D14" s="3"/>
    </row>
    <row r="15" spans="1:11" x14ac:dyDescent="0.25">
      <c r="D15" s="3"/>
    </row>
    <row r="16" spans="1:11" x14ac:dyDescent="0.25">
      <c r="D16" s="3"/>
    </row>
    <row r="17" spans="1:4" x14ac:dyDescent="0.25">
      <c r="D17" s="3"/>
    </row>
    <row r="18" spans="1:4" x14ac:dyDescent="0.25">
      <c r="A18">
        <f>10^5</f>
        <v>100000</v>
      </c>
      <c r="B18">
        <v>-3285.05</v>
      </c>
      <c r="D18" s="3"/>
    </row>
    <row r="19" spans="1:4" x14ac:dyDescent="0.25">
      <c r="A19">
        <f>10*A18</f>
        <v>1000000</v>
      </c>
      <c r="B19">
        <v>-329.012</v>
      </c>
      <c r="D19" s="1"/>
    </row>
    <row r="20" spans="1:4" x14ac:dyDescent="0.25">
      <c r="A20">
        <f t="shared" ref="A20:A25" si="6">10*A19</f>
        <v>10000000</v>
      </c>
      <c r="B20">
        <v>-33.417900000000003</v>
      </c>
    </row>
    <row r="21" spans="1:4" x14ac:dyDescent="0.25">
      <c r="A21">
        <f t="shared" si="6"/>
        <v>100000000</v>
      </c>
      <c r="B21">
        <v>-3.96428</v>
      </c>
    </row>
    <row r="22" spans="1:4" x14ac:dyDescent="0.25">
      <c r="A22">
        <f t="shared" si="6"/>
        <v>1000000000</v>
      </c>
      <c r="B22">
        <v>0.45949000000000001</v>
      </c>
    </row>
    <row r="23" spans="1:4" x14ac:dyDescent="0.25">
      <c r="A23">
        <f t="shared" si="6"/>
        <v>10000000000</v>
      </c>
      <c r="B23">
        <v>2.0339999999999998E-3</v>
      </c>
    </row>
    <row r="24" spans="1:4" x14ac:dyDescent="0.25">
      <c r="A24">
        <f t="shared" si="6"/>
        <v>100000000000</v>
      </c>
      <c r="B24" s="1">
        <v>1.9300000000000002E-5</v>
      </c>
    </row>
    <row r="25" spans="1:4" x14ac:dyDescent="0.25">
      <c r="A25">
        <f t="shared" si="6"/>
        <v>1000000000000</v>
      </c>
      <c r="B25" s="1">
        <v>1.92E-7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Daniil Shchesnyak</dc:creator>
  <cp:lastModifiedBy>Daniil Shchesnyak</cp:lastModifiedBy>
  <dcterms:created xsi:type="dcterms:W3CDTF">2016-10-13T20:24:41Z</dcterms:created>
  <dcterms:modified xsi:type="dcterms:W3CDTF">2016-10-26T11:56:08Z</dcterms:modified>
</cp:coreProperties>
</file>