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S\"/>
    </mc:Choice>
  </mc:AlternateContent>
  <xr:revisionPtr revIDLastSave="0" documentId="13_ncr:1_{B9AA6F09-1FA1-4E1E-9FDD-D1E38C259875}" xr6:coauthVersionLast="47" xr6:coauthVersionMax="47" xr10:uidLastSave="{00000000-0000-0000-0000-000000000000}"/>
  <bookViews>
    <workbookView xWindow="-108" yWindow="-108" windowWidth="23256" windowHeight="12576" xr2:uid="{81909052-7909-4177-A7BE-AF9923893C7C}"/>
  </bookViews>
  <sheets>
    <sheet name="Burndown Chart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2" l="1"/>
  <c r="E27" i="2" s="1"/>
  <c r="F27" i="2" s="1"/>
  <c r="G27" i="2" s="1"/>
  <c r="H27" i="2" s="1"/>
  <c r="I27" i="2" s="1"/>
  <c r="J27" i="2" s="1"/>
  <c r="K27" i="2" s="1"/>
  <c r="L27" i="2" s="1"/>
  <c r="M27" i="2" s="1"/>
  <c r="D28" i="2" l="1"/>
  <c r="M26" i="2"/>
  <c r="L26" i="2"/>
  <c r="K26" i="2"/>
  <c r="J26" i="2"/>
  <c r="I26" i="2"/>
  <c r="H26" i="2"/>
  <c r="G26" i="2"/>
  <c r="F26" i="2"/>
  <c r="E26" i="2"/>
  <c r="M28" i="2" l="1"/>
  <c r="L28" i="2"/>
  <c r="H28" i="2"/>
  <c r="G28" i="2"/>
  <c r="J28" i="2"/>
  <c r="F28" i="2"/>
  <c r="I28" i="2"/>
  <c r="E28" i="2"/>
  <c r="K28" i="2"/>
</calcChain>
</file>

<file path=xl/sharedStrings.xml><?xml version="1.0" encoding="utf-8"?>
<sst xmlns="http://schemas.openxmlformats.org/spreadsheetml/2006/main" count="38" uniqueCount="38">
  <si>
    <t>Ideal Burndown</t>
  </si>
  <si>
    <t>Remaining Effort</t>
  </si>
  <si>
    <t>Completed Effort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</si>
  <si>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</si>
  <si>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</si>
  <si>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</si>
  <si>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</si>
  <si>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</si>
  <si>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</si>
  <si>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</si>
  <si>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</si>
  <si>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</si>
  <si>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Day 0</t>
  </si>
  <si>
    <t>Initial Estimate</t>
  </si>
  <si>
    <t>Task Description</t>
  </si>
  <si>
    <t>Task ID</t>
  </si>
  <si>
    <t>Sprint Burndown Chart</t>
  </si>
  <si>
    <t>Create User Stories</t>
  </si>
  <si>
    <t>Implement task filter funcionality</t>
  </si>
  <si>
    <t>Implement multiple tasks editing funcionality</t>
  </si>
  <si>
    <t>Create Unit Tests</t>
  </si>
  <si>
    <t>Record new funcionalities demonstration video</t>
  </si>
  <si>
    <t>Create Use Case Diagrams (Assigned to Ana)</t>
  </si>
  <si>
    <t>Create Use Cases Descriptions (Assigned to Ana)</t>
  </si>
  <si>
    <t>Codebase metrics assessment (Assigned to Ana)</t>
  </si>
  <si>
    <t>Create Use Case Diagrams (Assigned to Nelson)</t>
  </si>
  <si>
    <t>Create Use Case Diagrams (Assigned to Joana)</t>
  </si>
  <si>
    <t>Create Use Case Diagrams (Assigned to Pedro)</t>
  </si>
  <si>
    <t>Create Use Case Diagrams (Assigned to Renato)</t>
  </si>
  <si>
    <t>Create Use Cases Descriptions (Assigned to Joana)</t>
  </si>
  <si>
    <t>Create Use Cases Descriptions (Assigned to Nelson)</t>
  </si>
  <si>
    <t>Create Use Cases Descriptions (Assigned to Pedro)</t>
  </si>
  <si>
    <t>Create Use Cases Descriptions (Assigned to Renato)</t>
  </si>
  <si>
    <t>Codebase metrics assessment (Assigned to Joana)</t>
  </si>
  <si>
    <t>Codebase metrics assessment (Assigned to Nelson)</t>
  </si>
  <si>
    <t>Codebase metrics assessment (Assigned to Pedro)</t>
  </si>
  <si>
    <t>Codebase metrics assessment (Assigned to Renato)</t>
  </si>
  <si>
    <t>Nota: a equipa esteve ocupada com outros projetos nesta semana, por isso não foi possível progredir significativamente neste projeto.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</si>
</sst>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/m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89999084444715716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165" fontId="1" fillId="8" borderId="12" xfId="0" applyNumberFormat="1" applyFont="1" applyFill="1" applyBorder="1" applyAlignment="1">
      <alignment horizontal="center"/>
    </xf>
    <xf numFmtId="165" fontId="1" fillId="8" borderId="13" xfId="0" applyNumberFormat="1" applyFont="1" applyFill="1" applyBorder="1" applyAlignment="1">
      <alignment horizontal="center"/>
    </xf>
    <xf numFmtId="165" fontId="1" fillId="8" borderId="14" xfId="0" applyNumberFormat="1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0" fillId="0" borderId="21" xfId="0" applyBorder="1"/>
    <xf numFmtId="164" fontId="1" fillId="2" borderId="22" xfId="0" applyNumberFormat="1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64" fontId="1" fillId="3" borderId="6" xfId="0" applyNumberFormat="1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right" wrapText="1"/>
    </xf>
    <xf numFmtId="0" fontId="1" fillId="7" borderId="8" xfId="0" applyFont="1" applyFill="1" applyBorder="1" applyAlignment="1">
      <alignment horizontal="right" wrapText="1"/>
    </xf>
    <xf numFmtId="0" fontId="1" fillId="7" borderId="1" xfId="0" applyFont="1" applyFill="1" applyBorder="1" applyAlignment="1">
      <alignment horizontal="right" wrapText="1"/>
    </xf>
    <xf numFmtId="0" fontId="0" fillId="10" borderId="0" xfId="0" applyFill="1" applyAlignment="1">
      <alignment horizontal="left" vertical="top" wrapText="1"/>
    </xf>
    <xf numFmtId="0" fontId="0" fillId="10" borderId="0" xfId="0" applyFill="1" applyAlignment="1">
      <alignment horizontal="left" vertical="center" wrapText="1"/>
    </xf>
    <xf numFmtId="0" fontId="2" fillId="9" borderId="20" xfId="0" applyFont="1" applyFill="1" applyBorder="1" applyAlignment="1">
      <alignment horizontal="center"/>
    </xf>
    <xf numFmtId="0" fontId="2" fillId="9" borderId="19" xfId="0" applyFont="1" applyFill="1" applyBorder="1" applyAlignment="1">
      <alignment horizontal="center"/>
    </xf>
    <xf numFmtId="0" fontId="2" fillId="9" borderId="18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4" borderId="14" xfId="0" applyFont="1" applyFill="1" applyBorder="1" applyAlignment="1">
      <alignment horizontal="center" wrapText="1"/>
    </xf>
    <xf numFmtId="0" fontId="1" fillId="4" borderId="13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0" tint="-4.9989318521683403E-2"/>
        </patternFill>
      </fill>
      <border>
        <bottom style="thin">
          <color theme="3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3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3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'Burndown Chart'!$B$26:$C$26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'Burndown Chart'!$D$5:$M$5</c:f>
              <c:strCache>
                <c:ptCount val="10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</c:strCache>
            </c:strRef>
          </c:cat>
          <c:val>
            <c:numRef>
              <c:f>'Burndown Chart'!$D$26:$M$26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C-48E5-A091-5ED476EC9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849567"/>
        <c:axId val="1254849983"/>
      </c:barChart>
      <c:lineChart>
        <c:grouping val="standard"/>
        <c:varyColors val="0"/>
        <c:ser>
          <c:idx val="1"/>
          <c:order val="1"/>
          <c:tx>
            <c:strRef>
              <c:f>'Burndown Chart'!$B$27:$C$27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'Burndown Chart'!$D$5:$M$5</c:f>
              <c:strCache>
                <c:ptCount val="10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</c:strCache>
            </c:strRef>
          </c:cat>
          <c:val>
            <c:numRef>
              <c:f>'Burndown Chart'!$D$27:$M$27</c:f>
              <c:numCache>
                <c:formatCode>0.0</c:formatCode>
                <c:ptCount val="10"/>
                <c:pt idx="0" formatCode="General">
                  <c:v>66.5</c:v>
                </c:pt>
                <c:pt idx="1">
                  <c:v>66.5</c:v>
                </c:pt>
                <c:pt idx="2">
                  <c:v>66.5</c:v>
                </c:pt>
                <c:pt idx="3">
                  <c:v>66.5</c:v>
                </c:pt>
                <c:pt idx="4">
                  <c:v>66.5</c:v>
                </c:pt>
                <c:pt idx="5">
                  <c:v>66.5</c:v>
                </c:pt>
                <c:pt idx="6">
                  <c:v>66.5</c:v>
                </c:pt>
                <c:pt idx="7">
                  <c:v>66.5</c:v>
                </c:pt>
                <c:pt idx="8">
                  <c:v>66.5</c:v>
                </c:pt>
                <c:pt idx="9">
                  <c:v>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DC-48E5-A091-5ED476EC9D25}"/>
            </c:ext>
          </c:extLst>
        </c:ser>
        <c:ser>
          <c:idx val="2"/>
          <c:order val="2"/>
          <c:tx>
            <c:strRef>
              <c:f>'Burndown Chart'!$B$28:$C$28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Chart'!$D$5:$M$5</c:f>
              <c:strCache>
                <c:ptCount val="10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</c:strCache>
            </c:strRef>
          </c:cat>
          <c:val>
            <c:numRef>
              <c:f>'Burndown Chart'!$D$28:$M$28</c:f>
              <c:numCache>
                <c:formatCode>0.0</c:formatCode>
                <c:ptCount val="10"/>
                <c:pt idx="0" formatCode="General">
                  <c:v>66.5</c:v>
                </c:pt>
                <c:pt idx="1">
                  <c:v>59.111111111111114</c:v>
                </c:pt>
                <c:pt idx="2">
                  <c:v>51.722222222222221</c:v>
                </c:pt>
                <c:pt idx="3">
                  <c:v>44.333333333333329</c:v>
                </c:pt>
                <c:pt idx="4">
                  <c:v>36.944444444444443</c:v>
                </c:pt>
                <c:pt idx="5">
                  <c:v>29.555555555555557</c:v>
                </c:pt>
                <c:pt idx="6">
                  <c:v>22.166666666666664</c:v>
                </c:pt>
                <c:pt idx="7">
                  <c:v>14.777777777777771</c:v>
                </c:pt>
                <c:pt idx="8">
                  <c:v>7.3888888888888857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DC-48E5-A091-5ED476EC9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849567"/>
        <c:axId val="1254849983"/>
      </c:lineChart>
      <c:catAx>
        <c:axId val="125484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4849983"/>
        <c:crosses val="autoZero"/>
        <c:auto val="1"/>
        <c:lblAlgn val="ctr"/>
        <c:lblOffset val="100"/>
        <c:noMultiLvlLbl val="0"/>
      </c:catAx>
      <c:valAx>
        <c:axId val="125484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484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2889595</xdr:colOff>
      <xdr:row>34</xdr:row>
      <xdr:rowOff>68123</xdr:rowOff>
    </xdr:from>
    <xdr:to>
      <xdr:col>10</xdr:col>
      <xdr:colOff>55908</xdr:colOff>
      <xdr:row>59</xdr:row>
      <xdr:rowOff>109992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56511C-E22B-45E5-BDB4-55AC55C3B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C3085-A52E-45A9-AAEC-F19CACED0953}">
  <dimension ref="B1:N31"/>
  <sheetViews>
    <sheetView tabSelected="1" zoomScale="115" zoomScaleNormal="115" workbookViewId="0">
      <selection activeCell="B32" sqref="B32"/>
    </sheetView>
  </sheetViews>
  <sheetFormatPr defaultRowHeight="14.4" x14ac:dyDescent="0.3"/>
  <cols>
    <col min="2" max="2" width="7.109375" bestFit="1" customWidth="1"/>
    <col min="3" max="3" width="73.109375" bestFit="1" customWidth="1"/>
    <col min="4" max="4" width="14.44140625" bestFit="1" customWidth="1"/>
    <col min="5" max="13" width="10" bestFit="1" customWidth="1"/>
  </cols>
  <sheetData>
    <row r="1" spans="2:13" ht="15" thickBot="1" x14ac:dyDescent="0.35"/>
    <row r="2" spans="2:13" ht="26.4" thickBot="1" x14ac:dyDescent="0.55000000000000004">
      <c r="B2" s="33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</row>
    <row r="3" spans="2:13" ht="15" thickBot="1" x14ac:dyDescent="0.35"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8"/>
    </row>
    <row r="4" spans="2:13" x14ac:dyDescent="0.3">
      <c r="B4" s="45" t="s">
        <v>15</v>
      </c>
      <c r="C4" s="45" t="s">
        <v>14</v>
      </c>
      <c r="D4" s="7" t="s">
        <v>13</v>
      </c>
      <c r="E4" s="6">
        <v>44856</v>
      </c>
      <c r="F4" s="4">
        <v>44857</v>
      </c>
      <c r="G4" s="4">
        <v>44858</v>
      </c>
      <c r="H4" s="4">
        <v>44859</v>
      </c>
      <c r="I4" s="4">
        <v>44860</v>
      </c>
      <c r="J4" s="4">
        <v>44861</v>
      </c>
      <c r="K4" s="5">
        <v>44862</v>
      </c>
      <c r="L4" s="4">
        <v>44863</v>
      </c>
      <c r="M4" s="4">
        <v>44864</v>
      </c>
    </row>
    <row r="5" spans="2:13" ht="15" thickBot="1" x14ac:dyDescent="0.35">
      <c r="B5" s="46"/>
      <c r="C5" s="46"/>
      <c r="D5" s="1" t="s">
        <v>12</v>
      </c>
      <c r="E5" s="3" t="s">
        <v>11</v>
      </c>
      <c r="F5" s="1" t="s">
        <v>10</v>
      </c>
      <c r="G5" s="1" t="s">
        <v>9</v>
      </c>
      <c r="H5" s="1" t="s">
        <v>8</v>
      </c>
      <c r="I5" s="1" t="s">
        <v>7</v>
      </c>
      <c r="J5" s="1" t="s">
        <v>6</v>
      </c>
      <c r="K5" s="2" t="s">
        <v>5</v>
      </c>
      <c r="L5" s="1" t="s">
        <v>4</v>
      </c>
      <c r="M5" s="1" t="s">
        <v>3</v>
      </c>
    </row>
    <row r="6" spans="2:13" ht="15" thickBot="1" x14ac:dyDescent="0.35">
      <c r="B6" s="28">
        <v>1</v>
      </c>
      <c r="C6" s="31" t="s">
        <v>17</v>
      </c>
      <c r="D6" s="10">
        <v>0.5</v>
      </c>
      <c r="E6" s="22"/>
      <c r="F6" s="22"/>
      <c r="G6" s="22"/>
      <c r="H6" s="22"/>
      <c r="I6" s="22"/>
      <c r="J6" s="22"/>
      <c r="K6" s="22"/>
      <c r="L6" s="22"/>
      <c r="M6" s="24"/>
    </row>
    <row r="7" spans="2:13" ht="15" thickBot="1" x14ac:dyDescent="0.35">
      <c r="B7" s="29">
        <v>2</v>
      </c>
      <c r="C7" s="32" t="s">
        <v>18</v>
      </c>
      <c r="D7" s="10">
        <v>15</v>
      </c>
      <c r="E7" s="23"/>
      <c r="F7" s="24"/>
      <c r="G7" s="24"/>
      <c r="H7" s="24"/>
      <c r="I7" s="24"/>
      <c r="J7" s="24"/>
      <c r="K7" s="25"/>
      <c r="L7" s="24"/>
      <c r="M7" s="24"/>
    </row>
    <row r="8" spans="2:13" ht="15" thickBot="1" x14ac:dyDescent="0.35">
      <c r="B8" s="29">
        <v>3</v>
      </c>
      <c r="C8" s="32" t="s">
        <v>19</v>
      </c>
      <c r="D8" s="10">
        <v>15</v>
      </c>
      <c r="E8" s="26"/>
      <c r="F8" s="24"/>
      <c r="G8" s="24"/>
      <c r="H8" s="24"/>
      <c r="I8" s="24"/>
      <c r="J8" s="24"/>
      <c r="K8" s="25"/>
      <c r="L8" s="24"/>
      <c r="M8" s="24"/>
    </row>
    <row r="9" spans="2:13" ht="15" thickBot="1" x14ac:dyDescent="0.35">
      <c r="B9" s="29">
        <v>4</v>
      </c>
      <c r="C9" s="32" t="s">
        <v>20</v>
      </c>
      <c r="D9" s="10">
        <v>5</v>
      </c>
      <c r="E9" s="27"/>
      <c r="F9" s="24"/>
      <c r="G9" s="24"/>
      <c r="H9" s="24"/>
      <c r="I9" s="24"/>
      <c r="J9" s="24"/>
      <c r="K9" s="25"/>
      <c r="L9" s="24"/>
      <c r="M9" s="24"/>
    </row>
    <row r="10" spans="2:13" ht="15" thickBot="1" x14ac:dyDescent="0.35">
      <c r="B10" s="29">
        <v>5</v>
      </c>
      <c r="C10" s="32" t="s">
        <v>21</v>
      </c>
      <c r="D10" s="10">
        <v>1</v>
      </c>
      <c r="E10" s="26"/>
      <c r="F10" s="24"/>
      <c r="G10" s="24"/>
      <c r="H10" s="24"/>
      <c r="I10" s="24"/>
      <c r="J10" s="24"/>
      <c r="K10" s="25"/>
      <c r="L10" s="24"/>
      <c r="M10" s="24"/>
    </row>
    <row r="11" spans="2:13" ht="15" thickBot="1" x14ac:dyDescent="0.35">
      <c r="B11" s="29">
        <v>6</v>
      </c>
      <c r="C11" s="32" t="s">
        <v>22</v>
      </c>
      <c r="D11" s="10">
        <v>2</v>
      </c>
      <c r="E11" s="26"/>
      <c r="F11" s="24"/>
      <c r="G11" s="24"/>
      <c r="H11" s="24"/>
      <c r="I11" s="24"/>
      <c r="J11" s="24"/>
      <c r="K11" s="25"/>
      <c r="L11" s="24"/>
      <c r="M11" s="24"/>
    </row>
    <row r="12" spans="2:13" ht="15" thickBot="1" x14ac:dyDescent="0.35">
      <c r="B12" s="29">
        <v>7</v>
      </c>
      <c r="C12" s="32" t="s">
        <v>26</v>
      </c>
      <c r="D12" s="10">
        <v>2</v>
      </c>
      <c r="E12" s="26"/>
      <c r="F12" s="24"/>
      <c r="G12" s="24"/>
      <c r="H12" s="24"/>
      <c r="I12" s="24"/>
      <c r="J12" s="24"/>
      <c r="K12" s="25"/>
      <c r="L12" s="24"/>
      <c r="M12" s="24"/>
    </row>
    <row r="13" spans="2:13" ht="15" thickBot="1" x14ac:dyDescent="0.35">
      <c r="B13" s="29">
        <v>8</v>
      </c>
      <c r="C13" s="32" t="s">
        <v>25</v>
      </c>
      <c r="D13" s="10">
        <v>2</v>
      </c>
      <c r="E13" s="26"/>
      <c r="F13" s="24"/>
      <c r="G13" s="24"/>
      <c r="H13" s="24"/>
      <c r="I13" s="24"/>
      <c r="J13" s="24"/>
      <c r="K13" s="25"/>
      <c r="L13" s="24"/>
      <c r="M13" s="24"/>
    </row>
    <row r="14" spans="2:13" ht="15" thickBot="1" x14ac:dyDescent="0.35">
      <c r="B14" s="29">
        <v>9</v>
      </c>
      <c r="C14" s="32" t="s">
        <v>27</v>
      </c>
      <c r="D14" s="10">
        <v>2</v>
      </c>
      <c r="E14" s="26"/>
      <c r="F14" s="24"/>
      <c r="G14" s="24"/>
      <c r="H14" s="24"/>
      <c r="I14" s="24"/>
      <c r="J14" s="24"/>
      <c r="K14" s="25"/>
      <c r="L14" s="24"/>
      <c r="M14" s="24"/>
    </row>
    <row r="15" spans="2:13" ht="15" thickBot="1" x14ac:dyDescent="0.35">
      <c r="B15" s="30">
        <v>10</v>
      </c>
      <c r="C15" s="32" t="s">
        <v>28</v>
      </c>
      <c r="D15" s="10">
        <v>2</v>
      </c>
      <c r="E15" s="26"/>
      <c r="F15" s="24"/>
      <c r="G15" s="24"/>
      <c r="H15" s="24"/>
      <c r="I15" s="24"/>
      <c r="J15" s="24"/>
      <c r="K15" s="25"/>
      <c r="L15" s="24"/>
      <c r="M15" s="24"/>
    </row>
    <row r="16" spans="2:13" ht="15" customHeight="1" thickBot="1" x14ac:dyDescent="0.35">
      <c r="B16" s="29">
        <v>11</v>
      </c>
      <c r="C16" s="32" t="s">
        <v>23</v>
      </c>
      <c r="D16" s="10">
        <v>2</v>
      </c>
      <c r="E16" s="26"/>
      <c r="F16" s="24"/>
      <c r="G16" s="24"/>
      <c r="H16" s="24"/>
      <c r="I16" s="24"/>
      <c r="J16" s="24"/>
      <c r="K16" s="25"/>
      <c r="L16" s="24"/>
      <c r="M16" s="24"/>
    </row>
    <row r="17" spans="2:14" ht="15" thickBot="1" x14ac:dyDescent="0.35">
      <c r="B17" s="29">
        <v>12</v>
      </c>
      <c r="C17" s="32" t="s">
        <v>29</v>
      </c>
      <c r="D17" s="10">
        <v>2</v>
      </c>
      <c r="E17" s="26"/>
      <c r="F17" s="24"/>
      <c r="G17" s="24"/>
      <c r="H17" s="24"/>
      <c r="I17" s="24"/>
      <c r="J17" s="24"/>
      <c r="K17" s="25"/>
      <c r="L17" s="24"/>
      <c r="M17" s="24"/>
    </row>
    <row r="18" spans="2:14" ht="15" thickBot="1" x14ac:dyDescent="0.35">
      <c r="B18" s="29">
        <v>13</v>
      </c>
      <c r="C18" s="32" t="s">
        <v>30</v>
      </c>
      <c r="D18" s="10">
        <v>2</v>
      </c>
      <c r="E18" s="26"/>
      <c r="F18" s="24"/>
      <c r="G18" s="24"/>
      <c r="H18" s="24"/>
      <c r="I18" s="24"/>
      <c r="J18" s="24"/>
      <c r="K18" s="25"/>
      <c r="L18" s="24"/>
      <c r="M18" s="24"/>
    </row>
    <row r="19" spans="2:14" ht="15" thickBot="1" x14ac:dyDescent="0.35">
      <c r="B19" s="29">
        <v>14</v>
      </c>
      <c r="C19" s="32" t="s">
        <v>31</v>
      </c>
      <c r="D19" s="10">
        <v>2</v>
      </c>
      <c r="E19" s="26"/>
      <c r="F19" s="24"/>
      <c r="G19" s="24"/>
      <c r="H19" s="24"/>
      <c r="I19" s="24"/>
      <c r="J19" s="24"/>
      <c r="K19" s="25"/>
      <c r="L19" s="24"/>
      <c r="M19" s="24"/>
    </row>
    <row r="20" spans="2:14" ht="15" thickBot="1" x14ac:dyDescent="0.35">
      <c r="B20" s="29">
        <v>15</v>
      </c>
      <c r="C20" s="32" t="s">
        <v>32</v>
      </c>
      <c r="D20" s="10">
        <v>2</v>
      </c>
      <c r="E20" s="26"/>
      <c r="F20" s="24"/>
      <c r="G20" s="24"/>
      <c r="H20" s="24"/>
      <c r="I20" s="24"/>
      <c r="J20" s="24"/>
      <c r="K20" s="25"/>
      <c r="L20" s="24"/>
      <c r="M20" s="24"/>
    </row>
    <row r="21" spans="2:14" ht="15" thickBot="1" x14ac:dyDescent="0.35">
      <c r="B21" s="29">
        <v>16</v>
      </c>
      <c r="C21" s="32" t="s">
        <v>24</v>
      </c>
      <c r="D21" s="10">
        <v>2</v>
      </c>
      <c r="E21" s="26"/>
      <c r="F21" s="24"/>
      <c r="G21" s="24"/>
      <c r="H21" s="24"/>
      <c r="I21" s="24"/>
      <c r="J21" s="24"/>
      <c r="K21" s="25"/>
      <c r="L21" s="24"/>
      <c r="M21" s="24"/>
    </row>
    <row r="22" spans="2:14" ht="15" thickBot="1" x14ac:dyDescent="0.35">
      <c r="B22" s="29">
        <v>17</v>
      </c>
      <c r="C22" s="32" t="s">
        <v>33</v>
      </c>
      <c r="D22" s="10">
        <v>2</v>
      </c>
      <c r="E22" s="26"/>
      <c r="F22" s="24"/>
      <c r="G22" s="24"/>
      <c r="H22" s="24"/>
      <c r="I22" s="24"/>
      <c r="J22" s="24"/>
      <c r="K22" s="25"/>
      <c r="L22" s="24"/>
      <c r="M22" s="24"/>
    </row>
    <row r="23" spans="2:14" ht="15" customHeight="1" thickBot="1" x14ac:dyDescent="0.35">
      <c r="B23" s="29">
        <v>18</v>
      </c>
      <c r="C23" s="32" t="s">
        <v>34</v>
      </c>
      <c r="D23" s="10">
        <v>2</v>
      </c>
      <c r="E23" s="26"/>
      <c r="F23" s="24"/>
      <c r="G23" s="24"/>
      <c r="H23" s="24"/>
      <c r="I23" s="24"/>
      <c r="J23" s="24"/>
      <c r="K23" s="25"/>
      <c r="L23" s="24"/>
      <c r="M23" s="24"/>
      <c r="N23" s="8"/>
    </row>
    <row r="24" spans="2:14" ht="15" thickBot="1" x14ac:dyDescent="0.35">
      <c r="B24" s="29">
        <v>19</v>
      </c>
      <c r="C24" s="32" t="s">
        <v>35</v>
      </c>
      <c r="D24" s="10">
        <v>2</v>
      </c>
      <c r="E24" s="26"/>
      <c r="F24" s="24"/>
      <c r="G24" s="24"/>
      <c r="H24" s="24"/>
      <c r="I24" s="24"/>
      <c r="J24" s="24"/>
      <c r="K24" s="25"/>
      <c r="L24" s="24"/>
      <c r="M24" s="24"/>
    </row>
    <row r="25" spans="2:14" ht="15" thickBot="1" x14ac:dyDescent="0.35">
      <c r="B25" s="29">
        <v>20</v>
      </c>
      <c r="C25" s="32" t="s">
        <v>36</v>
      </c>
      <c r="D25" s="10">
        <v>2</v>
      </c>
      <c r="E25" s="26"/>
      <c r="F25" s="24"/>
      <c r="G25" s="24"/>
      <c r="H25" s="24"/>
      <c r="I25" s="24"/>
      <c r="J25" s="24"/>
      <c r="K25" s="25"/>
      <c r="L25" s="24"/>
      <c r="M25" s="24"/>
    </row>
    <row r="26" spans="2:14" x14ac:dyDescent="0.3">
      <c r="B26" s="39" t="s">
        <v>2</v>
      </c>
      <c r="C26" s="40"/>
      <c r="D26" s="19">
        <v>0</v>
      </c>
      <c r="E26" s="20">
        <f t="shared" ref="E26:M26" si="0">SUM(E11:E20)</f>
        <v>0</v>
      </c>
      <c r="F26" s="19">
        <f t="shared" si="0"/>
        <v>0</v>
      </c>
      <c r="G26" s="19">
        <f t="shared" si="0"/>
        <v>0</v>
      </c>
      <c r="H26" s="19">
        <f t="shared" si="0"/>
        <v>0</v>
      </c>
      <c r="I26" s="19">
        <f t="shared" si="0"/>
        <v>0</v>
      </c>
      <c r="J26" s="19">
        <f t="shared" si="0"/>
        <v>0</v>
      </c>
      <c r="K26" s="21">
        <f t="shared" si="0"/>
        <v>0</v>
      </c>
      <c r="L26" s="19">
        <f t="shared" si="0"/>
        <v>0</v>
      </c>
      <c r="M26" s="19">
        <f t="shared" si="0"/>
        <v>0</v>
      </c>
    </row>
    <row r="27" spans="2:14" x14ac:dyDescent="0.3">
      <c r="B27" s="43" t="s">
        <v>1</v>
      </c>
      <c r="C27" s="44"/>
      <c r="D27" s="11">
        <f>SUM(D6:D26)</f>
        <v>66.5</v>
      </c>
      <c r="E27" s="12">
        <f t="shared" ref="E27:M27" si="1">D27-SUM(E6:E20)</f>
        <v>66.5</v>
      </c>
      <c r="F27" s="13">
        <f t="shared" si="1"/>
        <v>66.5</v>
      </c>
      <c r="G27" s="13">
        <f t="shared" si="1"/>
        <v>66.5</v>
      </c>
      <c r="H27" s="13">
        <f t="shared" si="1"/>
        <v>66.5</v>
      </c>
      <c r="I27" s="13">
        <f t="shared" si="1"/>
        <v>66.5</v>
      </c>
      <c r="J27" s="14">
        <f t="shared" si="1"/>
        <v>66.5</v>
      </c>
      <c r="K27" s="15">
        <f t="shared" si="1"/>
        <v>66.5</v>
      </c>
      <c r="L27" s="14">
        <f t="shared" si="1"/>
        <v>66.5</v>
      </c>
      <c r="M27" s="14">
        <f t="shared" si="1"/>
        <v>66.5</v>
      </c>
    </row>
    <row r="28" spans="2:14" ht="15" thickBot="1" x14ac:dyDescent="0.35">
      <c r="B28" s="41" t="s">
        <v>0</v>
      </c>
      <c r="C28" s="42"/>
      <c r="D28" s="16">
        <f>D27</f>
        <v>66.5</v>
      </c>
      <c r="E28" s="17">
        <f>$D$28-($D$28/9*1)</f>
        <v>59.111111111111114</v>
      </c>
      <c r="F28" s="17">
        <f>$D$28-($D$28/9*2)</f>
        <v>51.722222222222221</v>
      </c>
      <c r="G28" s="17">
        <f>$D$28-($D$28/9*3)</f>
        <v>44.333333333333329</v>
      </c>
      <c r="H28" s="17">
        <f>$D$28-($D$28/9*4)</f>
        <v>36.944444444444443</v>
      </c>
      <c r="I28" s="17">
        <f>$D$28-($D$28/9*5)</f>
        <v>29.555555555555557</v>
      </c>
      <c r="J28" s="17">
        <f>$D$28-($D$28/9*6)</f>
        <v>22.166666666666664</v>
      </c>
      <c r="K28" s="17">
        <f>$D$28-($D$28/9*7)</f>
        <v>14.777777777777771</v>
      </c>
      <c r="L28" s="18">
        <f>$D$28-($D$28/9*8)</f>
        <v>7.3888888888888857</v>
      </c>
      <c r="M28" s="9">
        <f>$D$28-($D$28/9*9)</f>
        <v>0</v>
      </c>
    </row>
    <row r="31" spans="2:14" x14ac:dyDescent="0.3">
      <c r="B31" t="s">
        <v>37</v>
      </c>
    </row>
  </sheetData>
  <mergeCells count="7">
    <mergeCell ref="B2:M2"/>
    <mergeCell ref="B3:M3"/>
    <mergeCell ref="B26:C26"/>
    <mergeCell ref="B28:C28"/>
    <mergeCell ref="B27:C27"/>
    <mergeCell ref="C4:C5"/>
    <mergeCell ref="B4:B5"/>
  </mergeCells>
  <conditionalFormatting sqref="C6:C15">
    <cfRule type="expression" dxfId="2" priority="3">
      <formula>LEN($B6)&lt;&gt;0</formula>
    </cfRule>
  </conditionalFormatting>
  <conditionalFormatting sqref="C16:C20">
    <cfRule type="expression" dxfId="1" priority="2">
      <formula>LEN($B16)&lt;&gt;0</formula>
    </cfRule>
  </conditionalFormatting>
  <conditionalFormatting sqref="C21:C25">
    <cfRule type="expression" dxfId="0" priority="1">
      <formula>LEN($B21)&lt;&gt;0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Estróia</dc:creator>
  <cp:lastModifiedBy>User</cp:lastModifiedBy>
  <dcterms:created xsi:type="dcterms:W3CDTF">2022-10-20T18:15:19Z</dcterms:created>
  <dcterms:modified xsi:type="dcterms:W3CDTF">2022-11-30T01:28:50Z</dcterms:modified>
</cp:coreProperties>
</file>