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wnloads\"/>
    </mc:Choice>
  </mc:AlternateContent>
  <xr:revisionPtr revIDLastSave="0" documentId="13_ncr:1_{BCCFEA72-9B5B-4D59-BE16-3F304FD73A4A}" xr6:coauthVersionLast="47" xr6:coauthVersionMax="47" xr10:uidLastSave="{00000000-0000-0000-0000-000000000000}"/>
  <bookViews>
    <workbookView xWindow="-108" yWindow="-108" windowWidth="23256" windowHeight="12456" xr2:uid="{81909052-7909-4177-A7BE-AF9923893C7C}"/>
  </bookViews>
  <sheets>
    <sheet name="Burndown 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E14" i="2" l="1"/>
  <c r="F14" i="2" s="1"/>
  <c r="G14" i="2" s="1"/>
  <c r="H14" i="2" s="1"/>
  <c r="I14" i="2" s="1"/>
  <c r="J14" i="2" s="1"/>
  <c r="K14" i="2" s="1"/>
  <c r="L14" i="2" s="1"/>
  <c r="M14" i="2" s="1"/>
  <c r="D15" i="2"/>
  <c r="M15" i="2" l="1"/>
  <c r="L15" i="2"/>
  <c r="H15" i="2"/>
  <c r="G15" i="2"/>
  <c r="J15" i="2"/>
  <c r="F15" i="2"/>
  <c r="I15" i="2"/>
  <c r="E15" i="2"/>
  <c r="K15" i="2"/>
  <c r="E13" i="2"/>
  <c r="M13" i="2"/>
  <c r="K13" i="2"/>
  <c r="J13" i="2"/>
  <c r="F13" i="2"/>
  <c r="G13" i="2"/>
  <c r="I13" i="2"/>
  <c r="H13" i="2"/>
  <c r="L13" i="2"/>
</calcChain>
</file>

<file path=xl/sharedStrings.xml><?xml version="1.0" encoding="utf-8"?>
<sst xmlns="http://schemas.openxmlformats.org/spreadsheetml/2006/main" count="24" uniqueCount="24">
  <si>
    <t>Ideal Burndown</t>
  </si>
  <si>
    <t>Remaining Effort</t>
  </si>
  <si>
    <t>Completed Effort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</si>
  <si>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</si>
  <si>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</si>
  <si>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</si>
  <si>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</si>
  <si>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</si>
  <si>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</si>
  <si>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</si>
  <si>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</si>
  <si>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</si>
  <si>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Day 0</t>
  </si>
  <si>
    <t>Initial Estimate</t>
  </si>
  <si>
    <t>Task Description</t>
  </si>
  <si>
    <t>Task ID</t>
  </si>
  <si>
    <t>Sprint Burndown Chart</t>
  </si>
  <si>
    <t>Create User Stories</t>
  </si>
  <si>
    <t>Implement multiple tasks editing funcionality</t>
  </si>
  <si>
    <t>Create Unit Tests</t>
  </si>
  <si>
    <t>Record new funcionalities demonstration video</t>
  </si>
  <si>
    <t>Codebase metrics assessment</t>
  </si>
  <si>
    <t>Implement task filter funcionality</t>
  </si>
  <si>
    <t>Create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</si>
</sst>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65" fontId="1" fillId="8" borderId="10" xfId="0" applyNumberFormat="1" applyFont="1" applyFill="1" applyBorder="1" applyAlignment="1">
      <alignment horizontal="center"/>
    </xf>
    <xf numFmtId="165" fontId="1" fillId="8" borderId="11" xfId="0" applyNumberFormat="1" applyFont="1" applyFill="1" applyBorder="1" applyAlignment="1">
      <alignment horizontal="center"/>
    </xf>
    <xf numFmtId="165" fontId="1" fillId="8" borderId="12" xfId="0" applyNumberFormat="1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0" borderId="19" xfId="0" applyBorder="1"/>
    <xf numFmtId="164" fontId="1" fillId="2" borderId="20" xfId="0" applyNumberFormat="1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right" wrapText="1"/>
    </xf>
    <xf numFmtId="0" fontId="1" fillId="7" borderId="6" xfId="0" applyFont="1" applyFill="1" applyBorder="1" applyAlignment="1">
      <alignment horizontal="right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2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top" wrapText="1"/>
    </xf>
    <xf numFmtId="0" fontId="1" fillId="7" borderId="24" xfId="0" applyFont="1" applyFill="1" applyBorder="1" applyAlignment="1">
      <alignment horizontal="right" wrapText="1"/>
    </xf>
    <xf numFmtId="0" fontId="2" fillId="9" borderId="18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4" borderId="12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6600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Chart'!$B$13:$C$13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'Burndown Chart'!$D$5:$M$5</c:f>
              <c:strCache>
                <c:ptCount val="1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'Burndown Chart'!$D$13:$M$13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849567"/>
        <c:axId val="1254849983"/>
      </c:barChart>
      <c:lineChart>
        <c:grouping val="standard"/>
        <c:varyColors val="0"/>
        <c:ser>
          <c:idx val="1"/>
          <c:order val="1"/>
          <c:tx>
            <c:strRef>
              <c:f>'Burndown Chart'!$B$14:$C$14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'Burndown Chart'!$D$5:$M$5</c:f>
              <c:strCache>
                <c:ptCount val="1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'Burndown Chart'!$D$14:$M$14</c:f>
              <c:numCache>
                <c:formatCode>0.0</c:formatCode>
                <c:ptCount val="10"/>
                <c:pt idx="0" formatCode="General">
                  <c:v>56.5</c:v>
                </c:pt>
                <c:pt idx="1">
                  <c:v>56.5</c:v>
                </c:pt>
                <c:pt idx="2">
                  <c:v>56.5</c:v>
                </c:pt>
                <c:pt idx="3">
                  <c:v>56.5</c:v>
                </c:pt>
                <c:pt idx="4">
                  <c:v>56.5</c:v>
                </c:pt>
                <c:pt idx="5">
                  <c:v>56.5</c:v>
                </c:pt>
                <c:pt idx="6">
                  <c:v>56.5</c:v>
                </c:pt>
                <c:pt idx="7">
                  <c:v>56.5</c:v>
                </c:pt>
                <c:pt idx="8">
                  <c:v>56.5</c:v>
                </c:pt>
                <c:pt idx="9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C-48E5-A091-5ED476EC9D25}"/>
            </c:ext>
          </c:extLst>
        </c:ser>
        <c:ser>
          <c:idx val="2"/>
          <c:order val="2"/>
          <c:tx>
            <c:strRef>
              <c:f>'Burndown Chart'!$B$15:$C$15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Chart'!$D$5:$M$5</c:f>
              <c:strCache>
                <c:ptCount val="1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'Burndown Chart'!$D$15:$M$15</c:f>
              <c:numCache>
                <c:formatCode>0.0</c:formatCode>
                <c:ptCount val="10"/>
                <c:pt idx="0" formatCode="General">
                  <c:v>56.5</c:v>
                </c:pt>
                <c:pt idx="1">
                  <c:v>50.222222222222221</c:v>
                </c:pt>
                <c:pt idx="2">
                  <c:v>43.944444444444443</c:v>
                </c:pt>
                <c:pt idx="3">
                  <c:v>37.666666666666671</c:v>
                </c:pt>
                <c:pt idx="4">
                  <c:v>31.388888888888889</c:v>
                </c:pt>
                <c:pt idx="5">
                  <c:v>25.111111111111111</c:v>
                </c:pt>
                <c:pt idx="6">
                  <c:v>18.833333333333336</c:v>
                </c:pt>
                <c:pt idx="7">
                  <c:v>12.555555555555557</c:v>
                </c:pt>
                <c:pt idx="8">
                  <c:v>6.2777777777777786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49567"/>
        <c:axId val="1254849983"/>
      </c:lineChart>
      <c:catAx>
        <c:axId val="12548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983"/>
        <c:crosses val="autoZero"/>
        <c:auto val="1"/>
        <c:lblAlgn val="ctr"/>
        <c:lblOffset val="100"/>
        <c:noMultiLvlLbl val="0"/>
      </c:catAx>
      <c:valAx>
        <c:axId val="12548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2158688</xdr:colOff>
      <xdr:row>17</xdr:row>
      <xdr:rowOff>2480</xdr:rowOff>
    </xdr:from>
    <xdr:to>
      <xdr:col>8</xdr:col>
      <xdr:colOff>686175</xdr:colOff>
      <xdr:row>42</xdr:row>
      <xdr:rowOff>44171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56511C-E22B-45E5-BDB4-55AC55C3B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3085-A52E-45A9-AAEC-F19CACED0953}">
  <dimension ref="B1:N23"/>
  <sheetViews>
    <sheetView tabSelected="1" zoomScale="85" zoomScaleNormal="85" workbookViewId="0">
      <selection activeCell="C6" sqref="C6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7" width="10" bestFit="1" customWidth="1"/>
    <col min="8" max="13" width="10.5546875" bestFit="1" customWidth="1"/>
  </cols>
  <sheetData>
    <row r="1" spans="2:14" ht="15" thickBot="1" x14ac:dyDescent="0.35"/>
    <row r="2" spans="2:14" ht="26.4" thickBot="1" x14ac:dyDescent="0.55000000000000004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4" ht="15" thickBot="1" x14ac:dyDescent="0.3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</row>
    <row r="4" spans="2:14" x14ac:dyDescent="0.3">
      <c r="B4" s="45" t="s">
        <v>15</v>
      </c>
      <c r="C4" s="45" t="s">
        <v>14</v>
      </c>
      <c r="D4" s="7" t="s">
        <v>13</v>
      </c>
      <c r="E4" s="6">
        <v>44865</v>
      </c>
      <c r="F4" s="4">
        <v>44866</v>
      </c>
      <c r="G4" s="4">
        <v>44867</v>
      </c>
      <c r="H4" s="4">
        <v>44868</v>
      </c>
      <c r="I4" s="4">
        <v>44869</v>
      </c>
      <c r="J4" s="4">
        <v>44870</v>
      </c>
      <c r="K4" s="5">
        <v>44871</v>
      </c>
      <c r="L4" s="4">
        <v>44872</v>
      </c>
      <c r="M4" s="4">
        <v>44873</v>
      </c>
    </row>
    <row r="5" spans="2:14" ht="15" thickBot="1" x14ac:dyDescent="0.35">
      <c r="B5" s="46"/>
      <c r="C5" s="46"/>
      <c r="D5" s="1" t="s">
        <v>12</v>
      </c>
      <c r="E5" s="3" t="s">
        <v>11</v>
      </c>
      <c r="F5" s="1" t="s">
        <v>10</v>
      </c>
      <c r="G5" s="1" t="s">
        <v>9</v>
      </c>
      <c r="H5" s="1" t="s">
        <v>8</v>
      </c>
      <c r="I5" s="1" t="s">
        <v>7</v>
      </c>
      <c r="J5" s="1" t="s">
        <v>6</v>
      </c>
      <c r="K5" s="2" t="s">
        <v>5</v>
      </c>
      <c r="L5" s="1" t="s">
        <v>4</v>
      </c>
      <c r="M5" s="1" t="s">
        <v>3</v>
      </c>
    </row>
    <row r="6" spans="2:14" ht="15" thickBot="1" x14ac:dyDescent="0.35">
      <c r="B6" s="26">
        <v>1</v>
      </c>
      <c r="C6" s="31" t="s">
        <v>17</v>
      </c>
      <c r="D6" s="10">
        <v>0.5</v>
      </c>
      <c r="E6" s="18"/>
      <c r="F6" s="19"/>
      <c r="G6" s="19"/>
      <c r="H6" s="19"/>
      <c r="I6" s="19"/>
      <c r="J6" s="19"/>
      <c r="K6" s="20"/>
      <c r="L6" s="19"/>
      <c r="M6" s="19"/>
    </row>
    <row r="7" spans="2:14" ht="15" thickBot="1" x14ac:dyDescent="0.35">
      <c r="B7" s="27">
        <v>2</v>
      </c>
      <c r="C7" s="28" t="s">
        <v>22</v>
      </c>
      <c r="D7" s="10">
        <v>15</v>
      </c>
      <c r="E7" s="21"/>
      <c r="F7" s="22"/>
      <c r="G7" s="22"/>
      <c r="H7" s="22"/>
      <c r="I7" s="22"/>
      <c r="J7" s="22"/>
      <c r="K7" s="23"/>
      <c r="L7" s="22"/>
      <c r="M7" s="22"/>
    </row>
    <row r="8" spans="2:14" ht="15" thickBot="1" x14ac:dyDescent="0.35">
      <c r="B8" s="27">
        <v>3</v>
      </c>
      <c r="C8" s="30" t="s">
        <v>18</v>
      </c>
      <c r="D8" s="10">
        <v>15</v>
      </c>
      <c r="E8" s="24"/>
      <c r="F8" s="22"/>
      <c r="G8" s="22"/>
      <c r="H8" s="22"/>
      <c r="I8" s="22"/>
      <c r="J8" s="22"/>
      <c r="K8" s="23"/>
      <c r="L8" s="22"/>
      <c r="M8" s="22"/>
    </row>
    <row r="9" spans="2:14" ht="15" thickBot="1" x14ac:dyDescent="0.35">
      <c r="B9" s="27">
        <v>4</v>
      </c>
      <c r="C9" s="28" t="s">
        <v>19</v>
      </c>
      <c r="D9" s="10">
        <v>5</v>
      </c>
      <c r="E9" s="25"/>
      <c r="F9" s="22"/>
      <c r="G9" s="22"/>
      <c r="H9" s="22"/>
      <c r="I9" s="22"/>
      <c r="J9" s="22"/>
      <c r="K9" s="23"/>
      <c r="L9" s="22"/>
      <c r="M9" s="22"/>
    </row>
    <row r="10" spans="2:14" ht="15" thickBot="1" x14ac:dyDescent="0.35">
      <c r="B10" s="27">
        <v>5</v>
      </c>
      <c r="C10" s="29" t="s">
        <v>20</v>
      </c>
      <c r="D10" s="10">
        <v>1</v>
      </c>
      <c r="E10" s="24"/>
      <c r="F10" s="22"/>
      <c r="G10" s="22"/>
      <c r="H10" s="22"/>
      <c r="I10" s="22"/>
      <c r="J10" s="22"/>
      <c r="K10" s="23"/>
      <c r="L10" s="22"/>
      <c r="M10" s="22"/>
    </row>
    <row r="11" spans="2:14" ht="15" thickBot="1" x14ac:dyDescent="0.35">
      <c r="B11" s="27">
        <v>6</v>
      </c>
      <c r="C11" s="29" t="s">
        <v>23</v>
      </c>
      <c r="D11" s="10">
        <v>10</v>
      </c>
      <c r="E11" s="24"/>
      <c r="F11" s="22"/>
      <c r="G11" s="22"/>
      <c r="H11" s="22"/>
      <c r="I11" s="22"/>
      <c r="J11" s="22"/>
      <c r="K11" s="23"/>
      <c r="L11" s="22"/>
      <c r="M11" s="22"/>
    </row>
    <row r="12" spans="2:14" ht="15" thickBot="1" x14ac:dyDescent="0.35">
      <c r="B12" s="32">
        <v>7</v>
      </c>
      <c r="C12" s="29" t="s">
        <v>21</v>
      </c>
      <c r="D12" s="10">
        <v>10</v>
      </c>
      <c r="E12" s="24"/>
      <c r="F12" s="22"/>
      <c r="G12" s="22"/>
      <c r="H12" s="22"/>
      <c r="I12" s="22"/>
      <c r="J12" s="22"/>
      <c r="K12" s="23"/>
      <c r="L12" s="22"/>
      <c r="M12" s="22"/>
    </row>
    <row r="13" spans="2:14" x14ac:dyDescent="0.3">
      <c r="B13" s="39" t="s">
        <v>2</v>
      </c>
      <c r="C13" s="40"/>
      <c r="D13" s="16">
        <v>0</v>
      </c>
      <c r="E13" s="17">
        <f t="shared" ref="E13:M13" ca="1" si="0">SUM(E11:E20)</f>
        <v>0</v>
      </c>
      <c r="F13" s="16">
        <f t="shared" ca="1" si="0"/>
        <v>0</v>
      </c>
      <c r="G13" s="16">
        <f t="shared" ca="1" si="0"/>
        <v>0</v>
      </c>
      <c r="H13" s="16">
        <f t="shared" ca="1" si="0"/>
        <v>0</v>
      </c>
      <c r="I13" s="16">
        <f t="shared" ca="1" si="0"/>
        <v>0</v>
      </c>
      <c r="J13" s="16">
        <f t="shared" ca="1" si="0"/>
        <v>0</v>
      </c>
      <c r="K13" s="16">
        <f t="shared" ca="1" si="0"/>
        <v>0</v>
      </c>
      <c r="L13" s="16">
        <f t="shared" ca="1" si="0"/>
        <v>0</v>
      </c>
      <c r="M13" s="16">
        <f t="shared" ca="1" si="0"/>
        <v>0</v>
      </c>
    </row>
    <row r="14" spans="2:14" x14ac:dyDescent="0.3">
      <c r="B14" s="43" t="s">
        <v>1</v>
      </c>
      <c r="C14" s="44"/>
      <c r="D14" s="11">
        <f>SUM(D6:D13)</f>
        <v>56.5</v>
      </c>
      <c r="E14" s="12">
        <f t="shared" ref="E14:M14" si="1">D14-SUM(E6:E12)</f>
        <v>56.5</v>
      </c>
      <c r="F14" s="12">
        <f t="shared" si="1"/>
        <v>56.5</v>
      </c>
      <c r="G14" s="12">
        <f t="shared" si="1"/>
        <v>56.5</v>
      </c>
      <c r="H14" s="12">
        <f t="shared" si="1"/>
        <v>56.5</v>
      </c>
      <c r="I14" s="12">
        <f t="shared" si="1"/>
        <v>56.5</v>
      </c>
      <c r="J14" s="12">
        <f t="shared" si="1"/>
        <v>56.5</v>
      </c>
      <c r="K14" s="12">
        <f t="shared" si="1"/>
        <v>56.5</v>
      </c>
      <c r="L14" s="12">
        <f t="shared" si="1"/>
        <v>56.5</v>
      </c>
      <c r="M14" s="12">
        <f t="shared" si="1"/>
        <v>56.5</v>
      </c>
      <c r="N14" s="8"/>
    </row>
    <row r="15" spans="2:14" ht="15" thickBot="1" x14ac:dyDescent="0.35">
      <c r="B15" s="41" t="s">
        <v>0</v>
      </c>
      <c r="C15" s="42"/>
      <c r="D15" s="13">
        <f>D14</f>
        <v>56.5</v>
      </c>
      <c r="E15" s="14">
        <f>$D$15-($D$15/9*1)</f>
        <v>50.222222222222221</v>
      </c>
      <c r="F15" s="14">
        <f>$D$15-($D$15/9*2)</f>
        <v>43.944444444444443</v>
      </c>
      <c r="G15" s="14">
        <f>$D$15-($D$15/9*3)</f>
        <v>37.666666666666671</v>
      </c>
      <c r="H15" s="14">
        <f>$D$15-($D$15/9*4)</f>
        <v>31.388888888888889</v>
      </c>
      <c r="I15" s="14">
        <f>$D$15-($D$15/9*5)</f>
        <v>25.111111111111111</v>
      </c>
      <c r="J15" s="14">
        <f>$D$15-($D$15/9*6)</f>
        <v>18.833333333333336</v>
      </c>
      <c r="K15" s="14">
        <f>$D$15-($D$15/9*7)</f>
        <v>12.555555555555557</v>
      </c>
      <c r="L15" s="15">
        <f>$D$15-($D$15/9*8)</f>
        <v>6.2777777777777786</v>
      </c>
      <c r="M15" s="9">
        <f>$D$15-($D$15/9*9)</f>
        <v>0</v>
      </c>
      <c r="N15" s="8"/>
    </row>
    <row r="16" spans="2:14" ht="15" customHeight="1" x14ac:dyDescent="0.3"/>
    <row r="23" ht="15" customHeight="1" x14ac:dyDescent="0.3"/>
  </sheetData>
  <mergeCells count="7">
    <mergeCell ref="B2:M2"/>
    <mergeCell ref="B3:M3"/>
    <mergeCell ref="B13:C13"/>
    <mergeCell ref="B15:C15"/>
    <mergeCell ref="B14:C14"/>
    <mergeCell ref="C4:C5"/>
    <mergeCell ref="B4:B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Nylon</dc:creator>
  <cp:lastModifiedBy>utilizador</cp:lastModifiedBy>
  <dcterms:created xsi:type="dcterms:W3CDTF">2022-10-20T18:15:19Z</dcterms:created>
  <dcterms:modified xsi:type="dcterms:W3CDTF">2022-12-01T17:02:27Z</dcterms:modified>
</cp:coreProperties>
</file>