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ocuments\Uni\3º ano\1º Semestre\ES\Project\"/>
    </mc:Choice>
  </mc:AlternateContent>
  <xr:revisionPtr revIDLastSave="0" documentId="13_ncr:1_{D30E063B-2917-4F94-91E1-9CBDCE484D14}" xr6:coauthVersionLast="47" xr6:coauthVersionMax="47" xr10:uidLastSave="{00000000-0000-0000-0000-000000000000}"/>
  <bookViews>
    <workbookView xWindow="-120" yWindow="-120" windowWidth="29040" windowHeight="15840" xr2:uid="{81909052-7909-4177-A7BE-AF9923893C7C}"/>
  </bookViews>
  <sheets>
    <sheet name="Burndown 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2" l="1"/>
  <c r="E22" i="2" s="1"/>
  <c r="F22" i="2" s="1"/>
  <c r="G22" i="2" s="1"/>
  <c r="H22" i="2" s="1"/>
  <c r="I22" i="2" s="1"/>
  <c r="J22" i="2" s="1"/>
  <c r="K22" i="2" s="1"/>
  <c r="L22" i="2" s="1"/>
  <c r="M22" i="2" s="1"/>
  <c r="D23" i="2" l="1"/>
  <c r="M21" i="2"/>
  <c r="L21" i="2"/>
  <c r="K21" i="2"/>
  <c r="J21" i="2"/>
  <c r="I21" i="2"/>
  <c r="H21" i="2"/>
  <c r="G21" i="2"/>
  <c r="F21" i="2"/>
  <c r="E21" i="2"/>
  <c r="M23" i="2" l="1"/>
  <c r="L23" i="2"/>
  <c r="H23" i="2"/>
  <c r="G23" i="2"/>
  <c r="J23" i="2"/>
  <c r="F23" i="2"/>
  <c r="I23" i="2"/>
  <c r="E23" i="2"/>
  <c r="K23" i="2"/>
</calcChain>
</file>

<file path=xl/sharedStrings.xml><?xml version="1.0" encoding="utf-8"?>
<sst xmlns="http://schemas.openxmlformats.org/spreadsheetml/2006/main" count="32" uniqueCount="32">
  <si>
    <t>Ideal Burndown</t>
  </si>
  <si>
    <t>Remaining Effort</t>
  </si>
  <si>
    <t>Completed Effort</t>
  </si>
  <si>
    <t>Find 3 code smells (Assigned to Renato)</t>
  </si>
  <si>
    <t>Find 3 code smells (Assigned to Pedro)</t>
  </si>
  <si>
    <t>Find 3 code smells (Assigned to Nelson)</t>
  </si>
  <si>
    <t>Find 3 code smells (Assigned to Joana)</t>
  </si>
  <si>
    <t>Find 3 code smells (Assigned to Ana)</t>
  </si>
  <si>
    <t>Find 3 design patterns (Assigned to Renato)</t>
  </si>
  <si>
    <t>Find 3 design patterns (Assigned to Pedro)</t>
  </si>
  <si>
    <t>Find 3 design patterns (Assigned to Nelson)</t>
  </si>
  <si>
    <t>Find 3 design patterns (Assigned to Joana)</t>
  </si>
  <si>
    <t>Find 3 design patterns (Assigned to Ana)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</si>
  <si>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</si>
  <si>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</si>
  <si>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</si>
  <si>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</si>
  <si>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</si>
  <si>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</si>
  <si>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</si>
  <si>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</si>
  <si>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</si>
  <si>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Day 0</t>
  </si>
  <si>
    <t>Initial Estimate</t>
  </si>
  <si>
    <t>Task Description</t>
  </si>
  <si>
    <t>Task ID</t>
  </si>
  <si>
    <t>Sprint Burndown Chart</t>
  </si>
  <si>
    <t>Review (Assigned to Ana)</t>
  </si>
  <si>
    <t>Review (Assigned to Joana)</t>
  </si>
  <si>
    <t>Review (Assigned to Nelson)</t>
  </si>
  <si>
    <t>Review (Assigned to Pedro)</t>
  </si>
  <si>
    <t>Review (Assigned to Renato)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</si>
</sst>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165" fontId="1" fillId="8" borderId="12" xfId="0" applyNumberFormat="1" applyFont="1" applyFill="1" applyBorder="1" applyAlignment="1">
      <alignment horizontal="center"/>
    </xf>
    <xf numFmtId="165" fontId="1" fillId="8" borderId="13" xfId="0" applyNumberFormat="1" applyFont="1" applyFill="1" applyBorder="1" applyAlignment="1">
      <alignment horizontal="center"/>
    </xf>
    <xf numFmtId="165" fontId="1" fillId="8" borderId="14" xfId="0" applyNumberFormat="1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0" fillId="0" borderId="21" xfId="0" applyBorder="1"/>
    <xf numFmtId="164" fontId="1" fillId="2" borderId="22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right" wrapText="1"/>
    </xf>
    <xf numFmtId="0" fontId="1" fillId="7" borderId="8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1" fillId="7" borderId="12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4" borderId="14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/>
    </xf>
    <xf numFmtId="0" fontId="2" fillId="9" borderId="19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'Burndown Chart'!$B$21:$C$21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'Burndown Chart'!$D$5:$M$5</c:f>
              <c:strCache>
                <c:ptCount val="1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</c:strCache>
            </c:strRef>
          </c:cat>
          <c:val>
            <c:numRef>
              <c:f>'Burndown Chart'!$D$21:$M$21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2</c:v>
                </c:pt>
                <c:pt idx="7">
                  <c:v>4</c:v>
                </c:pt>
                <c:pt idx="8">
                  <c:v>3.83</c:v>
                </c:pt>
                <c:pt idx="9">
                  <c:v>2.17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C-48E5-A091-5ED476EC9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4849567"/>
        <c:axId val="1254849983"/>
      </c:barChart>
      <c:lineChart>
        <c:grouping val="standard"/>
        <c:varyColors val="0"/>
        <c:ser>
          <c:idx val="1"/>
          <c:order val="1"/>
          <c:tx>
            <c:strRef>
              <c:f>'Burndown Chart'!$B$22:$C$22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'Burndown Chart'!$D$5:$M$5</c:f>
              <c:strCache>
                <c:ptCount val="1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</c:strCache>
            </c:strRef>
          </c:cat>
          <c:val>
            <c:numRef>
              <c:f>'Burndown Chart'!$D$22:$M$22</c:f>
              <c:numCache>
                <c:formatCode>0.0</c:formatCode>
                <c:ptCount val="10"/>
                <c:pt idx="0" formatCode="General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19.5</c:v>
                </c:pt>
                <c:pt idx="6">
                  <c:v>15</c:v>
                </c:pt>
                <c:pt idx="7">
                  <c:v>6.5</c:v>
                </c:pt>
                <c:pt idx="8">
                  <c:v>2.17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DC-48E5-A091-5ED476EC9D25}"/>
            </c:ext>
          </c:extLst>
        </c:ser>
        <c:ser>
          <c:idx val="2"/>
          <c:order val="2"/>
          <c:tx>
            <c:strRef>
              <c:f>'Burndown Chart'!$B$23:$C$23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Chart'!$D$5:$M$5</c:f>
              <c:strCache>
                <c:ptCount val="1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</c:strCache>
            </c:strRef>
          </c:cat>
          <c:val>
            <c:numRef>
              <c:f>'Burndown Chart'!$D$23:$M$23</c:f>
              <c:numCache>
                <c:formatCode>0.0</c:formatCode>
                <c:ptCount val="10"/>
                <c:pt idx="0" formatCode="General">
                  <c:v>20</c:v>
                </c:pt>
                <c:pt idx="1">
                  <c:v>17.777777777777779</c:v>
                </c:pt>
                <c:pt idx="2">
                  <c:v>15.555555555555555</c:v>
                </c:pt>
                <c:pt idx="3">
                  <c:v>13.333333333333332</c:v>
                </c:pt>
                <c:pt idx="4">
                  <c:v>11.111111111111111</c:v>
                </c:pt>
                <c:pt idx="5">
                  <c:v>8.8888888888888893</c:v>
                </c:pt>
                <c:pt idx="6">
                  <c:v>6.6666666666666661</c:v>
                </c:pt>
                <c:pt idx="7">
                  <c:v>4.4444444444444429</c:v>
                </c:pt>
                <c:pt idx="8">
                  <c:v>2.2222222222222214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DC-48E5-A091-5ED476EC9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4849567"/>
        <c:axId val="1254849983"/>
      </c:lineChart>
      <c:catAx>
        <c:axId val="125484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849983"/>
        <c:crosses val="autoZero"/>
        <c:auto val="1"/>
        <c:lblAlgn val="ctr"/>
        <c:lblOffset val="100"/>
        <c:noMultiLvlLbl val="0"/>
      </c:catAx>
      <c:valAx>
        <c:axId val="125484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84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2843212</xdr:colOff>
      <xdr:row>25</xdr:row>
      <xdr:rowOff>147636</xdr:rowOff>
    </xdr:from>
    <xdr:to>
      <xdr:col>10</xdr:col>
      <xdr:colOff>9525</xdr:colOff>
      <xdr:row>50</xdr:row>
      <xdr:rowOff>190499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56511C-E22B-45E5-BDB4-55AC55C3B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3085-A52E-45A9-AAEC-F19CACED0953}">
  <dimension ref="B1:N23"/>
  <sheetViews>
    <sheetView tabSelected="1" zoomScale="115" zoomScaleNormal="115" workbookViewId="0">
      <selection activeCell="N15" sqref="N15"/>
    </sheetView>
  </sheetViews>
  <sheetFormatPr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13" width="10" bestFit="1" customWidth="1"/>
  </cols>
  <sheetData>
    <row r="1" spans="2:13" ht="15.75" thickBot="1" x14ac:dyDescent="0.3"/>
    <row r="2" spans="2:13" ht="27" thickBot="1" x14ac:dyDescent="0.45">
      <c r="B2" s="44" t="s">
        <v>26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2:13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2:13" x14ac:dyDescent="0.25">
      <c r="B4" s="42" t="s">
        <v>25</v>
      </c>
      <c r="C4" s="42" t="s">
        <v>24</v>
      </c>
      <c r="D4" s="7" t="s">
        <v>23</v>
      </c>
      <c r="E4" s="6">
        <v>44847</v>
      </c>
      <c r="F4" s="4">
        <v>44848</v>
      </c>
      <c r="G4" s="4">
        <v>44849</v>
      </c>
      <c r="H4" s="4">
        <v>44850</v>
      </c>
      <c r="I4" s="4">
        <v>44851</v>
      </c>
      <c r="J4" s="4">
        <v>44852</v>
      </c>
      <c r="K4" s="5">
        <v>44853</v>
      </c>
      <c r="L4" s="4">
        <v>44854</v>
      </c>
      <c r="M4" s="4">
        <v>44855</v>
      </c>
    </row>
    <row r="5" spans="2:13" ht="15.75" thickBot="1" x14ac:dyDescent="0.3">
      <c r="B5" s="43"/>
      <c r="C5" s="43"/>
      <c r="D5" s="1" t="s">
        <v>22</v>
      </c>
      <c r="E5" s="3" t="s">
        <v>21</v>
      </c>
      <c r="F5" s="1" t="s">
        <v>20</v>
      </c>
      <c r="G5" s="1" t="s">
        <v>19</v>
      </c>
      <c r="H5" s="1" t="s">
        <v>18</v>
      </c>
      <c r="I5" s="1" t="s">
        <v>17</v>
      </c>
      <c r="J5" s="1" t="s">
        <v>16</v>
      </c>
      <c r="K5" s="2" t="s">
        <v>15</v>
      </c>
      <c r="L5" s="1" t="s">
        <v>14</v>
      </c>
      <c r="M5" s="1" t="s">
        <v>13</v>
      </c>
    </row>
    <row r="6" spans="2:13" ht="15.75" thickBot="1" x14ac:dyDescent="0.3">
      <c r="B6" s="30">
        <v>1</v>
      </c>
      <c r="C6" s="33" t="s">
        <v>12</v>
      </c>
      <c r="D6" s="10">
        <v>1.5</v>
      </c>
      <c r="E6" s="22"/>
      <c r="F6" s="23"/>
      <c r="G6" s="23"/>
      <c r="H6" s="23"/>
      <c r="I6" s="23"/>
      <c r="J6" s="23"/>
      <c r="K6" s="24">
        <v>1.5</v>
      </c>
      <c r="L6" s="23"/>
      <c r="M6" s="23"/>
    </row>
    <row r="7" spans="2:13" ht="15.75" thickBot="1" x14ac:dyDescent="0.3">
      <c r="B7" s="31">
        <v>2</v>
      </c>
      <c r="C7" s="34" t="s">
        <v>11</v>
      </c>
      <c r="D7" s="10">
        <v>1.5</v>
      </c>
      <c r="E7" s="25"/>
      <c r="F7" s="26"/>
      <c r="G7" s="26"/>
      <c r="H7" s="26"/>
      <c r="I7" s="26"/>
      <c r="J7" s="26"/>
      <c r="K7" s="27">
        <v>1.5</v>
      </c>
      <c r="L7" s="26"/>
      <c r="M7" s="26"/>
    </row>
    <row r="8" spans="2:13" ht="15.75" thickBot="1" x14ac:dyDescent="0.3">
      <c r="B8" s="31">
        <v>3</v>
      </c>
      <c r="C8" s="34" t="s">
        <v>10</v>
      </c>
      <c r="D8" s="10">
        <v>1.5</v>
      </c>
      <c r="E8" s="28"/>
      <c r="F8" s="26"/>
      <c r="G8" s="26"/>
      <c r="H8" s="26"/>
      <c r="I8" s="26"/>
      <c r="J8" s="26">
        <v>1.5</v>
      </c>
      <c r="K8" s="27"/>
      <c r="L8" s="26"/>
      <c r="M8" s="26"/>
    </row>
    <row r="9" spans="2:13" ht="15.75" thickBot="1" x14ac:dyDescent="0.3">
      <c r="B9" s="31">
        <v>4</v>
      </c>
      <c r="C9" s="34" t="s">
        <v>9</v>
      </c>
      <c r="D9" s="10">
        <v>1.5</v>
      </c>
      <c r="E9" s="29"/>
      <c r="F9" s="26"/>
      <c r="G9" s="26"/>
      <c r="H9" s="26"/>
      <c r="I9" s="26"/>
      <c r="J9" s="26"/>
      <c r="K9" s="27">
        <v>1</v>
      </c>
      <c r="L9" s="26">
        <v>0.5</v>
      </c>
      <c r="M9" s="26"/>
    </row>
    <row r="10" spans="2:13" ht="15.75" thickBot="1" x14ac:dyDescent="0.3">
      <c r="B10" s="31">
        <v>5</v>
      </c>
      <c r="C10" s="34" t="s">
        <v>8</v>
      </c>
      <c r="D10" s="10">
        <v>1.5</v>
      </c>
      <c r="E10" s="28"/>
      <c r="F10" s="26"/>
      <c r="G10" s="26"/>
      <c r="H10" s="26"/>
      <c r="I10" s="26"/>
      <c r="J10" s="26">
        <v>1</v>
      </c>
      <c r="K10" s="27">
        <v>0.5</v>
      </c>
      <c r="L10" s="26"/>
      <c r="M10" s="26"/>
    </row>
    <row r="11" spans="2:13" ht="15.75" thickBot="1" x14ac:dyDescent="0.3">
      <c r="B11" s="31">
        <v>6</v>
      </c>
      <c r="C11" s="33" t="s">
        <v>7</v>
      </c>
      <c r="D11" s="10">
        <v>1.5</v>
      </c>
      <c r="E11" s="28"/>
      <c r="F11" s="26"/>
      <c r="G11" s="26"/>
      <c r="H11" s="26"/>
      <c r="I11" s="26"/>
      <c r="J11" s="26">
        <v>0.5</v>
      </c>
      <c r="K11" s="27">
        <v>1</v>
      </c>
      <c r="L11" s="26"/>
      <c r="M11" s="26"/>
    </row>
    <row r="12" spans="2:13" ht="15.75" thickBot="1" x14ac:dyDescent="0.3">
      <c r="B12" s="31">
        <v>7</v>
      </c>
      <c r="C12" s="34" t="s">
        <v>6</v>
      </c>
      <c r="D12" s="10">
        <v>1.5</v>
      </c>
      <c r="E12" s="28"/>
      <c r="F12" s="26"/>
      <c r="G12" s="26"/>
      <c r="H12" s="26"/>
      <c r="I12" s="26"/>
      <c r="J12" s="26"/>
      <c r="K12" s="27">
        <v>1.5</v>
      </c>
      <c r="L12" s="26"/>
      <c r="M12" s="26"/>
    </row>
    <row r="13" spans="2:13" ht="15.75" thickBot="1" x14ac:dyDescent="0.3">
      <c r="B13" s="31">
        <v>8</v>
      </c>
      <c r="C13" s="34" t="s">
        <v>5</v>
      </c>
      <c r="D13" s="10">
        <v>1.5</v>
      </c>
      <c r="E13" s="28"/>
      <c r="F13" s="26"/>
      <c r="G13" s="26"/>
      <c r="H13" s="26"/>
      <c r="I13" s="26">
        <v>0.5</v>
      </c>
      <c r="J13" s="26">
        <v>1</v>
      </c>
      <c r="K13" s="27"/>
      <c r="L13" s="26"/>
      <c r="M13" s="26"/>
    </row>
    <row r="14" spans="2:13" ht="15.75" thickBot="1" x14ac:dyDescent="0.3">
      <c r="B14" s="31">
        <v>9</v>
      </c>
      <c r="C14" s="34" t="s">
        <v>4</v>
      </c>
      <c r="D14" s="10">
        <v>1.5</v>
      </c>
      <c r="E14" s="28"/>
      <c r="F14" s="26"/>
      <c r="G14" s="26"/>
      <c r="H14" s="26"/>
      <c r="I14" s="26"/>
      <c r="J14" s="26"/>
      <c r="K14" s="27">
        <v>0.5</v>
      </c>
      <c r="L14" s="26">
        <v>1</v>
      </c>
      <c r="M14" s="26"/>
    </row>
    <row r="15" spans="2:13" ht="15.75" thickBot="1" x14ac:dyDescent="0.3">
      <c r="B15" s="32">
        <v>10</v>
      </c>
      <c r="C15" s="35" t="s">
        <v>3</v>
      </c>
      <c r="D15" s="10">
        <v>1.5</v>
      </c>
      <c r="E15" s="28"/>
      <c r="F15" s="26"/>
      <c r="G15" s="26"/>
      <c r="H15" s="26"/>
      <c r="I15" s="26"/>
      <c r="J15" s="26">
        <v>0.5</v>
      </c>
      <c r="K15" s="27">
        <v>1</v>
      </c>
      <c r="L15" s="26"/>
      <c r="M15" s="26"/>
    </row>
    <row r="16" spans="2:13" ht="15" customHeight="1" thickBot="1" x14ac:dyDescent="0.3">
      <c r="B16" s="31">
        <v>11</v>
      </c>
      <c r="C16" s="33" t="s">
        <v>27</v>
      </c>
      <c r="D16" s="10">
        <v>1</v>
      </c>
      <c r="E16" s="28"/>
      <c r="F16" s="26"/>
      <c r="G16" s="26"/>
      <c r="H16" s="26"/>
      <c r="I16" s="26"/>
      <c r="J16" s="26"/>
      <c r="K16" s="27"/>
      <c r="L16" s="26">
        <v>0.5</v>
      </c>
      <c r="M16" s="26">
        <v>0.5</v>
      </c>
    </row>
    <row r="17" spans="2:14" ht="15.75" thickBot="1" x14ac:dyDescent="0.3">
      <c r="B17" s="31">
        <v>12</v>
      </c>
      <c r="C17" s="34" t="s">
        <v>28</v>
      </c>
      <c r="D17" s="10">
        <v>1</v>
      </c>
      <c r="E17" s="28"/>
      <c r="F17" s="26"/>
      <c r="G17" s="26"/>
      <c r="H17" s="26"/>
      <c r="I17" s="26"/>
      <c r="J17" s="26"/>
      <c r="K17" s="27"/>
      <c r="L17" s="26">
        <v>0.67</v>
      </c>
      <c r="M17" s="26">
        <v>0.33</v>
      </c>
    </row>
    <row r="18" spans="2:14" ht="15.75" thickBot="1" x14ac:dyDescent="0.3">
      <c r="B18" s="31">
        <v>13</v>
      </c>
      <c r="C18" s="34" t="s">
        <v>29</v>
      </c>
      <c r="D18" s="10">
        <v>1</v>
      </c>
      <c r="E18" s="28"/>
      <c r="F18" s="26"/>
      <c r="G18" s="26"/>
      <c r="H18" s="26"/>
      <c r="I18" s="26"/>
      <c r="J18" s="26"/>
      <c r="K18" s="27"/>
      <c r="L18" s="26">
        <v>0.33</v>
      </c>
      <c r="M18" s="26">
        <v>0.67</v>
      </c>
    </row>
    <row r="19" spans="2:14" ht="15.75" thickBot="1" x14ac:dyDescent="0.3">
      <c r="B19" s="31">
        <v>14</v>
      </c>
      <c r="C19" s="34" t="s">
        <v>30</v>
      </c>
      <c r="D19" s="10">
        <v>1</v>
      </c>
      <c r="E19" s="28"/>
      <c r="F19" s="26"/>
      <c r="G19" s="26"/>
      <c r="H19" s="26"/>
      <c r="I19" s="26"/>
      <c r="J19" s="26"/>
      <c r="K19" s="27"/>
      <c r="L19" s="26">
        <v>0.33</v>
      </c>
      <c r="M19" s="26">
        <v>0.67</v>
      </c>
    </row>
    <row r="20" spans="2:14" ht="15.75" thickBot="1" x14ac:dyDescent="0.3">
      <c r="B20" s="31">
        <v>15</v>
      </c>
      <c r="C20" s="35" t="s">
        <v>31</v>
      </c>
      <c r="D20" s="10">
        <v>1</v>
      </c>
      <c r="E20" s="28"/>
      <c r="F20" s="26"/>
      <c r="G20" s="26"/>
      <c r="H20" s="26"/>
      <c r="I20" s="26"/>
      <c r="J20" s="26"/>
      <c r="K20" s="27"/>
      <c r="L20" s="26">
        <v>1</v>
      </c>
      <c r="M20" s="26"/>
    </row>
    <row r="21" spans="2:14" x14ac:dyDescent="0.25">
      <c r="B21" s="36" t="s">
        <v>2</v>
      </c>
      <c r="C21" s="37"/>
      <c r="D21" s="19">
        <v>0</v>
      </c>
      <c r="E21" s="20">
        <f t="shared" ref="E21:M21" si="0">SUM(E11:E20)</f>
        <v>0</v>
      </c>
      <c r="F21" s="19">
        <f t="shared" si="0"/>
        <v>0</v>
      </c>
      <c r="G21" s="19">
        <f t="shared" si="0"/>
        <v>0</v>
      </c>
      <c r="H21" s="19">
        <f t="shared" si="0"/>
        <v>0</v>
      </c>
      <c r="I21" s="19">
        <f t="shared" si="0"/>
        <v>0.5</v>
      </c>
      <c r="J21" s="19">
        <f t="shared" si="0"/>
        <v>2</v>
      </c>
      <c r="K21" s="21">
        <f t="shared" si="0"/>
        <v>4</v>
      </c>
      <c r="L21" s="19">
        <f t="shared" si="0"/>
        <v>3.83</v>
      </c>
      <c r="M21" s="19">
        <f t="shared" si="0"/>
        <v>2.17</v>
      </c>
    </row>
    <row r="22" spans="2:14" x14ac:dyDescent="0.25">
      <c r="B22" s="40" t="s">
        <v>1</v>
      </c>
      <c r="C22" s="41"/>
      <c r="D22" s="11">
        <f>SUM(D6:D21)</f>
        <v>20</v>
      </c>
      <c r="E22" s="12">
        <f t="shared" ref="E22:M22" si="1">D22-SUM(E6:E20)</f>
        <v>20</v>
      </c>
      <c r="F22" s="13">
        <f t="shared" si="1"/>
        <v>20</v>
      </c>
      <c r="G22" s="13">
        <f t="shared" si="1"/>
        <v>20</v>
      </c>
      <c r="H22" s="13">
        <f t="shared" si="1"/>
        <v>20</v>
      </c>
      <c r="I22" s="13">
        <f t="shared" si="1"/>
        <v>19.5</v>
      </c>
      <c r="J22" s="14">
        <f t="shared" si="1"/>
        <v>15</v>
      </c>
      <c r="K22" s="15">
        <f t="shared" si="1"/>
        <v>6.5</v>
      </c>
      <c r="L22" s="14">
        <f t="shared" si="1"/>
        <v>2.17</v>
      </c>
      <c r="M22" s="14">
        <f t="shared" si="1"/>
        <v>0</v>
      </c>
    </row>
    <row r="23" spans="2:14" ht="15" customHeight="1" thickBot="1" x14ac:dyDescent="0.3">
      <c r="B23" s="38" t="s">
        <v>0</v>
      </c>
      <c r="C23" s="39"/>
      <c r="D23" s="16">
        <f>D22</f>
        <v>20</v>
      </c>
      <c r="E23" s="17">
        <f>$D$23-($D$23/9*1)</f>
        <v>17.777777777777779</v>
      </c>
      <c r="F23" s="17">
        <f>$D$23-($D$23/9*2)</f>
        <v>15.555555555555555</v>
      </c>
      <c r="G23" s="17">
        <f>$D$23-($D$23/9*3)</f>
        <v>13.333333333333332</v>
      </c>
      <c r="H23" s="17">
        <f>$D$23-($D$23/9*4)</f>
        <v>11.111111111111111</v>
      </c>
      <c r="I23" s="17">
        <f>$D$23-($D$23/9*5)</f>
        <v>8.8888888888888893</v>
      </c>
      <c r="J23" s="17">
        <f>$D$23-($D$23/9*6)</f>
        <v>6.6666666666666661</v>
      </c>
      <c r="K23" s="17">
        <f>$D$23-($D$23/9*7)</f>
        <v>4.4444444444444429</v>
      </c>
      <c r="L23" s="18">
        <f>$D$23-($D$23/9*8)</f>
        <v>2.2222222222222214</v>
      </c>
      <c r="M23" s="9">
        <f>$D$23-($D$23/9*9)</f>
        <v>0</v>
      </c>
      <c r="N23" s="8"/>
    </row>
  </sheetData>
  <mergeCells count="7">
    <mergeCell ref="B2:M2"/>
    <mergeCell ref="B3:M3"/>
    <mergeCell ref="B21:C21"/>
    <mergeCell ref="B23:C23"/>
    <mergeCell ref="B22:C22"/>
    <mergeCell ref="C4:C5"/>
    <mergeCell ref="B4:B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Nylon</dc:creator>
  <cp:lastModifiedBy>Nylon</cp:lastModifiedBy>
  <dcterms:created xsi:type="dcterms:W3CDTF">2022-10-20T18:15:19Z</dcterms:created>
  <dcterms:modified xsi:type="dcterms:W3CDTF">2022-10-21T18:14:03Z</dcterms:modified>
</cp:coreProperties>
</file>