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613ef1e4c0dde3/Documentos/Personal/DATA Analyst jR/DATA/Tareas/Poyecto Final - 1° Entrega/"/>
    </mc:Choice>
  </mc:AlternateContent>
  <xr:revisionPtr revIDLastSave="1123" documentId="8_{7C1098A1-1807-4A4E-81EC-51CBAA201CD5}" xr6:coauthVersionLast="47" xr6:coauthVersionMax="47" xr10:uidLastSave="{B4E4725C-E9D0-4D6F-BD35-068DE0E68D50}"/>
  <bookViews>
    <workbookView xWindow="28680" yWindow="-120" windowWidth="29040" windowHeight="15720" activeTab="3" xr2:uid="{678E2AF5-2A79-4546-9495-AD2E678E3E1B}"/>
  </bookViews>
  <sheets>
    <sheet name="1" sheetId="1" r:id="rId1"/>
    <sheet name="2" sheetId="2" r:id="rId2"/>
    <sheet name="3" sheetId="3" r:id="rId3"/>
    <sheet name="4" sheetId="6" r:id="rId4"/>
  </sheets>
  <definedNames>
    <definedName name="SegmentaciónDeDatos_Day">#N/A</definedName>
    <definedName name="SegmentaciónDeDatos_Mon">#N/A</definedName>
    <definedName name="SegmentaciónDeDatos_Mon_Yr">#N/A</definedName>
    <definedName name="SegmentaciónDeDatos_Shopping_Mall">#N/A</definedName>
    <definedName name="SegmentaciónDeDatos_Shopping_Mall1">#N/A</definedName>
    <definedName name="SegmentaciónDeDatos_Year">#N/A</definedName>
    <definedName name="SegmentaciónDeDatos_Year1">#N/A</definedName>
  </definedNames>
  <calcPr calcId="191028"/>
  <pivotCaches>
    <pivotCache cacheId="0" r:id="rId5"/>
  </pivotCaches>
  <extLst>
    <ext xmlns:x14="http://schemas.microsoft.com/office/spreadsheetml/2009/9/main" uri="{876F7934-8845-4945-9796-88D515C7AA90}">
      <x14:pivotCaches>
        <pivotCache cacheId="2" r:id="rId6"/>
        <pivotCache cacheId="3" r:id="rId7"/>
        <pivotCache cacheId="4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16"/>
        <pivotCache cacheId="6" r:id="rId17"/>
        <pivotCache cacheId="7" r:id="rId18"/>
        <pivotCache cacheId="8" r:id="rId19"/>
        <pivotCache cacheId="9" r:id="rId20"/>
        <pivotCache cacheId="10" r:id="rId21"/>
        <pivotCache cacheId="11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 Shopping_fd62465f-d7e5-4848-87c1-398ade800ada" name="Customer Shopping" connection="Consulta - Customer Shopping"/>
          <x15:modelTable id="Calendar_bf6e45b7-fe9a-4160-b6b4-7dc3afacbe04" name="Calendar" connection="Consulta - Calendar"/>
        </x15:modelTables>
        <x15:modelRelationships>
          <x15:modelRelationship fromTable="Customer Shopping" fromColumn="Invoice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Month Year" columnId="Month Year">
                <x16:calculatedTimeColumn columnName="Month Year (año)" columnId="Month Year (año)" contentType="years" isSelected="1"/>
                <x16:calculatedTimeColumn columnName="Month Year (trimestre)" columnId="Month Year (trimestre)" contentType="quarters" isSelected="1"/>
                <x16:calculatedTimeColumn columnName="Month Year (índice de meses)" columnId="Month Year (índice de meses)" contentType="monthsindex" isSelected="1"/>
                <x16:calculatedTimeColumn columnName="Month Year (mes)" columnId="Month Year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  <c r="C10" i="6"/>
  <c r="C9" i="6"/>
  <c r="E4" i="6"/>
  <c r="F4" i="6" s="1"/>
  <c r="D6" i="6"/>
  <c r="C6" i="6"/>
  <c r="E5" i="6"/>
  <c r="F5" i="6" s="1"/>
  <c r="C11" i="6" l="1"/>
  <c r="E6" i="6"/>
  <c r="F6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33C58-D065-4F8C-BA49-8952C1949596}" name="Consulta - Calendar" description="Conexión a la consulta 'Calendar' en el libro." type="100" refreshedVersion="8" minRefreshableVersion="5">
    <extLst>
      <ext xmlns:x15="http://schemas.microsoft.com/office/spreadsheetml/2010/11/main" uri="{DE250136-89BD-433C-8126-D09CA5730AF9}">
        <x15:connection id="b6013b21-26af-483b-85e0-cb0f090d4d51"/>
      </ext>
    </extLst>
  </connection>
  <connection id="2" xr16:uid="{6D0A0852-4A1B-4CF8-9063-39C0368EB616}" name="Consulta - Customer Shopping" description="Conexión a la consulta 'Customer Shopping' en el libro." type="100" refreshedVersion="8" minRefreshableVersion="5">
    <extLst>
      <ext xmlns:x15="http://schemas.microsoft.com/office/spreadsheetml/2010/11/main" uri="{DE250136-89BD-433C-8126-D09CA5730AF9}">
        <x15:connection id="6bb6a4fa-1f15-410e-acea-8c88cf6c4f48"/>
      </ext>
    </extLst>
  </connection>
  <connection id="3" xr16:uid="{9C8071BF-84BA-4911-9888-94992CF4DDD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ustomer Shopping].[Shopping Mall].&amp;[Kanyon]}"/>
    <s v="{[Calendar].[Year].&amp;[2023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<sst xmlns="http://schemas.openxmlformats.org/spreadsheetml/2006/main" count="70" uniqueCount="48">
  <si>
    <t>Books</t>
  </si>
  <si>
    <t>Clothing</t>
  </si>
  <si>
    <t>Cosmetics</t>
  </si>
  <si>
    <t>Food &amp; Beverage</t>
  </si>
  <si>
    <t>Shoes</t>
  </si>
  <si>
    <t>Souvenir</t>
  </si>
  <si>
    <t>Technology</t>
  </si>
  <si>
    <t>Toys</t>
  </si>
  <si>
    <t>Total general</t>
  </si>
  <si>
    <t>Cash</t>
  </si>
  <si>
    <t>Credit Card</t>
  </si>
  <si>
    <t>Debit Card</t>
  </si>
  <si>
    <t>ene</t>
  </si>
  <si>
    <t>feb</t>
  </si>
  <si>
    <t>mar</t>
  </si>
  <si>
    <t>Sales</t>
  </si>
  <si>
    <t>Shopping Mall</t>
  </si>
  <si>
    <t>Year</t>
  </si>
  <si>
    <t>Kanyon</t>
  </si>
  <si>
    <t>2023</t>
  </si>
  <si>
    <t>Total Books</t>
  </si>
  <si>
    <t>Total Clothing</t>
  </si>
  <si>
    <t>Total Cosmetics</t>
  </si>
  <si>
    <t>Total Food &amp; Beverage</t>
  </si>
  <si>
    <t>Total Shoes</t>
  </si>
  <si>
    <t>Total Souvenir</t>
  </si>
  <si>
    <t>Total Technology</t>
  </si>
  <si>
    <t>Total Toys</t>
  </si>
  <si>
    <t>Mon</t>
  </si>
  <si>
    <t>Category</t>
  </si>
  <si>
    <t>Payment Method</t>
  </si>
  <si>
    <t>Variable de Análisis</t>
  </si>
  <si>
    <t>Variable de Referencia</t>
  </si>
  <si>
    <t>Variación</t>
  </si>
  <si>
    <t>Variación %</t>
  </si>
  <si>
    <t>Ventas</t>
  </si>
  <si>
    <t>Unidades Vendidas</t>
  </si>
  <si>
    <t>Precio Promedio</t>
  </si>
  <si>
    <t>Análisis de Impactos</t>
  </si>
  <si>
    <t>Impacto por Volumen</t>
  </si>
  <si>
    <t>(Precio de la referencia por variación en volumen)</t>
  </si>
  <si>
    <t>Impacto por Precio</t>
  </si>
  <si>
    <t>(Volumen de la referencia por variación en precio)</t>
  </si>
  <si>
    <t>Impacto combinado</t>
  </si>
  <si>
    <t>(Variación en precio por variación en volumen)</t>
  </si>
  <si>
    <t>Variación en Ventas</t>
  </si>
  <si>
    <t>Año 2022</t>
  </si>
  <si>
    <t>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</si>
</sst>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_);_(* \(#,##0.0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/>
    <xf numFmtId="166" fontId="0" fillId="0" borderId="0" xfId="2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9" xfId="0" applyBorder="1"/>
    <xf numFmtId="0" fontId="0" fillId="0" borderId="0" xfId="0" applyBorder="1" applyAlignment="1">
      <alignment horizontal="center" wrapText="1"/>
    </xf>
    <xf numFmtId="17" fontId="4" fillId="3" borderId="9" xfId="0" applyNumberFormat="1" applyFont="1" applyFill="1" applyBorder="1" applyAlignment="1">
      <alignment horizontal="center" vertical="center"/>
    </xf>
    <xf numFmtId="17" fontId="4" fillId="2" borderId="9" xfId="0" applyNumberFormat="1" applyFont="1" applyFill="1" applyBorder="1" applyAlignment="1">
      <alignment horizontal="center" vertical="center"/>
    </xf>
    <xf numFmtId="164" fontId="5" fillId="0" borderId="11" xfId="0" applyNumberFormat="1" applyFont="1" applyBorder="1" applyAlignment="1">
      <alignment vertical="center"/>
    </xf>
    <xf numFmtId="166" fontId="5" fillId="0" borderId="1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2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5" fontId="6" fillId="3" borderId="10" xfId="1" applyNumberFormat="1" applyFont="1" applyFill="1" applyBorder="1" applyAlignment="1">
      <alignment vertical="center"/>
    </xf>
    <xf numFmtId="165" fontId="6" fillId="2" borderId="10" xfId="1" applyNumberFormat="1" applyFont="1" applyFill="1" applyBorder="1" applyAlignment="1">
      <alignment vertical="center"/>
    </xf>
    <xf numFmtId="168" fontId="5" fillId="3" borderId="12" xfId="3" applyNumberFormat="1" applyFont="1" applyFill="1" applyBorder="1" applyAlignment="1">
      <alignment vertical="center"/>
    </xf>
    <xf numFmtId="168" fontId="5" fillId="2" borderId="12" xfId="3" applyNumberFormat="1" applyFont="1" applyFill="1" applyBorder="1" applyAlignment="1">
      <alignment vertical="center"/>
    </xf>
    <xf numFmtId="164" fontId="5" fillId="3" borderId="13" xfId="0" applyNumberFormat="1" applyFont="1" applyFill="1" applyBorder="1" applyAlignment="1">
      <alignment vertical="center"/>
    </xf>
    <xf numFmtId="164" fontId="5" fillId="2" borderId="13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vertical="center"/>
    </xf>
  </cellXfs>
  <cellStyles count="4">
    <cellStyle name="Millares 2" xfId="3" xr:uid="{8306D6D1-2017-4269-A76B-8C4C9A4153DA}"/>
    <cellStyle name="Moneda 2" xfId="1" xr:uid="{DFF3BA15-308A-4DCA-A5C2-CD96C185E8A2}"/>
    <cellStyle name="Normal" xfId="0" builtinId="0"/>
    <cellStyle name="Porcentaje 2" xfId="2" xr:uid="{5379825A-2C71-4E5A-99C0-EA289FEE2EC4}"/>
  </cellStyles>
  <dxfs count="15">
    <dxf>
      <font>
        <color rgb="FFC00000"/>
      </font>
    </dxf>
    <dxf>
      <font>
        <color theme="9"/>
      </font>
    </dxf>
    <dxf>
      <font>
        <color theme="1" tint="0.499984740745262"/>
      </font>
    </dxf>
    <dxf>
      <font>
        <color rgb="FFC00000"/>
      </font>
    </dxf>
    <dxf>
      <font>
        <color theme="1" tint="0.499984740745262"/>
      </font>
    </dxf>
    <dxf>
      <font>
        <color theme="9"/>
      </font>
    </dxf>
    <dxf>
      <font>
        <color rgb="FFC00000"/>
      </font>
    </dxf>
    <dxf>
      <font>
        <color theme="1" tint="0.499984740745262"/>
      </font>
    </dxf>
    <dxf>
      <font>
        <color theme="9"/>
      </font>
    </dxf>
    <dxf>
      <font>
        <color rgb="FFC00000"/>
      </font>
    </dxf>
    <dxf>
      <font>
        <color theme="1" tint="0.499984740745262"/>
      </font>
    </dxf>
    <dxf>
      <font>
        <color theme="9"/>
      </font>
    </dxf>
    <dxf>
      <font>
        <color rgb="FFC00000"/>
      </font>
    </dxf>
    <dxf>
      <font>
        <color theme="1" tint="0.499984740745262"/>
      </font>
    </dxf>
    <dxf>
      <font>
        <color theme="9"/>
      </font>
    </dxf>
  </dxfs>
  <tableStyles count="1" defaultTableStyle="TableStyleMedium2" defaultPivotStyle="PivotStyleLight16">
    <tableStyle name="Invisible" pivot="0" table="0" count="0" xr9:uid="{DEC63484-8FCC-4552-9966-D98A8B077F5F}"/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5.xml"/><Relationship Id="rId18" Type="http://schemas.openxmlformats.org/officeDocument/2006/relationships/pivotCacheDefinition" Target="pivotCache/pivotCacheDefinition7.xml"/><Relationship Id="rId26" Type="http://schemas.openxmlformats.org/officeDocument/2006/relationships/pivotTable" Target="pivotTables/pivotTable4.xml"/><Relationship Id="rId39" Type="http://schemas.openxmlformats.org/officeDocument/2006/relationships/customXml" Target="../customXml/item2.xml"/><Relationship Id="rId21" Type="http://schemas.openxmlformats.org/officeDocument/2006/relationships/pivotCacheDefinition" Target="pivotCache/pivotCacheDefinition10.xml"/><Relationship Id="rId34" Type="http://schemas.openxmlformats.org/officeDocument/2006/relationships/sheetMetadata" Target="metadata.xml"/><Relationship Id="rId42" Type="http://schemas.openxmlformats.org/officeDocument/2006/relationships/customXml" Target="../customXml/item5.xml"/><Relationship Id="rId47" Type="http://schemas.openxmlformats.org/officeDocument/2006/relationships/customXml" Target="../customXml/item10.xml"/><Relationship Id="rId50" Type="http://schemas.openxmlformats.org/officeDocument/2006/relationships/customXml" Target="../customXml/item13.xml"/><Relationship Id="rId55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pivotTable" Target="pivotTables/pivotTable7.xml"/><Relationship Id="rId11" Type="http://schemas.microsoft.com/office/2007/relationships/slicerCache" Target="slicerCaches/slicerCache3.xml"/><Relationship Id="rId24" Type="http://schemas.openxmlformats.org/officeDocument/2006/relationships/pivotTable" Target="pivotTables/pivotTable2.xml"/><Relationship Id="rId32" Type="http://schemas.openxmlformats.org/officeDocument/2006/relationships/styles" Target="styles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45" Type="http://schemas.openxmlformats.org/officeDocument/2006/relationships/customXml" Target="../customXml/item8.xml"/><Relationship Id="rId53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2.xml"/><Relationship Id="rId19" Type="http://schemas.openxmlformats.org/officeDocument/2006/relationships/pivotCacheDefinition" Target="pivotCache/pivotCacheDefinition8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7.xml"/><Relationship Id="rId52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Table" Target="pivotTables/pivotTable5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6.xml"/><Relationship Id="rId48" Type="http://schemas.openxmlformats.org/officeDocument/2006/relationships/customXml" Target="../customXml/item11.xml"/><Relationship Id="rId56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12" Type="http://schemas.microsoft.com/office/2007/relationships/slicerCache" Target="slicerCaches/slicerCache4.xml"/><Relationship Id="rId17" Type="http://schemas.openxmlformats.org/officeDocument/2006/relationships/pivotCacheDefinition" Target="pivotCache/pivotCacheDefinition6.xml"/><Relationship Id="rId25" Type="http://schemas.openxmlformats.org/officeDocument/2006/relationships/pivotTable" Target="pivotTables/pivotTable3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1.xml"/><Relationship Id="rId46" Type="http://schemas.openxmlformats.org/officeDocument/2006/relationships/customXml" Target="../customXml/item9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4.xml"/><Relationship Id="rId54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microsoft.com/office/2007/relationships/slicerCache" Target="slicerCaches/slicerCache7.xml"/><Relationship Id="rId23" Type="http://schemas.openxmlformats.org/officeDocument/2006/relationships/pivotTable" Target="pivotTables/pivotTable1.xml"/><Relationship Id="rId28" Type="http://schemas.openxmlformats.org/officeDocument/2006/relationships/pivotTable" Target="pivotTables/pivotTable6.xml"/><Relationship Id="rId36" Type="http://schemas.microsoft.com/office/2017/10/relationships/person" Target="persons/person.xml"/><Relationship Id="rId49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/>
              <a:t>Precio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Clothing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#,##0</c:formatCode>
              <c:ptCount val="12"/>
              <c:pt idx="0">
                <c:v>1097.5556546713974</c:v>
              </c:pt>
              <c:pt idx="1">
                <c:v>1093.31832862995</c:v>
              </c:pt>
              <c:pt idx="2">
                <c:v>1102.4210983286303</c:v>
              </c:pt>
              <c:pt idx="3">
                <c:v>1103.186872817955</c:v>
              </c:pt>
              <c:pt idx="4">
                <c:v>1110.8000200551514</c:v>
              </c:pt>
              <c:pt idx="5">
                <c:v>1099.3585046728972</c:v>
              </c:pt>
              <c:pt idx="6">
                <c:v>1103.8806893339543</c:v>
              </c:pt>
              <c:pt idx="7">
                <c:v>1097.7369938084576</c:v>
              </c:pt>
              <c:pt idx="8">
                <c:v>1099.8744831196022</c:v>
              </c:pt>
              <c:pt idx="9">
                <c:v>1109.0074495730726</c:v>
              </c:pt>
              <c:pt idx="10">
                <c:v>1095.6321410579346</c:v>
              </c:pt>
              <c:pt idx="11">
                <c:v>1100.3685696377083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70-4841-8B6A-57963EBA5897}"/>
            </c:ext>
          </c:extLst>
        </c:ser>
        <c:ser>
          <c:idx val="1"/>
          <c:order val="1"/>
          <c:tx>
            <c:v>Shoes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#,##0</c:formatCode>
              <c:ptCount val="12"/>
              <c:pt idx="0">
                <c:v>2140.2481756180669</c:v>
              </c:pt>
              <c:pt idx="1">
                <c:v>2239.4316100872879</c:v>
              </c:pt>
              <c:pt idx="2">
                <c:v>2191.1969590431227</c:v>
              </c:pt>
              <c:pt idx="3">
                <c:v>2193.6414899328852</c:v>
              </c:pt>
              <c:pt idx="4">
                <c:v>2206.115401695592</c:v>
              </c:pt>
              <c:pt idx="5">
                <c:v>2211.3046958424484</c:v>
              </c:pt>
              <c:pt idx="6">
                <c:v>2243.1102842809337</c:v>
              </c:pt>
              <c:pt idx="7">
                <c:v>2215.5343892339488</c:v>
              </c:pt>
              <c:pt idx="8">
                <c:v>2202.610352144467</c:v>
              </c:pt>
              <c:pt idx="9">
                <c:v>2224.8420470786018</c:v>
              </c:pt>
              <c:pt idx="10">
                <c:v>2214.1864971751393</c:v>
              </c:pt>
              <c:pt idx="11">
                <c:v>2168.2561617900096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570-4841-8B6A-57963EBA5897}"/>
            </c:ext>
          </c:extLst>
        </c:ser>
        <c:ser>
          <c:idx val="2"/>
          <c:order val="2"/>
          <c:tx>
            <c:v>Technology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#,##0</c:formatCode>
              <c:ptCount val="12"/>
              <c:pt idx="0">
                <c:v>3877.1070615034168</c:v>
              </c:pt>
              <c:pt idx="1">
                <c:v>3882.2283609576425</c:v>
              </c:pt>
              <c:pt idx="2">
                <c:v>3792.4342105263158</c:v>
              </c:pt>
              <c:pt idx="3">
                <c:v>3853.3589251439539</c:v>
              </c:pt>
              <c:pt idx="4">
                <c:v>3865.4457193292146</c:v>
              </c:pt>
              <c:pt idx="5">
                <c:v>3853.0514385353094</c:v>
              </c:pt>
              <c:pt idx="6">
                <c:v>3764.676616915423</c:v>
              </c:pt>
              <c:pt idx="7">
                <c:v>3798.8372093023254</c:v>
              </c:pt>
              <c:pt idx="8">
                <c:v>3879.4168096054887</c:v>
              </c:pt>
              <c:pt idx="9">
                <c:v>3925.7462686567164</c:v>
              </c:pt>
              <c:pt idx="10">
                <c:v>3745.2428146679881</c:v>
              </c:pt>
              <c:pt idx="11">
                <c:v>3944.8849104859337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570-4841-8B6A-57963E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03247"/>
        <c:axId val="1308662863"/>
      </c:lineChart>
      <c:catAx>
        <c:axId val="1141603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3086628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086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141603247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2.xlsx]PivotChartTable6</c15:name>
        <c15:fmtId val="13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/>
              <a:t>Ventas totales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#,##0</c:formatCode>
              <c:ptCount val="12"/>
              <c:pt idx="0">
                <c:v>9641614.6200000718</c:v>
              </c:pt>
              <c:pt idx="1">
                <c:v>8772315.2200001404</c:v>
              </c:pt>
              <c:pt idx="2">
                <c:v>9455359.3800000548</c:v>
              </c:pt>
              <c:pt idx="3">
                <c:v>9389541.5400001053</c:v>
              </c:pt>
              <c:pt idx="4">
                <c:v>9771756.970000064</c:v>
              </c:pt>
              <c:pt idx="5">
                <c:v>9286271.3500000909</c:v>
              </c:pt>
              <c:pt idx="6">
                <c:v>10311119.680000076</c:v>
              </c:pt>
              <c:pt idx="7">
                <c:v>9630655.7000000533</c:v>
              </c:pt>
              <c:pt idx="8">
                <c:v>9188165.6200001054</c:v>
              </c:pt>
              <c:pt idx="9">
                <c:v>10263015.060000096</c:v>
              </c:pt>
              <c:pt idx="10">
                <c:v>9265555.2900001053</c:v>
              </c:pt>
              <c:pt idx="11">
                <c:v>9585200.1600000504</c:v>
              </c:pt>
            </c:numLit>
          </c:val>
          <c:extLst>
            <c:ext xmlns:c16="http://schemas.microsoft.com/office/drawing/2014/chart" uri="{C3380CC4-5D6E-409C-BE32-E72D297353CC}">
              <c16:uniqueId val="{00000000-FA5E-4C9C-8A81-8506828AC6EA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#,##0</c:formatCode>
              <c:ptCount val="12"/>
              <c:pt idx="0">
                <c:v>9764311.1400000528</c:v>
              </c:pt>
              <c:pt idx="1">
                <c:v>8344111.920000053</c:v>
              </c:pt>
              <c:pt idx="2">
                <c:v>9986685.1600000523</c:v>
              </c:pt>
              <c:pt idx="3">
                <c:v>9326144.4400000554</c:v>
              </c:pt>
              <c:pt idx="4">
                <c:v>9947574.1300000399</c:v>
              </c:pt>
              <c:pt idx="5">
                <c:v>9647503.9500000458</c:v>
              </c:pt>
              <c:pt idx="6">
                <c:v>10067602.950000068</c:v>
              </c:pt>
              <c:pt idx="7">
                <c:v>9651705.5900000669</c:v>
              </c:pt>
              <c:pt idx="8">
                <c:v>9607629.2900000624</c:v>
              </c:pt>
              <c:pt idx="9">
                <c:v>10282075.370000068</c:v>
              </c:pt>
              <c:pt idx="10">
                <c:v>8941584.6600001138</c:v>
              </c:pt>
              <c:pt idx="11">
                <c:v>9869885.4800000805</c:v>
              </c:pt>
            </c:numLit>
          </c:val>
          <c:extLst>
            <c:ext xmlns:c16="http://schemas.microsoft.com/office/drawing/2014/chart" uri="{C3380CC4-5D6E-409C-BE32-E72D297353CC}">
              <c16:uniqueId val="{00000001-E31A-4C27-AA9F-40B0D44213DA}"/>
            </c:ext>
          </c:extLst>
        </c:ser>
        <c:ser>
          <c:idx val="2"/>
          <c:order val="2"/>
          <c:tx>
            <c:v>2023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#,##0</c:formatCode>
              <c:ptCount val="12"/>
              <c:pt idx="0">
                <c:v>9485599.8300000504</c:v>
              </c:pt>
              <c:pt idx="1">
                <c:v>9508662.9600000661</c:v>
              </c:pt>
              <c:pt idx="2">
                <c:v>2514146.7899999944</c:v>
              </c:pt>
            </c:numLit>
          </c:val>
          <c:extLst>
            <c:ext xmlns:c16="http://schemas.microsoft.com/office/drawing/2014/chart" uri="{C3380CC4-5D6E-409C-BE32-E72D297353CC}">
              <c16:uniqueId val="{00000002-E31A-4C27-AA9F-40B0D442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8225615"/>
        <c:axId val="856436239"/>
      </c:barChart>
      <c:catAx>
        <c:axId val="10482256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8564362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64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4822561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2.xlsx]PivotChartTable9</c15:name>
        <c15:fmtId val="13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/>
              <a:t>Ventas por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strLit>
          </c:cat>
          <c:val>
            <c:numLit>
              <c:formatCode>#,##0</c:formatCode>
              <c:ptCount val="15"/>
              <c:pt idx="0">
                <c:v>3818948.95</c:v>
              </c:pt>
              <c:pt idx="1">
                <c:v>3726521.2499999981</c:v>
              </c:pt>
              <c:pt idx="2">
                <c:v>4092574.2399999979</c:v>
              </c:pt>
              <c:pt idx="3">
                <c:v>3587816.74</c:v>
              </c:pt>
              <c:pt idx="4">
                <c:v>3917577.3299999977</c:v>
              </c:pt>
              <c:pt idx="5">
                <c:v>4265442.6500000022</c:v>
              </c:pt>
              <c:pt idx="6">
                <c:v>3480030.6099999985</c:v>
              </c:pt>
              <c:pt idx="7">
                <c:v>3843166.1099999985</c:v>
              </c:pt>
              <c:pt idx="8">
                <c:v>3930717.6900000004</c:v>
              </c:pt>
              <c:pt idx="9">
                <c:v>3552760.890000002</c:v>
              </c:pt>
              <c:pt idx="10">
                <c:v>3610786.5799999991</c:v>
              </c:pt>
              <c:pt idx="11">
                <c:v>3849271.1100000013</c:v>
              </c:pt>
              <c:pt idx="12">
                <c:v>3749878.3799999962</c:v>
              </c:pt>
              <c:pt idx="13">
                <c:v>4122928.7</c:v>
              </c:pt>
              <c:pt idx="14">
                <c:v>3552710.0399999977</c:v>
              </c:pt>
            </c:numLit>
          </c:val>
          <c:extLst>
            <c:ext xmlns:c16="http://schemas.microsoft.com/office/drawing/2014/chart" uri="{C3380CC4-5D6E-409C-BE32-E72D297353CC}">
              <c16:uniqueId val="{00000000-FF6F-4AEA-BF5D-75283871EA27}"/>
            </c:ext>
          </c:extLst>
        </c:ser>
        <c:ser>
          <c:idx val="1"/>
          <c:order val="1"/>
          <c:tx>
            <c:v>Credit Card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strLit>
          </c:cat>
          <c:val>
            <c:numLit>
              <c:formatCode>#,##0</c:formatCode>
              <c:ptCount val="15"/>
              <c:pt idx="0">
                <c:v>2849823.8299999982</c:v>
              </c:pt>
              <c:pt idx="1">
                <c:v>3031613.1900000004</c:v>
              </c:pt>
              <c:pt idx="2">
                <c:v>2899140.4600000018</c:v>
              </c:pt>
              <c:pt idx="3">
                <c:v>3186223.2799999975</c:v>
              </c:pt>
              <c:pt idx="4">
                <c:v>2931985.1499999976</c:v>
              </c:pt>
              <c:pt idx="5">
                <c:v>3023518.6600000006</c:v>
              </c:pt>
              <c:pt idx="6">
                <c:v>3073938.1499999985</c:v>
              </c:pt>
              <c:pt idx="7">
                <c:v>2876819.3399999975</c:v>
              </c:pt>
              <c:pt idx="8">
                <c:v>2589675.8099999968</c:v>
              </c:pt>
              <c:pt idx="9">
                <c:v>3279239.5600000019</c:v>
              </c:pt>
              <c:pt idx="10">
                <c:v>2874518.6700000027</c:v>
              </c:pt>
              <c:pt idx="11">
                <c:v>2845720.069999998</c:v>
              </c:pt>
              <c:pt idx="12">
                <c:v>2811293.3099999977</c:v>
              </c:pt>
              <c:pt idx="13">
                <c:v>2670771.629999998</c:v>
              </c:pt>
              <c:pt idx="14">
                <c:v>2899322.2400000007</c:v>
              </c:pt>
            </c:numLit>
          </c:val>
          <c:extLst>
            <c:ext xmlns:c16="http://schemas.microsoft.com/office/drawing/2014/chart" uri="{C3380CC4-5D6E-409C-BE32-E72D297353CC}">
              <c16:uniqueId val="{00000002-FF6F-4AEA-BF5D-75283871EA27}"/>
            </c:ext>
          </c:extLst>
        </c:ser>
        <c:ser>
          <c:idx val="2"/>
          <c:order val="2"/>
          <c:tx>
            <c:v>Debit Card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strLit>
          </c:cat>
          <c:val>
            <c:numLit>
              <c:formatCode>#,##0</c:formatCode>
              <c:ptCount val="15"/>
              <c:pt idx="0">
                <c:v>1582822.5599999989</c:v>
              </c:pt>
              <c:pt idx="1">
                <c:v>1719759.8799999969</c:v>
              </c:pt>
              <c:pt idx="2">
                <c:v>1680743.7299999991</c:v>
              </c:pt>
              <c:pt idx="3">
                <c:v>1920407.9099999964</c:v>
              </c:pt>
              <c:pt idx="4">
                <c:v>1745367.5099999993</c:v>
              </c:pt>
              <c:pt idx="5">
                <c:v>1645771.4499999988</c:v>
              </c:pt>
              <c:pt idx="6">
                <c:v>1725034.7599999981</c:v>
              </c:pt>
              <c:pt idx="7">
                <c:v>1562481.4</c:v>
              </c:pt>
              <c:pt idx="8">
                <c:v>1544067.2499999995</c:v>
              </c:pt>
              <c:pt idx="9">
                <c:v>1518404.459999999</c:v>
              </c:pt>
              <c:pt idx="10">
                <c:v>1676941.6599999964</c:v>
              </c:pt>
              <c:pt idx="11">
                <c:v>1711605.7300000009</c:v>
              </c:pt>
              <c:pt idx="12">
                <c:v>1617661.5200000005</c:v>
              </c:pt>
              <c:pt idx="13">
                <c:v>1660605.4299999992</c:v>
              </c:pt>
              <c:pt idx="14">
                <c:v>1766859.55</c:v>
              </c:pt>
            </c:numLit>
          </c:val>
          <c:extLst>
            <c:ext xmlns:c16="http://schemas.microsoft.com/office/drawing/2014/chart" uri="{C3380CC4-5D6E-409C-BE32-E72D297353CC}">
              <c16:uniqueId val="{00000003-FF6F-4AEA-BF5D-75283871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8224655"/>
        <c:axId val="1308655919"/>
      </c:barChart>
      <c:catAx>
        <c:axId val="10482246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308655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086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4822465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2.xlsx]PivotChartTable10</c15:name>
        <c15:fmtId val="2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Centro Comercial</a:t>
            </a:r>
          </a:p>
          <a:p>
            <a:pPr>
              <a:defRPr/>
            </a:pPr>
            <a:r>
              <a:rPr lang="en-US" sz="1200" baseline="0"/>
              <a:t>Millones de Liras Turcas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-* #,##0.0_-;\-* #,##0.0_-;_-* &quot;-&quot;?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* #,##0.0_-;\-* #,##0.0_-;_-* &quot;-&quot;?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Emaar Square Mall</c:v>
              </c:pt>
              <c:pt idx="1">
                <c:v>Forum Istanbul</c:v>
              </c:pt>
              <c:pt idx="2">
                <c:v>Cevahir AVM</c:v>
              </c:pt>
              <c:pt idx="3">
                <c:v>Viaport Outlet</c:v>
              </c:pt>
              <c:pt idx="4">
                <c:v>Zorlu Center</c:v>
              </c:pt>
              <c:pt idx="5">
                <c:v>Metropol AVM</c:v>
              </c:pt>
              <c:pt idx="6">
                <c:v>Istinye Park</c:v>
              </c:pt>
              <c:pt idx="7">
                <c:v>Metrocity</c:v>
              </c:pt>
              <c:pt idx="8">
                <c:v>Kanyon</c:v>
              </c:pt>
              <c:pt idx="9">
                <c:v>Mall of Istanbul</c:v>
              </c:pt>
            </c:strLit>
          </c:cat>
          <c:val>
            <c:numLit>
              <c:formatCode>General</c:formatCode>
              <c:ptCount val="10"/>
              <c:pt idx="0">
                <c:v>5423912.5100000035</c:v>
              </c:pt>
              <c:pt idx="1">
                <c:v>5800267.2199999979</c:v>
              </c:pt>
              <c:pt idx="2">
                <c:v>5831795.3499999959</c:v>
              </c:pt>
              <c:pt idx="3">
                <c:v>5920500.3299999936</c:v>
              </c:pt>
              <c:pt idx="4">
                <c:v>6037789.4399999967</c:v>
              </c:pt>
              <c:pt idx="5">
                <c:v>11375841</c:v>
              </c:pt>
              <c:pt idx="6">
                <c:v>11469526.739999996</c:v>
              </c:pt>
              <c:pt idx="7">
                <c:v>17244618.859999999</c:v>
              </c:pt>
              <c:pt idx="8">
                <c:v>22922200.329999998</c:v>
              </c:pt>
              <c:pt idx="9">
                <c:v>23410362.299999993</c:v>
              </c:pt>
            </c:numLit>
          </c:val>
          <c:extLst>
            <c:ext xmlns:c16="http://schemas.microsoft.com/office/drawing/2014/chart" uri="{C3380CC4-5D6E-409C-BE32-E72D297353CC}">
              <c16:uniqueId val="{00000000-B3C2-4982-85BF-E728E27C5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141603727"/>
        <c:axId val="1048658063"/>
      </c:barChart>
      <c:catAx>
        <c:axId val="11416037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486580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8658063"/>
        <c:scaling>
          <c:orientation val="minMax"/>
        </c:scaling>
        <c:delete val="1"/>
        <c:axPos val="b"/>
        <c:numFmt formatCode="_*\ #.#_-;\-* #,##0_-;_-* &quot;-&quot;_-;_-@_-" sourceLinked="0"/>
        <c:majorTickMark val="none"/>
        <c:minorTickMark val="none"/>
        <c:tickLblPos val="nextTo"/>
        <c:crossAx val="114160372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2.xlsx]PivotChartTable12</c15:name>
        <c15:fmtId val="1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Volumen Vendido vs Precio Promedio</a:t>
            </a:r>
          </a:p>
          <a:p>
            <a:pPr>
              <a:defRPr/>
            </a:pPr>
            <a:r>
              <a:rPr lang="es-SV" sz="1200"/>
              <a:t>Precios</a:t>
            </a:r>
            <a:r>
              <a:rPr lang="es-SV" sz="1200" baseline="0"/>
              <a:t> en Liras Turcas</a:t>
            </a:r>
            <a:endParaRPr lang="es-SV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>
              <a:alpha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5"/>
        <c:spPr>
          <a:solidFill>
            <a:schemeClr val="accent1">
              <a:alpha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87203686264466E-2"/>
          <c:y val="0.18468524251805984"/>
          <c:w val="0.9148255926274711"/>
          <c:h val="0.63201937219147919"/>
        </c:manualLayout>
      </c:layout>
      <c:barChart>
        <c:barDir val="col"/>
        <c:grouping val="clustered"/>
        <c:varyColors val="0"/>
        <c:ser>
          <c:idx val="0"/>
          <c:order val="0"/>
          <c:tx>
            <c:v>Quantity</c:v>
          </c:tx>
          <c:spPr>
            <a:solidFill>
              <a:schemeClr val="accent1">
                <a:alpha val="44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#,##0</c:formatCode>
              <c:ptCount val="53"/>
              <c:pt idx="0">
                <c:v>665</c:v>
              </c:pt>
              <c:pt idx="1">
                <c:v>2605</c:v>
              </c:pt>
              <c:pt idx="2">
                <c:v>2663</c:v>
              </c:pt>
              <c:pt idx="3">
                <c:v>2666</c:v>
              </c:pt>
              <c:pt idx="4">
                <c:v>2666</c:v>
              </c:pt>
              <c:pt idx="5">
                <c:v>2556</c:v>
              </c:pt>
              <c:pt idx="6">
                <c:v>2661</c:v>
              </c:pt>
              <c:pt idx="7">
                <c:v>2560</c:v>
              </c:pt>
              <c:pt idx="8">
                <c:v>2519</c:v>
              </c:pt>
              <c:pt idx="9">
                <c:v>2626</c:v>
              </c:pt>
              <c:pt idx="10">
                <c:v>2705</c:v>
              </c:pt>
              <c:pt idx="11">
                <c:v>2589</c:v>
              </c:pt>
              <c:pt idx="12">
                <c:v>2914</c:v>
              </c:pt>
              <c:pt idx="13">
                <c:v>2486</c:v>
              </c:pt>
              <c:pt idx="14">
                <c:v>2518</c:v>
              </c:pt>
              <c:pt idx="15">
                <c:v>2685</c:v>
              </c:pt>
              <c:pt idx="16">
                <c:v>2767</c:v>
              </c:pt>
              <c:pt idx="17">
                <c:v>2636</c:v>
              </c:pt>
              <c:pt idx="18">
                <c:v>2593</c:v>
              </c:pt>
              <c:pt idx="19">
                <c:v>2567</c:v>
              </c:pt>
              <c:pt idx="20">
                <c:v>2691</c:v>
              </c:pt>
              <c:pt idx="21">
                <c:v>2552</c:v>
              </c:pt>
              <c:pt idx="22">
                <c:v>2680</c:v>
              </c:pt>
              <c:pt idx="23">
                <c:v>2730</c:v>
              </c:pt>
              <c:pt idx="24">
                <c:v>2467</c:v>
              </c:pt>
              <c:pt idx="25">
                <c:v>2670</c:v>
              </c:pt>
              <c:pt idx="26">
                <c:v>2682</c:v>
              </c:pt>
              <c:pt idx="27">
                <c:v>2613</c:v>
              </c:pt>
              <c:pt idx="28">
                <c:v>2749</c:v>
              </c:pt>
              <c:pt idx="29">
                <c:v>2485</c:v>
              </c:pt>
              <c:pt idx="30">
                <c:v>2770</c:v>
              </c:pt>
              <c:pt idx="31">
                <c:v>2669</c:v>
              </c:pt>
              <c:pt idx="32">
                <c:v>2785</c:v>
              </c:pt>
              <c:pt idx="33">
                <c:v>2535</c:v>
              </c:pt>
              <c:pt idx="34">
                <c:v>2635</c:v>
              </c:pt>
              <c:pt idx="35">
                <c:v>2447</c:v>
              </c:pt>
              <c:pt idx="36">
                <c:v>2578</c:v>
              </c:pt>
              <c:pt idx="37">
                <c:v>2686</c:v>
              </c:pt>
              <c:pt idx="38">
                <c:v>2719</c:v>
              </c:pt>
              <c:pt idx="39">
                <c:v>2686</c:v>
              </c:pt>
              <c:pt idx="40">
                <c:v>2613</c:v>
              </c:pt>
              <c:pt idx="41">
                <c:v>2789</c:v>
              </c:pt>
              <c:pt idx="42">
                <c:v>2669</c:v>
              </c:pt>
              <c:pt idx="43">
                <c:v>2498</c:v>
              </c:pt>
              <c:pt idx="44">
                <c:v>2648</c:v>
              </c:pt>
              <c:pt idx="45">
                <c:v>2709</c:v>
              </c:pt>
              <c:pt idx="46">
                <c:v>2534</c:v>
              </c:pt>
              <c:pt idx="47">
                <c:v>2541</c:v>
              </c:pt>
              <c:pt idx="48">
                <c:v>2750</c:v>
              </c:pt>
              <c:pt idx="49">
                <c:v>2659</c:v>
              </c:pt>
              <c:pt idx="50">
                <c:v>2461</c:v>
              </c:pt>
              <c:pt idx="51">
                <c:v>2681</c:v>
              </c:pt>
              <c:pt idx="52">
                <c:v>2119</c:v>
              </c:pt>
            </c:numLit>
          </c:val>
          <c:extLst>
            <c:ext xmlns:c16="http://schemas.microsoft.com/office/drawing/2014/chart" uri="{C3380CC4-5D6E-409C-BE32-E72D297353CC}">
              <c16:uniqueId val="{00000000-7AB4-4F35-8878-D6FD3164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2500768"/>
        <c:axId val="446066784"/>
      </c:barChart>
      <c:lineChart>
        <c:grouping val="standard"/>
        <c:varyColors val="0"/>
        <c:ser>
          <c:idx val="1"/>
          <c:order val="1"/>
          <c:tx>
            <c:v>Average Price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#,##0</c:formatCode>
              <c:ptCount val="53"/>
              <c:pt idx="0">
                <c:v>761.02616541353382</c:v>
              </c:pt>
              <c:pt idx="1">
                <c:v>840.98488675623639</c:v>
              </c:pt>
              <c:pt idx="2">
                <c:v>808.80748028539222</c:v>
              </c:pt>
              <c:pt idx="3">
                <c:v>950.59212678169411</c:v>
              </c:pt>
              <c:pt idx="4">
                <c:v>792.74178544636038</c:v>
              </c:pt>
              <c:pt idx="5">
                <c:v>802.37621283255066</c:v>
              </c:pt>
              <c:pt idx="6">
                <c:v>787.45773769259574</c:v>
              </c:pt>
              <c:pt idx="7">
                <c:v>866.9484453124993</c:v>
              </c:pt>
              <c:pt idx="8">
                <c:v>800.66411274315112</c:v>
              </c:pt>
              <c:pt idx="9">
                <c:v>803.38761995430161</c:v>
              </c:pt>
              <c:pt idx="10">
                <c:v>839.18954158964777</c:v>
              </c:pt>
              <c:pt idx="11">
                <c:v>887.43200463499272</c:v>
              </c:pt>
              <c:pt idx="12">
                <c:v>840.71288949896962</c:v>
              </c:pt>
              <c:pt idx="13">
                <c:v>799.40321399838956</c:v>
              </c:pt>
              <c:pt idx="14">
                <c:v>736.9217315329613</c:v>
              </c:pt>
              <c:pt idx="15">
                <c:v>878.40172439478579</c:v>
              </c:pt>
              <c:pt idx="16">
                <c:v>849.90135164437925</c:v>
              </c:pt>
              <c:pt idx="17">
                <c:v>834.16027693474848</c:v>
              </c:pt>
              <c:pt idx="18">
                <c:v>862.26652911685176</c:v>
              </c:pt>
              <c:pt idx="19">
                <c:v>869.80391118036584</c:v>
              </c:pt>
              <c:pt idx="20">
                <c:v>893.17026012634676</c:v>
              </c:pt>
              <c:pt idx="21">
                <c:v>847.27353448275778</c:v>
              </c:pt>
              <c:pt idx="22">
                <c:v>771.29139552238723</c:v>
              </c:pt>
              <c:pt idx="23">
                <c:v>839.64377655677549</c:v>
              </c:pt>
              <c:pt idx="24">
                <c:v>836.57143494122249</c:v>
              </c:pt>
              <c:pt idx="25">
                <c:v>853.24634456928652</c:v>
              </c:pt>
              <c:pt idx="26">
                <c:v>947.49579045488281</c:v>
              </c:pt>
              <c:pt idx="27">
                <c:v>882.39834290088061</c:v>
              </c:pt>
              <c:pt idx="28">
                <c:v>865.23236449618025</c:v>
              </c:pt>
              <c:pt idx="29">
                <c:v>798.10526358148797</c:v>
              </c:pt>
              <c:pt idx="30">
                <c:v>859.03712996389879</c:v>
              </c:pt>
              <c:pt idx="31">
                <c:v>814.77105657549566</c:v>
              </c:pt>
              <c:pt idx="32">
                <c:v>845.8896265709144</c:v>
              </c:pt>
              <c:pt idx="33">
                <c:v>821.19755029585656</c:v>
              </c:pt>
              <c:pt idx="34">
                <c:v>779.4753092979123</c:v>
              </c:pt>
              <c:pt idx="35">
                <c:v>912.59033919084482</c:v>
              </c:pt>
              <c:pt idx="36">
                <c:v>851.42021334367644</c:v>
              </c:pt>
              <c:pt idx="37">
                <c:v>914.57625465375895</c:v>
              </c:pt>
              <c:pt idx="38">
                <c:v>824.37806546524348</c:v>
              </c:pt>
              <c:pt idx="39">
                <c:v>809.71399106477918</c:v>
              </c:pt>
              <c:pt idx="40">
                <c:v>852.11843474932959</c:v>
              </c:pt>
              <c:pt idx="41">
                <c:v>888.11902115453563</c:v>
              </c:pt>
              <c:pt idx="42">
                <c:v>868.39439865117913</c:v>
              </c:pt>
              <c:pt idx="43">
                <c:v>908.86730184147223</c:v>
              </c:pt>
              <c:pt idx="44">
                <c:v>882.59453549848854</c:v>
              </c:pt>
              <c:pt idx="45">
                <c:v>767.2495607235129</c:v>
              </c:pt>
              <c:pt idx="46">
                <c:v>790.79422257300587</c:v>
              </c:pt>
              <c:pt idx="47">
                <c:v>728.99655647382758</c:v>
              </c:pt>
              <c:pt idx="48">
                <c:v>831.87934181818059</c:v>
              </c:pt>
              <c:pt idx="49">
                <c:v>890.62681835276283</c:v>
              </c:pt>
              <c:pt idx="50">
                <c:v>827.47839902478631</c:v>
              </c:pt>
              <c:pt idx="51">
                <c:v>782.43739649384463</c:v>
              </c:pt>
              <c:pt idx="52">
                <c:v>959.09980179329727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B4-4F35-8878-D6FD3164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48655"/>
        <c:axId val="615437247"/>
      </c:lineChart>
      <c:catAx>
        <c:axId val="38250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460667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60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82500768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615437247"/>
        <c:scaling>
          <c:orientation val="minMax"/>
          <c:min val="700"/>
        </c:scaling>
        <c:delete val="0"/>
        <c:axPos val="r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C00000"/>
            </a:solidFill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14648655"/>
        <c:crosses val="max"/>
        <c:crossBetween val="between"/>
        <c:majorUnit val="100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6146486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0"/>
        <c:majorTickMark val="out"/>
        <c:minorTickMark val="none"/>
        <c:tickLblPos val="nextTo"/>
        <c:crossAx val="615437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2.xlsx]PivotChartTable1</c15:name>
        <c15:fmtId val="9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200"/>
              <a:t>Ventas Mensuales por Método</a:t>
            </a:r>
            <a:r>
              <a:rPr lang="es-SV" sz="1200" baseline="0"/>
              <a:t> de Pago</a:t>
            </a:r>
          </a:p>
          <a:p>
            <a:pPr>
              <a:defRPr/>
            </a:pPr>
            <a:r>
              <a:rPr lang="es-SV" sz="1100" baseline="0"/>
              <a:t>Miles de Liras Turcas</a:t>
            </a:r>
            <a:endParaRPr lang="es-SV" sz="1100"/>
          </a:p>
        </c:rich>
      </c:tx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Cash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</c:formatCode>
              <c:ptCount val="24"/>
              <c:pt idx="0">
                <c:v>204015.56</c:v>
              </c:pt>
              <c:pt idx="1">
                <c:v>193927.96000000002</c:v>
              </c:pt>
              <c:pt idx="2">
                <c:v>208766.87</c:v>
              </c:pt>
              <c:pt idx="3">
                <c:v>126110.48</c:v>
              </c:pt>
              <c:pt idx="4">
                <c:v>274302.8</c:v>
              </c:pt>
              <c:pt idx="5">
                <c:v>226803.16999999998</c:v>
              </c:pt>
              <c:pt idx="6">
                <c:v>199060.91</c:v>
              </c:pt>
              <c:pt idx="7">
                <c:v>262396.73</c:v>
              </c:pt>
              <c:pt idx="8">
                <c:v>283529.96000000002</c:v>
              </c:pt>
              <c:pt idx="9">
                <c:v>198768.31999999998</c:v>
              </c:pt>
              <c:pt idx="10">
                <c:v>246816.48</c:v>
              </c:pt>
              <c:pt idx="11">
                <c:v>153700.56000000003</c:v>
              </c:pt>
              <c:pt idx="12">
                <c:v>161675.53</c:v>
              </c:pt>
              <c:pt idx="13">
                <c:v>220712.53</c:v>
              </c:pt>
              <c:pt idx="14">
                <c:v>280420.98</c:v>
              </c:pt>
              <c:pt idx="15">
                <c:v>262241.22999999992</c:v>
              </c:pt>
              <c:pt idx="16">
                <c:v>260257.85</c:v>
              </c:pt>
              <c:pt idx="17">
                <c:v>244729.91999999998</c:v>
              </c:pt>
              <c:pt idx="18">
                <c:v>270921.14999999997</c:v>
              </c:pt>
              <c:pt idx="19">
                <c:v>116373.23999999999</c:v>
              </c:pt>
              <c:pt idx="20">
                <c:v>239419.79999999996</c:v>
              </c:pt>
              <c:pt idx="21">
                <c:v>139757.87</c:v>
              </c:pt>
              <c:pt idx="22">
                <c:v>182794.30999999997</c:v>
              </c:pt>
              <c:pt idx="23">
                <c:v>208689.46</c:v>
              </c:pt>
            </c:numLit>
          </c:val>
          <c:extLst>
            <c:ext xmlns:c16="http://schemas.microsoft.com/office/drawing/2014/chart" uri="{C3380CC4-5D6E-409C-BE32-E72D297353CC}">
              <c16:uniqueId val="{0000000B-4880-4C9C-AFE4-E393508FDCC9}"/>
            </c:ext>
          </c:extLst>
        </c:ser>
        <c:ser>
          <c:idx val="1"/>
          <c:order val="1"/>
          <c:tx>
            <c:v>Credit Card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</c:formatCode>
              <c:ptCount val="24"/>
              <c:pt idx="0">
                <c:v>177761.49</c:v>
              </c:pt>
              <c:pt idx="1">
                <c:v>145875.6</c:v>
              </c:pt>
              <c:pt idx="2">
                <c:v>162894.87999999995</c:v>
              </c:pt>
              <c:pt idx="3">
                <c:v>196476.94000000003</c:v>
              </c:pt>
              <c:pt idx="4">
                <c:v>140965.91999999998</c:v>
              </c:pt>
              <c:pt idx="5">
                <c:v>115351.04000000002</c:v>
              </c:pt>
              <c:pt idx="6">
                <c:v>194954.34</c:v>
              </c:pt>
              <c:pt idx="7">
                <c:v>169516.34</c:v>
              </c:pt>
              <c:pt idx="8">
                <c:v>192310.19</c:v>
              </c:pt>
              <c:pt idx="9">
                <c:v>182214.84</c:v>
              </c:pt>
              <c:pt idx="10">
                <c:v>188681.92</c:v>
              </c:pt>
              <c:pt idx="11">
                <c:v>164460.72</c:v>
              </c:pt>
              <c:pt idx="12">
                <c:v>115510.57</c:v>
              </c:pt>
              <c:pt idx="13">
                <c:v>112403.39000000003</c:v>
              </c:pt>
              <c:pt idx="14">
                <c:v>184315.24</c:v>
              </c:pt>
              <c:pt idx="15">
                <c:v>214463.7900000001</c:v>
              </c:pt>
              <c:pt idx="16">
                <c:v>163159.35</c:v>
              </c:pt>
              <c:pt idx="17">
                <c:v>152399.91</c:v>
              </c:pt>
              <c:pt idx="18">
                <c:v>190210.31999999998</c:v>
              </c:pt>
              <c:pt idx="19">
                <c:v>205279.43</c:v>
              </c:pt>
              <c:pt idx="20">
                <c:v>160390.02000000002</c:v>
              </c:pt>
              <c:pt idx="21">
                <c:v>154789.85</c:v>
              </c:pt>
              <c:pt idx="22">
                <c:v>116527.27999999998</c:v>
              </c:pt>
              <c:pt idx="23">
                <c:v>211978.11000000002</c:v>
              </c:pt>
            </c:numLit>
          </c:val>
          <c:extLst>
            <c:ext xmlns:c16="http://schemas.microsoft.com/office/drawing/2014/chart" uri="{C3380CC4-5D6E-409C-BE32-E72D297353CC}">
              <c16:uniqueId val="{0000000C-4880-4C9C-AFE4-E393508FDCC9}"/>
            </c:ext>
          </c:extLst>
        </c:ser>
        <c:ser>
          <c:idx val="2"/>
          <c:order val="2"/>
          <c:tx>
            <c:v>Debit Card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</c:formatCode>
              <c:ptCount val="24"/>
              <c:pt idx="0">
                <c:v>131114.07</c:v>
              </c:pt>
              <c:pt idx="1">
                <c:v>92509.280000000013</c:v>
              </c:pt>
              <c:pt idx="2">
                <c:v>117683.24000000003</c:v>
              </c:pt>
              <c:pt idx="3">
                <c:v>77995.77</c:v>
              </c:pt>
              <c:pt idx="4">
                <c:v>132188.99</c:v>
              </c:pt>
              <c:pt idx="5">
                <c:v>81550.940000000046</c:v>
              </c:pt>
              <c:pt idx="6">
                <c:v>94983.930000000008</c:v>
              </c:pt>
              <c:pt idx="7">
                <c:v>105229.85000000002</c:v>
              </c:pt>
              <c:pt idx="8">
                <c:v>110764.65000000002</c:v>
              </c:pt>
              <c:pt idx="9">
                <c:v>145708.98000000004</c:v>
              </c:pt>
              <c:pt idx="10">
                <c:v>68536.399999999994</c:v>
              </c:pt>
              <c:pt idx="11">
                <c:v>188460.67999999996</c:v>
              </c:pt>
              <c:pt idx="12">
                <c:v>105710.86000000003</c:v>
              </c:pt>
              <c:pt idx="13">
                <c:v>73038.260000000024</c:v>
              </c:pt>
              <c:pt idx="14">
                <c:v>97738.580000000016</c:v>
              </c:pt>
              <c:pt idx="15">
                <c:v>56421.39</c:v>
              </c:pt>
              <c:pt idx="16">
                <c:v>71534.44</c:v>
              </c:pt>
              <c:pt idx="17">
                <c:v>124748.33000000003</c:v>
              </c:pt>
              <c:pt idx="18">
                <c:v>147186.60000000003</c:v>
              </c:pt>
              <c:pt idx="19">
                <c:v>150692.13000000003</c:v>
              </c:pt>
              <c:pt idx="20">
                <c:v>57941.22</c:v>
              </c:pt>
              <c:pt idx="21">
                <c:v>86694.810000000012</c:v>
              </c:pt>
              <c:pt idx="22">
                <c:v>93773.750000000029</c:v>
              </c:pt>
              <c:pt idx="23">
                <c:v>65285.19</c:v>
              </c:pt>
            </c:numLit>
          </c:val>
          <c:extLst>
            <c:ext xmlns:c16="http://schemas.microsoft.com/office/drawing/2014/chart" uri="{C3380CC4-5D6E-409C-BE32-E72D297353CC}">
              <c16:uniqueId val="{0000000D-4880-4C9C-AFE4-E393508F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63360"/>
        <c:axId val="1014921168"/>
      </c:areaChart>
      <c:dateAx>
        <c:axId val="10218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14921168"/>
        <c:crosses val="autoZero"/>
        <c:auto val="0"/>
        <c:lblOffset val="100"/>
        <c:baseTimeUnit val="days"/>
        <c:majorUnit val="3"/>
        <c:minorUnit val="1"/>
        <c:extLst>
          <c:ext xmlns:c15="http://schemas.microsoft.com/office/drawing/2012/chart" uri="{F40574EE-89B7-4290-83BB-5DA773EAF853}">
            <c15:numFmt c:formatCode="General" c:sourceLinked="1"/>
          </c:ext>
        </c:extLst>
      </c:dateAx>
      <c:valAx>
        <c:axId val="10149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21863360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2.xlsx]PivotChartTable5</c15:name>
        <c15:fmtId val="1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050"/>
              <a:t>Distribución de Ventas por Edad y Género</a:t>
            </a:r>
          </a:p>
          <a:p>
            <a:pPr>
              <a:defRPr sz="1050"/>
            </a:pPr>
            <a:r>
              <a:rPr lang="es-SV" sz="1050"/>
              <a:t>Edades 17 y 49 años</a:t>
            </a:r>
          </a:p>
          <a:p>
            <a:pPr>
              <a:defRPr sz="1050"/>
            </a:pPr>
            <a:r>
              <a:rPr lang="es-SV" sz="1050"/>
              <a:t>Miles de Liras</a:t>
            </a:r>
            <a:r>
              <a:rPr lang="es-SV" sz="1050" baseline="0"/>
              <a:t> Turcas</a:t>
            </a:r>
            <a:endParaRPr lang="es-SV" sz="1050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652111161264082E-2"/>
          <c:y val="0.15116086235489221"/>
          <c:w val="0.90188575154220374"/>
          <c:h val="0.670655906817618"/>
        </c:manualLayout>
      </c:layout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2">
                <a:alpha val="9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17</c:v>
              </c:pt>
              <c:pt idx="1">
                <c:v>18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22</c:v>
              </c:pt>
              <c:pt idx="6">
                <c:v>23</c:v>
              </c:pt>
              <c:pt idx="7">
                <c:v>24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36</c:v>
              </c:pt>
              <c:pt idx="20">
                <c:v>37</c:v>
              </c:pt>
              <c:pt idx="21">
                <c:v>38</c:v>
              </c:pt>
              <c:pt idx="22">
                <c:v>39</c:v>
              </c:pt>
              <c:pt idx="23">
                <c:v>40</c:v>
              </c:pt>
              <c:pt idx="24">
                <c:v>41</c:v>
              </c:pt>
              <c:pt idx="25">
                <c:v>42</c:v>
              </c:pt>
              <c:pt idx="26">
                <c:v>43</c:v>
              </c:pt>
              <c:pt idx="27">
                <c:v>44</c:v>
              </c:pt>
              <c:pt idx="28">
                <c:v>45</c:v>
              </c:pt>
              <c:pt idx="29">
                <c:v>46</c:v>
              </c:pt>
              <c:pt idx="30">
                <c:v>47</c:v>
              </c:pt>
              <c:pt idx="31">
                <c:v>48</c:v>
              </c:pt>
              <c:pt idx="32">
                <c:v>49</c:v>
              </c:pt>
            </c:strLit>
          </c:cat>
          <c:val>
            <c:numLit>
              <c:formatCode>#,##0</c:formatCode>
              <c:ptCount val="33"/>
              <c:pt idx="0">
                <c:v>82195.120000000024</c:v>
              </c:pt>
              <c:pt idx="1">
                <c:v>120606.19000000003</c:v>
              </c:pt>
              <c:pt idx="2">
                <c:v>144403.33000000002</c:v>
              </c:pt>
              <c:pt idx="3">
                <c:v>110958.12000000002</c:v>
              </c:pt>
              <c:pt idx="4">
                <c:v>176194.24000000005</c:v>
              </c:pt>
              <c:pt idx="5">
                <c:v>206531.22999999995</c:v>
              </c:pt>
              <c:pt idx="6">
                <c:v>178200.25000000006</c:v>
              </c:pt>
              <c:pt idx="7">
                <c:v>218538.2600000001</c:v>
              </c:pt>
              <c:pt idx="8">
                <c:v>237366.86</c:v>
              </c:pt>
              <c:pt idx="9">
                <c:v>215683.87000000002</c:v>
              </c:pt>
              <c:pt idx="10">
                <c:v>254969.79</c:v>
              </c:pt>
              <c:pt idx="11">
                <c:v>244409.10999999987</c:v>
              </c:pt>
              <c:pt idx="12">
                <c:v>213252.2</c:v>
              </c:pt>
              <c:pt idx="13">
                <c:v>215126.92000000004</c:v>
              </c:pt>
              <c:pt idx="14">
                <c:v>206637.73000000004</c:v>
              </c:pt>
              <c:pt idx="15">
                <c:v>155352.46000000005</c:v>
              </c:pt>
              <c:pt idx="16">
                <c:v>233336.90000000002</c:v>
              </c:pt>
              <c:pt idx="17">
                <c:v>216122.79000000004</c:v>
              </c:pt>
              <c:pt idx="18">
                <c:v>226740.46</c:v>
              </c:pt>
              <c:pt idx="19">
                <c:v>243610.28999999995</c:v>
              </c:pt>
              <c:pt idx="20">
                <c:v>335180.00999999989</c:v>
              </c:pt>
              <c:pt idx="21">
                <c:v>140731.93000000005</c:v>
              </c:pt>
              <c:pt idx="22">
                <c:v>228086.24999999988</c:v>
              </c:pt>
              <c:pt idx="23">
                <c:v>181665.56000000006</c:v>
              </c:pt>
              <c:pt idx="24">
                <c:v>264190.83999999997</c:v>
              </c:pt>
              <c:pt idx="25">
                <c:v>243435.81000000003</c:v>
              </c:pt>
              <c:pt idx="26">
                <c:v>160865.31</c:v>
              </c:pt>
              <c:pt idx="27">
                <c:v>124577.40000000007</c:v>
              </c:pt>
              <c:pt idx="28">
                <c:v>138879.09000000003</c:v>
              </c:pt>
              <c:pt idx="29">
                <c:v>180983.75</c:v>
              </c:pt>
              <c:pt idx="30">
                <c:v>81313.400000000009</c:v>
              </c:pt>
              <c:pt idx="31">
                <c:v>102533.93000000001</c:v>
              </c:pt>
              <c:pt idx="32">
                <c:v>118987.95000000001</c:v>
              </c:pt>
            </c:numLit>
          </c:val>
          <c:extLst>
            <c:ext xmlns:c16="http://schemas.microsoft.com/office/drawing/2014/chart" uri="{C3380CC4-5D6E-409C-BE32-E72D297353CC}">
              <c16:uniqueId val="{00000000-9991-4F88-960A-916CEB8E7EF4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17</c:v>
              </c:pt>
              <c:pt idx="1">
                <c:v>18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22</c:v>
              </c:pt>
              <c:pt idx="6">
                <c:v>23</c:v>
              </c:pt>
              <c:pt idx="7">
                <c:v>24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36</c:v>
              </c:pt>
              <c:pt idx="20">
                <c:v>37</c:v>
              </c:pt>
              <c:pt idx="21">
                <c:v>38</c:v>
              </c:pt>
              <c:pt idx="22">
                <c:v>39</c:v>
              </c:pt>
              <c:pt idx="23">
                <c:v>40</c:v>
              </c:pt>
              <c:pt idx="24">
                <c:v>41</c:v>
              </c:pt>
              <c:pt idx="25">
                <c:v>42</c:v>
              </c:pt>
              <c:pt idx="26">
                <c:v>43</c:v>
              </c:pt>
              <c:pt idx="27">
                <c:v>44</c:v>
              </c:pt>
              <c:pt idx="28">
                <c:v>45</c:v>
              </c:pt>
              <c:pt idx="29">
                <c:v>46</c:v>
              </c:pt>
              <c:pt idx="30">
                <c:v>47</c:v>
              </c:pt>
              <c:pt idx="31">
                <c:v>48</c:v>
              </c:pt>
              <c:pt idx="32">
                <c:v>49</c:v>
              </c:pt>
            </c:strLit>
          </c:cat>
          <c:val>
            <c:numLit>
              <c:formatCode>#,##0</c:formatCode>
              <c:ptCount val="33"/>
              <c:pt idx="0">
                <c:v>68946.510000000009</c:v>
              </c:pt>
              <c:pt idx="1">
                <c:v>71424.11</c:v>
              </c:pt>
              <c:pt idx="2">
                <c:v>78226.700000000012</c:v>
              </c:pt>
              <c:pt idx="3">
                <c:v>54429.939999999995</c:v>
              </c:pt>
              <c:pt idx="4">
                <c:v>121049.16000000003</c:v>
              </c:pt>
              <c:pt idx="5">
                <c:v>173088.12000000005</c:v>
              </c:pt>
              <c:pt idx="6">
                <c:v>125247.97000000003</c:v>
              </c:pt>
              <c:pt idx="7">
                <c:v>106157.36000000006</c:v>
              </c:pt>
              <c:pt idx="8">
                <c:v>105170.37000000001</c:v>
              </c:pt>
              <c:pt idx="9">
                <c:v>97351.810000000027</c:v>
              </c:pt>
              <c:pt idx="10">
                <c:v>174134.82</c:v>
              </c:pt>
              <c:pt idx="11">
                <c:v>172269.07000000004</c:v>
              </c:pt>
              <c:pt idx="12">
                <c:v>143956.98000000004</c:v>
              </c:pt>
              <c:pt idx="13">
                <c:v>196540.09</c:v>
              </c:pt>
              <c:pt idx="14">
                <c:v>86779.810000000056</c:v>
              </c:pt>
              <c:pt idx="15">
                <c:v>192934.11000000002</c:v>
              </c:pt>
              <c:pt idx="16">
                <c:v>188760.6999999999</c:v>
              </c:pt>
              <c:pt idx="17">
                <c:v>112860.35000000003</c:v>
              </c:pt>
              <c:pt idx="18">
                <c:v>179220.34000000003</c:v>
              </c:pt>
              <c:pt idx="19">
                <c:v>163606.30000000005</c:v>
              </c:pt>
              <c:pt idx="20">
                <c:v>104237.51000000004</c:v>
              </c:pt>
              <c:pt idx="21">
                <c:v>122808.63000000003</c:v>
              </c:pt>
              <c:pt idx="22">
                <c:v>171782.40000000005</c:v>
              </c:pt>
              <c:pt idx="23">
                <c:v>123136.72000000004</c:v>
              </c:pt>
              <c:pt idx="24">
                <c:v>139706.90000000002</c:v>
              </c:pt>
              <c:pt idx="25">
                <c:v>96614.070000000022</c:v>
              </c:pt>
              <c:pt idx="26">
                <c:v>168201.70000000004</c:v>
              </c:pt>
              <c:pt idx="27">
                <c:v>171171.5</c:v>
              </c:pt>
              <c:pt idx="28">
                <c:v>89549.670000000042</c:v>
              </c:pt>
              <c:pt idx="29">
                <c:v>47809.189999999995</c:v>
              </c:pt>
              <c:pt idx="30">
                <c:v>77619.430000000022</c:v>
              </c:pt>
              <c:pt idx="31">
                <c:v>39936.92</c:v>
              </c:pt>
              <c:pt idx="32">
                <c:v>87098.98000000001</c:v>
              </c:pt>
            </c:numLit>
          </c:val>
          <c:extLst>
            <c:ext xmlns:c16="http://schemas.microsoft.com/office/drawing/2014/chart" uri="{C3380CC4-5D6E-409C-BE32-E72D297353CC}">
              <c16:uniqueId val="{00000002-9991-4F88-960A-916CEB8E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8240928"/>
        <c:axId val="1017424048"/>
      </c:barChart>
      <c:catAx>
        <c:axId val="698240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174240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17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98240928"/>
        <c:crosses val="autoZero"/>
        <c:crossBetween val="between"/>
        <c:dispUnits>
          <c:builtInUnit val="thousands"/>
        </c:dispUnits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972059225080942"/>
          <c:y val="0.15754560530679934"/>
          <c:w val="0.13796858195273362"/>
          <c:h val="6.9963176244760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extLst>
    <c:ext xmlns:c15="http://schemas.microsoft.com/office/drawing/2012/chart" uri="{723BEF56-08C2-4564-9609-F4CBC75E7E54}">
      <c15:pivotSource>
        <c15:name>[Proyecto DA4 Data Model Grupo 2.xlsx]PivotChartTable8</c15:name>
        <c15:fmtId val="1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778350</xdr:colOff>
      <xdr:row>18</xdr:row>
      <xdr:rowOff>20475</xdr:rowOff>
    </xdr:to>
    <xdr:graphicFrame macro="">
      <xdr:nvGraphicFramePr>
        <xdr:cNvPr id="9" name="Precio promedio">
          <a:extLst>
            <a:ext uri="{FF2B5EF4-FFF2-40B4-BE49-F238E27FC236}">
              <a16:creationId xmlns:a16="http://schemas.microsoft.com/office/drawing/2014/main" id="{A8CFD21B-2518-4D0B-98CA-49CAF091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14</xdr:col>
      <xdr:colOff>778350</xdr:colOff>
      <xdr:row>17</xdr:row>
      <xdr:rowOff>169546</xdr:rowOff>
    </xdr:to>
    <xdr:graphicFrame macro="">
      <xdr:nvGraphicFramePr>
        <xdr:cNvPr id="15" name="Ventas totales mensuales">
          <a:extLst>
            <a:ext uri="{FF2B5EF4-FFF2-40B4-BE49-F238E27FC236}">
              <a16:creationId xmlns:a16="http://schemas.microsoft.com/office/drawing/2014/main" id="{8F64D3BD-7EAD-4649-8990-D247EB0F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190497</xdr:colOff>
      <xdr:row>19</xdr:row>
      <xdr:rowOff>0</xdr:rowOff>
    </xdr:from>
    <xdr:to>
      <xdr:col>24</xdr:col>
      <xdr:colOff>752474</xdr:colOff>
      <xdr:row>37</xdr:row>
      <xdr:rowOff>171450</xdr:rowOff>
    </xdr:to>
    <xdr:graphicFrame macro="">
      <xdr:nvGraphicFramePr>
        <xdr:cNvPr id="17" name="Ventas por día">
          <a:extLst>
            <a:ext uri="{FF2B5EF4-FFF2-40B4-BE49-F238E27FC236}">
              <a16:creationId xmlns:a16="http://schemas.microsoft.com/office/drawing/2014/main" id="{3839C8F3-4B8E-4B98-939A-995530748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1905</xdr:colOff>
      <xdr:row>7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Year">
              <a:extLst>
                <a:ext uri="{FF2B5EF4-FFF2-40B4-BE49-F238E27FC236}">
                  <a16:creationId xmlns:a16="http://schemas.microsoft.com/office/drawing/2014/main" id="{18A32EB6-674F-49D3-A5EA-36C3D2A6BE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80975"/>
              <a:ext cx="156400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76200</xdr:colOff>
      <xdr:row>1</xdr:row>
      <xdr:rowOff>0</xdr:rowOff>
    </xdr:from>
    <xdr:to>
      <xdr:col>5</xdr:col>
      <xdr:colOff>76200</xdr:colOff>
      <xdr:row>18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Shopping Mall">
              <a:extLst>
                <a:ext uri="{FF2B5EF4-FFF2-40B4-BE49-F238E27FC236}">
                  <a16:creationId xmlns:a16="http://schemas.microsoft.com/office/drawing/2014/main" id="{2DDB7017-1592-4185-BDBE-47215CFF0D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180975"/>
              <a:ext cx="1562100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0</xdr:rowOff>
    </xdr:from>
    <xdr:to>
      <xdr:col>3</xdr:col>
      <xdr:colOff>19050</xdr:colOff>
      <xdr:row>18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on">
              <a:extLst>
                <a:ext uri="{FF2B5EF4-FFF2-40B4-BE49-F238E27FC236}">
                  <a16:creationId xmlns:a16="http://schemas.microsoft.com/office/drawing/2014/main" id="{F9CBA3F4-6CF7-47ED-8CAF-18D9CA434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447800"/>
              <a:ext cx="157734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18</xdr:row>
      <xdr:rowOff>171449</xdr:rowOff>
    </xdr:from>
    <xdr:to>
      <xdr:col>5</xdr:col>
      <xdr:colOff>53340</xdr:colOff>
      <xdr:row>37</xdr:row>
      <xdr:rowOff>173354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Day">
              <a:extLst>
                <a:ext uri="{FF2B5EF4-FFF2-40B4-BE49-F238E27FC236}">
                  <a16:creationId xmlns:a16="http://schemas.microsoft.com/office/drawing/2014/main" id="{EE89699B-A150-4809-8804-FD54EA782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3432809"/>
              <a:ext cx="3181350" cy="3432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11</xdr:col>
      <xdr:colOff>0</xdr:colOff>
      <xdr:row>18</xdr:row>
      <xdr:rowOff>20955</xdr:rowOff>
    </xdr:to>
    <xdr:graphicFrame macro="">
      <xdr:nvGraphicFramePr>
        <xdr:cNvPr id="3" name="Ventas por Centro Comercial">
          <a:extLst>
            <a:ext uri="{FF2B5EF4-FFF2-40B4-BE49-F238E27FC236}">
              <a16:creationId xmlns:a16="http://schemas.microsoft.com/office/drawing/2014/main" id="{6BE8899E-79EE-4214-AD88-F76951B59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1904</xdr:colOff>
      <xdr:row>9</xdr:row>
      <xdr:rowOff>169545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Year 1">
              <a:extLst>
                <a:ext uri="{FF2B5EF4-FFF2-40B4-BE49-F238E27FC236}">
                  <a16:creationId xmlns:a16="http://schemas.microsoft.com/office/drawing/2014/main" id="{85569233-1B9E-4234-A799-F0914A281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6825" y="180975"/>
              <a:ext cx="1038224" cy="1255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19</xdr:row>
      <xdr:rowOff>0</xdr:rowOff>
    </xdr:from>
    <xdr:to>
      <xdr:col>14</xdr:col>
      <xdr:colOff>1038224</xdr:colOff>
      <xdr:row>36</xdr:row>
      <xdr:rowOff>0</xdr:rowOff>
    </xdr:to>
    <xdr:graphicFrame macro="">
      <xdr:nvGraphicFramePr>
        <xdr:cNvPr id="2" name="Volumen Vendido VS Precio Promedio">
          <a:extLst>
            <a:ext uri="{FF2B5EF4-FFF2-40B4-BE49-F238E27FC236}">
              <a16:creationId xmlns:a16="http://schemas.microsoft.com/office/drawing/2014/main" id="{814401EB-1D2E-4657-A421-BFAEE93C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401956</xdr:colOff>
      <xdr:row>40</xdr:row>
      <xdr:rowOff>19049</xdr:rowOff>
    </xdr:from>
    <xdr:to>
      <xdr:col>13</xdr:col>
      <xdr:colOff>554356</xdr:colOff>
      <xdr:row>75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hopping Mall 1">
              <a:extLst>
                <a:ext uri="{FF2B5EF4-FFF2-40B4-BE49-F238E27FC236}">
                  <a16:creationId xmlns:a16="http://schemas.microsoft.com/office/drawing/2014/main" id="{B625E6DE-1F78-7295-41CE-82619CCD9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4321" y="7261859"/>
              <a:ext cx="1733550" cy="6311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609601</xdr:colOff>
      <xdr:row>40</xdr:row>
      <xdr:rowOff>15241</xdr:rowOff>
    </xdr:from>
    <xdr:to>
      <xdr:col>14</xdr:col>
      <xdr:colOff>1005842</xdr:colOff>
      <xdr:row>75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on Yr">
              <a:extLst>
                <a:ext uri="{FF2B5EF4-FFF2-40B4-BE49-F238E27FC236}">
                  <a16:creationId xmlns:a16="http://schemas.microsoft.com/office/drawing/2014/main" id="{BE6E42E4-7D5C-DD66-EAA9-312DEB8A6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 Y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6" y="7258051"/>
              <a:ext cx="1190626" cy="6315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40</xdr:row>
      <xdr:rowOff>0</xdr:rowOff>
    </xdr:from>
    <xdr:to>
      <xdr:col>11</xdr:col>
      <xdr:colOff>62865</xdr:colOff>
      <xdr:row>56</xdr:row>
      <xdr:rowOff>133350</xdr:rowOff>
    </xdr:to>
    <xdr:graphicFrame macro="">
      <xdr:nvGraphicFramePr>
        <xdr:cNvPr id="11" name="Ventas Mensuales por Método de Pago">
          <a:extLst>
            <a:ext uri="{FF2B5EF4-FFF2-40B4-BE49-F238E27FC236}">
              <a16:creationId xmlns:a16="http://schemas.microsoft.com/office/drawing/2014/main" id="{8E8A8412-98B8-4A7D-B584-A210A9B9B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11</xdr:col>
      <xdr:colOff>64770</xdr:colOff>
      <xdr:row>74</xdr:row>
      <xdr:rowOff>171450</xdr:rowOff>
    </xdr:to>
    <xdr:graphicFrame macro="">
      <xdr:nvGraphicFramePr>
        <xdr:cNvPr id="13" name="Distribución de Ventas por Edad y Género">
          <a:extLst>
            <a:ext uri="{FF2B5EF4-FFF2-40B4-BE49-F238E27FC236}">
              <a16:creationId xmlns:a16="http://schemas.microsoft.com/office/drawing/2014/main" id="{81726495-CDBC-47D5-B8C7-0E60C5D68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593981484" backgroundQuery="1" createdVersion="8" refreshedVersion="8" minRefreshableVersion="3" recordCount="0" supportSubquery="1" supportAdvancedDrill="1" xr:uid="{C6FA81CC-BCC0-407A-BDA0-0ACAF0D6D67D}">
  <cacheSource type="external" connectionId="3"/>
  <cacheFields count="6">
    <cacheField name="[Customer Shopping].[Category].[Category]" caption="Category" numFmtId="0" hierarchy="23" level="1">
      <sharedItems count="8">
        <s v="Books"/>
        <s v="Clothing"/>
        <s v="Cosmetics"/>
        <s v="Food &amp; Beverage"/>
        <s v="Shoes"/>
        <s v="Souvenir"/>
        <s v="Technology"/>
        <s v="Toys"/>
      </sharedItems>
    </cacheField>
    <cacheField name="[Customer Shopping].[Payment Method].[Payment Method]" caption="Payment Method" numFmtId="0" hierarchy="24" level="1">
      <sharedItems count="3">
        <s v="Cash"/>
        <s v="Credit Card"/>
        <s v="Debit Card"/>
      </sharedItems>
    </cacheField>
    <cacheField name="[Calendar].[Mon].[Mon]" caption="Mon" numFmtId="0" hierarchy="5" level="1">
      <sharedItems count="3">
        <s v="ene"/>
        <s v="feb"/>
        <s v="mar"/>
      </sharedItems>
    </cacheField>
    <cacheField name="[Measures].[Sales]" caption="Sales" numFmtId="0" hierarchy="30" level="32767"/>
    <cacheField name="[Customer Shopping].[Shopping Mall].[Shopping Mall]" caption="Shopping Mall" numFmtId="0" hierarchy="18" level="1">
      <sharedItems containsSemiMixedTypes="0" containsNonDate="0" containsString="0"/>
    </cacheField>
    <cacheField name="[Calendar].[Year].[Year]" caption="Year" numFmtId="0" hierarchy="1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5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4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3"/>
      </fieldsUsage>
    </cacheHierarchy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930662037" backgroundQuery="1" createdVersion="8" refreshedVersion="8" minRefreshableVersion="3" recordCount="0" supportSubquery="1" supportAdvancedDrill="1" xr:uid="{AAB9B46C-DD0A-46E0-B521-E351F26786E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ales]" caption="Sales" numFmtId="0" hierarchy="30" level="32767"/>
    <cacheField name="[Customer Shopping].[Age].[Age]" caption="Age" numFmtId="0" hierarchy="22" level="1">
      <sharedItems containsSemiMixedTypes="0" containsString="0" containsNumber="1" containsInteger="1" minValue="17" maxValue="49" count="33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  <extLst>
        <ext xmlns:x15="http://schemas.microsoft.com/office/spreadsheetml/2010/11/main" uri="{4F2E5C28-24EA-4eb8-9CBF-B6C8F9C3D259}">
          <x15:cachedUniqueNames>
            <x15:cachedUniqueName index="0" name="[Customer Shopping].[Age].&amp;[17]"/>
            <x15:cachedUniqueName index="1" name="[Customer Shopping].[Age].&amp;[18]"/>
            <x15:cachedUniqueName index="2" name="[Customer Shopping].[Age].&amp;[19]"/>
            <x15:cachedUniqueName index="3" name="[Customer Shopping].[Age].&amp;[20]"/>
            <x15:cachedUniqueName index="4" name="[Customer Shopping].[Age].&amp;[21]"/>
            <x15:cachedUniqueName index="5" name="[Customer Shopping].[Age].&amp;[22]"/>
            <x15:cachedUniqueName index="6" name="[Customer Shopping].[Age].&amp;[23]"/>
            <x15:cachedUniqueName index="7" name="[Customer Shopping].[Age].&amp;[24]"/>
            <x15:cachedUniqueName index="8" name="[Customer Shopping].[Age].&amp;[25]"/>
            <x15:cachedUniqueName index="9" name="[Customer Shopping].[Age].&amp;[26]"/>
            <x15:cachedUniqueName index="10" name="[Customer Shopping].[Age].&amp;[27]"/>
            <x15:cachedUniqueName index="11" name="[Customer Shopping].[Age].&amp;[28]"/>
            <x15:cachedUniqueName index="12" name="[Customer Shopping].[Age].&amp;[29]"/>
            <x15:cachedUniqueName index="13" name="[Customer Shopping].[Age].&amp;[30]"/>
            <x15:cachedUniqueName index="14" name="[Customer Shopping].[Age].&amp;[31]"/>
            <x15:cachedUniqueName index="15" name="[Customer Shopping].[Age].&amp;[32]"/>
            <x15:cachedUniqueName index="16" name="[Customer Shopping].[Age].&amp;[33]"/>
            <x15:cachedUniqueName index="17" name="[Customer Shopping].[Age].&amp;[34]"/>
            <x15:cachedUniqueName index="18" name="[Customer Shopping].[Age].&amp;[35]"/>
            <x15:cachedUniqueName index="19" name="[Customer Shopping].[Age].&amp;[36]"/>
            <x15:cachedUniqueName index="20" name="[Customer Shopping].[Age].&amp;[37]"/>
            <x15:cachedUniqueName index="21" name="[Customer Shopping].[Age].&amp;[38]"/>
            <x15:cachedUniqueName index="22" name="[Customer Shopping].[Age].&amp;[39]"/>
            <x15:cachedUniqueName index="23" name="[Customer Shopping].[Age].&amp;[40]"/>
            <x15:cachedUniqueName index="24" name="[Customer Shopping].[Age].&amp;[41]"/>
            <x15:cachedUniqueName index="25" name="[Customer Shopping].[Age].&amp;[42]"/>
            <x15:cachedUniqueName index="26" name="[Customer Shopping].[Age].&amp;[43]"/>
            <x15:cachedUniqueName index="27" name="[Customer Shopping].[Age].&amp;[44]"/>
            <x15:cachedUniqueName index="28" name="[Customer Shopping].[Age].&amp;[45]"/>
            <x15:cachedUniqueName index="29" name="[Customer Shopping].[Age].&amp;[46]"/>
            <x15:cachedUniqueName index="30" name="[Customer Shopping].[Age].&amp;[47]"/>
            <x15:cachedUniqueName index="31" name="[Customer Shopping].[Age].&amp;[48]"/>
            <x15:cachedUniqueName index="32" name="[Customer Shopping].[Age].&amp;[49]"/>
          </x15:cachedUniqueNames>
        </ext>
      </extLst>
    </cacheField>
    <cacheField name="[Customer Shopping].[Gender].[Gender]" caption="Gender" numFmtId="0" hierarchy="21" level="1">
      <sharedItems count="2">
        <s v="Female"/>
        <s v="Male"/>
      </sharedItems>
    </cacheField>
    <cacheField name="[Customer Shopping].[Shopping Mall].[Shopping Mall]" caption="Shopping Mall" numFmtId="0" hierarchy="18" level="1">
      <sharedItems containsSemiMixedTypes="0" containsNonDate="0" containsString="0"/>
    </cacheField>
    <cacheField name="[Calendar].[Mon Yr].[Mon Yr]" caption="Mon Yr" numFmtId="0" hierarchy="7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2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Age]" caption="Age" attribute="1" defaultMemberUniqueName="[Customer Shopping].[Age].[All]" allUniqueName="[Customer Shopping].[Age].[All]" dimensionUniqueName="[Customer Shopping]" displayFolder="" count="2" memberValueDatatype="20" unbalanced="0">
      <fieldsUsage count="2">
        <fieldUsage x="-1"/>
        <fieldUsage x="1"/>
      </fieldsUsage>
    </cacheHierarchy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0"/>
      </fieldsUsage>
    </cacheHierarchy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6890650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93067361109" backgroundQuery="1" createdVersion="8" refreshedVersion="8" minRefreshableVersion="3" recordCount="0" supportSubquery="1" supportAdvancedDrill="1" xr:uid="{BC340562-879E-4BA4-922B-CB15A0BCBE7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 Yr].[Mon Yr]" caption="Mon Yr" numFmtId="0" hierarchy="7" level="1">
      <sharedItems count="24">
        <s v="mar-21"/>
        <s v="abr-21"/>
        <s v="may-21"/>
        <s v="jun-21"/>
        <s v="jul-21"/>
        <s v="ago-21"/>
        <s v="sep-21"/>
        <s v="oct-21"/>
        <s v="nov-21"/>
        <s v="dic-21"/>
        <s v="ene-22"/>
        <s v="feb-22"/>
        <s v="mar-22"/>
        <s v="abr-22"/>
        <s v="may-22"/>
        <s v="jun-22"/>
        <s v="jul-22"/>
        <s v="ago-22"/>
        <s v="sep-22"/>
        <s v="oct-22"/>
        <s v="nov-22"/>
        <s v="dic-22"/>
        <s v="ene-23"/>
        <s v="feb-23"/>
      </sharedItems>
    </cacheField>
    <cacheField name="[Customer Shopping].[Payment Method].[Payment Method]" caption="Payment Method" numFmtId="0" hierarchy="24" level="1">
      <sharedItems count="3">
        <s v="Cash"/>
        <s v="Credit Card"/>
        <s v="Debit Card"/>
      </sharedItems>
    </cacheField>
    <cacheField name="[Measures].[Sales]" caption="Sales" numFmtId="0" hierarchy="30" level="32767"/>
    <cacheField name="[Customer Shopping].[Shopping Mall].[Shopping Mall]" caption="Shopping Mall" numFmtId="0" hierarchy="18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2"/>
      </fieldsUsage>
    </cacheHierarchy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5966409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594907408" backgroundQuery="1" createdVersion="3" refreshedVersion="8" minRefreshableVersion="3" recordCount="0" supportSubquery="1" supportAdvancedDrill="1" xr:uid="{7943D55F-C0D2-485E-B1A7-535D7C09585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9847504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599189818" backgroundQuery="1" createdVersion="3" refreshedVersion="8" minRefreshableVersion="3" recordCount="0" supportSubquery="1" supportAdvancedDrill="1" xr:uid="{DE59A591-1AC5-4D1D-8913-316877E7E84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2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2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5135298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608796294" backgroundQuery="1" createdVersion="3" refreshedVersion="8" minRefreshableVersion="3" recordCount="0" supportSubquery="1" supportAdvancedDrill="1" xr:uid="{DE30955C-FF7D-4DDB-A3ED-4A060D606B9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25408223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596527778" backgroundQuery="1" createdVersion="8" refreshedVersion="8" minRefreshableVersion="3" recordCount="0" supportSubquery="1" supportAdvancedDrill="1" xr:uid="{F1D0E64A-9C77-494A-9ADC-6179CD180BE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Week of Year].[Week of Year]" caption="Week of Year" numFmtId="0" hierarchy="10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  <extLst>
        <ext xmlns:x15="http://schemas.microsoft.com/office/spreadsheetml/2010/11/main" uri="{4F2E5C28-24EA-4eb8-9CBF-B6C8F9C3D259}">
          <x15:cachedUniqueNames>
            <x15:cachedUniqueName index="0" name="[Calendar].[Week of Year].&amp;[1]"/>
            <x15:cachedUniqueName index="1" name="[Calendar].[Week of Year].&amp;[2]"/>
            <x15:cachedUniqueName index="2" name="[Calendar].[Week of Year].&amp;[3]"/>
            <x15:cachedUniqueName index="3" name="[Calendar].[Week of Year].&amp;[4]"/>
            <x15:cachedUniqueName index="4" name="[Calendar].[Week of Year].&amp;[5]"/>
            <x15:cachedUniqueName index="5" name="[Calendar].[Week of Year].&amp;[6]"/>
            <x15:cachedUniqueName index="6" name="[Calendar].[Week of Year].&amp;[7]"/>
            <x15:cachedUniqueName index="7" name="[Calendar].[Week of Year].&amp;[8]"/>
            <x15:cachedUniqueName index="8" name="[Calendar].[Week of Year].&amp;[9]"/>
            <x15:cachedUniqueName index="9" name="[Calendar].[Week of Year].&amp;[10]"/>
            <x15:cachedUniqueName index="10" name="[Calendar].[Week of Year].&amp;[11]"/>
            <x15:cachedUniqueName index="11" name="[Calendar].[Week of Year].&amp;[12]"/>
            <x15:cachedUniqueName index="12" name="[Calendar].[Week of Year].&amp;[13]"/>
            <x15:cachedUniqueName index="13" name="[Calendar].[Week of Year].&amp;[14]"/>
            <x15:cachedUniqueName index="14" name="[Calendar].[Week of Year].&amp;[15]"/>
            <x15:cachedUniqueName index="15" name="[Calendar].[Week of Year].&amp;[16]"/>
            <x15:cachedUniqueName index="16" name="[Calendar].[Week of Year].&amp;[17]"/>
            <x15:cachedUniqueName index="17" name="[Calendar].[Week of Year].&amp;[18]"/>
            <x15:cachedUniqueName index="18" name="[Calendar].[Week of Year].&amp;[19]"/>
            <x15:cachedUniqueName index="19" name="[Calendar].[Week of Year].&amp;[20]"/>
            <x15:cachedUniqueName index="20" name="[Calendar].[Week of Year].&amp;[21]"/>
            <x15:cachedUniqueName index="21" name="[Calendar].[Week of Year].&amp;[22]"/>
            <x15:cachedUniqueName index="22" name="[Calendar].[Week of Year].&amp;[23]"/>
            <x15:cachedUniqueName index="23" name="[Calendar].[Week of Year].&amp;[24]"/>
            <x15:cachedUniqueName index="24" name="[Calendar].[Week of Year].&amp;[25]"/>
            <x15:cachedUniqueName index="25" name="[Calendar].[Week of Year].&amp;[26]"/>
            <x15:cachedUniqueName index="26" name="[Calendar].[Week of Year].&amp;[27]"/>
            <x15:cachedUniqueName index="27" name="[Calendar].[Week of Year].&amp;[28]"/>
            <x15:cachedUniqueName index="28" name="[Calendar].[Week of Year].&amp;[29]"/>
            <x15:cachedUniqueName index="29" name="[Calendar].[Week of Year].&amp;[30]"/>
            <x15:cachedUniqueName index="30" name="[Calendar].[Week of Year].&amp;[31]"/>
            <x15:cachedUniqueName index="31" name="[Calendar].[Week of Year].&amp;[32]"/>
            <x15:cachedUniqueName index="32" name="[Calendar].[Week of Year].&amp;[33]"/>
            <x15:cachedUniqueName index="33" name="[Calendar].[Week of Year].&amp;[34]"/>
            <x15:cachedUniqueName index="34" name="[Calendar].[Week of Year].&amp;[35]"/>
            <x15:cachedUniqueName index="35" name="[Calendar].[Week of Year].&amp;[36]"/>
            <x15:cachedUniqueName index="36" name="[Calendar].[Week of Year].&amp;[37]"/>
            <x15:cachedUniqueName index="37" name="[Calendar].[Week of Year].&amp;[38]"/>
            <x15:cachedUniqueName index="38" name="[Calendar].[Week of Year].&amp;[39]"/>
            <x15:cachedUniqueName index="39" name="[Calendar].[Week of Year].&amp;[40]"/>
            <x15:cachedUniqueName index="40" name="[Calendar].[Week of Year].&amp;[41]"/>
            <x15:cachedUniqueName index="41" name="[Calendar].[Week of Year].&amp;[42]"/>
            <x15:cachedUniqueName index="42" name="[Calendar].[Week of Year].&amp;[43]"/>
            <x15:cachedUniqueName index="43" name="[Calendar].[Week of Year].&amp;[44]"/>
            <x15:cachedUniqueName index="44" name="[Calendar].[Week of Year].&amp;[45]"/>
            <x15:cachedUniqueName index="45" name="[Calendar].[Week of Year].&amp;[46]"/>
            <x15:cachedUniqueName index="46" name="[Calendar].[Week of Year].&amp;[47]"/>
            <x15:cachedUniqueName index="47" name="[Calendar].[Week of Year].&amp;[48]"/>
            <x15:cachedUniqueName index="48" name="[Calendar].[Week of Year].&amp;[49]"/>
            <x15:cachedUniqueName index="49" name="[Calendar].[Week of Year].&amp;[50]"/>
            <x15:cachedUniqueName index="50" name="[Calendar].[Week of Year].&amp;[51]"/>
            <x15:cachedUniqueName index="51" name="[Calendar].[Week of Year].&amp;[52]"/>
            <x15:cachedUniqueName index="52" name="[Calendar].[Week of Year].&amp;[53]"/>
          </x15:cachedUniqueNames>
        </ext>
      </extLst>
    </cacheField>
    <cacheField name="[Measures].[Quantity]" caption="Quantity" numFmtId="0" hierarchy="29" level="32767"/>
    <cacheField name="[Measures].[Average Price]" caption="Average Price" numFmtId="0" hierarchy="31" level="32767"/>
    <cacheField name="[Calendar].[Year].[Year]" caption="Year" numFmtId="0" hierarchy="1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 oneField="1">
      <fieldsUsage count="1">
        <fieldUsage x="1"/>
      </fieldsUsage>
    </cacheHierarchy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 oneField="1">
      <fieldsUsage count="1">
        <fieldUsage x="2"/>
      </fieldsUsage>
    </cacheHierarchy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9464699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597569448" backgroundQuery="1" createdVersion="8" refreshedVersion="8" minRefreshableVersion="3" recordCount="0" supportSubquery="1" supportAdvancedDrill="1" xr:uid="{73F6947A-926E-4C45-885A-2709AFEE780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ustomer Shopping].[Shopping Mall].[Shopping Mall]" caption="Shopping Mall" numFmtId="0" hierarchy="18" level="1">
      <sharedItems count="10">
        <s v="Cevahir AVM"/>
        <s v="Emaar Square Mall"/>
        <s v="Forum Istanbul"/>
        <s v="Istinye Park"/>
        <s v="Kanyon"/>
        <s v="Mall of Istanbul"/>
        <s v="Metrocity"/>
        <s v="Metropol AVM"/>
        <s v="Viaport Outlet"/>
        <s v="Zorlu Center"/>
      </sharedItems>
    </cacheField>
    <cacheField name="[Measures].[Suma de Sales_]" caption="Suma de Sales_" numFmtId="0" hierarchy="36" level="32767"/>
    <cacheField name="[Calendar].[Year].[Year]" caption="Year" numFmtId="0" hierarchy="1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120991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600925927" backgroundQuery="1" createdVersion="8" refreshedVersion="8" minRefreshableVersion="3" recordCount="0" supportSubquery="1" supportAdvancedDrill="1" xr:uid="{1BC85CF8-2842-467B-9AD0-02A05682EC6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Average Price]" caption="Average Price" numFmtId="0" hierarchy="31" level="32767"/>
    <cacheField name="[Customer Shopping].[Category].[Category]" caption="Category" numFmtId="0" hierarchy="23" level="1">
      <sharedItems count="8">
        <s v="Clothing"/>
        <s v="Shoes"/>
        <s v="Technology"/>
        <s v="Books" u="1"/>
        <s v="Cosmetics" u="1"/>
        <s v="Food &amp; Beverage" u="1"/>
        <s v="Souvenir" u="1"/>
        <s v="Toys" u="1"/>
      </sharedItems>
    </cacheField>
    <cacheField name="[Calendar].[Mon].[Mon]" caption="Mon" numFmtId="0" hierarchy="5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Customer Shopping].[Shopping Mall].[Shopping Mall]" caption="Shopping Mall" numFmtId="0" hierarchy="18" level="1">
      <sharedItems containsSemiMixedTypes="0" containsNonDate="0" containsString="0"/>
    </cacheField>
    <cacheField name="[Calendar].[Year].[Year]" caption="Year" numFmtId="0" hierarchy="1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4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 oneField="1">
      <fieldsUsage count="1">
        <fieldUsage x="0"/>
      </fieldsUsage>
    </cacheHierarchy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5653416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602893521" backgroundQuery="1" createdVersion="8" refreshedVersion="8" minRefreshableVersion="3" recordCount="0" supportSubquery="1" supportAdvancedDrill="1" xr:uid="{341F339A-123D-4478-88F2-AC844883F1D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ales]" caption="Sales" numFmtId="0" hierarchy="30" level="32767"/>
    <cacheField name="[Customer Shopping].[Payment Method].[Payment Method]" caption="Payment Method" numFmtId="0" hierarchy="24" level="1">
      <sharedItems count="3">
        <s v="Cash"/>
        <s v="Credit Card"/>
        <s v="Debit Card"/>
      </sharedItems>
    </cacheField>
    <cacheField name="[Calendar].[Day].[Day]" caption="Day" numFmtId="0" hierarchy="3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</sharedItems>
      <extLst>
        <ext xmlns:x15="http://schemas.microsoft.com/office/spreadsheetml/2010/11/main" uri="{4F2E5C28-24EA-4eb8-9CBF-B6C8F9C3D259}">
          <x15:cachedUniqueNames>
            <x15:cachedUniqueName index="0" name="[Calendar].[Day].&amp;[1]"/>
            <x15:cachedUniqueName index="1" name="[Calendar].[Day].&amp;[2]"/>
            <x15:cachedUniqueName index="2" name="[Calendar].[Day].&amp;[3]"/>
            <x15:cachedUniqueName index="3" name="[Calendar].[Day].&amp;[4]"/>
            <x15:cachedUniqueName index="4" name="[Calendar].[Day].&amp;[5]"/>
            <x15:cachedUniqueName index="5" name="[Calendar].[Day].&amp;[6]"/>
            <x15:cachedUniqueName index="6" name="[Calendar].[Day].&amp;[7]"/>
            <x15:cachedUniqueName index="7" name="[Calendar].[Day].&amp;[8]"/>
            <x15:cachedUniqueName index="8" name="[Calendar].[Day].&amp;[9]"/>
            <x15:cachedUniqueName index="9" name="[Calendar].[Day].&amp;[10]"/>
            <x15:cachedUniqueName index="10" name="[Calendar].[Day].&amp;[11]"/>
            <x15:cachedUniqueName index="11" name="[Calendar].[Day].&amp;[12]"/>
            <x15:cachedUniqueName index="12" name="[Calendar].[Day].&amp;[13]"/>
            <x15:cachedUniqueName index="13" name="[Calendar].[Day].&amp;[14]"/>
            <x15:cachedUniqueName index="14" name="[Calendar].[Day].&amp;[15]"/>
            <x15:cachedUniqueName index="15" name="[Calendar].[Day].&amp;[16]"/>
            <x15:cachedUniqueName index="16" name="[Calendar].[Day].&amp;[17]"/>
            <x15:cachedUniqueName index="17" name="[Calendar].[Day].&amp;[18]"/>
            <x15:cachedUniqueName index="18" name="[Calendar].[Day].&amp;[19]"/>
            <x15:cachedUniqueName index="19" name="[Calendar].[Day].&amp;[20]"/>
            <x15:cachedUniqueName index="20" name="[Calendar].[Day].&amp;[21]"/>
            <x15:cachedUniqueName index="21" name="[Calendar].[Day].&amp;[22]"/>
            <x15:cachedUniqueName index="22" name="[Calendar].[Day].&amp;[23]"/>
            <x15:cachedUniqueName index="23" name="[Calendar].[Day].&amp;[24]"/>
            <x15:cachedUniqueName index="24" name="[Calendar].[Day].&amp;[25]"/>
            <x15:cachedUniqueName index="25" name="[Calendar].[Day].&amp;[26]"/>
            <x15:cachedUniqueName index="26" name="[Calendar].[Day].&amp;[27]"/>
            <x15:cachedUniqueName index="27" name="[Calendar].[Day].&amp;[28]"/>
            <x15:cachedUniqueName index="28" name="[Calendar].[Day].&amp;[29]"/>
            <x15:cachedUniqueName index="29" name="[Calendar].[Day].&amp;[30]"/>
            <x15:cachedUniqueName index="30" name="[Calendar].[Day].&amp;[31]"/>
          </x15:cachedUniqueNames>
        </ext>
      </extLst>
    </cacheField>
    <cacheField name="[Calendar].[Year].[Year]" caption="Year" numFmtId="0" hierarchy="1" level="1">
      <sharedItems containsSemiMixedTypes="0" containsNonDate="0" containsString="0"/>
    </cacheField>
    <cacheField name="[Calendar].[Month].[Month]" caption="Month" numFmtId="0" hierarchy="4" level="1">
      <sharedItems containsSemiMixedTypes="0" containsNonDate="0" containsString="0"/>
    </cacheField>
    <cacheField name="[Customer Shopping].[Shopping Mall].[Shopping Mall]" caption="Shopping Mall" numFmtId="0" hierarchy="18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]" caption="Month" attribut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5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0"/>
      </fieldsUsage>
    </cacheHierarchy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003571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Ortega" refreshedDate="45262.948604513891" backgroundQuery="1" createdVersion="8" refreshedVersion="8" minRefreshableVersion="3" recordCount="0" supportSubquery="1" supportAdvancedDrill="1" xr:uid="{01F0E602-C92C-4FD2-9654-DB9FBC24EA1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].[Mon]" caption="Mon" numFmtId="0" hierarchy="5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Calendar].[Year].[Year]" caption="Year" numFmtId="0" hierarchy="1" level="1">
      <sharedItems containsSemiMixedTypes="0" containsString="0" containsNumber="1" containsInteger="1" minValue="2021" maxValue="2023" count="3"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1]"/>
            <x15:cachedUniqueName index="1" name="[Calendar].[Year].&amp;[2022]"/>
            <x15:cachedUniqueName index="2" name="[Calendar].[Year].&amp;[2023]"/>
          </x15:cachedUniqueNames>
        </ext>
      </extLst>
    </cacheField>
    <cacheField name="[Measures].[Sales]" caption="Sales" numFmtId="0" hierarchy="30" level="32767"/>
    <cacheField name="[Customer Shopping].[Shopping Mall].[Shopping Mall]" caption="Shopping Mall" numFmtId="0" hierarchy="18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onth Year]" caption="Month Year" attribute="1" time="1" defaultMemberUniqueName="[Calendar].[Month Year].[All]" allUniqueName="[Calendar].[Month Year].[All]" dimensionUniqueName="[Calendar]" displayFolder="" count="0" memberValueDatatype="7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(año)]" caption="Month Year (año)" attribute="1" defaultMemberUniqueName="[Calendar].[Month Year (año)].[All]" allUniqueName="[Calendar].[Month Year (año)].[All]" dimensionUniqueName="[Calendar]" displayFolder="" count="0" memberValueDatatype="130" unbalanced="0"/>
    <cacheHierarchy uniqueName="[Calendar].[Month Year (trimestre)]" caption="Month Year (trimestre)" attribute="1" defaultMemberUniqueName="[Calendar].[Month Year (trimestre)].[All]" allUniqueName="[Calendar].[Month Year (trimestre)].[All]" dimensionUniqueName="[Calendar]" displayFolder="" count="0" memberValueDatatype="130" unbalanced="0"/>
    <cacheHierarchy uniqueName="[Calendar].[Month Year (mes)]" caption="Month Year (mes)" attribute="1" defaultMemberUniqueName="[Calendar].[Month Year (mes)].[All]" allUniqueName="[Calendar].[Month Year (mes)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Month Year (índice de meses)]" caption="Month Year (índice de meses)" attribute="1" defaultMemberUniqueName="[Calendar].[Month Year (índice de meses)].[All]" allUniqueName="[Calendar].[Month Year (índice de meses)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2"/>
      </fieldsUsage>
    </cacheHierarchy>
    <cacheHierarchy uniqueName="[Measures].[Average Price]" caption="Average Price" measure="1" displayFolder="" measureGroup="Customer Shopping" count="0"/>
    <cacheHierarchy uniqueName="[Measures].[__XL_Count Customer Shopping]" caption="__XL_Count Customer Shopping" measure="1" displayFolder="" measureGroup="Customer Shopping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Recuento de Invoice No]" caption="Recuento de Invoice No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8268092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16028-2D3E-4E8F-8AD9-E4D01B82DD3F}" name="PivotChartTable12" cacheId="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>
  <location ref="A1:B12" firstHeaderRow="1" firstDataRow="1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1"/>
    </i>
    <i>
      <x v="2"/>
    </i>
    <i>
      <x/>
    </i>
    <i>
      <x v="8"/>
    </i>
    <i>
      <x v="9"/>
    </i>
    <i>
      <x v="7"/>
    </i>
    <i>
      <x v="3"/>
    </i>
    <i>
      <x v="6"/>
    </i>
    <i>
      <x v="4"/>
    </i>
    <i>
      <x v="5"/>
    </i>
    <i t="grand">
      <x/>
    </i>
  </rowItems>
  <colItems count="1">
    <i/>
  </colItems>
  <dataFields count="1">
    <dataField name="Suma de Sales_" fld="1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multipleItemSelectionAllowed="1" dragToData="1">
      <members count="1" level="1">
        <member name="[Calendar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12099162">
        <x15:pivotRow count="1">
          <x15:c>
            <x15:v>5423912.5100000035</x15:v>
          </x15:c>
        </x15:pivotRow>
        <x15:pivotRow count="1">
          <x15:c>
            <x15:v>5800267.2199999979</x15:v>
          </x15:c>
        </x15:pivotRow>
        <x15:pivotRow count="1">
          <x15:c>
            <x15:v>5831795.3499999959</x15:v>
          </x15:c>
        </x15:pivotRow>
        <x15:pivotRow count="1">
          <x15:c>
            <x15:v>5920500.3299999936</x15:v>
          </x15:c>
        </x15:pivotRow>
        <x15:pivotRow count="1">
          <x15:c>
            <x15:v>6037789.4399999967</x15:v>
          </x15:c>
        </x15:pivotRow>
        <x15:pivotRow count="1">
          <x15:c>
            <x15:v>11375841</x15:v>
          </x15:c>
        </x15:pivotRow>
        <x15:pivotRow count="1">
          <x15:c>
            <x15:v>11469526.739999996</x15:v>
          </x15:c>
        </x15:pivotRow>
        <x15:pivotRow count="1">
          <x15:c>
            <x15:v>17244618.859999999</x15:v>
          </x15:c>
        </x15:pivotRow>
        <x15:pivotRow count="1">
          <x15:c>
            <x15:v>22922200.329999998</x15:v>
          </x15:c>
        </x15:pivotRow>
        <x15:pivotRow count="1">
          <x15:c>
            <x15:v>23410362.299999993</x15:v>
          </x15:c>
        </x15:pivotRow>
        <x15:pivotRow count="1">
          <x15:c>
            <x15:v>115436814.07999995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0B7A2-63A9-4467-9354-A0AFEF0F53EE}" name="PivotChartTable10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A5:E22" firstHeaderRow="1" firstDataRow="2" firstDataCol="1" rowPageCount="3" colPageCount="1"/>
  <pivotFields count="6">
    <pivotField dataField="1" subtotalTop="0" showAll="0" defaultSubtotal="0"/>
    <pivotField name="Metodo de pago"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3" hier="1" name="[Calendar].[Year].[All]" cap="All"/>
    <pageField fld="4" hier="4" name="[Calendar].[Month].[All]" cap="All"/>
    <pageField fld="5" hier="18" name="[Customer Shopping].[Shopping Mall].[All]" cap="All"/>
  </pageFields>
  <dataFields count="1">
    <dataField fld="0" subtotal="count" baseField="0" baseItem="0"/>
  </dataFields>
  <chartFormats count="9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" format="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2" format="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2" format="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2" format="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2" format="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2" format="1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2" format="1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2" format="1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2" format="1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2" format="1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2" format="1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</references>
      </pivotArea>
    </chartFormat>
    <chartFormat chart="2" format="1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</references>
      </pivotArea>
    </chartFormat>
    <chartFormat chart="2" format="1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</references>
      </pivotArea>
    </chartFormat>
    <chartFormat chart="2" format="1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</references>
      </pivotArea>
    </chartFormat>
    <chartFormat chart="2" format="1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</references>
      </pivotArea>
    </chartFormat>
    <chartFormat chart="2" format="1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0"/>
          </reference>
        </references>
      </pivotArea>
    </chartFormat>
    <chartFormat chart="2" format="1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1"/>
          </reference>
        </references>
      </pivotArea>
    </chartFormat>
    <chartFormat chart="2" format="1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2"/>
          </reference>
        </references>
      </pivotArea>
    </chartFormat>
    <chartFormat chart="2" format="1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3"/>
          </reference>
        </references>
      </pivotArea>
    </chartFormat>
    <chartFormat chart="2" format="1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4"/>
          </reference>
        </references>
      </pivotArea>
    </chartFormat>
    <chartFormat chart="2" format="1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5"/>
          </reference>
        </references>
      </pivotArea>
    </chartFormat>
    <chartFormat chart="2" format="1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6"/>
          </reference>
        </references>
      </pivotArea>
    </chartFormat>
    <chartFormat chart="2" format="1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7"/>
          </reference>
        </references>
      </pivotArea>
    </chartFormat>
    <chartFormat chart="2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</references>
      </pivotArea>
    </chartFormat>
    <chartFormat chart="2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</references>
      </pivotArea>
    </chartFormat>
    <chartFormat chart="2" format="1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0"/>
          </reference>
        </references>
      </pivotArea>
    </chartFormat>
    <chartFormat chart="2" format="1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1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2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2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2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2" format="1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2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2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2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2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2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2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</references>
      </pivotArea>
    </chartFormat>
    <chartFormat chart="2" format="1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2" format="1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</references>
      </pivotArea>
    </chartFormat>
    <chartFormat chart="2" format="1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9"/>
          </reference>
        </references>
      </pivotArea>
    </chartFormat>
    <chartFormat chart="2" format="1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0"/>
          </reference>
        </references>
      </pivotArea>
    </chartFormat>
    <chartFormat chart="2" format="1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1"/>
          </reference>
        </references>
      </pivotArea>
    </chartFormat>
    <chartFormat chart="2" format="1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</references>
      </pivotArea>
    </chartFormat>
    <chartFormat chart="2" format="1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3"/>
          </reference>
        </references>
      </pivotArea>
    </chartFormat>
    <chartFormat chart="2" format="1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4"/>
          </reference>
        </references>
      </pivotArea>
    </chartFormat>
    <chartFormat chart="2" format="1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5"/>
          </reference>
        </references>
      </pivotArea>
    </chartFormat>
    <chartFormat chart="2" format="1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6"/>
          </reference>
        </references>
      </pivotArea>
    </chartFormat>
    <chartFormat chart="2" format="1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7"/>
          </reference>
        </references>
      </pivotArea>
    </chartFormat>
    <chartFormat chart="2" format="1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8"/>
          </reference>
        </references>
      </pivotArea>
    </chartFormat>
    <chartFormat chart="2" format="1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9"/>
          </reference>
        </references>
      </pivotArea>
    </chartFormat>
    <chartFormat chart="2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0"/>
          </reference>
        </references>
      </pivotArea>
    </chartFormat>
    <chartFormat chart="2" format="1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1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1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1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1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2" format="1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" format="1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2" format="1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2" format="1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2" format="1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2" format="1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2" format="1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2" format="1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2" format="1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2" format="1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2" format="1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5"/>
          </reference>
        </references>
      </pivotArea>
    </chartFormat>
    <chartFormat chart="2" format="1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2" format="1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7"/>
          </reference>
        </references>
      </pivotArea>
    </chartFormat>
    <chartFormat chart="2" format="1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8"/>
          </reference>
        </references>
      </pivotArea>
    </chartFormat>
    <chartFormat chart="2" format="1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9"/>
          </reference>
        </references>
      </pivotArea>
    </chartFormat>
    <chartFormat chart="2" format="1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0"/>
          </reference>
        </references>
      </pivotArea>
    </chartFormat>
    <chartFormat chart="2" format="1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1"/>
          </reference>
        </references>
      </pivotArea>
    </chartFormat>
    <chartFormat chart="2" format="1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2"/>
          </reference>
        </references>
      </pivotArea>
    </chartFormat>
    <chartFormat chart="2" format="1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3"/>
          </reference>
        </references>
      </pivotArea>
    </chartFormat>
    <chartFormat chart="2" format="1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4"/>
          </reference>
        </references>
      </pivotArea>
    </chartFormat>
    <chartFormat chart="2" format="1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5"/>
          </reference>
        </references>
      </pivotArea>
    </chartFormat>
    <chartFormat chart="2" format="1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6"/>
          </reference>
        </references>
      </pivotArea>
    </chartFormat>
    <chartFormat chart="2" format="1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7"/>
          </reference>
        </references>
      </pivotArea>
    </chartFormat>
    <chartFormat chart="2" format="1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8"/>
          </reference>
        </references>
      </pivotArea>
    </chartFormat>
    <chartFormat chart="2" format="1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9"/>
          </reference>
        </references>
      </pivotArea>
    </chartFormat>
    <chartFormat chart="2" format="1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0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4" cacheId="100357140">
        <x15:pivotRow count="4">
          <x15:c>
            <x15:v>3818948.95</x15:v>
            <x15:x in="0"/>
          </x15:c>
          <x15:c>
            <x15:v>2849823.8299999982</x15:v>
            <x15:x in="0"/>
          </x15:c>
          <x15:c>
            <x15:v>1582822.5599999989</x15:v>
            <x15:x in="0"/>
          </x15:c>
          <x15:c>
            <x15:v>8251595.3399999896</x15:v>
            <x15:x in="0"/>
          </x15:c>
        </x15:pivotRow>
        <x15:pivotRow count="4">
          <x15:c>
            <x15:v>3726521.2499999981</x15:v>
            <x15:x in="0"/>
          </x15:c>
          <x15:c>
            <x15:v>3031613.1900000004</x15:v>
            <x15:x in="0"/>
          </x15:c>
          <x15:c>
            <x15:v>1719759.8799999969</x15:v>
            <x15:x in="0"/>
          </x15:c>
          <x15:c>
            <x15:v>8477894.3200000077</x15:v>
            <x15:x in="0"/>
          </x15:c>
        </x15:pivotRow>
        <x15:pivotRow count="4">
          <x15:c>
            <x15:v>4092574.2399999979</x15:v>
            <x15:x in="0"/>
          </x15:c>
          <x15:c>
            <x15:v>2899140.4600000018</x15:v>
            <x15:x in="0"/>
          </x15:c>
          <x15:c>
            <x15:v>1680743.7299999991</x15:v>
            <x15:x in="0"/>
          </x15:c>
          <x15:c>
            <x15:v>8672458.4300000072</x15:v>
            <x15:x in="0"/>
          </x15:c>
        </x15:pivotRow>
        <x15:pivotRow count="4">
          <x15:c>
            <x15:v>3587816.74</x15:v>
            <x15:x in="0"/>
          </x15:c>
          <x15:c>
            <x15:v>3186223.2799999975</x15:v>
            <x15:x in="0"/>
          </x15:c>
          <x15:c>
            <x15:v>1920407.9099999964</x15:v>
            <x15:x in="0"/>
          </x15:c>
          <x15:c>
            <x15:v>8694447.9300000072</x15:v>
            <x15:x in="0"/>
          </x15:c>
        </x15:pivotRow>
        <x15:pivotRow count="4">
          <x15:c>
            <x15:v>3917577.3299999977</x15:v>
            <x15:x in="0"/>
          </x15:c>
          <x15:c>
            <x15:v>2931985.1499999976</x15:v>
            <x15:x in="0"/>
          </x15:c>
          <x15:c>
            <x15:v>1745367.5099999993</x15:v>
            <x15:x in="0"/>
          </x15:c>
          <x15:c>
            <x15:v>8594929.9900000021</x15:v>
            <x15:x in="0"/>
          </x15:c>
        </x15:pivotRow>
        <x15:pivotRow count="4">
          <x15:c>
            <x15:v>4265442.6500000022</x15:v>
            <x15:x in="0"/>
          </x15:c>
          <x15:c>
            <x15:v>3023518.6600000006</x15:v>
            <x15:x in="0"/>
          </x15:c>
          <x15:c>
            <x15:v>1645771.4499999988</x15:v>
            <x15:x in="0"/>
          </x15:c>
          <x15:c>
            <x15:v>8934732.7600000184</x15:v>
            <x15:x in="0"/>
          </x15:c>
        </x15:pivotRow>
        <x15:pivotRow count="4">
          <x15:c>
            <x15:v>3480030.6099999985</x15:v>
            <x15:x in="0"/>
          </x15:c>
          <x15:c>
            <x15:v>3073938.1499999985</x15:v>
            <x15:x in="0"/>
          </x15:c>
          <x15:c>
            <x15:v>1725034.7599999981</x15:v>
            <x15:x in="0"/>
          </x15:c>
          <x15:c>
            <x15:v>8279003.5200000023</x15:v>
            <x15:x in="0"/>
          </x15:c>
        </x15:pivotRow>
        <x15:pivotRow count="4">
          <x15:c>
            <x15:v>3843166.1099999985</x15:v>
            <x15:x in="0"/>
          </x15:c>
          <x15:c>
            <x15:v>2876819.3399999975</x15:v>
            <x15:x in="0"/>
          </x15:c>
          <x15:c>
            <x15:v>1562481.4</x15:v>
            <x15:x in="0"/>
          </x15:c>
          <x15:c>
            <x15:v>8282466.8499999959</x15:v>
            <x15:x in="0"/>
          </x15:c>
        </x15:pivotRow>
        <x15:pivotRow count="4">
          <x15:c>
            <x15:v>3930717.6900000004</x15:v>
            <x15:x in="0"/>
          </x15:c>
          <x15:c>
            <x15:v>2589675.8099999968</x15:v>
            <x15:x in="0"/>
          </x15:c>
          <x15:c>
            <x15:v>1544067.2499999995</x15:v>
            <x15:x in="0"/>
          </x15:c>
          <x15:c>
            <x15:v>8064460.7499999981</x15:v>
            <x15:x in="0"/>
          </x15:c>
        </x15:pivotRow>
        <x15:pivotRow count="4">
          <x15:c>
            <x15:v>3552760.890000002</x15:v>
            <x15:x in="0"/>
          </x15:c>
          <x15:c>
            <x15:v>3279239.5600000019</x15:v>
            <x15:x in="0"/>
          </x15:c>
          <x15:c>
            <x15:v>1518404.459999999</x15:v>
            <x15:x in="0"/>
          </x15:c>
          <x15:c>
            <x15:v>8350404.9100000067</x15:v>
            <x15:x in="0"/>
          </x15:c>
        </x15:pivotRow>
        <x15:pivotRow count="4">
          <x15:c>
            <x15:v>3610786.5799999991</x15:v>
            <x15:x in="0"/>
          </x15:c>
          <x15:c>
            <x15:v>2874518.6700000027</x15:v>
            <x15:x in="0"/>
          </x15:c>
          <x15:c>
            <x15:v>1676941.6599999964</x15:v>
            <x15:x in="0"/>
          </x15:c>
          <x15:c>
            <x15:v>8162246.9100000039</x15:v>
            <x15:x in="0"/>
          </x15:c>
        </x15:pivotRow>
        <x15:pivotRow count="4">
          <x15:c>
            <x15:v>3849271.1100000013</x15:v>
            <x15:x in="0"/>
          </x15:c>
          <x15:c>
            <x15:v>2845720.069999998</x15:v>
            <x15:x in="0"/>
          </x15:c>
          <x15:c>
            <x15:v>1711605.7300000009</x15:v>
            <x15:x in="0"/>
          </x15:c>
          <x15:c>
            <x15:v>8406596.9099999964</x15:v>
            <x15:x in="0"/>
          </x15:c>
        </x15:pivotRow>
        <x15:pivotRow count="4">
          <x15:c>
            <x15:v>3749878.3799999962</x15:v>
            <x15:x in="0"/>
          </x15:c>
          <x15:c>
            <x15:v>2811293.3099999977</x15:v>
            <x15:x in="0"/>
          </x15:c>
          <x15:c>
            <x15:v>1617661.5200000005</x15:v>
            <x15:x in="0"/>
          </x15:c>
          <x15:c>
            <x15:v>8178833.2100000018</x15:v>
            <x15:x in="0"/>
          </x15:c>
        </x15:pivotRow>
        <x15:pivotRow count="4">
          <x15:c>
            <x15:v>4122928.7</x15:v>
            <x15:x in="0"/>
          </x15:c>
          <x15:c>
            <x15:v>2670771.629999998</x15:v>
            <x15:x in="0"/>
          </x15:c>
          <x15:c>
            <x15:v>1660605.4299999992</x15:v>
            <x15:x in="0"/>
          </x15:c>
          <x15:c>
            <x15:v>8454305.7600000128</x15:v>
            <x15:x in="0"/>
          </x15:c>
        </x15:pivotRow>
        <x15:pivotRow count="4">
          <x15:c>
            <x15:v>3552710.0399999977</x15:v>
            <x15:x in="0"/>
          </x15:c>
          <x15:c>
            <x15:v>2899322.2400000007</x15:v>
            <x15:x in="0"/>
          </x15:c>
          <x15:c>
            <x15:v>1766859.55</x15:v>
            <x15:x in="0"/>
          </x15:c>
          <x15:c>
            <x15:v>8218891.8300000047</x15:v>
            <x15:x in="0"/>
          </x15:c>
        </x15:pivotRow>
        <x15:pivotRow count="4">
          <x15:c>
            <x15:v>57101131.269999981</x15:v>
            <x15:x in="0"/>
          </x15:c>
          <x15:c>
            <x15:v>43843603.350000016</x15:v>
            <x15:x in="0"/>
          </x15:c>
          <x15:c>
            <x15:v>25078534.800000001</x15:v>
            <x15:x in="0"/>
          </x15:c>
          <x15:c>
            <x15:v>126023269.42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BA97B-F0AD-4436-B34A-150EEDA9DE04}" name="PivotChartTable9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1:E1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Año"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Ventas" fld="2" subtotal="count" baseField="0" baseItem="0"/>
  </dataFields>
  <chartFormats count="9">
    <chartFormat chart="1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9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3" columnCount="4" cacheId="826809212">
        <x15:pivotRow count="4">
          <x15:c>
            <x15:v>9641614.6200000718</x15:v>
            <x15:x in="0"/>
          </x15:c>
          <x15:c>
            <x15:v>9764311.1400000528</x15:v>
            <x15:x in="0"/>
          </x15:c>
          <x15:c>
            <x15:v>9485599.8300000504</x15:v>
            <x15:x in="0"/>
          </x15:c>
          <x15:c>
            <x15:v>28891525.590000421</x15:v>
            <x15:x in="0"/>
          </x15:c>
        </x15:pivotRow>
        <x15:pivotRow count="4">
          <x15:c>
            <x15:v>8772315.2200001404</x15:v>
            <x15:x in="0"/>
          </x15:c>
          <x15:c>
            <x15:v>8344111.920000053</x15:v>
            <x15:x in="0"/>
          </x15:c>
          <x15:c>
            <x15:v>9508662.9600000661</x15:v>
            <x15:x in="0"/>
          </x15:c>
          <x15:c>
            <x15:v>26625090.100000329</x15:v>
            <x15:x in="0"/>
          </x15:c>
        </x15:pivotRow>
        <x15:pivotRow count="4">
          <x15:c>
            <x15:v>9455359.3800000548</x15:v>
            <x15:x in="0"/>
          </x15:c>
          <x15:c>
            <x15:v>9986685.1600000523</x15:v>
            <x15:x in="0"/>
          </x15:c>
          <x15:c>
            <x15:v>2514146.7899999944</x15:v>
            <x15:x in="0"/>
          </x15:c>
          <x15:c>
            <x15:v>21956191.330000058</x15:v>
            <x15:x in="0"/>
          </x15:c>
        </x15:pivotRow>
        <x15:pivotRow count="4">
          <x15:c>
            <x15:v>9389541.5400001053</x15:v>
            <x15:x in="0"/>
          </x15:c>
          <x15:c>
            <x15:v>9326144.4400000554</x15:v>
            <x15:x in="0"/>
          </x15:c>
          <x15:c t="e">
            <x15:v/>
            <x15:x in="0"/>
          </x15:c>
          <x15:c>
            <x15:v>18715685.980000008</x15:v>
            <x15:x in="0"/>
          </x15:c>
        </x15:pivotRow>
        <x15:pivotRow count="4">
          <x15:c>
            <x15:v>9771756.970000064</x15:v>
            <x15:x in="0"/>
          </x15:c>
          <x15:c>
            <x15:v>9947574.1300000399</x15:v>
            <x15:x in="0"/>
          </x15:c>
          <x15:c t="e">
            <x15:v/>
            <x15:x in="0"/>
          </x15:c>
          <x15:c>
            <x15:v>19719331.100000013</x15:v>
            <x15:x in="0"/>
          </x15:c>
        </x15:pivotRow>
        <x15:pivotRow count="4">
          <x15:c>
            <x15:v>9286271.3500000909</x15:v>
            <x15:x in="0"/>
          </x15:c>
          <x15:c>
            <x15:v>9647503.9500000458</x15:v>
            <x15:x in="0"/>
          </x15:c>
          <x15:c t="e">
            <x15:v/>
            <x15:x in="0"/>
          </x15:c>
          <x15:c>
            <x15:v>18933775.300000004</x15:v>
            <x15:x in="0"/>
          </x15:c>
        </x15:pivotRow>
        <x15:pivotRow count="4">
          <x15:c>
            <x15:v>10311119.680000076</x15:v>
            <x15:x in="0"/>
          </x15:c>
          <x15:c>
            <x15:v>10067602.950000068</x15:v>
            <x15:x in="0"/>
          </x15:c>
          <x15:c t="e">
            <x15:v/>
            <x15:x in="0"/>
          </x15:c>
          <x15:c>
            <x15:v>20378722.630000014</x15:v>
            <x15:x in="0"/>
          </x15:c>
        </x15:pivotRow>
        <x15:pivotRow count="4">
          <x15:c>
            <x15:v>9630655.7000000533</x15:v>
            <x15:x in="0"/>
          </x15:c>
          <x15:c>
            <x15:v>9651705.5900000669</x15:v>
            <x15:x in="0"/>
          </x15:c>
          <x15:c t="e">
            <x15:v/>
            <x15:x in="0"/>
          </x15:c>
          <x15:c>
            <x15:v>19282361.289999999</x15:v>
            <x15:x in="0"/>
          </x15:c>
        </x15:pivotRow>
        <x15:pivotRow count="4">
          <x15:c>
            <x15:v>9188165.6200001054</x15:v>
            <x15:x in="0"/>
          </x15:c>
          <x15:c>
            <x15:v>9607629.2900000624</x15:v>
            <x15:x in="0"/>
          </x15:c>
          <x15:c t="e">
            <x15:v/>
            <x15:x in="0"/>
          </x15:c>
          <x15:c>
            <x15:v>18795794.909999996</x15:v>
            <x15:x in="0"/>
          </x15:c>
        </x15:pivotRow>
        <x15:pivotRow count="4">
          <x15:c>
            <x15:v>10263015.060000096</x15:v>
            <x15:x in="0"/>
          </x15:c>
          <x15:c>
            <x15:v>10282075.370000068</x15:v>
            <x15:x in="0"/>
          </x15:c>
          <x15:c t="e">
            <x15:v/>
            <x15:x in="0"/>
          </x15:c>
          <x15:c>
            <x15:v>20545090.43</x15:v>
            <x15:x in="0"/>
          </x15:c>
        </x15:pivotRow>
        <x15:pivotRow count="4">
          <x15:c>
            <x15:v>9265555.2900001053</x15:v>
            <x15:x in="0"/>
          </x15:c>
          <x15:c>
            <x15:v>8941584.6600001138</x15:v>
            <x15:x in="0"/>
          </x15:c>
          <x15:c t="e">
            <x15:v/>
            <x15:x in="0"/>
          </x15:c>
          <x15:c>
            <x15:v>18207139.950000003</x15:v>
            <x15:x in="0"/>
          </x15:c>
        </x15:pivotRow>
        <x15:pivotRow count="4">
          <x15:c>
            <x15:v>9585200.1600000504</x15:v>
            <x15:x in="0"/>
          </x15:c>
          <x15:c>
            <x15:v>9869885.4800000805</x15:v>
            <x15:x in="0"/>
          </x15:c>
          <x15:c t="e">
            <x15:v/>
            <x15:x in="0"/>
          </x15:c>
          <x15:c>
            <x15:v>19455085.639999993</x15:v>
            <x15:x in="0"/>
          </x15:c>
        </x15:pivotRow>
        <x15:pivotRow count="4">
          <x15:c>
            <x15:v>114560570.59000522</x15:v>
            <x15:x in="0"/>
          </x15:c>
          <x15:c>
            <x15:v>115436814.08000506</x15:v>
            <x15:x in="0"/>
          </x15:c>
          <x15:c>
            <x15:v>21508409.580000021</x15:v>
            <x15:x in="0"/>
          </x15:c>
          <x15:c>
            <x15:v>251505794.25000006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B3A6E-9FB7-418E-8E65-8FF28664CA29}" name="PivotChartTable6" cacheId="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2">
  <location ref="A1:E15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8">
        <item s="1" x="0"/>
        <item s="1" x="1"/>
        <item s="1"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9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3" columnCount="4" cacheId="565341682">
        <x15:pivotRow count="4">
          <x15:c>
            <x15:v>1097.5556546713974</x15:v>
            <x15:x in="0"/>
          </x15:c>
          <x15:c>
            <x15:v>2140.2481756180669</x15:v>
            <x15:x in="0"/>
          </x15:c>
          <x15:c>
            <x15:v>3877.1070615034168</x15:v>
            <x15:x in="0"/>
          </x15:c>
          <x15:c>
            <x15:v>1597.1832624320739</x15:v>
            <x15:x in="0"/>
          </x15:c>
        </x15:pivotRow>
        <x15:pivotRow count="4">
          <x15:c>
            <x15:v>1093.31832862995</x15:v>
            <x15:x in="0"/>
          </x15:c>
          <x15:c>
            <x15:v>2239.4316100872879</x15:v>
            <x15:x in="0"/>
          </x15:c>
          <x15:c>
            <x15:v>3882.2283609576425</x15:v>
            <x15:x in="0"/>
          </x15:c>
          <x15:c>
            <x15:v>1608.2519774622815</x15:v>
            <x15:x in="0"/>
          </x15:c>
        </x15:pivotRow>
        <x15:pivotRow count="4">
          <x15:c>
            <x15:v>1102.4210983286303</x15:v>
            <x15:x in="0"/>
          </x15:c>
          <x15:c>
            <x15:v>2191.1969590431227</x15:v>
            <x15:x in="0"/>
          </x15:c>
          <x15:c>
            <x15:v>3792.4342105263158</x15:v>
            <x15:x in="0"/>
          </x15:c>
          <x15:c>
            <x15:v>1578.1954970050786</x15:v>
            <x15:x in="0"/>
          </x15:c>
        </x15:pivotRow>
        <x15:pivotRow count="4">
          <x15:c>
            <x15:v>1103.186872817955</x15:v>
            <x15:x in="0"/>
          </x15:c>
          <x15:c>
            <x15:v>2193.6414899328852</x15:v>
            <x15:x in="0"/>
          </x15:c>
          <x15:c>
            <x15:v>3853.3589251439539</x15:v>
            <x15:x in="0"/>
          </x15:c>
          <x15:c>
            <x15:v>1572.5898424360432</x15:v>
            <x15:x in="0"/>
          </x15:c>
        </x15:pivotRow>
        <x15:pivotRow count="4">
          <x15:c>
            <x15:v>1110.8000200551514</x15:v>
            <x15:x in="0"/>
          </x15:c>
          <x15:c>
            <x15:v>2206.115401695592</x15:v>
            <x15:x in="0"/>
          </x15:c>
          <x15:c>
            <x15:v>3865.4457193292146</x15:v>
            <x15:x in="0"/>
          </x15:c>
          <x15:c>
            <x15:v>1614.2613401794947</x15:v>
            <x15:x in="0"/>
          </x15:c>
        </x15:pivotRow>
        <x15:pivotRow count="4">
          <x15:c>
            <x15:v>1099.3585046728972</x15:v>
            <x15:x in="0"/>
          </x15:c>
          <x15:c>
            <x15:v>2211.3046958424484</x15:v>
            <x15:x in="0"/>
          </x15:c>
          <x15:c>
            <x15:v>3853.0514385353094</x15:v>
            <x15:x in="0"/>
          </x15:c>
          <x15:c>
            <x15:v>1611.1475529813201</x15:v>
            <x15:x in="0"/>
          </x15:c>
        </x15:pivotRow>
        <x15:pivotRow count="4">
          <x15:c>
            <x15:v>1103.8806893339543</x15:v>
            <x15:x in="0"/>
          </x15:c>
          <x15:c>
            <x15:v>2243.1102842809337</x15:v>
            <x15:x in="0"/>
          </x15:c>
          <x15:c>
            <x15:v>3764.676616915423</x15:v>
            <x15:x in="0"/>
          </x15:c>
          <x15:c>
            <x15:v>1590.829407516821</x15:v>
            <x15:x in="0"/>
          </x15:c>
        </x15:pivotRow>
        <x15:pivotRow count="4">
          <x15:c>
            <x15:v>1097.7369938084576</x15:v>
            <x15:x in="0"/>
          </x15:c>
          <x15:c>
            <x15:v>2215.5343892339488</x15:v>
            <x15:x in="0"/>
          </x15:c>
          <x15:c>
            <x15:v>3798.8372093023254</x15:v>
            <x15:x in="0"/>
          </x15:c>
          <x15:c>
            <x15:v>1628.6562952720765</x15:v>
            <x15:x in="0"/>
          </x15:c>
        </x15:pivotRow>
        <x15:pivotRow count="4">
          <x15:c>
            <x15:v>1099.8744831196022</x15:v>
            <x15:x in="0"/>
          </x15:c>
          <x15:c>
            <x15:v>2202.610352144467</x15:v>
            <x15:x in="0"/>
          </x15:c>
          <x15:c>
            <x15:v>3879.4168096054887</x15:v>
            <x15:x in="0"/>
          </x15:c>
          <x15:c>
            <x15:v>1615.4787925247194</x15:v>
            <x15:x in="0"/>
          </x15:c>
        </x15:pivotRow>
        <x15:pivotRow count="4">
          <x15:c>
            <x15:v>1109.0074495730726</x15:v>
            <x15:x in="0"/>
          </x15:c>
          <x15:c>
            <x15:v>2224.8420470786018</x15:v>
            <x15:x in="0"/>
          </x15:c>
          <x15:c>
            <x15:v>3925.7462686567164</x15:v>
            <x15:x in="0"/>
          </x15:c>
          <x15:c>
            <x15:v>1653.838002542371</x15:v>
            <x15:x in="0"/>
          </x15:c>
        </x15:pivotRow>
        <x15:pivotRow count="4">
          <x15:c>
            <x15:v>1095.6321410579346</x15:v>
            <x15:x in="0"/>
          </x15:c>
          <x15:c>
            <x15:v>2214.1864971751393</x15:v>
            <x15:x in="0"/>
          </x15:c>
          <x15:c>
            <x15:v>3745.2428146679881</x15:v>
            <x15:x in="0"/>
          </x15:c>
          <x15:c>
            <x15:v>1551.6302104217452</x15:v>
            <x15:x in="0"/>
          </x15:c>
        </x15:pivotRow>
        <x15:pivotRow count="4">
          <x15:c>
            <x15:v>1100.3685696377083</x15:v>
            <x15:x in="0"/>
          </x15:c>
          <x15:c>
            <x15:v>2168.2561617900096</x15:v>
            <x15:x in="0"/>
          </x15:c>
          <x15:c>
            <x15:v>3944.8849104859337</x15:v>
            <x15:x in="0"/>
          </x15:c>
          <x15:c>
            <x15:v>1607.4618616001367</x15:v>
            <x15:x in="0"/>
          </x15:c>
        </x15:pivotRow>
        <x15:pivotRow count="4">
          <x15:c>
            <x15:v>1100.8013967052279</x15:v>
            <x15:x in="0"/>
          </x15:c>
          <x15:c>
            <x15:v>2202.5168438296319</x15:v>
            <x15:x in="0"/>
          </x15:c>
          <x15:c>
            <x15:v>3852.0970641102458</x15:v>
            <x15:x in="0"/>
          </x15:c>
          <x15:c>
            <x15:v>1602.2782367133525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C69CF-7909-4AE9-A597-4F1FA2A57272}" name="PivotChartTable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C55" firstHeaderRow="0" firstDataRow="1" firstDataCol="1"/>
  <pivotFields count="4"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 dragToData="1"/>
    <pivotHierarchy multipleItemSelectionAllowed="1" dragToData="1">
      <members count="1" level="1">
        <member name="[Calendar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54" columnCount="2" cacheId="946469911">
        <x15:pivotRow count="2">
          <x15:c>
            <x15:v>665</x15:v>
            <x15:x in="0"/>
          </x15:c>
          <x15:c>
            <x15:v>761.02616541353382</x15:v>
            <x15:x in="0"/>
          </x15:c>
        </x15:pivotRow>
        <x15:pivotRow count="2">
          <x15:c>
            <x15:v>2605</x15:v>
            <x15:x in="0"/>
          </x15:c>
          <x15:c>
            <x15:v>840.98488675623639</x15:v>
            <x15:x in="0"/>
          </x15:c>
        </x15:pivotRow>
        <x15:pivotRow count="2">
          <x15:c>
            <x15:v>2663</x15:v>
            <x15:x in="0"/>
          </x15:c>
          <x15:c>
            <x15:v>808.80748028539222</x15:v>
            <x15:x in="0"/>
          </x15:c>
        </x15:pivotRow>
        <x15:pivotRow count="2">
          <x15:c>
            <x15:v>2666</x15:v>
            <x15:x in="0"/>
          </x15:c>
          <x15:c>
            <x15:v>950.59212678169411</x15:v>
            <x15:x in="0"/>
          </x15:c>
        </x15:pivotRow>
        <x15:pivotRow count="2">
          <x15:c>
            <x15:v>2666</x15:v>
            <x15:x in="0"/>
          </x15:c>
          <x15:c>
            <x15:v>792.74178544636038</x15:v>
            <x15:x in="0"/>
          </x15:c>
        </x15:pivotRow>
        <x15:pivotRow count="2">
          <x15:c>
            <x15:v>2556</x15:v>
            <x15:x in="0"/>
          </x15:c>
          <x15:c>
            <x15:v>802.37621283255066</x15:v>
            <x15:x in="0"/>
          </x15:c>
        </x15:pivotRow>
        <x15:pivotRow count="2">
          <x15:c>
            <x15:v>2661</x15:v>
            <x15:x in="0"/>
          </x15:c>
          <x15:c>
            <x15:v>787.45773769259574</x15:v>
            <x15:x in="0"/>
          </x15:c>
        </x15:pivotRow>
        <x15:pivotRow count="2">
          <x15:c>
            <x15:v>2560</x15:v>
            <x15:x in="0"/>
          </x15:c>
          <x15:c>
            <x15:v>866.9484453124993</x15:v>
            <x15:x in="0"/>
          </x15:c>
        </x15:pivotRow>
        <x15:pivotRow count="2">
          <x15:c>
            <x15:v>2519</x15:v>
            <x15:x in="0"/>
          </x15:c>
          <x15:c>
            <x15:v>800.66411274315112</x15:v>
            <x15:x in="0"/>
          </x15:c>
        </x15:pivotRow>
        <x15:pivotRow count="2">
          <x15:c>
            <x15:v>2626</x15:v>
            <x15:x in="0"/>
          </x15:c>
          <x15:c>
            <x15:v>803.38761995430161</x15:v>
            <x15:x in="0"/>
          </x15:c>
        </x15:pivotRow>
        <x15:pivotRow count="2">
          <x15:c>
            <x15:v>2705</x15:v>
            <x15:x in="0"/>
          </x15:c>
          <x15:c>
            <x15:v>839.18954158964777</x15:v>
            <x15:x in="0"/>
          </x15:c>
        </x15:pivotRow>
        <x15:pivotRow count="2">
          <x15:c>
            <x15:v>2589</x15:v>
            <x15:x in="0"/>
          </x15:c>
          <x15:c>
            <x15:v>887.43200463499272</x15:v>
            <x15:x in="0"/>
          </x15:c>
        </x15:pivotRow>
        <x15:pivotRow count="2">
          <x15:c>
            <x15:v>2914</x15:v>
            <x15:x in="0"/>
          </x15:c>
          <x15:c>
            <x15:v>840.71288949896962</x15:v>
            <x15:x in="0"/>
          </x15:c>
        </x15:pivotRow>
        <x15:pivotRow count="2">
          <x15:c>
            <x15:v>2486</x15:v>
            <x15:x in="0"/>
          </x15:c>
          <x15:c>
            <x15:v>799.40321399838956</x15:v>
            <x15:x in="0"/>
          </x15:c>
        </x15:pivotRow>
        <x15:pivotRow count="2">
          <x15:c>
            <x15:v>2518</x15:v>
            <x15:x in="0"/>
          </x15:c>
          <x15:c>
            <x15:v>736.9217315329613</x15:v>
            <x15:x in="0"/>
          </x15:c>
        </x15:pivotRow>
        <x15:pivotRow count="2">
          <x15:c>
            <x15:v>2685</x15:v>
            <x15:x in="0"/>
          </x15:c>
          <x15:c>
            <x15:v>878.40172439478579</x15:v>
            <x15:x in="0"/>
          </x15:c>
        </x15:pivotRow>
        <x15:pivotRow count="2">
          <x15:c>
            <x15:v>2767</x15:v>
            <x15:x in="0"/>
          </x15:c>
          <x15:c>
            <x15:v>849.90135164437925</x15:v>
            <x15:x in="0"/>
          </x15:c>
        </x15:pivotRow>
        <x15:pivotRow count="2">
          <x15:c>
            <x15:v>2636</x15:v>
            <x15:x in="0"/>
          </x15:c>
          <x15:c>
            <x15:v>834.16027693474848</x15:v>
            <x15:x in="0"/>
          </x15:c>
        </x15:pivotRow>
        <x15:pivotRow count="2">
          <x15:c>
            <x15:v>2593</x15:v>
            <x15:x in="0"/>
          </x15:c>
          <x15:c>
            <x15:v>862.26652911685176</x15:v>
            <x15:x in="0"/>
          </x15:c>
        </x15:pivotRow>
        <x15:pivotRow count="2">
          <x15:c>
            <x15:v>2567</x15:v>
            <x15:x in="0"/>
          </x15:c>
          <x15:c>
            <x15:v>869.80391118036584</x15:v>
            <x15:x in="0"/>
          </x15:c>
        </x15:pivotRow>
        <x15:pivotRow count="2">
          <x15:c>
            <x15:v>2691</x15:v>
            <x15:x in="0"/>
          </x15:c>
          <x15:c>
            <x15:v>893.17026012634676</x15:v>
            <x15:x in="0"/>
          </x15:c>
        </x15:pivotRow>
        <x15:pivotRow count="2">
          <x15:c>
            <x15:v>2552</x15:v>
            <x15:x in="0"/>
          </x15:c>
          <x15:c>
            <x15:v>847.27353448275778</x15:v>
            <x15:x in="0"/>
          </x15:c>
        </x15:pivotRow>
        <x15:pivotRow count="2">
          <x15:c>
            <x15:v>2680</x15:v>
            <x15:x in="0"/>
          </x15:c>
          <x15:c>
            <x15:v>771.29139552238723</x15:v>
            <x15:x in="0"/>
          </x15:c>
        </x15:pivotRow>
        <x15:pivotRow count="2">
          <x15:c>
            <x15:v>2730</x15:v>
            <x15:x in="0"/>
          </x15:c>
          <x15:c>
            <x15:v>839.64377655677549</x15:v>
            <x15:x in="0"/>
          </x15:c>
        </x15:pivotRow>
        <x15:pivotRow count="2">
          <x15:c>
            <x15:v>2467</x15:v>
            <x15:x in="0"/>
          </x15:c>
          <x15:c>
            <x15:v>836.57143494122249</x15:v>
            <x15:x in="0"/>
          </x15:c>
        </x15:pivotRow>
        <x15:pivotRow count="2">
          <x15:c>
            <x15:v>2670</x15:v>
            <x15:x in="0"/>
          </x15:c>
          <x15:c>
            <x15:v>853.24634456928652</x15:v>
            <x15:x in="0"/>
          </x15:c>
        </x15:pivotRow>
        <x15:pivotRow count="2">
          <x15:c>
            <x15:v>2682</x15:v>
            <x15:x in="0"/>
          </x15:c>
          <x15:c>
            <x15:v>947.49579045488281</x15:v>
            <x15:x in="0"/>
          </x15:c>
        </x15:pivotRow>
        <x15:pivotRow count="2">
          <x15:c>
            <x15:v>2613</x15:v>
            <x15:x in="0"/>
          </x15:c>
          <x15:c>
            <x15:v>882.39834290088061</x15:v>
            <x15:x in="0"/>
          </x15:c>
        </x15:pivotRow>
        <x15:pivotRow count="2">
          <x15:c>
            <x15:v>2749</x15:v>
            <x15:x in="0"/>
          </x15:c>
          <x15:c>
            <x15:v>865.23236449618025</x15:v>
            <x15:x in="0"/>
          </x15:c>
        </x15:pivotRow>
        <x15:pivotRow count="2">
          <x15:c>
            <x15:v>2485</x15:v>
            <x15:x in="0"/>
          </x15:c>
          <x15:c>
            <x15:v>798.10526358148797</x15:v>
            <x15:x in="0"/>
          </x15:c>
        </x15:pivotRow>
        <x15:pivotRow count="2">
          <x15:c>
            <x15:v>2770</x15:v>
            <x15:x in="0"/>
          </x15:c>
          <x15:c>
            <x15:v>859.03712996389879</x15:v>
            <x15:x in="0"/>
          </x15:c>
        </x15:pivotRow>
        <x15:pivotRow count="2">
          <x15:c>
            <x15:v>2669</x15:v>
            <x15:x in="0"/>
          </x15:c>
          <x15:c>
            <x15:v>814.77105657549566</x15:v>
            <x15:x in="0"/>
          </x15:c>
        </x15:pivotRow>
        <x15:pivotRow count="2">
          <x15:c>
            <x15:v>2785</x15:v>
            <x15:x in="0"/>
          </x15:c>
          <x15:c>
            <x15:v>845.8896265709144</x15:v>
            <x15:x in="0"/>
          </x15:c>
        </x15:pivotRow>
        <x15:pivotRow count="2">
          <x15:c>
            <x15:v>2535</x15:v>
            <x15:x in="0"/>
          </x15:c>
          <x15:c>
            <x15:v>821.19755029585656</x15:v>
            <x15:x in="0"/>
          </x15:c>
        </x15:pivotRow>
        <x15:pivotRow count="2">
          <x15:c>
            <x15:v>2635</x15:v>
            <x15:x in="0"/>
          </x15:c>
          <x15:c>
            <x15:v>779.4753092979123</x15:v>
            <x15:x in="0"/>
          </x15:c>
        </x15:pivotRow>
        <x15:pivotRow count="2">
          <x15:c>
            <x15:v>2447</x15:v>
            <x15:x in="0"/>
          </x15:c>
          <x15:c>
            <x15:v>912.59033919084482</x15:v>
            <x15:x in="0"/>
          </x15:c>
        </x15:pivotRow>
        <x15:pivotRow count="2">
          <x15:c>
            <x15:v>2578</x15:v>
            <x15:x in="0"/>
          </x15:c>
          <x15:c>
            <x15:v>851.42021334367644</x15:v>
            <x15:x in="0"/>
          </x15:c>
        </x15:pivotRow>
        <x15:pivotRow count="2">
          <x15:c>
            <x15:v>2686</x15:v>
            <x15:x in="0"/>
          </x15:c>
          <x15:c>
            <x15:v>914.57625465375895</x15:v>
            <x15:x in="0"/>
          </x15:c>
        </x15:pivotRow>
        <x15:pivotRow count="2">
          <x15:c>
            <x15:v>2719</x15:v>
            <x15:x in="0"/>
          </x15:c>
          <x15:c>
            <x15:v>824.37806546524348</x15:v>
            <x15:x in="0"/>
          </x15:c>
        </x15:pivotRow>
        <x15:pivotRow count="2">
          <x15:c>
            <x15:v>2686</x15:v>
            <x15:x in="0"/>
          </x15:c>
          <x15:c>
            <x15:v>809.71399106477918</x15:v>
            <x15:x in="0"/>
          </x15:c>
        </x15:pivotRow>
        <x15:pivotRow count="2">
          <x15:c>
            <x15:v>2613</x15:v>
            <x15:x in="0"/>
          </x15:c>
          <x15:c>
            <x15:v>852.11843474932959</x15:v>
            <x15:x in="0"/>
          </x15:c>
        </x15:pivotRow>
        <x15:pivotRow count="2">
          <x15:c>
            <x15:v>2789</x15:v>
            <x15:x in="0"/>
          </x15:c>
          <x15:c>
            <x15:v>888.11902115453563</x15:v>
            <x15:x in="0"/>
          </x15:c>
        </x15:pivotRow>
        <x15:pivotRow count="2">
          <x15:c>
            <x15:v>2669</x15:v>
            <x15:x in="0"/>
          </x15:c>
          <x15:c>
            <x15:v>868.39439865117913</x15:v>
            <x15:x in="0"/>
          </x15:c>
        </x15:pivotRow>
        <x15:pivotRow count="2">
          <x15:c>
            <x15:v>2498</x15:v>
            <x15:x in="0"/>
          </x15:c>
          <x15:c>
            <x15:v>908.86730184147223</x15:v>
            <x15:x in="0"/>
          </x15:c>
        </x15:pivotRow>
        <x15:pivotRow count="2">
          <x15:c>
            <x15:v>2648</x15:v>
            <x15:x in="0"/>
          </x15:c>
          <x15:c>
            <x15:v>882.59453549848854</x15:v>
            <x15:x in="0"/>
          </x15:c>
        </x15:pivotRow>
        <x15:pivotRow count="2">
          <x15:c>
            <x15:v>2709</x15:v>
            <x15:x in="0"/>
          </x15:c>
          <x15:c>
            <x15:v>767.2495607235129</x15:v>
            <x15:x in="0"/>
          </x15:c>
        </x15:pivotRow>
        <x15:pivotRow count="2">
          <x15:c>
            <x15:v>2534</x15:v>
            <x15:x in="0"/>
          </x15:c>
          <x15:c>
            <x15:v>790.79422257300587</x15:v>
            <x15:x in="0"/>
          </x15:c>
        </x15:pivotRow>
        <x15:pivotRow count="2">
          <x15:c>
            <x15:v>2541</x15:v>
            <x15:x in="0"/>
          </x15:c>
          <x15:c>
            <x15:v>728.99655647382758</x15:v>
            <x15:x in="0"/>
          </x15:c>
        </x15:pivotRow>
        <x15:pivotRow count="2">
          <x15:c>
            <x15:v>2750</x15:v>
            <x15:x in="0"/>
          </x15:c>
          <x15:c>
            <x15:v>831.87934181818059</x15:v>
            <x15:x in="0"/>
          </x15:c>
        </x15:pivotRow>
        <x15:pivotRow count="2">
          <x15:c>
            <x15:v>2659</x15:v>
            <x15:x in="0"/>
          </x15:c>
          <x15:c>
            <x15:v>890.62681835276283</x15:v>
            <x15:x in="0"/>
          </x15:c>
        </x15:pivotRow>
        <x15:pivotRow count="2">
          <x15:c>
            <x15:v>2461</x15:v>
            <x15:x in="0"/>
          </x15:c>
          <x15:c>
            <x15:v>827.47839902478631</x15:v>
            <x15:x in="0"/>
          </x15:c>
        </x15:pivotRow>
        <x15:pivotRow count="2">
          <x15:c>
            <x15:v>2681</x15:v>
            <x15:x in="0"/>
          </x15:c>
          <x15:c>
            <x15:v>782.43739649384463</x15:v>
            <x15:x in="0"/>
          </x15:c>
        </x15:pivotRow>
        <x15:pivotRow count="2">
          <x15:c>
            <x15:v>2119</x15:v>
            <x15:x in="0"/>
          </x15:c>
          <x15:c>
            <x15:v>959.09980179329727</x15:v>
            <x15:x in="0"/>
          </x15:c>
        </x15:pivotRow>
        <x15:pivotRow count="2">
          <x15:c>
            <x15:v>137147</x15:v>
            <x15:x in="0"/>
          </x15:c>
          <x15:c>
            <x15:v>841.70134293859837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65E7B-1482-42E8-838A-9720BF7EB967}" name="PivotChartTable5" cacheId="1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A1:E27" firstHeaderRow="1" firstDataRow="2" firstDataCol="1"/>
  <pivotFields count="4">
    <pivotField axis="axisRow" allDrilled="1" subtotalTop="0" showAll="0" dataSourceSort="1" defaultSubtotal="0" defaultAttributeDrillState="1">
      <items count="2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</items>
    </pivotField>
    <pivotField axis="axisCol" allDrilled="1" subtotalTop="0" showAll="0" sortType="ascending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1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3" level="1">
        <member name=""/>
        <member name=""/>
        <member name="[Calendar].[Mon Yr].&amp;[abr-23]"/>
        <member name=""/>
        <member name=""/>
        <member name="[Calendar].[Mon Yr].&amp;[ago-23]"/>
        <member name=""/>
        <member name=""/>
        <member name="[Calendar].[Mon Yr].&amp;[dic-23]"/>
        <member name=""/>
        <member name=""/>
        <member name=""/>
        <member name=""/>
        <member name=""/>
        <member name=""/>
        <member name="[Calendar].[Mon Yr].&amp;[jul-23]"/>
        <member name=""/>
        <member name=""/>
        <member name="[Calendar].[Mon Yr].&amp;[jun-23]"/>
        <member name=""/>
        <member name=""/>
        <member name=""/>
        <member name=""/>
        <member name="[Calendar].[Mon Yr].&amp;[may-23]"/>
        <member name=""/>
        <member name=""/>
        <member name="[Calendar].[Mon Yr].&amp;[nov-23]"/>
        <member name=""/>
        <member name=""/>
        <member name="[Calendar].[Mon Yr].&amp;[oct-23]"/>
        <member name=""/>
        <member name=""/>
        <member name="[Calendar].[Mon Yr].&amp;[sep-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Cevahir AVM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25" columnCount="4" cacheId="596640909">
        <x15:pivotRow count="4">
          <x15:c>
            <x15:v>204015.56</x15:v>
            <x15:x in="0"/>
          </x15:c>
          <x15:c>
            <x15:v>177761.49</x15:v>
            <x15:x in="0"/>
          </x15:c>
          <x15:c>
            <x15:v>131114.07</x15:v>
            <x15:x in="0"/>
          </x15:c>
          <x15:c>
            <x15:v>512891.12</x15:v>
            <x15:x in="0"/>
          </x15:c>
        </x15:pivotRow>
        <x15:pivotRow count="4">
          <x15:c>
            <x15:v>193927.96000000002</x15:v>
            <x15:x in="0"/>
          </x15:c>
          <x15:c>
            <x15:v>145875.6</x15:v>
            <x15:x in="0"/>
          </x15:c>
          <x15:c>
            <x15:v>92509.280000000013</x15:v>
            <x15:x in="0"/>
          </x15:c>
          <x15:c>
            <x15:v>432312.84000000008</x15:v>
            <x15:x in="0"/>
          </x15:c>
        </x15:pivotRow>
        <x15:pivotRow count="4">
          <x15:c>
            <x15:v>208766.87</x15:v>
            <x15:x in="0"/>
          </x15:c>
          <x15:c>
            <x15:v>162894.87999999995</x15:v>
            <x15:x in="0"/>
          </x15:c>
          <x15:c>
            <x15:v>117683.24000000003</x15:v>
            <x15:x in="0"/>
          </x15:c>
          <x15:c>
            <x15:v>489344.99000000017</x15:v>
            <x15:x in="0"/>
          </x15:c>
        </x15:pivotRow>
        <x15:pivotRow count="4">
          <x15:c>
            <x15:v>126110.48</x15:v>
            <x15:x in="0"/>
          </x15:c>
          <x15:c>
            <x15:v>196476.94000000003</x15:v>
            <x15:x in="0"/>
          </x15:c>
          <x15:c>
            <x15:v>77995.77</x15:v>
            <x15:x in="0"/>
          </x15:c>
          <x15:c>
            <x15:v>400583.18999999994</x15:v>
            <x15:x in="0"/>
          </x15:c>
        </x15:pivotRow>
        <x15:pivotRow count="4">
          <x15:c>
            <x15:v>274302.8</x15:v>
            <x15:x in="0"/>
          </x15:c>
          <x15:c>
            <x15:v>140965.91999999998</x15:v>
            <x15:x in="0"/>
          </x15:c>
          <x15:c>
            <x15:v>132188.99</x15:v>
            <x15:x in="0"/>
          </x15:c>
          <x15:c>
            <x15:v>547457.7100000002</x15:v>
            <x15:x in="0"/>
          </x15:c>
        </x15:pivotRow>
        <x15:pivotRow count="4">
          <x15:c>
            <x15:v>226803.16999999998</x15:v>
            <x15:x in="0"/>
          </x15:c>
          <x15:c>
            <x15:v>115351.04000000002</x15:v>
            <x15:x in="0"/>
          </x15:c>
          <x15:c>
            <x15:v>81550.940000000046</x15:v>
            <x15:x in="0"/>
          </x15:c>
          <x15:c>
            <x15:v>423705.15000000008</x15:v>
            <x15:x in="0"/>
          </x15:c>
        </x15:pivotRow>
        <x15:pivotRow count="4">
          <x15:c>
            <x15:v>199060.91</x15:v>
            <x15:x in="0"/>
          </x15:c>
          <x15:c>
            <x15:v>194954.34</x15:v>
            <x15:x in="0"/>
          </x15:c>
          <x15:c>
            <x15:v>94983.930000000008</x15:v>
            <x15:x in="0"/>
          </x15:c>
          <x15:c>
            <x15:v>488999.18000000023</x15:v>
            <x15:x in="0"/>
          </x15:c>
        </x15:pivotRow>
        <x15:pivotRow count="4">
          <x15:c>
            <x15:v>262396.73</x15:v>
            <x15:x in="0"/>
          </x15:c>
          <x15:c>
            <x15:v>169516.34</x15:v>
            <x15:x in="0"/>
          </x15:c>
          <x15:c>
            <x15:v>105229.85000000002</x15:v>
            <x15:x in="0"/>
          </x15:c>
          <x15:c>
            <x15:v>537142.92000000027</x15:v>
            <x15:x in="0"/>
          </x15:c>
        </x15:pivotRow>
        <x15:pivotRow count="4">
          <x15:c>
            <x15:v>283529.96000000002</x15:v>
            <x15:x in="0"/>
          </x15:c>
          <x15:c>
            <x15:v>192310.19</x15:v>
            <x15:x in="0"/>
          </x15:c>
          <x15:c>
            <x15:v>110764.65000000002</x15:v>
            <x15:x in="0"/>
          </x15:c>
          <x15:c>
            <x15:v>586604.79999999993</x15:v>
            <x15:x in="0"/>
          </x15:c>
        </x15:pivotRow>
        <x15:pivotRow count="4">
          <x15:c>
            <x15:v>198768.31999999998</x15:v>
            <x15:x in="0"/>
          </x15:c>
          <x15:c>
            <x15:v>182214.84</x15:v>
            <x15:x in="0"/>
          </x15:c>
          <x15:c>
            <x15:v>145708.98000000004</x15:v>
            <x15:x in="0"/>
          </x15:c>
          <x15:c>
            <x15:v>526692.14000000025</x15:v>
            <x15:x in="0"/>
          </x15:c>
        </x15:pivotRow>
        <x15:pivotRow count="4">
          <x15:c>
            <x15:v>246816.48</x15:v>
            <x15:x in="0"/>
          </x15:c>
          <x15:c>
            <x15:v>188681.92</x15:v>
            <x15:x in="0"/>
          </x15:c>
          <x15:c>
            <x15:v>68536.399999999994</x15:v>
            <x15:x in="0"/>
          </x15:c>
          <x15:c>
            <x15:v>504034.8</x15:v>
            <x15:x in="0"/>
          </x15:c>
        </x15:pivotRow>
        <x15:pivotRow count="4">
          <x15:c>
            <x15:v>153700.56000000003</x15:v>
            <x15:x in="0"/>
          </x15:c>
          <x15:c>
            <x15:v>164460.72</x15:v>
            <x15:x in="0"/>
          </x15:c>
          <x15:c>
            <x15:v>188460.67999999996</x15:v>
            <x15:x in="0"/>
          </x15:c>
          <x15:c>
            <x15:v>506621.96000000014</x15:v>
            <x15:x in="0"/>
          </x15:c>
        </x15:pivotRow>
        <x15:pivotRow count="4">
          <x15:c>
            <x15:v>161675.53</x15:v>
            <x15:x in="0"/>
          </x15:c>
          <x15:c>
            <x15:v>115510.57</x15:v>
            <x15:x in="0"/>
          </x15:c>
          <x15:c>
            <x15:v>105710.86000000003</x15:v>
            <x15:x in="0"/>
          </x15:c>
          <x15:c>
            <x15:v>382896.96000000008</x15:v>
            <x15:x in="0"/>
          </x15:c>
        </x15:pivotRow>
        <x15:pivotRow count="4">
          <x15:c>
            <x15:v>220712.53</x15:v>
            <x15:x in="0"/>
          </x15:c>
          <x15:c>
            <x15:v>112403.39000000003</x15:v>
            <x15:x in="0"/>
          </x15:c>
          <x15:c>
            <x15:v>73038.260000000024</x15:v>
            <x15:x in="0"/>
          </x15:c>
          <x15:c>
            <x15:v>406154.17999999993</x15:v>
            <x15:x in="0"/>
          </x15:c>
        </x15:pivotRow>
        <x15:pivotRow count="4">
          <x15:c>
            <x15:v>280420.98</x15:v>
            <x15:x in="0"/>
          </x15:c>
          <x15:c>
            <x15:v>184315.24</x15:v>
            <x15:x in="0"/>
          </x15:c>
          <x15:c>
            <x15:v>97738.580000000016</x15:v>
            <x15:x in="0"/>
          </x15:c>
          <x15:c>
            <x15:v>562474.79999999981</x15:v>
            <x15:x in="0"/>
          </x15:c>
        </x15:pivotRow>
        <x15:pivotRow count="4">
          <x15:c>
            <x15:v>262241.22999999992</x15:v>
            <x15:x in="0"/>
          </x15:c>
          <x15:c>
            <x15:v>214463.7900000001</x15:v>
            <x15:x in="0"/>
          </x15:c>
          <x15:c>
            <x15:v>56421.39</x15:v>
            <x15:x in="0"/>
          </x15:c>
          <x15:c>
            <x15:v>533126.41000000015</x15:v>
            <x15:x in="0"/>
          </x15:c>
        </x15:pivotRow>
        <x15:pivotRow count="4">
          <x15:c>
            <x15:v>260257.85</x15:v>
            <x15:x in="0"/>
          </x15:c>
          <x15:c>
            <x15:v>163159.35</x15:v>
            <x15:x in="0"/>
          </x15:c>
          <x15:c>
            <x15:v>71534.44</x15:v>
            <x15:x in="0"/>
          </x15:c>
          <x15:c>
            <x15:v>494951.6399999999</x15:v>
            <x15:x in="0"/>
          </x15:c>
        </x15:pivotRow>
        <x15:pivotRow count="4">
          <x15:c>
            <x15:v>244729.91999999998</x15:v>
            <x15:x in="0"/>
          </x15:c>
          <x15:c>
            <x15:v>152399.91</x15:v>
            <x15:x in="0"/>
          </x15:c>
          <x15:c>
            <x15:v>124748.33000000003</x15:v>
            <x15:x in="0"/>
          </x15:c>
          <x15:c>
            <x15:v>521878.16000000003</x15:v>
            <x15:x in="0"/>
          </x15:c>
        </x15:pivotRow>
        <x15:pivotRow count="4">
          <x15:c>
            <x15:v>270921.14999999997</x15:v>
            <x15:x in="0"/>
          </x15:c>
          <x15:c>
            <x15:v>190210.31999999998</x15:v>
            <x15:x in="0"/>
          </x15:c>
          <x15:c>
            <x15:v>147186.60000000003</x15:v>
            <x15:x in="0"/>
          </x15:c>
          <x15:c>
            <x15:v>608318.07000000018</x15:v>
            <x15:x in="0"/>
          </x15:c>
        </x15:pivotRow>
        <x15:pivotRow count="4">
          <x15:c>
            <x15:v>116373.23999999999</x15:v>
            <x15:x in="0"/>
          </x15:c>
          <x15:c>
            <x15:v>205279.43</x15:v>
            <x15:x in="0"/>
          </x15:c>
          <x15:c>
            <x15:v>150692.13000000003</x15:v>
            <x15:x in="0"/>
          </x15:c>
          <x15:c>
            <x15:v>472344.80000000005</x15:v>
            <x15:x in="0"/>
          </x15:c>
        </x15:pivotRow>
        <x15:pivotRow count="4">
          <x15:c>
            <x15:v>239419.79999999996</x15:v>
            <x15:x in="0"/>
          </x15:c>
          <x15:c>
            <x15:v>160390.02000000002</x15:v>
            <x15:x in="0"/>
          </x15:c>
          <x15:c>
            <x15:v>57941.22</x15:v>
            <x15:x in="0"/>
          </x15:c>
          <x15:c>
            <x15:v>457751.04000000015</x15:v>
            <x15:x in="0"/>
          </x15:c>
        </x15:pivotRow>
        <x15:pivotRow count="4">
          <x15:c>
            <x15:v>139757.87</x15:v>
            <x15:x in="0"/>
          </x15:c>
          <x15:c>
            <x15:v>154789.85</x15:v>
            <x15:x in="0"/>
          </x15:c>
          <x15:c>
            <x15:v>86694.810000000012</x15:v>
            <x15:x in="0"/>
          </x15:c>
          <x15:c>
            <x15:v>381242.53000000009</x15:v>
            <x15:x in="0"/>
          </x15:c>
        </x15:pivotRow>
        <x15:pivotRow count="4">
          <x15:c>
            <x15:v>182794.30999999997</x15:v>
            <x15:x in="0"/>
          </x15:c>
          <x15:c>
            <x15:v>116527.27999999998</x15:v>
            <x15:x in="0"/>
          </x15:c>
          <x15:c>
            <x15:v>93773.750000000029</x15:v>
            <x15:x in="0"/>
          </x15:c>
          <x15:c>
            <x15:v>393095.34</x15:v>
            <x15:x in="0"/>
          </x15:c>
        </x15:pivotRow>
        <x15:pivotRow count="4">
          <x15:c>
            <x15:v>208689.46</x15:v>
            <x15:x in="0"/>
          </x15:c>
          <x15:c>
            <x15:v>211978.11000000002</x15:v>
            <x15:x in="0"/>
          </x15:c>
          <x15:c>
            <x15:v>65285.19</x15:v>
            <x15:x in="0"/>
          </x15:c>
          <x15:c>
            <x15:v>485952.76000000007</x15:v>
            <x15:x in="0"/>
          </x15:c>
        </x15:pivotRow>
        <x15:pivotRow count="4">
          <x15:c>
            <x15:v>5166193.669999999</x15:v>
            <x15:x in="0"/>
          </x15:c>
          <x15:c>
            <x15:v>4012891.4800000228</x15:v>
            <x15:x in="0"/>
          </x15:c>
          <x15:c>
            <x15:v>2477492.3399999994</x15:v>
            <x15:x in="0"/>
          </x15:c>
          <x15:c>
            <x15:v>11656577.490000026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900AB-60C9-48C9-BFCB-A1C33CD82250}" name="PivotChartTable8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D36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3" level="1">
        <member name="[Calendar].[Mon Yr].&amp;[abr-21]"/>
        <member name="[Calendar].[Mon Yr].&amp;[abr-22]"/>
        <member name="[Calendar].[Mon Yr].&amp;[abr-23]"/>
        <member name="[Calendar].[Mon Yr].&amp;[ago-21]"/>
        <member name="[Calendar].[Mon Yr].&amp;[ago-22]"/>
        <member name="[Calendar].[Mon Yr].&amp;[ago-23]"/>
        <member name="[Calendar].[Mon Yr].&amp;[dic-21]"/>
        <member name="[Calendar].[Mon Yr].&amp;[dic-22]"/>
        <member name="[Calendar].[Mon Yr].&amp;[dic-23]"/>
        <member name="[Calendar].[Mon Yr].&amp;[ene-22]"/>
        <member name="[Calendar].[Mon Yr].&amp;[ene-23]"/>
        <member name="[Calendar].[Mon Yr].&amp;[feb-22]"/>
        <member name="[Calendar].[Mon Yr].&amp;[feb-23]"/>
        <member name="[Calendar].[Mon Yr].&amp;[jul-21]"/>
        <member name="[Calendar].[Mon Yr].&amp;[jul-22]"/>
        <member name="[Calendar].[Mon Yr].&amp;[jul-23]"/>
        <member name="[Calendar].[Mon Yr].&amp;[jun-21]"/>
        <member name="[Calendar].[Mon Yr].&amp;[jun-22]"/>
        <member name="[Calendar].[Mon Yr].&amp;[jun-23]"/>
        <member name="[Calendar].[Mon Yr].&amp;[mar-21]"/>
        <member name="[Calendar].[Mon Yr].&amp;[mar-22]"/>
        <member name="[Calendar].[Mon Yr].&amp;[may-21]"/>
        <member name="[Calendar].[Mon Yr].&amp;[may-22]"/>
        <member name="[Calendar].[Mon Yr].&amp;[may-23]"/>
        <member name="[Calendar].[Mon Yr].&amp;[nov-21]"/>
        <member name="[Calendar].[Mon Yr].&amp;[nov-22]"/>
        <member name="[Calendar].[Mon Yr].&amp;[nov-23]"/>
        <member name="[Calendar].[Mon Yr].&amp;[oct-21]"/>
        <member name="[Calendar].[Mon Yr].&amp;[oct-22]"/>
        <member name="[Calendar].[Mon Yr].&amp;[oct-23]"/>
        <member name="[Calendar].[Mon Yr].&amp;[sep-21]"/>
        <member name="[Calendar].[Mon Yr].&amp;[sep-22]"/>
        <member name="[Calendar].[Mon Yr].&amp;[sep-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Cevahir AVM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2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34" columnCount="3" cacheId="1689065067">
        <x15:pivotRow count="3">
          <x15:c>
            <x15:v>82195.120000000024</x15:v>
            <x15:x in="0"/>
          </x15:c>
          <x15:c>
            <x15:v>68946.510000000009</x15:v>
            <x15:x in="0"/>
          </x15:c>
          <x15:c>
            <x15:v>151141.63000000003</x15:v>
            <x15:x in="0"/>
          </x15:c>
        </x15:pivotRow>
        <x15:pivotRow count="3">
          <x15:c>
            <x15:v>120606.19000000003</x15:v>
            <x15:x in="0"/>
          </x15:c>
          <x15:c>
            <x15:v>71424.11</x15:v>
            <x15:x in="0"/>
          </x15:c>
          <x15:c>
            <x15:v>192030.30000000005</x15:v>
            <x15:x in="0"/>
          </x15:c>
        </x15:pivotRow>
        <x15:pivotRow count="3">
          <x15:c>
            <x15:v>144403.33000000002</x15:v>
            <x15:x in="0"/>
          </x15:c>
          <x15:c>
            <x15:v>78226.700000000012</x15:v>
            <x15:x in="0"/>
          </x15:c>
          <x15:c>
            <x15:v>222630.02999999997</x15:v>
            <x15:x in="0"/>
          </x15:c>
        </x15:pivotRow>
        <x15:pivotRow count="3">
          <x15:c>
            <x15:v>110958.12000000002</x15:v>
            <x15:x in="0"/>
          </x15:c>
          <x15:c>
            <x15:v>54429.939999999995</x15:v>
            <x15:x in="0"/>
          </x15:c>
          <x15:c>
            <x15:v>165388.06000000008</x15:v>
            <x15:x in="0"/>
          </x15:c>
        </x15:pivotRow>
        <x15:pivotRow count="3">
          <x15:c>
            <x15:v>176194.24000000005</x15:v>
            <x15:x in="0"/>
          </x15:c>
          <x15:c>
            <x15:v>121049.16000000003</x15:v>
            <x15:x in="0"/>
          </x15:c>
          <x15:c>
            <x15:v>297243.39999999991</x15:v>
            <x15:x in="0"/>
          </x15:c>
        </x15:pivotRow>
        <x15:pivotRow count="3">
          <x15:c>
            <x15:v>206531.22999999995</x15:v>
            <x15:x in="0"/>
          </x15:c>
          <x15:c>
            <x15:v>173088.12000000005</x15:v>
            <x15:x in="0"/>
          </x15:c>
          <x15:c>
            <x15:v>379619.35000000003</x15:v>
            <x15:x in="0"/>
          </x15:c>
        </x15:pivotRow>
        <x15:pivotRow count="3">
          <x15:c>
            <x15:v>178200.25000000006</x15:v>
            <x15:x in="0"/>
          </x15:c>
          <x15:c>
            <x15:v>125247.97000000003</x15:v>
            <x15:x in="0"/>
          </x15:c>
          <x15:c>
            <x15:v>303448.21999999974</x15:v>
            <x15:x in="0"/>
          </x15:c>
        </x15:pivotRow>
        <x15:pivotRow count="3">
          <x15:c>
            <x15:v>218538.2600000001</x15:v>
            <x15:x in="0"/>
          </x15:c>
          <x15:c>
            <x15:v>106157.36000000006</x15:v>
            <x15:x in="0"/>
          </x15:c>
          <x15:c>
            <x15:v>324695.61999999941</x15:v>
            <x15:x in="0"/>
          </x15:c>
        </x15:pivotRow>
        <x15:pivotRow count="3">
          <x15:c>
            <x15:v>237366.86</x15:v>
            <x15:x in="0"/>
          </x15:c>
          <x15:c>
            <x15:v>105170.37000000001</x15:v>
            <x15:x in="0"/>
          </x15:c>
          <x15:c>
            <x15:v>342537.22999999992</x15:v>
            <x15:x in="0"/>
          </x15:c>
        </x15:pivotRow>
        <x15:pivotRow count="3">
          <x15:c>
            <x15:v>215683.87000000002</x15:v>
            <x15:x in="0"/>
          </x15:c>
          <x15:c>
            <x15:v>97351.810000000027</x15:v>
            <x15:x in="0"/>
          </x15:c>
          <x15:c>
            <x15:v>313035.67999999976</x15:v>
            <x15:x in="0"/>
          </x15:c>
        </x15:pivotRow>
        <x15:pivotRow count="3">
          <x15:c>
            <x15:v>254969.79</x15:v>
            <x15:x in="0"/>
          </x15:c>
          <x15:c>
            <x15:v>174134.82</x15:v>
            <x15:x in="0"/>
          </x15:c>
          <x15:c>
            <x15:v>429104.60999999975</x15:v>
            <x15:x in="0"/>
          </x15:c>
        </x15:pivotRow>
        <x15:pivotRow count="3">
          <x15:c>
            <x15:v>244409.10999999987</x15:v>
            <x15:x in="0"/>
          </x15:c>
          <x15:c>
            <x15:v>172269.07000000004</x15:v>
            <x15:x in="0"/>
          </x15:c>
          <x15:c>
            <x15:v>416678.17999999959</x15:v>
            <x15:x in="0"/>
          </x15:c>
        </x15:pivotRow>
        <x15:pivotRow count="3">
          <x15:c>
            <x15:v>213252.2</x15:v>
            <x15:x in="0"/>
          </x15:c>
          <x15:c>
            <x15:v>143956.98000000004</x15:v>
            <x15:x in="0"/>
          </x15:c>
          <x15:c>
            <x15:v>357209.17999999982</x15:v>
            <x15:x in="0"/>
          </x15:c>
        </x15:pivotRow>
        <x15:pivotRow count="3">
          <x15:c>
            <x15:v>215126.92000000004</x15:v>
            <x15:x in="0"/>
          </x15:c>
          <x15:c>
            <x15:v>196540.09</x15:v>
            <x15:x in="0"/>
          </x15:c>
          <x15:c>
            <x15:v>411667.00999999995</x15:v>
            <x15:x in="0"/>
          </x15:c>
        </x15:pivotRow>
        <x15:pivotRow count="3">
          <x15:c>
            <x15:v>206637.73000000004</x15:v>
            <x15:x in="0"/>
          </x15:c>
          <x15:c>
            <x15:v>86779.810000000056</x15:v>
            <x15:x in="0"/>
          </x15:c>
          <x15:c>
            <x15:v>293417.5399999998</x15:v>
            <x15:x in="0"/>
          </x15:c>
        </x15:pivotRow>
        <x15:pivotRow count="3">
          <x15:c>
            <x15:v>155352.46000000005</x15:v>
            <x15:x in="0"/>
          </x15:c>
          <x15:c>
            <x15:v>192934.11000000002</x15:v>
            <x15:x in="0"/>
          </x15:c>
          <x15:c>
            <x15:v>348286.56999999977</x15:v>
            <x15:x in="0"/>
          </x15:c>
        </x15:pivotRow>
        <x15:pivotRow count="3">
          <x15:c>
            <x15:v>233336.90000000002</x15:v>
            <x15:x in="0"/>
          </x15:c>
          <x15:c>
            <x15:v>188760.6999999999</x15:v>
            <x15:x in="0"/>
          </x15:c>
          <x15:c>
            <x15:v>422097.59999999986</x15:v>
            <x15:x in="0"/>
          </x15:c>
        </x15:pivotRow>
        <x15:pivotRow count="3">
          <x15:c>
            <x15:v>216122.79000000004</x15:v>
            <x15:x in="0"/>
          </x15:c>
          <x15:c>
            <x15:v>112860.35000000003</x15:v>
            <x15:x in="0"/>
          </x15:c>
          <x15:c>
            <x15:v>328983.13999999978</x15:v>
            <x15:x in="0"/>
          </x15:c>
        </x15:pivotRow>
        <x15:pivotRow count="3">
          <x15:c>
            <x15:v>226740.46</x15:v>
            <x15:x in="0"/>
          </x15:c>
          <x15:c>
            <x15:v>179220.34000000003</x15:v>
            <x15:x in="0"/>
          </x15:c>
          <x15:c>
            <x15:v>405960.79999999976</x15:v>
            <x15:x in="0"/>
          </x15:c>
        </x15:pivotRow>
        <x15:pivotRow count="3">
          <x15:c>
            <x15:v>243610.28999999995</x15:v>
            <x15:x in="0"/>
          </x15:c>
          <x15:c>
            <x15:v>163606.30000000005</x15:v>
            <x15:x in="0"/>
          </x15:c>
          <x15:c>
            <x15:v>407216.58999999985</x15:v>
            <x15:x in="0"/>
          </x15:c>
        </x15:pivotRow>
        <x15:pivotRow count="3">
          <x15:c>
            <x15:v>335180.00999999989</x15:v>
            <x15:x in="0"/>
          </x15:c>
          <x15:c>
            <x15:v>104237.51000000004</x15:v>
            <x15:x in="0"/>
          </x15:c>
          <x15:c>
            <x15:v>439417.51999999984</x15:v>
            <x15:x in="0"/>
          </x15:c>
        </x15:pivotRow>
        <x15:pivotRow count="3">
          <x15:c>
            <x15:v>140731.93000000005</x15:v>
            <x15:x in="0"/>
          </x15:c>
          <x15:c>
            <x15:v>122808.63000000003</x15:v>
            <x15:x in="0"/>
          </x15:c>
          <x15:c>
            <x15:v>263540.55999999982</x15:v>
            <x15:x in="0"/>
          </x15:c>
        </x15:pivotRow>
        <x15:pivotRow count="3">
          <x15:c>
            <x15:v>228086.24999999988</x15:v>
            <x15:x in="0"/>
          </x15:c>
          <x15:c>
            <x15:v>171782.40000000005</x15:v>
            <x15:x in="0"/>
          </x15:c>
          <x15:c>
            <x15:v>399868.65000000008</x15:v>
            <x15:x in="0"/>
          </x15:c>
        </x15:pivotRow>
        <x15:pivotRow count="3">
          <x15:c>
            <x15:v>181665.56000000006</x15:v>
            <x15:x in="0"/>
          </x15:c>
          <x15:c>
            <x15:v>123136.72000000004</x15:v>
            <x15:x in="0"/>
          </x15:c>
          <x15:c>
            <x15:v>304802.27999999956</x15:v>
            <x15:x in="0"/>
          </x15:c>
        </x15:pivotRow>
        <x15:pivotRow count="3">
          <x15:c>
            <x15:v>264190.83999999997</x15:v>
            <x15:x in="0"/>
          </x15:c>
          <x15:c>
            <x15:v>139706.90000000002</x15:v>
            <x15:x in="0"/>
          </x15:c>
          <x15:c>
            <x15:v>403897.73999999976</x15:v>
            <x15:x in="0"/>
          </x15:c>
        </x15:pivotRow>
        <x15:pivotRow count="3">
          <x15:c>
            <x15:v>243435.81000000003</x15:v>
            <x15:x in="0"/>
          </x15:c>
          <x15:c>
            <x15:v>96614.070000000022</x15:v>
            <x15:x in="0"/>
          </x15:c>
          <x15:c>
            <x15:v>340049.87999999983</x15:v>
            <x15:x in="0"/>
          </x15:c>
        </x15:pivotRow>
        <x15:pivotRow count="3">
          <x15:c>
            <x15:v>160865.31</x15:v>
            <x15:x in="0"/>
          </x15:c>
          <x15:c>
            <x15:v>168201.70000000004</x15:v>
            <x15:x in="0"/>
          </x15:c>
          <x15:c>
            <x15:v>329067.01000000018</x15:v>
            <x15:x in="0"/>
          </x15:c>
        </x15:pivotRow>
        <x15:pivotRow count="3">
          <x15:c>
            <x15:v>124577.40000000007</x15:v>
            <x15:x in="0"/>
          </x15:c>
          <x15:c>
            <x15:v>171171.5</x15:v>
            <x15:x in="0"/>
          </x15:c>
          <x15:c>
            <x15:v>295748.89999999979</x15:v>
            <x15:x in="0"/>
          </x15:c>
        </x15:pivotRow>
        <x15:pivotRow count="3">
          <x15:c>
            <x15:v>138879.09000000003</x15:v>
            <x15:x in="0"/>
          </x15:c>
          <x15:c>
            <x15:v>89549.670000000042</x15:v>
            <x15:x in="0"/>
          </x15:c>
          <x15:c>
            <x15:v>228428.76</x15:v>
            <x15:x in="0"/>
          </x15:c>
        </x15:pivotRow>
        <x15:pivotRow count="3">
          <x15:c>
            <x15:v>180983.75</x15:v>
            <x15:x in="0"/>
          </x15:c>
          <x15:c>
            <x15:v>47809.189999999995</x15:v>
            <x15:x in="0"/>
          </x15:c>
          <x15:c>
            <x15:v>228792.93999999994</x15:v>
            <x15:x in="0"/>
          </x15:c>
        </x15:pivotRow>
        <x15:pivotRow count="3">
          <x15:c>
            <x15:v>81313.400000000009</x15:v>
            <x15:x in="0"/>
          </x15:c>
          <x15:c>
            <x15:v>77619.430000000022</x15:v>
            <x15:x in="0"/>
          </x15:c>
          <x15:c>
            <x15:v>158932.83000000005</x15:v>
            <x15:x in="0"/>
          </x15:c>
        </x15:pivotRow>
        <x15:pivotRow count="3">
          <x15:c>
            <x15:v>102533.93000000001</x15:v>
            <x15:x in="0"/>
          </x15:c>
          <x15:c>
            <x15:v>39936.92</x15:v>
            <x15:x in="0"/>
          </x15:c>
          <x15:c>
            <x15:v>142470.85</x15:v>
            <x15:x in="0"/>
          </x15:c>
        </x15:pivotRow>
        <x15:pivotRow count="3">
          <x15:c>
            <x15:v>118987.95000000001</x15:v>
            <x15:x in="0"/>
          </x15:c>
          <x15:c>
            <x15:v>87098.98000000001</x15:v>
            <x15:x in="0"/>
          </x15:c>
          <x15:c>
            <x15:v>206086.93</x15:v>
            <x15:x in="0"/>
          </x15:c>
        </x15:pivotRow>
        <x15:pivotRow count="3">
          <x15:c>
            <x15:v>6201667.349999995</x15:v>
            <x15:x in="0"/>
          </x15:c>
          <x15:c>
            <x15:v>4051828.2399999993</x15:v>
            <x15:x in="0"/>
          </x15:c>
          <x15:c>
            <x15:v>10253495.589999992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CB468-8B95-47F1-9DF7-8FC3C55FBDAB}" name="TablaDinámica4" cacheId="0" applyNumberFormats="0" applyBorderFormats="0" applyFontFormats="0" applyPatternFormats="0" applyAlignmentFormats="0" applyWidthHeightFormats="1" dataCaption="Valores" tag="d946d71d-7c02-4cc9-9d5a-e5321be04aca" updatedVersion="8" minRefreshableVersion="3" useAutoFormatting="1" itemPrintTitles="1" createdVersion="8" indent="0" compact="0" compactData="0" multipleFieldFilters="0">
  <location ref="B4:G38" firstHeaderRow="1" firstDataRow="2" firstDataCol="2" rowPageCount="2" colPageCount="1"/>
  <pivotFields count="6">
    <pivotField axis="axisRow" compact="0" allDrilled="1" outline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ascending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dataField="1" compact="0" outline="0" showAll="0" defaultSubtota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</pivotFields>
  <rowFields count="2">
    <field x="0"/>
    <field x="1"/>
  </rowFields>
  <rowItems count="33">
    <i>
      <x v="1"/>
      <x/>
    </i>
    <i r="1">
      <x v="1"/>
    </i>
    <i r="1">
      <x v="2"/>
    </i>
    <i t="default">
      <x v="1"/>
    </i>
    <i>
      <x v="6"/>
      <x/>
    </i>
    <i r="1">
      <x v="1"/>
    </i>
    <i r="1">
      <x v="2"/>
    </i>
    <i t="default">
      <x v="6"/>
    </i>
    <i>
      <x v="4"/>
      <x/>
    </i>
    <i r="1">
      <x v="1"/>
    </i>
    <i r="1">
      <x v="2"/>
    </i>
    <i t="default">
      <x v="4"/>
    </i>
    <i>
      <x v="2"/>
      <x/>
    </i>
    <i r="1">
      <x v="1"/>
    </i>
    <i r="1">
      <x v="2"/>
    </i>
    <i t="default">
      <x v="2"/>
    </i>
    <i>
      <x v="7"/>
      <x/>
    </i>
    <i r="1">
      <x v="1"/>
    </i>
    <i r="1">
      <x v="2"/>
    </i>
    <i t="default">
      <x v="7"/>
    </i>
    <i>
      <x/>
      <x/>
    </i>
    <i r="1">
      <x v="1"/>
    </i>
    <i r="1">
      <x v="2"/>
    </i>
    <i t="default">
      <x/>
    </i>
    <i>
      <x v="3"/>
      <x/>
    </i>
    <i r="1">
      <x v="1"/>
    </i>
    <i r="1">
      <x v="2"/>
    </i>
    <i t="default">
      <x v="3"/>
    </i>
    <i>
      <x v="5"/>
      <x/>
    </i>
    <i r="1">
      <x v="1"/>
    </i>
    <i r="1">
      <x v="2"/>
    </i>
    <i t="default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4" hier="18" name="[Customer Shopping].[Shopping Mall].&amp;[Kanyon]" cap="Kanyon"/>
    <pageField fld="5" hier="1" name="[Calendar].[Year].&amp;[2023]" cap="2023"/>
  </pageFields>
  <dataFields count="1">
    <dataField fld="3" subtotal="count" baseField="0" baseItem="0"/>
  </dataFields>
  <pivotHierarchies count="39">
    <pivotHierarchy dragToData="1"/>
    <pivotHierarchy multipleItemSelectionAllowed="1" dragToData="1">
      <members count="1" level="1">
        <member name="[Calendar].[Year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Kany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453EC10D-6029-47C3-8E99-A09273FE599B}" sourceName="[Calendar].[Year]">
  <data>
    <olap pivotCacheId="1251352984">
      <levels count="2">
        <level uniqueName="[Calendar].[Year].[(All)]" sourceCaption="(All)" count="0"/>
        <level uniqueName="[Calendar].[Year].[Year]" sourceCaption="Year" count="3">
          <ranges>
            <range startItem="0">
              <i n="[Calendar].[Year].&amp;[2021]" c="2021"/>
              <i n="[Calendar].[Year].&amp;[2022]" c="2022"/>
              <i n="[Calendar].[Year].&amp;[2023]" c="2023"/>
            </range>
          </ranges>
        </level>
      </levels>
      <selections count="1">
        <selection n="[Calendar].[Year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9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" xr10:uid="{4685E641-644D-4823-BD69-0725134C98BA}" sourceName="[Customer Shopping].[Shopping Mall]">
  <data>
    <olap pivotCacheId="1251352984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10"/>
        <pivotTable tabId="4294967295" name="PivotChartTable9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" xr10:uid="{36DB9776-9654-41C7-8722-0CD61419501B}" sourceName="[Calendar].[Mon]">
  <data>
    <olap pivotCacheId="1251352984">
      <levels count="2">
        <level uniqueName="[Calendar].[Mon].[(All)]" sourceCaption="(All)" count="0"/>
        <level uniqueName="[Calendar].[Mon].[Mon]" sourceCaption="Mon" count="12">
          <ranges>
            <range startItem="0">
              <i n="[Calendar].[Mon].&amp;[ene]" c="ene"/>
              <i n="[Calendar].[Mon].&amp;[feb]" c="feb"/>
              <i n="[Calendar].[Mon].&amp;[mar]" c="mar"/>
              <i n="[Calendar].[Mon].&amp;[abr]" c="abr"/>
              <i n="[Calendar].[Mon].&amp;[may]" c="may"/>
              <i n="[Calendar].[Mon].&amp;[jun]" c="jun"/>
              <i n="[Calendar].[Mon].&amp;[jul]" c="jul"/>
              <i n="[Calendar].[Mon].&amp;[ago]" c="ago"/>
              <i n="[Calendar].[Mon].&amp;[sep]" c="sep"/>
              <i n="[Calendar].[Mon].&amp;[oct]" c="oct"/>
              <i n="[Calendar].[Mon].&amp;[nov]" c="nov"/>
              <i n="[Calendar].[Mon].&amp;[dic]" c="dic"/>
            </range>
          </ranges>
        </level>
      </levels>
      <selections count="1">
        <selection n="[Calendar].[Mon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9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y" xr10:uid="{E5982164-3FC7-4D63-B638-E1CB10A1D360}" sourceName="[Calendar].[Day]">
  <data>
    <olap pivotCacheId="1251352984">
      <levels count="2">
        <level uniqueName="[Calendar].[Day].[(All)]" sourceCaption="(All)" count="0"/>
        <level uniqueName="[Calendar].[Day].[Day]" sourceCaption="Day" count="31">
          <ranges>
            <range startItem="0">
              <i n="[Calendar].[Day].&amp;[1]" c="1"/>
              <i n="[Calendar].[Day].&amp;[2]" c="2"/>
              <i n="[Calendar].[Day].&amp;[3]" c="3"/>
              <i n="[Calendar].[Day].&amp;[4]" c="4"/>
              <i n="[Calendar].[Day].&amp;[5]" c="5"/>
              <i n="[Calendar].[Day].&amp;[6]" c="6"/>
              <i n="[Calendar].[Day].&amp;[7]" c="7"/>
              <i n="[Calendar].[Day].&amp;[8]" c="8"/>
              <i n="[Calendar].[Day].&amp;[9]" c="9"/>
              <i n="[Calendar].[Day].&amp;[10]" c="10"/>
              <i n="[Calendar].[Day].&amp;[11]" c="11"/>
              <i n="[Calendar].[Day].&amp;[12]" c="12"/>
              <i n="[Calendar].[Day].&amp;[13]" c="13"/>
              <i n="[Calendar].[Day].&amp;[14]" c="14"/>
              <i n="[Calendar].[Day].&amp;[15]" c="15"/>
              <i n="[Calendar].[Day].&amp;[16]" c="16"/>
              <i n="[Calendar].[Day].&amp;[17]" c="17"/>
              <i n="[Calendar].[Day].&amp;[18]" c="18"/>
              <i n="[Calendar].[Day].&amp;[19]" c="19"/>
              <i n="[Calendar].[Day].&amp;[20]" c="20"/>
              <i n="[Calendar].[Day].&amp;[21]" c="21"/>
              <i n="[Calendar].[Day].&amp;[22]" c="22"/>
              <i n="[Calendar].[Day].&amp;[23]" c="23"/>
              <i n="[Calendar].[Day].&amp;[24]" c="24"/>
              <i n="[Calendar].[Day].&amp;[25]" c="25"/>
              <i n="[Calendar].[Day].&amp;[26]" c="26"/>
              <i n="[Calendar].[Day].&amp;[27]" c="27"/>
              <i n="[Calendar].[Day].&amp;[28]" c="28"/>
              <i n="[Calendar].[Day].&amp;[29]" c="29"/>
              <i n="[Calendar].[Day].&amp;[30]" c="30"/>
              <i n="[Calendar].[Day].&amp;[31]" c="31"/>
            </range>
          </ranges>
        </level>
      </levels>
      <selections count="15">
        <selection n="[Calendar].[Day].&amp;[1]"/>
        <selection n="[Calendar].[Day].&amp;[10]"/>
        <selection n="[Calendar].[Day].&amp;[11]"/>
        <selection n="[Calendar].[Day].&amp;[12]"/>
        <selection n="[Calendar].[Day].&amp;[13]"/>
        <selection n="[Calendar].[Day].&amp;[14]"/>
        <selection n="[Calendar].[Day].&amp;[15]"/>
        <selection n="[Calendar].[Day].&amp;[2]"/>
        <selection n="[Calendar].[Day].&amp;[3]"/>
        <selection n="[Calendar].[Day].&amp;[4]"/>
        <selection n="[Calendar].[Day].&amp;[5]"/>
        <selection n="[Calendar].[Day].&amp;[6]"/>
        <selection n="[Calendar].[Day].&amp;[7]"/>
        <selection n="[Calendar].[Day].&amp;[8]"/>
        <selection n="[Calendar].[Day].&amp;[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0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1" xr10:uid="{2210592B-6449-4FD7-AF1B-F47EE806FD36}" sourceName="[Calendar].[Year]">
  <data>
    <olap pivotCacheId="598475049">
      <levels count="2">
        <level uniqueName="[Calendar].[Year].[(All)]" sourceCaption="(All)" count="0"/>
        <level uniqueName="[Calendar].[Year].[Year]" sourceCaption="Year" count="3">
          <ranges>
            <range startItem="0">
              <i n="[Calendar].[Year].&amp;[2021]" c="2021"/>
              <i n="[Calendar].[Year].&amp;[2022]" c="2022"/>
              <i n="[Calendar].[Year].&amp;[2023]" c="2023"/>
            </range>
          </ranges>
        </level>
      </levels>
      <selections count="1">
        <selection n="[Calendar].[Year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12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1" xr10:uid="{CF7AD730-CAF3-4421-9268-2BDB3F279D4C}" sourceName="[Customer Shopping].[Shopping Mall]">
  <data>
    <olap pivotCacheId="425408223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&amp;[Cevahir AVM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5"/>
      </x15:slicerCachePivotTables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_Yr" xr10:uid="{6DD6C33E-ECDB-4B2A-942B-C891188DE142}" sourceName="[Calendar].[Mon Yr]">
  <data>
    <olap pivotCacheId="425408223">
      <levels count="2">
        <level uniqueName="[Calendar].[Mon Yr].[(All)]" sourceCaption="(All)" count="0"/>
        <level uniqueName="[Calendar].[Mon Yr].[Mon Yr]" sourceCaption="Mon Yr" count="36">
          <ranges>
            <range startItem="0">
              <i n="[Calendar].[Mon Yr].&amp;[ene-21]" c="ene-21"/>
              <i n="[Calendar].[Mon Yr].&amp;[feb-21]" c="feb-21"/>
              <i n="[Calendar].[Mon Yr].&amp;[mar-21]" c="mar-21"/>
              <i n="[Calendar].[Mon Yr].&amp;[abr-21]" c="abr-21"/>
              <i n="[Calendar].[Mon Yr].&amp;[may-21]" c="may-21"/>
              <i n="[Calendar].[Mon Yr].&amp;[jun-21]" c="jun-21"/>
              <i n="[Calendar].[Mon Yr].&amp;[jul-21]" c="jul-21"/>
              <i n="[Calendar].[Mon Yr].&amp;[ago-21]" c="ago-21"/>
              <i n="[Calendar].[Mon Yr].&amp;[sep-21]" c="sep-21"/>
              <i n="[Calendar].[Mon Yr].&amp;[oct-21]" c="oct-21"/>
              <i n="[Calendar].[Mon Yr].&amp;[nov-21]" c="nov-21"/>
              <i n="[Calendar].[Mon Yr].&amp;[dic-21]" c="dic-21"/>
              <i n="[Calendar].[Mon Yr].&amp;[ene-22]" c="ene-22"/>
              <i n="[Calendar].[Mon Yr].&amp;[feb-22]" c="feb-22"/>
              <i n="[Calendar].[Mon Yr].&amp;[mar-22]" c="mar-22"/>
              <i n="[Calendar].[Mon Yr].&amp;[abr-22]" c="abr-22"/>
              <i n="[Calendar].[Mon Yr].&amp;[may-22]" c="may-22"/>
              <i n="[Calendar].[Mon Yr].&amp;[jun-22]" c="jun-22"/>
              <i n="[Calendar].[Mon Yr].&amp;[jul-22]" c="jul-22"/>
              <i n="[Calendar].[Mon Yr].&amp;[ago-22]" c="ago-22"/>
              <i n="[Calendar].[Mon Yr].&amp;[sep-22]" c="sep-22"/>
              <i n="[Calendar].[Mon Yr].&amp;[oct-22]" c="oct-22"/>
              <i n="[Calendar].[Mon Yr].&amp;[nov-22]" c="nov-22"/>
              <i n="[Calendar].[Mon Yr].&amp;[dic-22]" c="dic-22"/>
              <i n="[Calendar].[Mon Yr].&amp;[ene-23]" c="ene-23"/>
              <i n="[Calendar].[Mon Yr].&amp;[feb-23]" c="feb-23"/>
              <i n="[Calendar].[Mon Yr].&amp;[mar-23]" c="mar-23"/>
              <i n="[Calendar].[Mon Yr].&amp;[abr-23]" c="abr-23" nd="1"/>
              <i n="[Calendar].[Mon Yr].&amp;[may-23]" c="may-23" nd="1"/>
              <i n="[Calendar].[Mon Yr].&amp;[jun-23]" c="jun-23" nd="1"/>
              <i n="[Calendar].[Mon Yr].&amp;[jul-23]" c="jul-23" nd="1"/>
              <i n="[Calendar].[Mon Yr].&amp;[ago-23]" c="ago-23" nd="1"/>
              <i n="[Calendar].[Mon Yr].&amp;[sep-23]" c="sep-23" nd="1"/>
              <i n="[Calendar].[Mon Yr].&amp;[oct-23]" c="oct-23" nd="1"/>
              <i n="[Calendar].[Mon Yr].&amp;[nov-23]" c="nov-23" nd="1"/>
              <i n="[Calendar].[Mon Yr].&amp;[dic-23]" c="dic-23" nd="1"/>
            </range>
          </ranges>
        </level>
      </levels>
      <selections count="33">
        <selection n="[Calendar].[Mon Yr].&amp;[abr-21]"/>
        <selection n="[Calendar].[Mon Yr].&amp;[abr-22]"/>
        <selection n="[Calendar].[Mon Yr].&amp;[abr-23]"/>
        <selection n="[Calendar].[Mon Yr].&amp;[ago-21]"/>
        <selection n="[Calendar].[Mon Yr].&amp;[ago-22]"/>
        <selection n="[Calendar].[Mon Yr].&amp;[ago-23]"/>
        <selection n="[Calendar].[Mon Yr].&amp;[dic-21]"/>
        <selection n="[Calendar].[Mon Yr].&amp;[dic-22]"/>
        <selection n="[Calendar].[Mon Yr].&amp;[dic-23]"/>
        <selection n="[Calendar].[Mon Yr].&amp;[ene-22]"/>
        <selection n="[Calendar].[Mon Yr].&amp;[ene-23]"/>
        <selection n="[Calendar].[Mon Yr].&amp;[feb-22]"/>
        <selection n="[Calendar].[Mon Yr].&amp;[feb-23]"/>
        <selection n="[Calendar].[Mon Yr].&amp;[jul-21]"/>
        <selection n="[Calendar].[Mon Yr].&amp;[jul-22]"/>
        <selection n="[Calendar].[Mon Yr].&amp;[jul-23]"/>
        <selection n="[Calendar].[Mon Yr].&amp;[jun-21]"/>
        <selection n="[Calendar].[Mon Yr].&amp;[jun-22]"/>
        <selection n="[Calendar].[Mon Yr].&amp;[jun-23]"/>
        <selection n="[Calendar].[Mon Yr].&amp;[mar-21]"/>
        <selection n="[Calendar].[Mon Yr].&amp;[mar-22]"/>
        <selection n="[Calendar].[Mon Yr].&amp;[may-21]"/>
        <selection n="[Calendar].[Mon Yr].&amp;[may-22]"/>
        <selection n="[Calendar].[Mon Yr].&amp;[may-23]"/>
        <selection n="[Calendar].[Mon Yr].&amp;[nov-21]"/>
        <selection n="[Calendar].[Mon Yr].&amp;[nov-22]"/>
        <selection n="[Calendar].[Mon Yr].&amp;[nov-23]"/>
        <selection n="[Calendar].[Mon Yr].&amp;[oct-21]"/>
        <selection n="[Calendar].[Mon Yr].&amp;[oct-22]"/>
        <selection n="[Calendar].[Mon Yr].&amp;[oct-23]"/>
        <selection n="[Calendar].[Mon Yr].&amp;[sep-21]"/>
        <selection n="[Calendar].[Mon Yr].&amp;[sep-22]"/>
        <selection n="[Calendar].[Mon Yr].&amp;[sep-2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5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684BC1E2-32E1-4273-8469-F89B1AB5F3ED}" cache="SegmentaciónDeDatos_Year" caption="Año" level="1" style="SlicerStyleDark1" rowHeight="234950"/>
  <slicer name="Shopping Mall" xr10:uid="{8B4A5C07-D43F-4909-AF6F-A82C116B4C62}" cache="SegmentaciónDeDatos_Shopping_Mall" caption="Centro Comercial" level="1" style="SlicerStyleDark1" rowHeight="234950"/>
  <slicer name="Mon" xr10:uid="{AF4315F2-A4BF-4C40-AA04-201342B23909}" cache="SegmentaciónDeDatos_Mon" caption="Mon" columnCount="3" level="1" style="SlicerStyleDark1" rowHeight="234950"/>
  <slicer name="Day" xr10:uid="{DC0D5DD1-1E49-4357-8261-DA8B50C7D6E5}" cache="SegmentaciónDeDatos_Day" caption="Día" columnCount="3" level="1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6A9F82AC-1C6D-429C-B464-FB4795B22AAC}" cache="SegmentaciónDeDatos_Year1" caption="Year" level="1" rowHeight="234950"/>
  <slicer name="Shopping Mall 1" xr10:uid="{4529017F-AD38-4820-8CD7-CAED9400D695}" cache="SegmentaciónDeDatos_Shopping_Mall1" caption="Shopping Mall" level="1" rowHeight="234950"/>
  <slicer name="Mon Yr" xr10:uid="{8E60D40E-3EA8-411B-8162-E8145F5CA48C}" cache="SegmentaciónDeDatos_Mon_Yr" caption="Mon Yr" startItem="11" level="1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71C3-AA2E-4502-A32E-3A23C128A1A9}">
  <dimension ref="A1"/>
  <sheetViews>
    <sheetView showGridLines="0" workbookViewId="0"/>
  </sheetViews>
  <sheetFormatPr baseColWidth="10" defaultColWidth="11.44140625" defaultRowHeight="14.4" x14ac:dyDescent="0.3"/>
  <cols>
    <col min="1" max="1" width="2.77734375" customWidth="1"/>
    <col min="6" max="6" width="2.77734375" customWidth="1"/>
    <col min="7" max="9" width="11.44140625" customWidth="1"/>
    <col min="16" max="16" width="2.77734375" customWidth="1"/>
    <col min="19" max="19" width="11.44140625" customWidth="1"/>
    <col min="26" max="26" width="1.777343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7C69-10DC-416F-A08A-D8083AD157DB}">
  <dimension ref="B1:G38"/>
  <sheetViews>
    <sheetView workbookViewId="0"/>
  </sheetViews>
  <sheetFormatPr baseColWidth="10" defaultRowHeight="14.4" x14ac:dyDescent="0.3"/>
  <cols>
    <col min="1" max="1" width="2.77734375" customWidth="1"/>
    <col min="2" max="2" width="17.5546875" bestFit="1" customWidth="1"/>
    <col min="3" max="3" width="18.33203125" bestFit="1" customWidth="1"/>
    <col min="4" max="6" width="9.109375" bestFit="1" customWidth="1"/>
    <col min="7" max="7" width="12.21875" bestFit="1" customWidth="1"/>
  </cols>
  <sheetData>
    <row r="1" spans="2:7" x14ac:dyDescent="0.3">
      <c r="B1" s="1" t="s">
        <v>16</v>
      </c>
      <c r="C1" t="s" vm="1">
        <v>18</v>
      </c>
    </row>
    <row r="2" spans="2:7" x14ac:dyDescent="0.3">
      <c r="B2" s="1" t="s">
        <v>17</v>
      </c>
      <c r="C2" t="s" vm="2">
        <v>19</v>
      </c>
    </row>
    <row r="4" spans="2:7" x14ac:dyDescent="0.3">
      <c r="B4" s="1" t="s">
        <v>15</v>
      </c>
      <c r="D4" s="1" t="s">
        <v>28</v>
      </c>
    </row>
    <row r="5" spans="2:7" x14ac:dyDescent="0.3">
      <c r="B5" s="1" t="s">
        <v>29</v>
      </c>
      <c r="C5" s="1" t="s">
        <v>30</v>
      </c>
      <c r="D5" t="s">
        <v>12</v>
      </c>
      <c r="E5" t="s">
        <v>13</v>
      </c>
      <c r="F5" t="s">
        <v>14</v>
      </c>
      <c r="G5" t="s">
        <v>8</v>
      </c>
    </row>
    <row r="6" spans="2:7" x14ac:dyDescent="0.3">
      <c r="B6" t="s">
        <v>1</v>
      </c>
      <c r="C6" t="s">
        <v>9</v>
      </c>
      <c r="D6" s="2">
        <v>340590.8</v>
      </c>
      <c r="E6" s="2">
        <v>314183.76</v>
      </c>
      <c r="F6" s="2">
        <v>89423.84</v>
      </c>
      <c r="G6" s="2">
        <v>744198.4</v>
      </c>
    </row>
    <row r="7" spans="2:7" x14ac:dyDescent="0.3">
      <c r="C7" t="s">
        <v>10</v>
      </c>
      <c r="D7" s="2">
        <v>281475.03999999998</v>
      </c>
      <c r="E7" s="2">
        <v>330388.08</v>
      </c>
      <c r="F7" s="2">
        <v>91824.48</v>
      </c>
      <c r="G7" s="2">
        <v>703687.6</v>
      </c>
    </row>
    <row r="8" spans="2:7" x14ac:dyDescent="0.3">
      <c r="C8" t="s">
        <v>11</v>
      </c>
      <c r="D8" s="2">
        <v>197752.72</v>
      </c>
      <c r="E8" s="2">
        <v>220258.72</v>
      </c>
      <c r="F8" s="2">
        <v>53114.159999999996</v>
      </c>
      <c r="G8" s="2">
        <v>471125.60000000003</v>
      </c>
    </row>
    <row r="9" spans="2:7" x14ac:dyDescent="0.3">
      <c r="B9" t="s">
        <v>21</v>
      </c>
      <c r="D9" s="2">
        <v>819818.56</v>
      </c>
      <c r="E9" s="2">
        <v>864830.55999999994</v>
      </c>
      <c r="F9" s="2">
        <v>234362.47999999998</v>
      </c>
      <c r="G9" s="2">
        <v>1919011.6</v>
      </c>
    </row>
    <row r="10" spans="2:7" x14ac:dyDescent="0.3">
      <c r="B10" t="s">
        <v>6</v>
      </c>
      <c r="C10" t="s">
        <v>9</v>
      </c>
      <c r="D10" s="2">
        <v>349650</v>
      </c>
      <c r="E10" s="2">
        <v>306600</v>
      </c>
      <c r="F10" s="2">
        <v>25200</v>
      </c>
      <c r="G10" s="2">
        <v>681450</v>
      </c>
    </row>
    <row r="11" spans="2:7" x14ac:dyDescent="0.3">
      <c r="C11" t="s">
        <v>10</v>
      </c>
      <c r="D11" s="2">
        <v>163800</v>
      </c>
      <c r="E11" s="2">
        <v>127050</v>
      </c>
      <c r="F11" s="2">
        <v>16800</v>
      </c>
      <c r="G11" s="2">
        <v>307650</v>
      </c>
    </row>
    <row r="12" spans="2:7" x14ac:dyDescent="0.3">
      <c r="C12" t="s">
        <v>11</v>
      </c>
      <c r="D12" s="2">
        <v>122850</v>
      </c>
      <c r="E12" s="2">
        <v>151200</v>
      </c>
      <c r="F12" s="2">
        <v>61950</v>
      </c>
      <c r="G12" s="2">
        <v>336000</v>
      </c>
    </row>
    <row r="13" spans="2:7" x14ac:dyDescent="0.3">
      <c r="B13" t="s">
        <v>26</v>
      </c>
      <c r="D13" s="2">
        <v>636300</v>
      </c>
      <c r="E13" s="2">
        <v>584850</v>
      </c>
      <c r="F13" s="2">
        <v>103950</v>
      </c>
      <c r="G13" s="2">
        <v>1325100</v>
      </c>
    </row>
    <row r="14" spans="2:7" x14ac:dyDescent="0.3">
      <c r="B14" t="s">
        <v>4</v>
      </c>
      <c r="C14" t="s">
        <v>9</v>
      </c>
      <c r="D14" s="2">
        <v>166847.26</v>
      </c>
      <c r="E14" s="2">
        <v>185452.53</v>
      </c>
      <c r="F14" s="2">
        <v>114032.29999999999</v>
      </c>
      <c r="G14" s="2">
        <v>466332.08999999997</v>
      </c>
    </row>
    <row r="15" spans="2:7" x14ac:dyDescent="0.3">
      <c r="C15" t="s">
        <v>10</v>
      </c>
      <c r="D15" s="2">
        <v>154843.86000000002</v>
      </c>
      <c r="E15" s="2">
        <v>150642.66999999998</v>
      </c>
      <c r="F15" s="2">
        <v>39611.22</v>
      </c>
      <c r="G15" s="2">
        <v>345097.74999999994</v>
      </c>
    </row>
    <row r="16" spans="2:7" x14ac:dyDescent="0.3">
      <c r="C16" t="s">
        <v>11</v>
      </c>
      <c r="D16" s="2">
        <v>97827.71</v>
      </c>
      <c r="E16" s="2">
        <v>78022.099999999991</v>
      </c>
      <c r="F16" s="2">
        <v>2400.6799999999998</v>
      </c>
      <c r="G16" s="2">
        <v>178250.49</v>
      </c>
    </row>
    <row r="17" spans="2:7" x14ac:dyDescent="0.3">
      <c r="B17" t="s">
        <v>24</v>
      </c>
      <c r="D17" s="2">
        <v>419518.83000000007</v>
      </c>
      <c r="E17" s="2">
        <v>414117.3</v>
      </c>
      <c r="F17" s="2">
        <v>156044.19999999998</v>
      </c>
      <c r="G17" s="2">
        <v>989680.32999999984</v>
      </c>
    </row>
    <row r="18" spans="2:7" x14ac:dyDescent="0.3">
      <c r="B18" t="s">
        <v>2</v>
      </c>
      <c r="C18" t="s">
        <v>9</v>
      </c>
      <c r="D18" s="2">
        <v>21427.82</v>
      </c>
      <c r="E18" s="2">
        <v>24070.719999999998</v>
      </c>
      <c r="F18" s="2">
        <v>7847.38</v>
      </c>
      <c r="G18" s="2">
        <v>53345.919999999998</v>
      </c>
    </row>
    <row r="19" spans="2:7" x14ac:dyDescent="0.3">
      <c r="C19" t="s">
        <v>10</v>
      </c>
      <c r="D19" s="2">
        <v>23420.159999999996</v>
      </c>
      <c r="E19" s="2">
        <v>24924.579999999998</v>
      </c>
      <c r="F19" s="2">
        <v>7115.5</v>
      </c>
      <c r="G19" s="2">
        <v>55460.239999999991</v>
      </c>
    </row>
    <row r="20" spans="2:7" x14ac:dyDescent="0.3">
      <c r="C20" t="s">
        <v>11</v>
      </c>
      <c r="D20" s="2">
        <v>11140.839999999998</v>
      </c>
      <c r="E20" s="2">
        <v>8416.6200000000008</v>
      </c>
      <c r="F20" s="2">
        <v>1748.3799999999999</v>
      </c>
      <c r="G20" s="2">
        <v>21305.839999999997</v>
      </c>
    </row>
    <row r="21" spans="2:7" x14ac:dyDescent="0.3">
      <c r="B21" t="s">
        <v>22</v>
      </c>
      <c r="D21" s="2">
        <v>55988.82</v>
      </c>
      <c r="E21" s="2">
        <v>57411.92</v>
      </c>
      <c r="F21" s="2">
        <v>16711.259999999998</v>
      </c>
      <c r="G21" s="2">
        <v>130111.99999999999</v>
      </c>
    </row>
    <row r="22" spans="2:7" x14ac:dyDescent="0.3">
      <c r="B22" t="s">
        <v>7</v>
      </c>
      <c r="C22" t="s">
        <v>9</v>
      </c>
      <c r="D22" s="2">
        <v>16486.400000000001</v>
      </c>
      <c r="E22" s="2">
        <v>9067.52</v>
      </c>
      <c r="F22" s="2">
        <v>2257.92</v>
      </c>
      <c r="G22" s="2">
        <v>27811.84</v>
      </c>
    </row>
    <row r="23" spans="2:7" x14ac:dyDescent="0.3">
      <c r="C23" t="s">
        <v>10</v>
      </c>
      <c r="D23" s="2">
        <v>11504.64</v>
      </c>
      <c r="E23" s="2">
        <v>5770.24</v>
      </c>
      <c r="F23" s="2">
        <v>1361.92</v>
      </c>
      <c r="G23" s="2">
        <v>18636.8</v>
      </c>
    </row>
    <row r="24" spans="2:7" x14ac:dyDescent="0.3">
      <c r="C24" t="s">
        <v>11</v>
      </c>
      <c r="D24" s="2">
        <v>6952.96</v>
      </c>
      <c r="E24" s="2">
        <v>5268.48</v>
      </c>
      <c r="F24" s="2">
        <v>1361.92</v>
      </c>
      <c r="G24" s="2">
        <v>13583.36</v>
      </c>
    </row>
    <row r="25" spans="2:7" x14ac:dyDescent="0.3">
      <c r="B25" t="s">
        <v>27</v>
      </c>
      <c r="D25" s="2">
        <v>34944</v>
      </c>
      <c r="E25" s="2">
        <v>20106.240000000002</v>
      </c>
      <c r="F25" s="2">
        <v>4981.76</v>
      </c>
      <c r="G25" s="2">
        <v>60032.000000000007</v>
      </c>
    </row>
    <row r="26" spans="2:7" x14ac:dyDescent="0.3">
      <c r="B26" t="s">
        <v>0</v>
      </c>
      <c r="C26" t="s">
        <v>9</v>
      </c>
      <c r="D26" s="2">
        <v>4075.3500000000004</v>
      </c>
      <c r="E26" s="2">
        <v>2878.5</v>
      </c>
      <c r="F26" s="2">
        <v>515.1</v>
      </c>
      <c r="G26" s="2">
        <v>7468.95</v>
      </c>
    </row>
    <row r="27" spans="2:7" x14ac:dyDescent="0.3">
      <c r="C27" t="s">
        <v>10</v>
      </c>
      <c r="D27" s="2">
        <v>1893.7500000000005</v>
      </c>
      <c r="E27" s="2">
        <v>1863.4500000000003</v>
      </c>
      <c r="F27" s="2">
        <v>757.5</v>
      </c>
      <c r="G27" s="2">
        <v>4514.7</v>
      </c>
    </row>
    <row r="28" spans="2:7" x14ac:dyDescent="0.3">
      <c r="C28" t="s">
        <v>11</v>
      </c>
      <c r="D28" s="2">
        <v>2317.9500000000003</v>
      </c>
      <c r="E28" s="2">
        <v>1469.55</v>
      </c>
      <c r="F28" s="2"/>
      <c r="G28" s="2">
        <v>3787.5000000000005</v>
      </c>
    </row>
    <row r="29" spans="2:7" x14ac:dyDescent="0.3">
      <c r="B29" t="s">
        <v>20</v>
      </c>
      <c r="D29" s="2">
        <v>8287.0500000000011</v>
      </c>
      <c r="E29" s="2">
        <v>6211.5</v>
      </c>
      <c r="F29" s="2">
        <v>1272.5999999999999</v>
      </c>
      <c r="G29" s="2">
        <v>15771.150000000001</v>
      </c>
    </row>
    <row r="30" spans="2:7" x14ac:dyDescent="0.3">
      <c r="B30" t="s">
        <v>3</v>
      </c>
      <c r="C30" t="s">
        <v>9</v>
      </c>
      <c r="D30" s="2">
        <v>2944.4900000000002</v>
      </c>
      <c r="E30" s="2">
        <v>3174.61</v>
      </c>
      <c r="F30" s="2">
        <v>711.28</v>
      </c>
      <c r="G30" s="2">
        <v>6830.38</v>
      </c>
    </row>
    <row r="31" spans="2:7" x14ac:dyDescent="0.3">
      <c r="C31" t="s">
        <v>10</v>
      </c>
      <c r="D31" s="2">
        <v>2186.14</v>
      </c>
      <c r="E31" s="2">
        <v>2034.47</v>
      </c>
      <c r="F31" s="2">
        <v>622.37</v>
      </c>
      <c r="G31" s="2">
        <v>4842.9800000000005</v>
      </c>
    </row>
    <row r="32" spans="2:7" x14ac:dyDescent="0.3">
      <c r="C32" t="s">
        <v>11</v>
      </c>
      <c r="D32" s="2">
        <v>1610.8400000000001</v>
      </c>
      <c r="E32" s="2">
        <v>444.55</v>
      </c>
      <c r="F32" s="2">
        <v>549.15</v>
      </c>
      <c r="G32" s="2">
        <v>2604.5400000000004</v>
      </c>
    </row>
    <row r="33" spans="2:7" x14ac:dyDescent="0.3">
      <c r="B33" t="s">
        <v>23</v>
      </c>
      <c r="D33" s="2">
        <v>6741.4700000000012</v>
      </c>
      <c r="E33" s="2">
        <v>5653.6299999999992</v>
      </c>
      <c r="F33" s="2">
        <v>1882.8000000000002</v>
      </c>
      <c r="G33" s="2">
        <v>14277.900000000001</v>
      </c>
    </row>
    <row r="34" spans="2:7" x14ac:dyDescent="0.3">
      <c r="B34" t="s">
        <v>5</v>
      </c>
      <c r="C34" t="s">
        <v>9</v>
      </c>
      <c r="D34" s="2">
        <v>2111.4</v>
      </c>
      <c r="E34" s="2">
        <v>1137.81</v>
      </c>
      <c r="F34" s="2">
        <v>70.38</v>
      </c>
      <c r="G34" s="2">
        <v>3319.59</v>
      </c>
    </row>
    <row r="35" spans="2:7" x14ac:dyDescent="0.3">
      <c r="C35" t="s">
        <v>10</v>
      </c>
      <c r="D35" s="2">
        <v>1653.9300000000003</v>
      </c>
      <c r="E35" s="2">
        <v>2181.7800000000002</v>
      </c>
      <c r="F35" s="2">
        <v>492.66</v>
      </c>
      <c r="G35" s="2">
        <v>4328.3700000000008</v>
      </c>
    </row>
    <row r="36" spans="2:7" x14ac:dyDescent="0.3">
      <c r="C36" t="s">
        <v>11</v>
      </c>
      <c r="D36" s="2">
        <v>1032.24</v>
      </c>
      <c r="E36" s="2">
        <v>1043.97</v>
      </c>
      <c r="F36" s="2">
        <v>105.57</v>
      </c>
      <c r="G36" s="2">
        <v>2181.7800000000002</v>
      </c>
    </row>
    <row r="37" spans="2:7" x14ac:dyDescent="0.3">
      <c r="B37" t="s">
        <v>25</v>
      </c>
      <c r="D37" s="2">
        <v>4797.57</v>
      </c>
      <c r="E37" s="2">
        <v>4363.5600000000004</v>
      </c>
      <c r="F37" s="2">
        <v>668.61</v>
      </c>
      <c r="G37" s="2">
        <v>9829.7400000000016</v>
      </c>
    </row>
    <row r="38" spans="2:7" x14ac:dyDescent="0.3">
      <c r="B38" t="s">
        <v>8</v>
      </c>
      <c r="D38" s="2">
        <v>1986396.2999999991</v>
      </c>
      <c r="E38" s="2">
        <v>1957544.7099999997</v>
      </c>
      <c r="F38" s="2">
        <v>519873.7099999999</v>
      </c>
      <c r="G38" s="2">
        <v>4463814.72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7B51-FD6B-4734-B14E-9DFB823393F8}">
  <dimension ref="B3:P76"/>
  <sheetViews>
    <sheetView showGridLines="0" workbookViewId="0"/>
  </sheetViews>
  <sheetFormatPr baseColWidth="10" defaultRowHeight="14.4" x14ac:dyDescent="0.3"/>
  <cols>
    <col min="1" max="2" width="2.77734375" customWidth="1"/>
    <col min="15" max="15" width="15.33203125" customWidth="1"/>
    <col min="16" max="16" width="2.77734375" customWidth="1"/>
  </cols>
  <sheetData>
    <row r="3" spans="2:16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2:16" x14ac:dyDescent="0.3">
      <c r="B4" s="6"/>
      <c r="P4" s="7"/>
    </row>
    <row r="5" spans="2:16" x14ac:dyDescent="0.3">
      <c r="B5" s="6"/>
      <c r="P5" s="7"/>
    </row>
    <row r="6" spans="2:16" x14ac:dyDescent="0.3">
      <c r="B6" s="6"/>
      <c r="P6" s="7"/>
    </row>
    <row r="7" spans="2:16" x14ac:dyDescent="0.3">
      <c r="B7" s="6"/>
      <c r="P7" s="7"/>
    </row>
    <row r="8" spans="2:16" x14ac:dyDescent="0.3">
      <c r="B8" s="6"/>
      <c r="P8" s="7"/>
    </row>
    <row r="9" spans="2:16" x14ac:dyDescent="0.3">
      <c r="B9" s="6"/>
      <c r="P9" s="7"/>
    </row>
    <row r="10" spans="2:16" x14ac:dyDescent="0.3">
      <c r="B10" s="6"/>
      <c r="P10" s="7"/>
    </row>
    <row r="11" spans="2:16" x14ac:dyDescent="0.3">
      <c r="B11" s="6"/>
      <c r="P11" s="7"/>
    </row>
    <row r="12" spans="2:16" x14ac:dyDescent="0.3">
      <c r="B12" s="6"/>
      <c r="P12" s="7"/>
    </row>
    <row r="13" spans="2:16" x14ac:dyDescent="0.3">
      <c r="B13" s="6"/>
      <c r="P13" s="7"/>
    </row>
    <row r="14" spans="2:16" x14ac:dyDescent="0.3">
      <c r="B14" s="6"/>
      <c r="P14" s="7"/>
    </row>
    <row r="15" spans="2:16" x14ac:dyDescent="0.3">
      <c r="B15" s="6"/>
      <c r="P15" s="7"/>
    </row>
    <row r="16" spans="2:16" x14ac:dyDescent="0.3">
      <c r="B16" s="6"/>
      <c r="P16" s="7"/>
    </row>
    <row r="17" spans="2:16" x14ac:dyDescent="0.3">
      <c r="B17" s="6"/>
      <c r="P17" s="7"/>
    </row>
    <row r="18" spans="2:16" x14ac:dyDescent="0.3">
      <c r="B18" s="6"/>
      <c r="P18" s="7"/>
    </row>
    <row r="19" spans="2:16" x14ac:dyDescent="0.3">
      <c r="B19" s="6"/>
      <c r="P19" s="7"/>
    </row>
    <row r="20" spans="2:16" x14ac:dyDescent="0.3">
      <c r="B20" s="6"/>
      <c r="P20" s="7"/>
    </row>
    <row r="21" spans="2:16" x14ac:dyDescent="0.3">
      <c r="B21" s="6"/>
      <c r="P21" s="7"/>
    </row>
    <row r="22" spans="2:16" x14ac:dyDescent="0.3">
      <c r="B22" s="6"/>
      <c r="P22" s="7"/>
    </row>
    <row r="23" spans="2:16" x14ac:dyDescent="0.3">
      <c r="B23" s="6"/>
      <c r="P23" s="7"/>
    </row>
    <row r="24" spans="2:16" x14ac:dyDescent="0.3">
      <c r="B24" s="6"/>
      <c r="P24" s="7"/>
    </row>
    <row r="25" spans="2:16" x14ac:dyDescent="0.3">
      <c r="B25" s="6"/>
      <c r="P25" s="7"/>
    </row>
    <row r="26" spans="2:16" x14ac:dyDescent="0.3">
      <c r="B26" s="6"/>
      <c r="P26" s="7"/>
    </row>
    <row r="27" spans="2:16" x14ac:dyDescent="0.3">
      <c r="B27" s="6"/>
      <c r="P27" s="7"/>
    </row>
    <row r="28" spans="2:16" x14ac:dyDescent="0.3">
      <c r="B28" s="6"/>
      <c r="P28" s="7"/>
    </row>
    <row r="29" spans="2:16" x14ac:dyDescent="0.3">
      <c r="B29" s="6"/>
      <c r="P29" s="7"/>
    </row>
    <row r="30" spans="2:16" x14ac:dyDescent="0.3">
      <c r="B30" s="6"/>
      <c r="P30" s="7"/>
    </row>
    <row r="31" spans="2:16" x14ac:dyDescent="0.3">
      <c r="B31" s="6"/>
      <c r="P31" s="7"/>
    </row>
    <row r="32" spans="2:16" x14ac:dyDescent="0.3">
      <c r="B32" s="6"/>
      <c r="P32" s="7"/>
    </row>
    <row r="33" spans="2:16" x14ac:dyDescent="0.3">
      <c r="B33" s="6"/>
      <c r="P33" s="7"/>
    </row>
    <row r="34" spans="2:16" x14ac:dyDescent="0.3">
      <c r="B34" s="6"/>
      <c r="P34" s="7"/>
    </row>
    <row r="35" spans="2:16" x14ac:dyDescent="0.3">
      <c r="B35" s="6"/>
      <c r="P35" s="7"/>
    </row>
    <row r="36" spans="2:16" x14ac:dyDescent="0.3">
      <c r="B36" s="6"/>
      <c r="P36" s="7"/>
    </row>
    <row r="37" spans="2:16" x14ac:dyDescent="0.3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40" spans="2:16" x14ac:dyDescent="0.3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2:16" x14ac:dyDescent="0.3">
      <c r="B41" s="6"/>
      <c r="P41" s="7"/>
    </row>
    <row r="42" spans="2:16" x14ac:dyDescent="0.3">
      <c r="B42" s="6"/>
      <c r="P42" s="7"/>
    </row>
    <row r="43" spans="2:16" x14ac:dyDescent="0.3">
      <c r="B43" s="6"/>
      <c r="P43" s="7"/>
    </row>
    <row r="44" spans="2:16" x14ac:dyDescent="0.3">
      <c r="B44" s="6"/>
      <c r="P44" s="7"/>
    </row>
    <row r="45" spans="2:16" x14ac:dyDescent="0.3">
      <c r="B45" s="6"/>
      <c r="P45" s="7"/>
    </row>
    <row r="46" spans="2:16" x14ac:dyDescent="0.3">
      <c r="B46" s="6"/>
      <c r="P46" s="7"/>
    </row>
    <row r="47" spans="2:16" x14ac:dyDescent="0.3">
      <c r="B47" s="6"/>
      <c r="P47" s="7"/>
    </row>
    <row r="48" spans="2:16" x14ac:dyDescent="0.3">
      <c r="B48" s="6"/>
      <c r="P48" s="7"/>
    </row>
    <row r="49" spans="2:16" x14ac:dyDescent="0.3">
      <c r="B49" s="6"/>
      <c r="P49" s="7"/>
    </row>
    <row r="50" spans="2:16" x14ac:dyDescent="0.3">
      <c r="B50" s="6"/>
      <c r="P50" s="7"/>
    </row>
    <row r="51" spans="2:16" x14ac:dyDescent="0.3">
      <c r="B51" s="6"/>
      <c r="P51" s="7"/>
    </row>
    <row r="52" spans="2:16" x14ac:dyDescent="0.3">
      <c r="B52" s="6"/>
      <c r="P52" s="7"/>
    </row>
    <row r="53" spans="2:16" x14ac:dyDescent="0.3">
      <c r="B53" s="6"/>
      <c r="P53" s="7"/>
    </row>
    <row r="54" spans="2:16" x14ac:dyDescent="0.3">
      <c r="B54" s="6"/>
      <c r="P54" s="7"/>
    </row>
    <row r="55" spans="2:16" x14ac:dyDescent="0.3">
      <c r="B55" s="6"/>
      <c r="P55" s="7"/>
    </row>
    <row r="56" spans="2:16" x14ac:dyDescent="0.3">
      <c r="B56" s="6"/>
      <c r="P56" s="7"/>
    </row>
    <row r="57" spans="2:16" x14ac:dyDescent="0.3">
      <c r="B57" s="6"/>
      <c r="P57" s="7"/>
    </row>
    <row r="58" spans="2:16" x14ac:dyDescent="0.3">
      <c r="B58" s="6"/>
      <c r="P58" s="7"/>
    </row>
    <row r="59" spans="2:16" x14ac:dyDescent="0.3">
      <c r="B59" s="6"/>
      <c r="P59" s="7"/>
    </row>
    <row r="60" spans="2:16" x14ac:dyDescent="0.3">
      <c r="B60" s="6"/>
      <c r="P60" s="7"/>
    </row>
    <row r="61" spans="2:16" x14ac:dyDescent="0.3">
      <c r="B61" s="6"/>
      <c r="P61" s="7"/>
    </row>
    <row r="62" spans="2:16" x14ac:dyDescent="0.3">
      <c r="B62" s="6"/>
      <c r="P62" s="7"/>
    </row>
    <row r="63" spans="2:16" x14ac:dyDescent="0.3">
      <c r="B63" s="6"/>
      <c r="P63" s="7"/>
    </row>
    <row r="64" spans="2:16" x14ac:dyDescent="0.3">
      <c r="B64" s="6"/>
      <c r="P64" s="7"/>
    </row>
    <row r="65" spans="2:16" x14ac:dyDescent="0.3">
      <c r="B65" s="6"/>
      <c r="P65" s="7"/>
    </row>
    <row r="66" spans="2:16" x14ac:dyDescent="0.3">
      <c r="B66" s="6"/>
      <c r="P66" s="7"/>
    </row>
    <row r="67" spans="2:16" x14ac:dyDescent="0.3">
      <c r="B67" s="6"/>
      <c r="P67" s="7"/>
    </row>
    <row r="68" spans="2:16" x14ac:dyDescent="0.3">
      <c r="B68" s="6"/>
      <c r="P68" s="7"/>
    </row>
    <row r="69" spans="2:16" x14ac:dyDescent="0.3">
      <c r="B69" s="6"/>
      <c r="P69" s="7"/>
    </row>
    <row r="70" spans="2:16" x14ac:dyDescent="0.3">
      <c r="B70" s="6"/>
      <c r="P70" s="7"/>
    </row>
    <row r="71" spans="2:16" x14ac:dyDescent="0.3">
      <c r="B71" s="6"/>
      <c r="P71" s="7"/>
    </row>
    <row r="72" spans="2:16" x14ac:dyDescent="0.3">
      <c r="B72" s="6"/>
      <c r="P72" s="7"/>
    </row>
    <row r="73" spans="2:16" x14ac:dyDescent="0.3">
      <c r="B73" s="6"/>
      <c r="P73" s="7"/>
    </row>
    <row r="74" spans="2:16" x14ac:dyDescent="0.3">
      <c r="B74" s="6"/>
      <c r="P74" s="7"/>
    </row>
    <row r="75" spans="2:16" x14ac:dyDescent="0.3">
      <c r="B75" s="6"/>
      <c r="P75" s="7"/>
    </row>
    <row r="76" spans="2:16" x14ac:dyDescent="0.3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068-A41C-4B7B-8366-7F1B1E5E291B}">
  <dimension ref="B2:F12"/>
  <sheetViews>
    <sheetView showGridLines="0" tabSelected="1" zoomScale="200" zoomScaleNormal="200" workbookViewId="0"/>
  </sheetViews>
  <sheetFormatPr baseColWidth="10" defaultColWidth="8.88671875" defaultRowHeight="14.4" x14ac:dyDescent="0.3"/>
  <cols>
    <col min="1" max="1" width="2.6640625" customWidth="1"/>
    <col min="2" max="2" width="23.6640625" customWidth="1"/>
    <col min="3" max="4" width="14.88671875" customWidth="1"/>
    <col min="5" max="5" width="12.88671875" customWidth="1"/>
    <col min="6" max="6" width="12.88671875" style="18" customWidth="1"/>
  </cols>
  <sheetData>
    <row r="2" spans="2:6" s="11" customFormat="1" ht="28.8" x14ac:dyDescent="0.3">
      <c r="C2" s="20" t="s">
        <v>31</v>
      </c>
      <c r="D2" s="21" t="s">
        <v>32</v>
      </c>
      <c r="E2" s="23"/>
      <c r="F2" s="23"/>
    </row>
    <row r="3" spans="2:6" x14ac:dyDescent="0.3">
      <c r="B3" s="22"/>
      <c r="C3" s="24" t="s">
        <v>46</v>
      </c>
      <c r="D3" s="25" t="s">
        <v>47</v>
      </c>
      <c r="E3" s="37" t="s">
        <v>33</v>
      </c>
      <c r="F3" s="37" t="s">
        <v>34</v>
      </c>
    </row>
    <row r="4" spans="2:6" s="13" customFormat="1" ht="25.5" customHeight="1" x14ac:dyDescent="0.3">
      <c r="B4" s="12" t="s">
        <v>35</v>
      </c>
      <c r="C4" s="31">
        <v>18982.95</v>
      </c>
      <c r="D4" s="32">
        <v>19285.950000000012</v>
      </c>
      <c r="E4" s="26">
        <f>C4-D4</f>
        <v>-303.00000000001091</v>
      </c>
      <c r="F4" s="27">
        <f>E4/D4</f>
        <v>-1.5710919088767251E-2</v>
      </c>
    </row>
    <row r="5" spans="2:6" s="13" customFormat="1" ht="25.2" customHeight="1" x14ac:dyDescent="0.3">
      <c r="B5" s="14" t="s">
        <v>36</v>
      </c>
      <c r="C5" s="33">
        <v>349</v>
      </c>
      <c r="D5" s="34">
        <v>339</v>
      </c>
      <c r="E5" s="28">
        <f t="shared" ref="E5:E6" si="0">C5-D5</f>
        <v>10</v>
      </c>
      <c r="F5" s="29">
        <f>E5/D5</f>
        <v>2.9498525073746312E-2</v>
      </c>
    </row>
    <row r="6" spans="2:6" s="13" customFormat="1" ht="25.2" customHeight="1" x14ac:dyDescent="0.3">
      <c r="B6" s="14" t="s">
        <v>37</v>
      </c>
      <c r="C6" s="35">
        <f>C4/C5</f>
        <v>54.39240687679083</v>
      </c>
      <c r="D6" s="36">
        <f>D4/D5</f>
        <v>56.890707964601802</v>
      </c>
      <c r="E6" s="30">
        <f t="shared" si="0"/>
        <v>-2.4983010878109724</v>
      </c>
      <c r="F6" s="29">
        <f>E6/D6</f>
        <v>-4.3914044616309759E-2</v>
      </c>
    </row>
    <row r="7" spans="2:6" x14ac:dyDescent="0.3">
      <c r="C7" s="15"/>
      <c r="D7" s="15"/>
      <c r="E7" s="15"/>
      <c r="F7" s="16"/>
    </row>
    <row r="8" spans="2:6" ht="24" customHeight="1" x14ac:dyDescent="0.3">
      <c r="B8" s="17" t="s">
        <v>38</v>
      </c>
      <c r="C8" s="13"/>
    </row>
    <row r="9" spans="2:6" ht="24" customHeight="1" x14ac:dyDescent="0.3">
      <c r="B9" s="14" t="s">
        <v>39</v>
      </c>
      <c r="C9" s="30">
        <f>D6*(C5-D5)</f>
        <v>568.90707964601802</v>
      </c>
      <c r="D9" s="19" t="s">
        <v>40</v>
      </c>
    </row>
    <row r="10" spans="2:6" ht="24" customHeight="1" x14ac:dyDescent="0.3">
      <c r="B10" s="14" t="s">
        <v>41</v>
      </c>
      <c r="C10" s="30">
        <f>D5*(C6-D6)</f>
        <v>-846.92406876791961</v>
      </c>
      <c r="D10" s="19" t="s">
        <v>42</v>
      </c>
    </row>
    <row r="11" spans="2:6" ht="24" customHeight="1" x14ac:dyDescent="0.3">
      <c r="B11" s="14" t="s">
        <v>43</v>
      </c>
      <c r="C11" s="30">
        <f>(C5-D5)*(C6-D6)</f>
        <v>-24.983010878109724</v>
      </c>
      <c r="D11" s="19" t="s">
        <v>44</v>
      </c>
    </row>
    <row r="12" spans="2:6" ht="24" customHeight="1" x14ac:dyDescent="0.3">
      <c r="B12" s="17" t="s">
        <v>45</v>
      </c>
      <c r="C12" s="38">
        <f>SUM(C9:C11)</f>
        <v>-303.00000000001131</v>
      </c>
    </row>
  </sheetData>
  <conditionalFormatting sqref="E4:E6">
    <cfRule type="cellIs" dxfId="8" priority="7" operator="greaterThan">
      <formula>0</formula>
    </cfRule>
    <cfRule type="cellIs" dxfId="7" priority="8" operator="equal">
      <formula>0</formula>
    </cfRule>
    <cfRule type="cellIs" dxfId="6" priority="9" operator="lessThan">
      <formula>0</formula>
    </cfRule>
  </conditionalFormatting>
  <conditionalFormatting sqref="F4:F6">
    <cfRule type="cellIs" dxfId="5" priority="4" operator="greaterThan">
      <formula>0</formula>
    </cfRule>
    <cfRule type="cellIs" dxfId="4" priority="5" operator="equal">
      <formula>0</formula>
    </cfRule>
    <cfRule type="cellIs" dxfId="3" priority="6" operator="lessThan">
      <formula>0</formula>
    </cfRule>
  </conditionalFormatting>
  <conditionalFormatting sqref="C9:C12">
    <cfRule type="cellIs" dxfId="0" priority="3" operator="lessThan">
      <formula>0</formula>
    </cfRule>
    <cfRule type="cellIs" dxfId="2" priority="2" operator="equal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  S h o p p i n g _ f d 6 2 4 6 5 f - d 7 e 5 - 4 8 4 8 - 8 7 c 1 - 3 9 8 a d e 8 0 0 a d a 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 2 5 7 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 C a l e n d a r _ b f 6 e 4 5 b 7 - f e 9 a - 4 1 6 0 - b 6 b 4 - 7 d c 3 a f a c b e 0 4 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 2 6 0 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  S h o p p i n g 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 S h o p p i n g 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 C o l u m n s \ S h o p p i n g   M a l l 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u s t o m e r   S h o p p i n g _ f d 6 2 4 6 5 f - d 7 e 5 - 4 8 4 8 - 8 7 c 1 - 3 9 8 a d e 8 0 0 a d a , C a l e n d a r _ b f 6 e 4 5 b 7 - f e 9 a - 4 1 6 0 - b 6 b 4 - 7 d c 3 a f a c b e 0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9 4 6 d 7 1 d - 7 c 0 2 - 4 c c 9 - 9 d 5 a - e 5 3 2 1 b e 0 4 a c a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 2 0 2 3 - 1 2 - 0 3 T 0 0 : 0 0 : 0 3 . 6 4 6 9 2 8 1 - 0 6 : 0 0 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  S h o p p i n g _ f d 6 2 4 6 5 f - d 7 e 5 - 4 8 4 8 - 8 7 c 1 - 3 9 8 a d e 8 0 0 a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 N o < / s t r i n g > < / k e y > < v a l u e > < i n t > 1 5 9 < / i n t > < / v a l u e > < / i t e m > < i t e m > < k e y > < s t r i n g > I n v o i c e   D a t e < / s t r i n g > < / k e y > < v a l u e > < i n t > 1 7 9 < / i n t > < / v a l u e > < / i t e m > < i t e m > < k e y > < s t r i n g > S h o p p i n g   M a l l < / s t r i n g > < / k e y > < v a l u e > < i n t > 1 5 2 < / i n t > < / v a l u e > < / i t e m > < i t e m > < k e y > < s t r i n g > D i s t r i c t < / s t r i n g > < / k e y > < v a l u e > < i n t > 9 8 < / i n t > < / v a l u e > < / i t e m > < i t e m > < k e y > < s t r i n g > C u s t o m e r   I d < / s t r i n g > < / k e y > < v a l u e > < i n t > 1 3 8 < / i n t > < / v a l u e > < / i t e m > < i t e m > < k e y > < s t r i n g > G e n d e r < / s t r i n g > < / k e y > < v a l u e > < i n t > 1 0 0 < / i n t > < / v a l u e > < / i t e m > < i t e m > < k e y > < s t r i n g > A g e < / s t r i n g > < / k e y > < v a l u e > < i n t > 7 2 < / i n t > < / v a l u e > < / i t e m > < i t e m > < k e y > < s t r i n g > C a t e g o r y < / s t r i n g > < / k e y > < v a l u e > < i n t > 1 1 2 < / i n t > < / v a l u e > < / i t e m > < i t e m > < k e y > < s t r i n g > P a y m e n t   M e t h o d < / s t r i n g > < / k e y > < v a l u e > < i n t > 1 7 6 < / i n t > < / v a l u e > < / i t e m > < i t e m > < k e y > < s t r i n g > S a l e s _ < / s t r i n g > < / k e y > < v a l u e > < i n t > 9 1 < / i n t > < / v a l u e > < / i t e m > < i t e m > < k e y > < s t r i n g > P r i c e < / s t r i n g > < / k e y > < v a l u e > < i n t > 8 1 < / i n t > < / v a l u e > < / i t e m > < i t e m > < k e y > < s t r i n g > Q u a n t i t y _ < / s t r i n g > < / k e y > < v a l u e > < i n t > 1 2 0 < / i n t > < / v a l u e > < / i t e m > < / C o l u m n W i d t h s > < C o l u m n D i s p l a y I n d e x > < i t e m > < k e y > < s t r i n g > I n v o i c e   N o < / s t r i n g > < / k e y > < v a l u e > < i n t > 0 < / i n t > < / v a l u e > < / i t e m > < i t e m > < k e y > < s t r i n g > I n v o i c e   D a t e < / s t r i n g > < / k e y > < v a l u e > < i n t > 1 < / i n t > < / v a l u e > < / i t e m > < i t e m > < k e y > < s t r i n g > S h o p p i n g   M a l l 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 A g e 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 P a y m e n t   M e t h o d < / s t r i n g > < / k e y > < v a l u e > < i n t > 8 < / i n t > < / v a l u e > < / i t e m > < i t e m > < k e y > < s t r i n g > S a l e s _ < / s t r i n g > < / k e y > < v a l u e > < i n t > 1 1 < / i n t > < / v a l u e > < / i t e m > < i t e m > < k e y > < s t r i n g > P r i c e < / s t r i n g > < / k e y > < v a l u e > < i n t > 9 < / i n t > < / v a l u e > < / i t e m > < i t e m > < k e y > < s t r i n g > Q u a n t i t y _ 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e e f 1 c 1 5 9 - c 4 0 f - 4 8 7 a - 8 e e 6 - c 0 d 6 1 1 b 5 1 c f 0 "   x m l n s = " h t t p : / / s c h e m a s . m i c r o s o f t . c o m / D a t a M a s h u p " > A A A A A F g G A A B Q S w M E F A A C A A g A w b W C V 6 P s X T i k A A A A 9 w A A A B I A H A B D b 2 5 m a W c v U G F j a 2 F n Z S 5 4 b W w g o h g A K K A U A A A A A A A A A A A A A A A A A A A A A A A A A A A A h Y + 9 D o I w H M R f h X S n X z o Y 8 q c M r p K Y k B D X p l R o h G J o s b y b g 4 / k K 4 h R 1 M 3 h h r v 7 D X f 3 6 w 2 y q W u j i x 6 c 6 W 2 K G K Y o 0 l b 1 l b F 1 i k Z / j D c o E 7 C X 6 i R r H c 2 w d c n k q h Q 1 3 p 8 T Q k I I O K x w P 9 S E U 8 r I I d 8 V q t G d R B / Y / I d j Y 5 2 X V m k k o H y N E R w z P o u t O a Z A l h R y Y 7 8 E n w c / 2 5 8 Q t m P r x 0 E L 7 e K i B L J Y I O 8 T 4 g F Q S w M E F A A C A A g A w b W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1 g l e Z 9 k 7 j U g M A A A o L A A A T A B w A R m 9 y b X V s Y X M v U 2 V j d G l v b j E u b S C i G A A o o B Q A A A A A A A A A A A A A A A A A A A A A A A A A A A D F V c 1 u 2 k A Q v i P x D q v N h V Y O k q O 2 h 0 Y + I E h a V C U h g S i K A K H F n s A m 9 q 6 7 u 0 b Q i H e q 1 D d o X 6 x j G / N n A 0 k P a S S U 8 c z s z j c z 3 8 5 o c A 2 X g r T T / / Z p u V Q u 6 T F T 4 J E j W o + 0 k Q E o 0 h 7 L M O R i R I l D f D D l E s G / K 8 V H I F B T 1 5 N q Q 7 p R A M J U z r k P 1 b o U B j 9 0 h d Y / 9 2 4 1 K N 2 T Q x C P v S s B D c U n 0 M v 8 p e 6 1 0 C w F 8 3 u N W q d G a i j N t C G P N 8 l 3 r 4 N Y G D r J G U K U 5 J y j n R w T + / d P c i a M g h H r u Q u Y A 7 2 A W X X 1 h L 6 z u g 3 w e c A N K I d a 1 C J 1 6 U e B 0 I 5 t W 3 j W l R 6 6 O v b J x x O L X E f S Q N v M f H B W Y v V S C u i / s 9 J 0 j y i e Y U P 4 w T y p S a h k I C c c x b g m H T Z E 9 1 a s M / A V m I c p V d L 6 W K S 7 0 N d 8 v + 0 y n y n t G B W t X 9 z h o S Q u C 4 Y c 7 1 7 d 1 1 F M 6 A e p g h R 4 Z x a C r u y E Y T 0 / U y 4 m k r s w E B L T N e h P D E z N 3 C I r k 8 c M Z M Z Y T o x Z 4 Q Y B 8 / 3 c U Y 9 r o 7 h r c o Z l 4 b m X s 2 H q W I W c m o 3 i 6 E 1 h P n 2 o x g m l 9 y C O k V S z n H f I Z j F J B g G Y s c z H + B 4 x Y b i Z 5 W 8 M E e 8 y T R E F Q 1 D z + Y 6 C E x c f A P 4 e + C h S z O V / f g m C v O I x J w 8 2 Y 7 N 1 G H p P p R E Z B X 1 8 2 6 Y r J O l t T C c g h A y G C g q Y c A O C B b D g 7 3 b U v f h z r K D N 9 I t c S l p E j K W 9 E X 8 X s o N m 4 4 B c x I p t j t B G J h e Q Z D V T m h 7 d J A r 9 k k p r P K G 1 0 Q L D G k V o P Z O L O U J b q Y Z c p J p t q t D r T N 6 g C m 0 l w j p N s s n E 8 b E x w k b x t P H Y q i 0 1 z 0 t 7 U j n Q y L h m z A d 8 p A S Y O y b d D E L / f T c J u 2 s Y 2 A c J u A N j 3 P c s 5 I 5 H s A + x / U L u 2 U m g 6 4 L i D t L q Z h h S Y R C X t 1 z i 4 m U Y 1 r d R H c 8 L j 6 n C D X Q 2 d c G v 3 k n 1 N J T y 6 X / s o C W 8 s y k L Q g w / 9 f U U 3 z n W 3 f e x B T j w s 8 p n r o P 2 G M A g + j S N 5 2 7 T Q O D Q z E y t b 1 x 4 D k 2 8 a H / e x Q f J + v + 6 j D a D v u l S a h R t n H u I M 9 w e 2 x f Y s z G 5 j I K 8 q c E K x n z i n 1 s L q C 3 S 4 c 2 L q J t Q 0 E T u 8 5 s K A x L 5 Q O 4 A n n Y g u r r L H U q 8 8 V R x e o m 1 b Z g y 8 f C 8 E j k o + H i U 2 d q a b 7 W 2 c m 0 q W l c v R n B 4 c L 1 i h 8 X w 9 t Z u D e r 6 d H k F 2 t O / U E s B A i 0 A F A A C A A g A w b W C V 6 P s X T i k A A A A 9 w A A A B I A A A A A A A A A A A A A A A A A A A A A A E N v b m Z p Z y 9 Q Y W N r Y W d l L n h t b F B L A Q I t A B Q A A g A I A M G 1 g l c P y u m r p A A A A O k A A A A T A A A A A A A A A A A A A A A A A P A A A A B b Q 2 9 u d G V u d F 9 U e X B l c 1 0 u e G 1 s U E s B A i 0 A F A A C A A g A w b W C V 5 n 2 T u N S A w A A C g s A A B M A A A A A A A A A A A A A A A A A 4 Q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M A A A A A A A B N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I l M j B T a G 9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F N o b 3 B w a W 5 n L 1 R p c G 8 g Y 2 F t Y m l h Z G 8 u e 2 l u d m 9 p Y 2 V f b m 8 s M H 0 m c X V v d D s s J n F 1 b 3 Q 7 U 2 V j d G l v b j E v Q 3 V z d G 9 t Z X I g U 2 h v c H B p b m c v V G l w b y B j Y W 1 i a W F k b y B j b 2 4 g Y 2 9 u Z m l n d X J h Y 2 n D s 2 4 g c m V n a W 9 u Y W w u e 2 l u d m 9 p Y 2 V f Z G F 0 Z S w x f S Z x d W 9 0 O y w m c X V v d D t T Z W N 0 a W 9 u M S 9 D d X N 0 b 2 1 l c i B T a G 9 w c G l u Z y 9 U a X B v I G N h b W J p Y W R v L n t z a G 9 w c G l u Z 1 9 t Y W x s L D J 9 J n F 1 b 3 Q 7 L C Z x d W 9 0 O 1 N l Y 3 R p b 2 4 x L 0 N 1 c 3 R v b W V y I F N o b 3 B w a W 5 n L 1 R p c G 8 g Y 2 F t Y m l h Z G 8 u e 2 R p c 3 R y a W N 0 L D N 9 J n F 1 b 3 Q 7 L C Z x d W 9 0 O 1 N l Y 3 R p b 2 4 x L 0 N 1 c 3 R v b W V y I F N o b 3 B w a W 5 n L 1 R p c G 8 g Y 2 F t Y m l h Z G 8 u e 2 N 1 c 3 R v b W V y X 2 l k L D R 9 J n F 1 b 3 Q 7 L C Z x d W 9 0 O 1 N l Y 3 R p b 2 4 x L 0 N 1 c 3 R v b W V y I F N o b 3 B w a W 5 n L 1 R p c G 8 g Y 2 F t Y m l h Z G 8 u e 2 d l b m R l c i w 1 f S Z x d W 9 0 O y w m c X V v d D t T Z W N 0 a W 9 u M S 9 D d X N 0 b 2 1 l c i B T a G 9 w c G l u Z y 9 U a X B v I G N h b W J p Y W R v L n t h Z 2 U s N n 0 m c X V v d D s s J n F 1 b 3 Q 7 U 2 V j d G l v b j E v Q 3 V z d G 9 t Z X I g U 2 h v c H B p b m c v V G l w b y B j Y W 1 i a W F k b y 5 7 Y 2 F 0 Z W d v c n k s N 3 0 m c X V v d D s s J n F 1 b 3 Q 7 U 2 V j d G l v b j E v Q 3 V z d G 9 t Z X I g U 2 h v c H B p b m c v V G l w b y B j Y W 1 i a W F k b y 5 7 c G F 5 b W V u d F 9 t Z X R o b 2 Q s O H 0 m c X V v d D s s J n F 1 b 3 Q 7 U 2 V j d G l v b j E v Q 3 V z d G 9 t Z X I g U 2 h v c H B p b m c v V G l w b y B j Y W 1 i a W F k b y 5 7 c X V h b n R p d H k s O X 0 m c X V v d D s s J n F 1 b 3 Q 7 U 2 V j d G l v b j E v Q 3 V z d G 9 t Z X I g U 2 h v c H B p b m c v V G l w b y B j Y W 1 i a W F k b y 5 7 c H J p Y 2 U s M T B 9 J n F 1 b 3 Q 7 L C Z x d W 9 0 O 1 N l Y 3 R p b 2 4 x L 0 N 1 c 3 R v b W V y I F N o b 3 B w a W 5 n L 1 R p c G 8 g Y 2 F t Y m l h Z G 8 x L n t T Y W x l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1 c 3 R v b W V y I F N o b 3 B w a W 5 n L 1 R p c G 8 g Y 2 F t Y m l h Z G 8 u e 2 l u d m 9 p Y 2 V f b m 8 s M H 0 m c X V v d D s s J n F 1 b 3 Q 7 U 2 V j d G l v b j E v Q 3 V z d G 9 t Z X I g U 2 h v c H B p b m c v V G l w b y B j Y W 1 i a W F k b y B j b 2 4 g Y 2 9 u Z m l n d X J h Y 2 n D s 2 4 g c m V n a W 9 u Y W w u e 2 l u d m 9 p Y 2 V f Z G F 0 Z S w x f S Z x d W 9 0 O y w m c X V v d D t T Z W N 0 a W 9 u M S 9 D d X N 0 b 2 1 l c i B T a G 9 w c G l u Z y 9 U a X B v I G N h b W J p Y W R v L n t z a G 9 w c G l u Z 1 9 t Y W x s L D J 9 J n F 1 b 3 Q 7 L C Z x d W 9 0 O 1 N l Y 3 R p b 2 4 x L 0 N 1 c 3 R v b W V y I F N o b 3 B w a W 5 n L 1 R p c G 8 g Y 2 F t Y m l h Z G 8 u e 2 R p c 3 R y a W N 0 L D N 9 J n F 1 b 3 Q 7 L C Z x d W 9 0 O 1 N l Y 3 R p b 2 4 x L 0 N 1 c 3 R v b W V y I F N o b 3 B w a W 5 n L 1 R p c G 8 g Y 2 F t Y m l h Z G 8 u e 2 N 1 c 3 R v b W V y X 2 l k L D R 9 J n F 1 b 3 Q 7 L C Z x d W 9 0 O 1 N l Y 3 R p b 2 4 x L 0 N 1 c 3 R v b W V y I F N o b 3 B w a W 5 n L 1 R p c G 8 g Y 2 F t Y m l h Z G 8 u e 2 d l b m R l c i w 1 f S Z x d W 9 0 O y w m c X V v d D t T Z W N 0 a W 9 u M S 9 D d X N 0 b 2 1 l c i B T a G 9 w c G l u Z y 9 U a X B v I G N h b W J p Y W R v L n t h Z 2 U s N n 0 m c X V v d D s s J n F 1 b 3 Q 7 U 2 V j d G l v b j E v Q 3 V z d G 9 t Z X I g U 2 h v c H B p b m c v V G l w b y B j Y W 1 i a W F k b y 5 7 Y 2 F 0 Z W d v c n k s N 3 0 m c X V v d D s s J n F 1 b 3 Q 7 U 2 V j d G l v b j E v Q 3 V z d G 9 t Z X I g U 2 h v c H B p b m c v V G l w b y B j Y W 1 i a W F k b y 5 7 c G F 5 b W V u d F 9 t Z X R o b 2 Q s O H 0 m c X V v d D s s J n F 1 b 3 Q 7 U 2 V j d G l v b j E v Q 3 V z d G 9 t Z X I g U 2 h v c H B p b m c v V G l w b y B j Y W 1 i a W F k b y 5 7 c X V h b n R p d H k s O X 0 m c X V v d D s s J n F 1 b 3 Q 7 U 2 V j d G l v b j E v Q 3 V z d G 9 t Z X I g U 2 h v c H B p b m c v V G l w b y B j Y W 1 i a W F k b y 5 7 c H J p Y 2 U s M T B 9 J n F 1 b 3 Q 7 L C Z x d W 9 0 O 1 N l Y 3 R p b 2 4 x L 0 N 1 c 3 R v b W V y I F N o b 3 B w a W 5 n L 1 R p c G 8 g Y 2 F t Y m l h Z G 8 x L n t T Y W x l c y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d m 9 p Y 2 U g T m 8 m c X V v d D s s J n F 1 b 3 Q 7 S W 5 2 b 2 l j Z S B E Y X R l J n F 1 b 3 Q 7 L C Z x d W 9 0 O 1 N o b 3 B w a W 5 n I E 1 h b G w m c X V v d D s s J n F 1 b 3 Q 7 R G l z d H J p Y 3 Q m c X V v d D s s J n F 1 b 3 Q 7 Q 3 V z d G 9 t Z X I g S W Q m c X V v d D s s J n F 1 b 3 Q 7 R 2 V u Z G V y J n F 1 b 3 Q 7 L C Z x d W 9 0 O 0 F n Z S Z x d W 9 0 O y w m c X V v d D t D Y X R l Z 2 9 y e S Z x d W 9 0 O y w m c X V v d D t Q Y X l t Z W 5 0 I E 1 l d G h v Z C Z x d W 9 0 O y w m c X V v d D t R d W F u d G l 0 e V 8 m c X V v d D s s J n F 1 b 3 Q 7 U H J p Y 2 U m c X V v d D s s J n F 1 b 3 Q 7 U 2 F s Z X N f J n F 1 b 3 Q 7 X S I g L z 4 8 R W 5 0 c n k g V H l w Z T 0 i R m l s b E N v b H V t b l R 5 c G V z I i B W Y W x 1 Z T 0 i c 0 J n a 0 d C Z 1 l H Q X d Z R 0 F 3 V U Y i I C 8 + P E V u d H J 5 I F R 5 c G U 9 I k Z p b G x M Y X N 0 V X B k Y X R l Z C I g V m F s d W U 9 I m Q y M D I z L T E x L T I 2 V D E 5 O j E x O j Q z L j E 3 N T E w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Q 1 N y I g L z 4 8 R W 5 0 c n k g V H l w Z T 0 i Q W R k Z W R U b 0 R h d G F N b 2 R l b C I g V m F s d W U 9 I m w x I i A v P j x F b n R y e S B U e X B l P S J R d W V y e U l E I i B W Y W x 1 Z T 0 i c z M 5 O G M x N j d m L T g 4 Y m M t N D g w N C 0 4 Y j A 2 L T c 4 Z D R i Z G I x O T l h Y S I g L z 4 8 L 1 N 0 Y W J s Z U V u d H J p Z X M + P C 9 J d G V t P j x J d G V t P j x J d G V t T G 9 j Y X R p b 2 4 + P E l 0 Z W 1 U e X B l P k Z v c m 1 1 b G E 8 L 0 l 0 Z W 1 U e X B l P j x J d G V t U G F 0 a D 5 T Z W N 0 a W 9 u M S 9 D d X N 0 b 2 1 l c i U y M F N o b 3 B w a W 5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2 h v c H B p b m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1 R p c G 8 l M j B j Y W 1 i a W F k b y U y M G N v b i U y M G N v b m Z p Z 3 V y Y W N p J U M z J U I z b i U y M H J l Z 2 l v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Z Z W F y J n F 1 b 3 Q 7 L C Z x d W 9 0 O 0 1 v b n R o I E 5 1 b S Z x d W 9 0 O y w m c X V v d D t E Y X k m c X V v d D s s J n F 1 b 3 Q 7 T W 9 u d G g m c X V v d D s s J n F 1 b 3 Q 7 T W 9 u J n F 1 b 3 Q 7 L C Z x d W 9 0 O 0 1 v b n R o I F l l Y X I m c X V v d D s s J n F 1 b 3 Q 7 T W 9 u I F l y J n F 1 b 3 Q 7 L C Z x d W 9 0 O 0 R h e S B v Z i B X Z W V r I E 5 1 b S Z x d W 9 0 O y w m c X V v d D t E T 1 c m c X V v d D s s J n F 1 b 3 Q 7 V 2 V l a y B v Z i B Z Z W F y J n F 1 b 3 Q 7 L C Z x d W 9 0 O 1 d l Z W s g U 3 R h c n R p b m c g T 2 4 m c X V v d D s s J n F 1 b 3 Q 7 U X V h c n R l c i Z x d W 9 0 O 1 0 i I C 8 + P E V u d H J 5 I F R 5 c G U 9 I k Z p b G x D b 2 x 1 b W 5 U e X B l c y I g V m F s d W U 9 I n N D U U 1 E Q X d Z R 0 N R W U R C Z 0 1 K Q m c 9 P S I g L z 4 8 R W 5 0 c n k g V H l w Z T 0 i R m l s b E x h c 3 R V c G R h d G V k I i B W Y W x 1 Z T 0 i Z D I w M j M t M T I t M D N U M D Q 6 N D U 6 N T g u M T M 4 N j c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T U i I C 8 + P E V u d H J 5 I F R 5 c G U 9 I k F k Z G V k V G 9 E Y X R h T W 9 k Z W w i I F Z h b H V l P S J s M S I g L z 4 8 R W 5 0 c n k g V H l w Z T 0 i U X V l c n l J R C I g V m F s d W U 9 I n M 0 M j A 3 M W Z l M C 0 5 N D l j L T Q z N m M t Y T U 3 Z S 0 3 O W U 2 Y j V i Y z M w Z T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U a X B v I G N h b W J p Y W R v I G N v b i B j b 2 5 m a W d 1 c m F j a c O z b i B y Z W d p b 2 5 h b C 5 7 R G F 0 Z S w w f S Z x d W 9 0 O y w m c X V v d D t T Z W N 0 a W 9 u M S 9 D Y W x l b m R h c i 9 U a X B v I G N h b W J p Y W R v L n t Z Z W F y L D F 9 J n F 1 b 3 Q 7 L C Z x d W 9 0 O 1 N l Y 3 R p b 2 4 x L 0 N h b G V u Z G F y L 1 R p c G 8 g Y 2 F t Y m l h Z G 8 u e 0 1 v b n R o I E 5 1 b S w y f S Z x d W 9 0 O y w m c X V v d D t T Z W N 0 a W 9 u M S 9 D Y W x l b m R h c i 9 U a X B v I G N h b W J p Y W R v L n t E Y X k s M 3 0 m c X V v d D s s J n F 1 b 3 Q 7 U 2 V j d G l v b j E v Q 2 F s Z W 5 k Y X I v V G l w b y B j Y W 1 i a W F k b y 5 7 T W 9 u d G g s N H 0 m c X V v d D s s J n F 1 b 3 Q 7 U 2 V j d G l v b j E v Q 2 F s Z W 5 k Y X I v V G l w b y B j Y W 1 i a W F k b y 5 7 T W 9 u L D V 9 J n F 1 b 3 Q 7 L C Z x d W 9 0 O 1 N l Y 3 R p b 2 4 x L 0 N h b G V u Z G F y L 1 R p c G 8 g Y 2 F t Y m l h Z G 8 u e 0 1 v b n R o I F l l Y X I s N n 0 m c X V v d D s s J n F 1 b 3 Q 7 U 2 V j d G l v b j E v Q 2 F s Z W 5 k Y X I v V G l w b y B j Y W 1 i a W F k b y 5 7 T W 9 u I F l y L D d 9 J n F 1 b 3 Q 7 L C Z x d W 9 0 O 1 N l Y 3 R p b 2 4 x L 0 N h b G V u Z G F y L 1 R p c G 8 g Y 2 F t Y m l h Z G 8 u e 0 R h e S B v Z i B X Z W V r I E 5 1 b S w 4 f S Z x d W 9 0 O y w m c X V v d D t T Z W N 0 a W 9 u M S 9 D Y W x l b m R h c i 9 U a X B v I G N h b W J p Y W R v L n t E T 1 c s O X 0 m c X V v d D s s J n F 1 b 3 Q 7 U 2 V j d G l v b j E v Q 2 F s Z W 5 k Y X I v V G l w b y B j Y W 1 i a W F k b y 5 7 V 2 V l a y B v Z i B Z Z W F y L D E w f S Z x d W 9 0 O y w m c X V v d D t T Z W N 0 a W 9 u M S 9 D Y W x l b m R h c i 9 U a X B v I G N h b W J p Y W R v I G N v b i B j b 2 5 m a W d 1 c m F j a c O z b i B y Z W d p b 2 5 h b D E u e 1 d l Z W s g U 3 R h c n R p b m c g T 2 4 s M T F 9 J n F 1 b 3 Q 7 L C Z x d W 9 0 O 1 N l Y 3 R p b 2 4 x L 0 N h b G V u Z G F y L 1 R p c G 8 g Y 2 F t Y m l h Z G 8 u e 1 F 1 Y X J 0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W x l b m R h c i 9 U a X B v I G N h b W J p Y W R v I G N v b i B j b 2 5 m a W d 1 c m F j a c O z b i B y Z W d p b 2 5 h b C 5 7 R G F 0 Z S w w f S Z x d W 9 0 O y w m c X V v d D t T Z W N 0 a W 9 u M S 9 D Y W x l b m R h c i 9 U a X B v I G N h b W J p Y W R v L n t Z Z W F y L D F 9 J n F 1 b 3 Q 7 L C Z x d W 9 0 O 1 N l Y 3 R p b 2 4 x L 0 N h b G V u Z G F y L 1 R p c G 8 g Y 2 F t Y m l h Z G 8 u e 0 1 v b n R o I E 5 1 b S w y f S Z x d W 9 0 O y w m c X V v d D t T Z W N 0 a W 9 u M S 9 D Y W x l b m R h c i 9 U a X B v I G N h b W J p Y W R v L n t E Y X k s M 3 0 m c X V v d D s s J n F 1 b 3 Q 7 U 2 V j d G l v b j E v Q 2 F s Z W 5 k Y X I v V G l w b y B j Y W 1 i a W F k b y 5 7 T W 9 u d G g s N H 0 m c X V v d D s s J n F 1 b 3 Q 7 U 2 V j d G l v b j E v Q 2 F s Z W 5 k Y X I v V G l w b y B j Y W 1 i a W F k b y 5 7 T W 9 u L D V 9 J n F 1 b 3 Q 7 L C Z x d W 9 0 O 1 N l Y 3 R p b 2 4 x L 0 N h b G V u Z G F y L 1 R p c G 8 g Y 2 F t Y m l h Z G 8 u e 0 1 v b n R o I F l l Y X I s N n 0 m c X V v d D s s J n F 1 b 3 Q 7 U 2 V j d G l v b j E v Q 2 F s Z W 5 k Y X I v V G l w b y B j Y W 1 i a W F k b y 5 7 T W 9 u I F l y L D d 9 J n F 1 b 3 Q 7 L C Z x d W 9 0 O 1 N l Y 3 R p b 2 4 x L 0 N h b G V u Z G F y L 1 R p c G 8 g Y 2 F t Y m l h Z G 8 u e 0 R h e S B v Z i B X Z W V r I E 5 1 b S w 4 f S Z x d W 9 0 O y w m c X V v d D t T Z W N 0 a W 9 u M S 9 D Y W x l b m R h c i 9 U a X B v I G N h b W J p Y W R v L n t E T 1 c s O X 0 m c X V v d D s s J n F 1 b 3 Q 7 U 2 V j d G l v b j E v Q 2 F s Z W 5 k Y X I v V G l w b y B j Y W 1 i a W F k b y 5 7 V 2 V l a y B v Z i B Z Z W F y L D E w f S Z x d W 9 0 O y w m c X V v d D t T Z W N 0 a W 9 u M S 9 D Y W x l b m R h c i 9 U a X B v I G N h b W J p Y W R v I G N v b i B j b 2 5 m a W d 1 c m F j a c O z b i B y Z W d p b 2 5 h b D E u e 1 d l Z W s g U 3 R h c n R p b m c g T 2 4 s M T F 9 J n F 1 b 3 Q 7 L C Z x d W 9 0 O 1 N l Y 3 R p b 2 4 x L 0 N h b G V u Z G F y L 1 R p c G 8 g Y 2 F t Y m l h Z G 8 u e 1 F 1 Y X J 0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Y W x l b m R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R p c G 8 l M j B j Y W 1 i a W F k b y U y M G N v b i U y M G N v b m Z p Z 3 V y Y W N p J U M z J U I z b i U y M H J l Z 2 l v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V G l w b y U y M G N h b W J p Y W R v J T I w Y 2 9 u J T I w Y 2 9 u Z m l n d X J h Y 2 k l Q z M l Q j N u J T I w c m V n a W 9 u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h z U 6 a K 1 Z I p o K H g P r 5 A f A A A A A A A g A A A A A A E G Y A A A A B A A A g A A A A f O v j c W b T k 7 A T E v F u l b f O V S j 2 t D k 5 Y e P 5 j 3 4 X A 9 p r 6 x s A A A A A D o A A A A A C A A A g A A A A g H w F b h B V I f E I 5 b m 4 R q w J l u o K M j 6 o q B Y l C j l V Z J w a F Y x Q A A A A 4 a R q E y L K Y n + A p + Y 1 M D p H h r h E C N F 7 x 8 u U H t v W 7 V S N 7 8 w 6 4 T h 2 v i z I 9 1 T E I J O J z e l l i Q 5 a h p 7 q Q g 7 E S g Q I z Q L n Y c F I d 5 i c 5 I 3 L / 8 l a + Y m H Y g x A A A A A H 9 C z / q J 6 p V Y T 9 R R d R F e 2 7 2 E M e h J y J s a + a 7 Z P n n y 7 E 6 H S D / 6 3 D Q B U T 7 X e w P W e n V z 2 s w 5 t u E N T q M G b d k F r c r D 0 T g = = < / D a t a M a s h u p > 
</file>

<file path=customXml/item4.xml>��< ? x m l   v e r s i o n = " 1 . 0 "   e n c o d i n g = " U T F - 1 6 " ? > < G e m i n i   x m l n s = " h t t p : / / g e m i n i / p i v o t c u s t o m i z a t i o n / T a b l e X M L _ C a l e n d a r _ b f 6 e 4 5 b 7 - f e 9 a - 4 1 6 0 - b 6 b 4 - 7 d c 3 a f a c b e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< / s t r i n g > < / k e y > < v a l u e > < i n t > 1 3 6 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 M o n < / s t r i n g > < / k e y > < v a l u e > < i n t > 7 9 < / i n t > < / v a l u e > < / i t e m > < i t e m > < k e y > < s t r i n g > M o n t h   Y e a r < / s t r i n g > < / k e y > < v a l u e > < i n t > 1 3 2 < / i n t > < / v a l u e > < / i t e m > < i t e m > < k e y > < s t r i n g > M o n   Y r < / s t r i n g > < / k e y > < v a l u e > < i n t > 9 8 < / i n t > < / v a l u e > < / i t e m > < i t e m > < k e y > < s t r i n g > D a y   o f   W e e k   N u m < / s t r i n g > < / k e y > < v a l u e > < i n t > 1 8 1 < / i n t > < / v a l u e > < / i t e m > < i t e m > < k e y > < s t r i n g > D O W < / s t r i n g > < / k e y > < v a l u e > < i n t > 8 5 < / i n t > < / v a l u e > < / i t e m > < i t e m > < k e y > < s t r i n g > W e e k   o f   Y e a r < / s t r i n g > < / k e y > < v a l u e > < i n t > 1 4 3 < / i n t > < / v a l u e > < / i t e m > < i t e m > < k e y > < s t r i n g > W e e k   S t a r t i n g   O n < / s t r i n g > < / k e y > < v a l u e > < i n t > 1 7 8 < / i n t > < / v a l u e > < / i t e m > < i t e m > < k e y > < s t r i n g > Q u a r t e r < / s t r i n g > < / k e y > < v a l u e > < i n t > 1 0 4 < / i n t > < / v a l u e > < / i t e m > < i t e m > < k e y > < s t r i n g > M o n t h   Y e a r   ( a � o ) < / s t r i n g > < / k e y > < v a l u e > < i n t > 1 7 7 < / i n t > < / v a l u e > < / i t e m > < i t e m > < k e y > < s t r i n g > M o n t h   Y e a r   ( t r i m e s t r e ) < / s t r i n g > < / k e y > < v a l u e > < i n t > 2 1 9 < / i n t > < / v a l u e > < / i t e m > < i t e m > < k e y > < s t r i n g > M o n t h   Y e a r   ( � n d i c e   d e   m e s e s ) < / s t r i n g > < / k e y > < v a l u e > < i n t > 2 6 9 < / i n t > < / v a l u e > < / i t e m > < i t e m > < k e y > < s t r i n g > M o n t h   Y e a r   ( m e s ) < / s t r i n g > < / k e y > < v a l u e > < i n t > 1 8 0 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 M o n t h   Y e a r < / s t r i n g > < / k e y > < v a l u e > < i n t > 6 < / i n t > < / v a l u e > < / i t e m > < i t e m > < k e y > < s t r i n g > M o n   Y r < / s t r i n g > < / k e y > < v a l u e > < i n t > 7 < / i n t > < / v a l u e > < / i t e m > < i t e m > < k e y > < s t r i n g > D a y   o f   W e e k   N u m < / s t r i n g > < / k e y > < v a l u e > < i n t > 8 < / i n t > < / v a l u e > < / i t e m > < i t e m > < k e y > < s t r i n g > D O W < / s t r i n g > < / k e y > < v a l u e > < i n t > 9 < / i n t > < / v a l u e > < / i t e m > < i t e m > < k e y > < s t r i n g > W e e k   o f   Y e a r < / s t r i n g > < / k e y > < v a l u e > < i n t > 1 0 < / i n t > < / v a l u e > < / i t e m > < i t e m > < k e y > < s t r i n g > W e e k   S t a r t i n g   O n < / s t r i n g > < / k e y > < v a l u e > < i n t > 1 1 < / i n t > < / v a l u e > < / i t e m > < i t e m > < k e y > < s t r i n g > Q u a r t e r < / s t r i n g > < / k e y > < v a l u e > < i n t > 1 2 < / i n t > < / v a l u e > < / i t e m > < i t e m > < k e y > < s t r i n g > M o n t h   Y e a r   ( a � o ) < / s t r i n g > < / k e y > < v a l u e > < i n t > 1 3 < / i n t > < / v a l u e > < / i t e m > < i t e m > < k e y > < s t r i n g > M o n t h   Y e a r   ( t r i m e s t r e ) < / s t r i n g > < / k e y > < v a l u e > < i n t > 1 4 < / i n t > < / v a l u e > < / i t e m > < i t e m > < k e y > < s t r i n g > M o n t h   Y e a r   ( � n d i c e   d e   m e s e s ) < / s t r i n g > < / k e y > < v a l u e > < i n t > 1 5 < / i n t > < / v a l u e > < / i t e m > < i t e m > < k e y > < s t r i n g > M o n t h   Y e a r   ( m e s ) 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b f 6 e 4 5 b 7 - f e 9 a - 4 1 6 0 - b 6 b 4 - 7 d c 3 a f a c b e 0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  S h o p p i n g & g t ; 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 T a b l e s \ C u s t o m e r   S h o p p i n g < / K e y > < / D i a g r a m O b j e c t K e y > < D i a g r a m O b j e c t K e y > < K e y > T a b l e s \ C u s t o m e r   S h o p p i n g \ C o l u m n s \ I n v o i c e   N o < / K e y > < / D i a g r a m O b j e c t K e y > < D i a g r a m O b j e c t K e y > < K e y > T a b l e s \ C u s t o m e r   S h o p p i n g \ C o l u m n s \ I n v o i c e   D a t e < / K e y > < / D i a g r a m O b j e c t K e y > < D i a g r a m O b j e c t K e y > < K e y > T a b l e s \ C u s t o m e r   S h o p p i n g \ C o l u m n s \ S h o p p i n g   M a l l < / K e y > < / D i a g r a m O b j e c t K e y > < D i a g r a m O b j e c t K e y > < K e y > T a b l e s \ C u s t o m e r   S h o p p i n g \ C o l u m n s \ D i s t r i c t < / K e y > < / D i a g r a m O b j e c t K e y > < D i a g r a m O b j e c t K e y > < K e y > T a b l e s \ C u s t o m e r   S h o p p i n g \ C o l u m n s \ C u s t o m e r   I d < / K e y > < / D i a g r a m O b j e c t K e y > < D i a g r a m O b j e c t K e y > < K e y > T a b l e s \ C u s t o m e r   S h o p p i n g \ C o l u m n s \ G e n d e r < / K e y > < / D i a g r a m O b j e c t K e y > < D i a g r a m O b j e c t K e y > < K e y > T a b l e s \ C u s t o m e r   S h o p p i n g \ C o l u m n s \ A g e < / K e y > < / D i a g r a m O b j e c t K e y > < D i a g r a m O b j e c t K e y > < K e y > T a b l e s \ C u s t o m e r   S h o p p i n g \ C o l u m n s \ C a t e g o r y < / K e y > < / D i a g r a m O b j e c t K e y > < D i a g r a m O b j e c t K e y > < K e y > T a b l e s \ C u s t o m e r   S h o p p i n g \ C o l u m n s \ P a y m e n t   M e t h o d < / K e y > < / D i a g r a m O b j e c t K e y > < D i a g r a m O b j e c t K e y > < K e y > T a b l e s \ C u s t o m e r   S h o p p i n g \ C o l u m n s \ Q u a n t i t y < / K e y > < / D i a g r a m O b j e c t K e y > < D i a g r a m O b j e c t K e y > < K e y > T a b l e s \ C u s t o m e r   S h o p p i n g \ C o l u m n s \ P r i c e < / K e y > < / D i a g r a m O b j e c t K e y > < D i a g r a m O b j e c t K e y > < K e y > T a b l e s \ C u s t o m e r   S h o p p i n g \ M e a s u r e s \ R e c u e n t o   d e   I n v o i c e   N o < / K e y > < / D i a g r a m O b j e c t K e y > < D i a g r a m O b j e c t K e y > < K e y > T a b l e s \ C u s t o m e r   S h o p p i n g \ R e c u e n t o   d e   I n v o i c e   N o \ A d d i t i o n a l   I n f o \ M e d i d a   i m p l � c i t a 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< / K e y > < / D i a g r a m O b j e c t K e y > < D i a g r a m O b j e c t K e y > < K e y > T a b l e s \ C a l e n d a r \ C o l u m n s \ M o n t h   Y e a r < / K e y > < / D i a g r a m O b j e c t K e y > < D i a g r a m O b j e c t K e y > < K e y > T a b l e s \ C a l e n d a r \ C o l u m n s \ M o n   Y r < / K e y > < / D i a g r a m O b j e c t K e y > < D i a g r a m O b j e c t K e y > < K e y > T a b l e s \ C a l e n d a r \ C o l u m n s \ D a y   o f   W e e k   N u m < / K e y > < / D i a g r a m O b j e c t K e y > < D i a g r a m O b j e c t K e y > < K e y > T a b l e s \ C a l e n d a r \ C o l u m n s \ D O W < / K e y > < / D i a g r a m O b j e c t K e y > < D i a g r a m O b j e c t K e y > < K e y > T a b l e s \ C a l e n d a r \ C o l u m n s \ W e e k   o f   Y e a r < / K e y > < / D i a g r a m O b j e c t K e y > < D i a g r a m O b j e c t K e y > < K e y > T a b l e s \ C a l e n d a r \ C o l u m n s \ W e e k   S t a r t i n g   O n < / K e y > < / D i a g r a m O b j e c t K e y > < D i a g r a m O b j e c t K e y > < K e y > T a b l e s \ C a l e n d a r \ C o l u m n s \ Q u a r t e r 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 D a t e & g t ; - & l t ; T a b l e s \ C a l e n d a r \ C o l u m n s \ D a t e & g t ; \ F K 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 D a t e & g t ; - & l t ; T a b l e s \ C a l e n d a r \ C o l u m n s \ D a t e & g t ; \ P K 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 R e l a t i o n s h i p s \ & l t ; T a b l e s \ C u s t o m e r   S h o p p i n g \ C o l u m n s \ I n v o i c e 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 S h o p p i n g & g t ; 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  S h o p p i n g < / K e y > < / a : K e y > < a : V a l u e   i : t y p e = " D i a g r a m D i s p l a y N o d e V i e w S t a t e " > < H e i g h t > 3 1 9 . 6 < / H e i g h t > < I s E x p a n d e d > t r u e < / I s E x p a n d e d > < L a y e d O u t > t r u e < / L a y e d O u t > < L e f t > 2 6 9 . 6 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 S h o p p i n g \ C o l u m n s \ I n v o i c e 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 S h o p p i n g \ C o l u m n s \ S h o p p i n g   M a l l 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 S h o p p i n g \ M e a s u r e s \ R e c u e n t o   d e  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 S h o p p i n g \ R e c u e n t o   d e   I n v o i c e   N o \ A d d i t i o n a l 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 3 6 7 . 6 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  Y r 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 S t a r t i n g  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 ( 2 5 3 . 6 , 1 5 9 . 8 ) .   E x t r e m o   2 :   ( 2 1 6 , 1 8 3 . 8 ) 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 2 5 3 . 6 0 0 0 0 0 0 0 0 0 0 0 0 2 < / b : _ x > < b : _ y > 1 5 9 . 8 < / b : _ y > < / b : P o i n t > < b : P o i n t > < b : _ x > 2 3 6 . 8 < / b : _ x > < b : _ y > 1 5 9 . 8 < / b : _ y > < / b : P o i n t > < b : P o i n t > < b : _ x > 2 3 4 . 8 < / b : _ x > < b : _ y > 1 6 1 . 8 < / b : _ y > < / b : P o i n t > < b : P o i n t > < b : _ x > 2 3 4 . 8 < / b : _ x > < b : _ y > 1 8 1 . 8 < / b : _ y > < / b : P o i n t > < b : P o i n t > < b : _ x > 2 3 2 . 8 < / b : _ x > < b : _ y > 1 8 3 . 8 < / b : _ y > < / b : P o i n t > < b : P o i n t > < b : _ x > 2 1 5 . 9 9 9 9 9 9 9 9 9 9 9 9 9 7 < / b : _ x > < b : _ y > 1 8 3 . 8 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 2 5 3 . 6 0 0 0 0 0 0 0 0 0 0 0 0 2 < / b : _ x > < b : _ y > 1 5 1 . 8 < / b : _ y > < / L a b e l L o c a t i o n > < L o c a t i o n   x m l n s : b = " h t t p : / / s c h e m a s . d a t a c o n t r a c t . o r g / 2 0 0 4 / 0 7 / S y s t e m . W i n d o w s " > < b : _ x > 2 6 9 . 6 < / b : _ x > < b : _ y > 1 5 9 . 8 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 1 7 5 . 8 < / b : _ y > < / L a b e l L o c a t i o n > < L o c a t i o n   x m l n s : b = " h t t p : / / s c h e m a s . d a t a c o n t r a c t . o r g / 2 0 0 4 / 0 7 / S y s t e m . W i n d o w s " > < b : _ x > 1 9 9 . 9 9 9 9 9 9 9 9 9 9 9 9 9 4 < / b : _ x > < b : _ y > 1 8 3 . 8 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 2 5 3 . 6 0 0 0 0 0 0 0 0 0 0 0 0 2 < / b : _ x > < b : _ y > 1 5 9 . 8 < / b : _ y > < / b : P o i n t > < b : P o i n t > < b : _ x > 2 3 6 . 8 < / b : _ x > < b : _ y > 1 5 9 . 8 < / b : _ y > < / b : P o i n t > < b : P o i n t > < b : _ x > 2 3 4 . 8 < / b : _ x > < b : _ y > 1 6 1 . 8 < / b : _ y > < / b : P o i n t > < b : P o i n t > < b : _ x > 2 3 4 . 8 < / b : _ x > < b : _ y > 1 8 1 . 8 < / b : _ y > < / b : P o i n t > < b : P o i n t > < b : _ x > 2 3 2 . 8 < / b : _ x > < b : _ y > 1 8 3 . 8 < / b : _ y > < / b : P o i n t > < b : P o i n t > < b : _ x > 2 1 5 . 9 9 9 9 9 9 9 9 9 9 9 9 9 7 < / b : _ x > < b : _ y > 1 8 3 . 8 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 S h o p p i n g 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 S h o p p i n g 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 M e a s u r e s \ Q u a n t i t y < / K e y > < / D i a g r a m O b j e c t K e y > < D i a g r a m O b j e c t K e y > < K e y > M e a s u r e s \ Q u a n t i t y \ T a g I n f o \ F � r m u l a < / K e y > < / D i a g r a m O b j e c t K e y > < D i a g r a m O b j e c t K e y > < K e y > M e a s u r e s \ Q u a n t i t y \ T a g I n f o \ V a l o r < / K e y > < / D i a g r a m O b j e c t K e y > < D i a g r a m O b j e c t K e y > < K e y > M e a s u r e s \ S a l e s < / K e y > < / D i a g r a m O b j e c t K e y > < D i a g r a m O b j e c t K e y > < K e y > M e a s u r e s \ S a l e s \ T a g I n f o \ F � r m u l a < / K e y > < / D i a g r a m O b j e c t K e y > < D i a g r a m O b j e c t K e y > < K e y > M e a s u r e s \ S a l e s \ T a g I n f o \ V a l o r < / K e y > < / D i a g r a m O b j e c t K e y > < D i a g r a m O b j e c t K e y > < K e y > M e a s u r e s \ A v e r a g e   P r i c e < / K e y > < / D i a g r a m O b j e c t K e y > < D i a g r a m O b j e c t K e y > < K e y > M e a s u r e s \ A v e r a g e   P r i c e \ T a g I n f o \ F � r m u l a < / K e y > < / D i a g r a m O b j e c t K e y > < D i a g r a m O b j e c t K e y > < K e y > M e a s u r e s \ A v e r a g e   P r i c e \ T a g I n f o \ V a l o r < / K e y > < / D i a g r a m O b j e c t K e y > < D i a g r a m O b j e c t K e y > < K e y > M e a s u r e s \ R e c u e n t o   d e   I n v o i c e   N o < / K e y > < / D i a g r a m O b j e c t K e y > < D i a g r a m O b j e c t K e y > < K e y > M e a s u r e s \ R e c u e n t o   d e   I n v o i c e   N o \ T a g I n f o \ F � r m u l a < / K e y > < / D i a g r a m O b j e c t K e y > < D i a g r a m O b j e c t K e y > < K e y > M e a s u r e s \ R e c u e n t o   d e   I n v o i c e   N o \ T a g I n f o \ V a l o r < / K e y > < / D i a g r a m O b j e c t K e y > < D i a g r a m O b j e c t K e y > < K e y > M e a s u r e s \ S u m a   d e   S a l e s _ < / K e y > < / D i a g r a m O b j e c t K e y > < D i a g r a m O b j e c t K e y > < K e y > M e a s u r e s \ S u m a   d e   S a l e s _ \ T a g I n f o \ F � r m u l a < / K e y > < / D i a g r a m O b j e c t K e y > < D i a g r a m O b j e c t K e y > < K e y > M e a s u r e s \ S u m a   d e   S a l e s _ \ T a g I n f o \ V a l o r < / K e y > < / D i a g r a m O b j e c t K e y > < D i a g r a m O b j e c t K e y > < K e y > M e a s u r e s \ R e c u e n t o   d e   P a y m e n t   M e t h o d < / K e y > < / D i a g r a m O b j e c t K e y > < D i a g r a m O b j e c t K e y > < K e y > M e a s u r e s \ R e c u e n t o   d e   P a y m e n t   M e t h o d \ T a g I n f o \ F � r m u l a < / K e y > < / D i a g r a m O b j e c t K e y > < D i a g r a m O b j e c t K e y > < K e y > M e a s u r e s \ R e c u e n t o   d e   P a y m e n t   M e t h o d \ T a g I n f o \ V a l o r < / K e y > < / D i a g r a m O b j e c t K e y > < D i a g r a m O b j e c t K e y > < K e y > M e a s u r e s \ R e c u e n t o   d e   S h o p p i n g   M a l l < / K e y > < / D i a g r a m O b j e c t K e y > < D i a g r a m O b j e c t K e y > < K e y > M e a s u r e s \ R e c u e n t o   d e   S h o p p i n g   M a l l \ T a g I n f o \ F � r m u l a < / K e y > < / D i a g r a m O b j e c t K e y > < D i a g r a m O b j e c t K e y > < K e y > M e a s u r e s \ R e c u e n t o   d e   S h o p p i n g   M a l l \ T a g I n f o \ V a l o r < / K e y > < / D i a g r a m O b j e c t K e y > < D i a g r a m O b j e c t K e y > < K e y > C o l u m n s \ I n v o i c e   N o < / K e y > < / D i a g r a m O b j e c t K e y > < D i a g r a m O b j e c t K e y > < K e y > C o l u m n s \ I n v o i c e   D a t e < / K e y > < / D i a g r a m O b j e c t K e y > < D i a g r a m O b j e c t K e y > < K e y > C o l u m n s \ S h o p p i n g   M a l l < / K e y > < / D i a g r a m O b j e c t K e y > < D i a g r a m O b j e c t K e y > < K e y > C o l u m n s \ D i s t r i c t 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 C o l u m n s \ C a t e g o r y < / K e y > < / D i a g r a m O b j e c t K e y > < D i a g r a m O b j e c t K e y > < K e y > C o l u m n s \ P a y m e n t   M e t h o d < / K e y > < / D i a g r a m O b j e c t K e y > < D i a g r a m O b j e c t K e y > < K e y > C o l u m n s \ Q u a n t i t y _ < / K e y > < / D i a g r a m O b j e c t K e y > < D i a g r a m O b j e c t K e y > < K e y > C o l u m n s \ P r i c e < / K e y > < / D i a g r a m O b j e c t K e y > < D i a g r a m O b j e c t K e y > < K e y > C o l u m n s \ S a l e s _ < / K e y > < / D i a g r a m O b j e c t K e y > < D i a g r a m O b j e c t K e y > < K e y > L i n k s \ & l t ; C o l u m n s \ R e c u e n t o   d e   I n v o i c e   N o & g t ; - & l t ; M e a s u r e s \ I n v o i c e   N o & g t ; < / K e y > < / D i a g r a m O b j e c t K e y > < D i a g r a m O b j e c t K e y > < K e y > L i n k s \ & l t ; C o l u m n s \ R e c u e n t o   d e   I n v o i c e   N o & g t ; - & l t ; M e a s u r e s \ I n v o i c e   N o & g t ; \ C O L U M N < / K e y > < / D i a g r a m O b j e c t K e y > < D i a g r a m O b j e c t K e y > < K e y > L i n k s \ & l t ; C o l u m n s \ R e c u e n t o   d e   I n v o i c e   N o & g t ; - & l t ; M e a s u r e s \ I n v o i c e   N o & g t ; \ M E A S U R E < / K e y > < / D i a g r a m O b j e c t K e y > < D i a g r a m O b j e c t K e y > < K e y > L i n k s \ & l t ; C o l u m n s \ S u m a   d e   S a l e s _ & g t ; - & l t ; M e a s u r e s \ S a l e s _ & g t ; < / K e y > < / D i a g r a m O b j e c t K e y > < D i a g r a m O b j e c t K e y > < K e y > L i n k s \ & l t ; C o l u m n s \ S u m a   d e   S a l e s _ & g t ; - & l t ; M e a s u r e s \ S a l e s _ & g t ; \ C O L U M N < / K e y > < / D i a g r a m O b j e c t K e y > < D i a g r a m O b j e c t K e y > < K e y > L i n k s \ & l t ; C o l u m n s \ S u m a   d e   S a l e s _ & g t ; - & l t ; M e a s u r e s \ S a l e s _ & g t ; \ M E A S U R E < / K e y > < / D i a g r a m O b j e c t K e y > < D i a g r a m O b j e c t K e y > < K e y > L i n k s \ & l t ; C o l u m n s \ R e c u e n t o   d e   P a y m e n t   M e t h o d & g t ; - & l t ; M e a s u r e s \ P a y m e n t   M e t h o d & g t ; < / K e y > < / D i a g r a m O b j e c t K e y > < D i a g r a m O b j e c t K e y > < K e y > L i n k s \ & l t ; C o l u m n s \ R e c u e n t o   d e   P a y m e n t   M e t h o d & g t ; - & l t ; M e a s u r e s \ P a y m e n t   M e t h o d & g t ; \ C O L U M N < / K e y > < / D i a g r a m O b j e c t K e y > < D i a g r a m O b j e c t K e y > < K e y > L i n k s \ & l t ; C o l u m n s \ R e c u e n t o   d e   P a y m e n t   M e t h o d & g t ; - & l t ; M e a s u r e s \ P a y m e n t   M e t h o d & g t ; \ M E A S U R E < / K e y > < / D i a g r a m O b j e c t K e y > < D i a g r a m O b j e c t K e y > < K e y > L i n k s \ & l t ; C o l u m n s \ R e c u e n t o   d e   S h o p p i n g   M a l l & g t ; - & l t ; M e a s u r e s \ S h o p p i n g   M a l l & g t ; < / K e y > < / D i a g r a m O b j e c t K e y > < D i a g r a m O b j e c t K e y > < K e y > L i n k s \ & l t ; C o l u m n s \ R e c u e n t o   d e   S h o p p i n g   M a l l & g t ; - & l t ; M e a s u r e s \ S h o p p i n g   M a l l & g t ; \ C O L U M N < / K e y > < / D i a g r a m O b j e c t K e y > < D i a g r a m O b j e c t K e y > < K e y > L i n k s \ & l t ; C o l u m n s \ R e c u e n t o   d e   S h o p p i n g   M a l l & g t ; - & l t ; M e a s u r e s \ S h o p p i n g   M a l l & g t ; \ M E A S U R E 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 8 < / F o c u s R o w > < S e l e c t i o n E n d C o l u m n > 6 < / S e l e c t i o n E n d C o l u m n > < S e l e c t i o n E n d R o w > 8 < / S e l e c t i o n E n d R o w > < S e l e c t i o n S t a r t C o l u m n > 6 < / S e l e c t i o n S t a r t C o l u m n > < S e l e c t i o n S t a r t R o w >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 M e a s u r e s \ Q u a n t i t y 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 I n v o i c e   N o 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 I n v o i c e  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 I n v o i c e  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 S a l e s _ 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 S a l e s _ \ T a g I n f o \ F � r m u l a 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 S a l e s _ \ T a g I n f o \ V a l o r 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 P a y m e n t   M e t h o d 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 P a y m e n t   M e t h o d \ T a g I n f o \ F � r m u l a 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 P a y m e n t   M e t h o d \ T a g I n f o \ V a l o r 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 S h o p p i n g   M a l l 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 S h o p p i n g   M a l l \ T a g I n f o \ F � r m u l a 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 S h o p p i n g   M a l l \ T a g I n f o \ V a l o r 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 C o l u m n s \ S h o p p i n g   M a l l 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 I n v o i c e   N o & g t ; - & l t ; M e a s u r e s \ I n v o i c e  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 I n v o i c e   N o & g t ; - & l t ; M e a s u r e s \ I n v o i c e  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 I n v o i c e   N o & g t ; - & l t ; M e a s u r e s \ I n v o i c e  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 C o l u m n s \ M o n t h   Y e a r < / K e y > < / D i a g r a m O b j e c t K e y > < D i a g r a m O b j e c t K e y > < K e y > C o l u m n s \ M o n   Y r < / K e y > < / D i a g r a m O b j e c t K e y > < D i a g r a m O b j e c t K e y > < K e y > C o l u m n s \ D a y   o f   W e e k   N u m < / K e y > < / D i a g r a m O b j e c t K e y > < D i a g r a m O b j e c t K e y > < K e y > C o l u m n s \ D O W < / K e y > < / D i a g r a m O b j e c t K e y > < D i a g r a m O b j e c t K e y > < K e y > C o l u m n s \ W e e k   o f   Y e a r < / K e y > < / D i a g r a m O b j e c t K e y > < D i a g r a m O b j e c t K e y > < K e y > C o l u m n s \ W e e k   S t a r t i n g   O n < / K e y > < / D i a g r a m O b j e c t K e y > < D i a g r a m O b j e c t K e y > < K e y > C o l u m n s \ Q u a r t e r < / K e y > < / D i a g r a m O b j e c t K e y > < D i a g r a m O b j e c t K e y > < K e y > C o l u m n s \ M o n t h   Y e a r   ( a � o ) < / K e y > < / D i a g r a m O b j e c t K e y > < D i a g r a m O b j e c t K e y > < K e y > C o l u m n s \ M o n t h   Y e a r   ( t r i m e s t r e ) < / K e y > < / D i a g r a m O b j e c t K e y > < D i a g r a m O b j e c t K e y > < K e y > C o l u m n s \ M o n t h   Y e a r   ( � n d i c e   d e   m e s e s ) < / K e y > < / D i a g r a m O b j e c t K e y > < D i a g r a m O b j e c t K e y > < K e y > C o l u m n s \ M o n t h   Y e a r   ( m e s ) 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 ( a � o ) 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 ( t r i m e s t r e ) 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 ( � n d i c e   d e   m e s e s ) 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 ( m e s ) 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9AB1431-308E-4EDC-AD76-9EE4447B4741}">
  <ds:schemaRefs/>
</ds:datastoreItem>
</file>

<file path=customXml/itemProps10.xml><?xml version="1.0" encoding="utf-8"?>
<ds:datastoreItem xmlns:ds="http://schemas.openxmlformats.org/officeDocument/2006/customXml" ds:itemID="{59677E4C-6696-4782-903C-684C74EDECB0}">
  <ds:schemaRefs/>
</ds:datastoreItem>
</file>

<file path=customXml/itemProps11.xml><?xml version="1.0" encoding="utf-8"?>
<ds:datastoreItem xmlns:ds="http://schemas.openxmlformats.org/officeDocument/2006/customXml" ds:itemID="{FBAE0F3D-7875-4B15-87A2-82E8AA556EA5}">
  <ds:schemaRefs/>
</ds:datastoreItem>
</file>

<file path=customXml/itemProps12.xml><?xml version="1.0" encoding="utf-8"?>
<ds:datastoreItem xmlns:ds="http://schemas.openxmlformats.org/officeDocument/2006/customXml" ds:itemID="{6C7B6744-A459-495D-899D-6618848D79D9}">
  <ds:schemaRefs>
    <ds:schemaRef ds:uri="http://gemini/pivotcustomization/TableOrder"/>
  </ds:schemaRefs>
</ds:datastoreItem>
</file>

<file path=customXml/itemProps13.xml><?xml version="1.0" encoding="utf-8"?>
<ds:datastoreItem xmlns:ds="http://schemas.openxmlformats.org/officeDocument/2006/customXml" ds:itemID="{49466B5B-B29B-4C06-B3DD-3DFA914D97CD}">
  <ds:schemaRefs/>
</ds:datastoreItem>
</file>

<file path=customXml/itemProps14.xml><?xml version="1.0" encoding="utf-8"?>
<ds:datastoreItem xmlns:ds="http://schemas.openxmlformats.org/officeDocument/2006/customXml" ds:itemID="{286D91A1-696C-4ECF-96DD-CADBC04E800D}">
  <ds:schemaRefs/>
</ds:datastoreItem>
</file>

<file path=customXml/itemProps15.xml><?xml version="1.0" encoding="utf-8"?>
<ds:datastoreItem xmlns:ds="http://schemas.openxmlformats.org/officeDocument/2006/customXml" ds:itemID="{48A1426D-C60D-4902-ABD2-7DD0F225795A}">
  <ds:schemaRefs/>
</ds:datastoreItem>
</file>

<file path=customXml/itemProps16.xml><?xml version="1.0" encoding="utf-8"?>
<ds:datastoreItem xmlns:ds="http://schemas.openxmlformats.org/officeDocument/2006/customXml" ds:itemID="{7E3D8AA8-4CFA-4E3F-8DAC-41EE8C206074}">
  <ds:schemaRefs/>
</ds:datastoreItem>
</file>

<file path=customXml/itemProps17.xml><?xml version="1.0" encoding="utf-8"?>
<ds:datastoreItem xmlns:ds="http://schemas.openxmlformats.org/officeDocument/2006/customXml" ds:itemID="{8C4BD71A-2554-4CB9-B113-EF45A9DAFF43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01481B31-49E2-4E7F-9FCC-7D61846D91FC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862CE162-9687-4B02-84BC-4556D1FCF297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433EAA54-75BC-4A14-82D2-B87DFF70E506}">
  <ds:schemaRefs>
    <ds:schemaRef ds:uri="http://gemini/pivotcustomization/TableXML_Customer Shopping_fd62465f-d7e5-4848-87c1-398ade800ada"/>
  </ds:schemaRefs>
</ds:datastoreItem>
</file>

<file path=customXml/itemProps3.xml><?xml version="1.0" encoding="utf-8"?>
<ds:datastoreItem xmlns:ds="http://schemas.openxmlformats.org/officeDocument/2006/customXml" ds:itemID="{768872C8-B63E-43E9-BD02-96BF6B0A873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46FF42C-DE3F-4993-96D6-CC376F0F00A2}">
  <ds:schemaRefs/>
</ds:datastoreItem>
</file>

<file path=customXml/itemProps5.xml><?xml version="1.0" encoding="utf-8"?>
<ds:datastoreItem xmlns:ds="http://schemas.openxmlformats.org/officeDocument/2006/customXml" ds:itemID="{0F5341B1-466A-4960-96CF-7E214C039305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811DEF03-D6B9-4DEF-8004-B42EADA2EBCB}">
  <ds:schemaRefs/>
</ds:datastoreItem>
</file>

<file path=customXml/itemProps7.xml><?xml version="1.0" encoding="utf-8"?>
<ds:datastoreItem xmlns:ds="http://schemas.openxmlformats.org/officeDocument/2006/customXml" ds:itemID="{AF23638D-ED06-4403-A406-A646B185B4D8}">
  <ds:schemaRefs>
    <ds:schemaRef ds:uri="http://gemini/pivotcustomization/ShowImplicitMeasures"/>
  </ds:schemaRefs>
</ds:datastoreItem>
</file>

<file path=customXml/itemProps8.xml><?xml version="1.0" encoding="utf-8"?>
<ds:datastoreItem xmlns:ds="http://schemas.openxmlformats.org/officeDocument/2006/customXml" ds:itemID="{5BAFDD83-F9DE-416A-94D7-1F12ECE457CD}">
  <ds:schemaRefs/>
</ds:datastoreItem>
</file>

<file path=customXml/itemProps9.xml><?xml version="1.0" encoding="utf-8"?>
<ds:datastoreItem xmlns:ds="http://schemas.openxmlformats.org/officeDocument/2006/customXml" ds:itemID="{19B67F0F-0CCA-42DC-A263-1E16952117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Ortega</dc:creator>
  <cp:keywords/>
  <dc:description/>
  <cp:lastModifiedBy>Benjamin Ortega</cp:lastModifiedBy>
  <cp:revision/>
  <dcterms:created xsi:type="dcterms:W3CDTF">2023-11-26T18:00:43Z</dcterms:created>
  <dcterms:modified xsi:type="dcterms:W3CDTF">2024-01-03T04:42:54Z</dcterms:modified>
  <cp:category/>
  <cp:contentStatus/>
</cp:coreProperties>
</file>