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tel\Desktop\"/>
    </mc:Choice>
  </mc:AlternateContent>
  <xr:revisionPtr revIDLastSave="0" documentId="13_ncr:1_{C32B1199-A140-4C2C-B858-860DC74DA730}" xr6:coauthVersionLast="47" xr6:coauthVersionMax="47" xr10:uidLastSave="{00000000-0000-0000-0000-000000000000}"/>
  <bookViews>
    <workbookView xWindow="-120" yWindow="-120" windowWidth="20730" windowHeight="11040" xr2:uid="{A9E961DD-208B-4FB6-9839-077A483A0AB0}"/>
  </bookViews>
  <sheets>
    <sheet name="planilha_principal" sheetId="1" r:id="rId1"/>
    <sheet name="referencia" sheetId="2" r:id="rId2"/>
    <sheet name="Sequenci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J6" i="1"/>
  <c r="J5" i="1"/>
  <c r="J4" i="1"/>
  <c r="J3" i="1"/>
  <c r="J2" i="1"/>
  <c r="J1" i="1"/>
  <c r="I1" i="1"/>
  <c r="D306" i="1"/>
  <c r="H306" i="1"/>
  <c r="G30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6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D307" i="1"/>
  <c r="C2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D315" i="1" s="1"/>
  <c r="E4" i="1" s="1"/>
  <c r="C627" i="1"/>
  <c r="C628" i="1"/>
  <c r="C629" i="1"/>
  <c r="C630" i="1"/>
  <c r="C631" i="1"/>
  <c r="C632" i="1"/>
  <c r="C633" i="1"/>
  <c r="C634" i="1"/>
  <c r="D323" i="1" s="1"/>
  <c r="E12" i="1" s="1"/>
  <c r="C635" i="1"/>
  <c r="C636" i="1"/>
  <c r="C637" i="1"/>
  <c r="C638" i="1"/>
  <c r="C639" i="1"/>
  <c r="C640" i="1"/>
  <c r="C641" i="1"/>
  <c r="C642" i="1"/>
  <c r="D331" i="1" s="1"/>
  <c r="E20" i="1" s="1"/>
  <c r="C643" i="1"/>
  <c r="C644" i="1"/>
  <c r="C645" i="1"/>
  <c r="C646" i="1"/>
  <c r="C647" i="1"/>
  <c r="C648" i="1"/>
  <c r="C649" i="1"/>
  <c r="C650" i="1"/>
  <c r="D339" i="1" s="1"/>
  <c r="C651" i="1"/>
  <c r="C652" i="1"/>
  <c r="C653" i="1"/>
  <c r="C654" i="1"/>
  <c r="C655" i="1"/>
  <c r="C656" i="1"/>
  <c r="C657" i="1"/>
  <c r="C658" i="1"/>
  <c r="D347" i="1" s="1"/>
  <c r="C659" i="1"/>
  <c r="C660" i="1"/>
  <c r="C661" i="1"/>
  <c r="C662" i="1"/>
  <c r="C663" i="1"/>
  <c r="C664" i="1"/>
  <c r="C665" i="1"/>
  <c r="C666" i="1"/>
  <c r="D355" i="1" s="1"/>
  <c r="C667" i="1"/>
  <c r="C668" i="1"/>
  <c r="C669" i="1"/>
  <c r="C670" i="1"/>
  <c r="C671" i="1"/>
  <c r="C672" i="1"/>
  <c r="C673" i="1"/>
  <c r="C674" i="1"/>
  <c r="D363" i="1" s="1"/>
  <c r="C675" i="1"/>
  <c r="C676" i="1"/>
  <c r="C677" i="1"/>
  <c r="C678" i="1"/>
  <c r="C679" i="1"/>
  <c r="C680" i="1"/>
  <c r="C681" i="1"/>
  <c r="C682" i="1"/>
  <c r="D371" i="1" s="1"/>
  <c r="C683" i="1"/>
  <c r="C684" i="1"/>
  <c r="C685" i="1"/>
  <c r="C686" i="1"/>
  <c r="C687" i="1"/>
  <c r="C688" i="1"/>
  <c r="C689" i="1"/>
  <c r="C690" i="1"/>
  <c r="D379" i="1" s="1"/>
  <c r="C691" i="1"/>
  <c r="C692" i="1"/>
  <c r="C693" i="1"/>
  <c r="C694" i="1"/>
  <c r="C695" i="1"/>
  <c r="C696" i="1"/>
  <c r="C697" i="1"/>
  <c r="C698" i="1"/>
  <c r="D387" i="1" s="1"/>
  <c r="C699" i="1"/>
  <c r="C700" i="1"/>
  <c r="C701" i="1"/>
  <c r="C702" i="1"/>
  <c r="C703" i="1"/>
  <c r="C704" i="1"/>
  <c r="C705" i="1"/>
  <c r="C706" i="1"/>
  <c r="D395" i="1" s="1"/>
  <c r="C707" i="1"/>
  <c r="C708" i="1"/>
  <c r="C709" i="1"/>
  <c r="C710" i="1"/>
  <c r="C711" i="1"/>
  <c r="C712" i="1"/>
  <c r="C713" i="1"/>
  <c r="C714" i="1"/>
  <c r="D403" i="1" s="1"/>
  <c r="C715" i="1"/>
  <c r="C716" i="1"/>
  <c r="C717" i="1"/>
  <c r="C718" i="1"/>
  <c r="C719" i="1"/>
  <c r="C720" i="1"/>
  <c r="C721" i="1"/>
  <c r="C722" i="1"/>
  <c r="D411" i="1" s="1"/>
  <c r="C723" i="1"/>
  <c r="C724" i="1"/>
  <c r="C725" i="1"/>
  <c r="C726" i="1"/>
  <c r="C727" i="1"/>
  <c r="C728" i="1"/>
  <c r="C729" i="1"/>
  <c r="C730" i="1"/>
  <c r="D419" i="1" s="1"/>
  <c r="C731" i="1"/>
  <c r="C732" i="1"/>
  <c r="C733" i="1"/>
  <c r="C734" i="1"/>
  <c r="C735" i="1"/>
  <c r="C736" i="1"/>
  <c r="C737" i="1"/>
  <c r="C738" i="1"/>
  <c r="D427" i="1" s="1"/>
  <c r="C739" i="1"/>
  <c r="C740" i="1"/>
  <c r="C741" i="1"/>
  <c r="C742" i="1"/>
  <c r="C743" i="1"/>
  <c r="C744" i="1"/>
  <c r="C745" i="1"/>
  <c r="C746" i="1"/>
  <c r="D435" i="1" s="1"/>
  <c r="C747" i="1"/>
  <c r="C748" i="1"/>
  <c r="C749" i="1"/>
  <c r="C750" i="1"/>
  <c r="C751" i="1"/>
  <c r="C752" i="1"/>
  <c r="C753" i="1"/>
  <c r="C754" i="1"/>
  <c r="D443" i="1" s="1"/>
  <c r="C755" i="1"/>
  <c r="C756" i="1"/>
  <c r="C757" i="1"/>
  <c r="C758" i="1"/>
  <c r="C759" i="1"/>
  <c r="C760" i="1"/>
  <c r="C761" i="1"/>
  <c r="C762" i="1"/>
  <c r="D451" i="1" s="1"/>
  <c r="C763" i="1"/>
  <c r="C764" i="1"/>
  <c r="C765" i="1"/>
  <c r="C766" i="1"/>
  <c r="C767" i="1"/>
  <c r="C768" i="1"/>
  <c r="C769" i="1"/>
  <c r="C770" i="1"/>
  <c r="D459" i="1" s="1"/>
  <c r="C771" i="1"/>
  <c r="C772" i="1"/>
  <c r="C773" i="1"/>
  <c r="C774" i="1"/>
  <c r="C775" i="1"/>
  <c r="C776" i="1"/>
  <c r="C777" i="1"/>
  <c r="C778" i="1"/>
  <c r="D467" i="1" s="1"/>
  <c r="C779" i="1"/>
  <c r="C780" i="1"/>
  <c r="C781" i="1"/>
  <c r="C782" i="1"/>
  <c r="C783" i="1"/>
  <c r="C784" i="1"/>
  <c r="C785" i="1"/>
  <c r="C786" i="1"/>
  <c r="D475" i="1" s="1"/>
  <c r="C787" i="1"/>
  <c r="C788" i="1"/>
  <c r="C789" i="1"/>
  <c r="C790" i="1"/>
  <c r="C791" i="1"/>
  <c r="C792" i="1"/>
  <c r="C793" i="1"/>
  <c r="C794" i="1"/>
  <c r="D483" i="1" s="1"/>
  <c r="C795" i="1"/>
  <c r="C796" i="1"/>
  <c r="C797" i="1"/>
  <c r="C798" i="1"/>
  <c r="C799" i="1"/>
  <c r="C800" i="1"/>
  <c r="C801" i="1"/>
  <c r="C802" i="1"/>
  <c r="D491" i="1" s="1"/>
  <c r="C803" i="1"/>
  <c r="C804" i="1"/>
  <c r="C805" i="1"/>
  <c r="C806" i="1"/>
  <c r="C807" i="1"/>
  <c r="C808" i="1"/>
  <c r="C809" i="1"/>
  <c r="C810" i="1"/>
  <c r="D499" i="1" s="1"/>
  <c r="C811" i="1"/>
  <c r="C812" i="1"/>
  <c r="C813" i="1"/>
  <c r="C814" i="1"/>
  <c r="C815" i="1"/>
  <c r="C816" i="1"/>
  <c r="C817" i="1"/>
  <c r="C818" i="1"/>
  <c r="D507" i="1" s="1"/>
  <c r="C819" i="1"/>
  <c r="C820" i="1"/>
  <c r="C821" i="1"/>
  <c r="C822" i="1"/>
  <c r="C823" i="1"/>
  <c r="C824" i="1"/>
  <c r="C825" i="1"/>
  <c r="C826" i="1"/>
  <c r="D515" i="1" s="1"/>
  <c r="C827" i="1"/>
  <c r="C828" i="1"/>
  <c r="C829" i="1"/>
  <c r="C830" i="1"/>
  <c r="C831" i="1"/>
  <c r="C832" i="1"/>
  <c r="C833" i="1"/>
  <c r="C834" i="1"/>
  <c r="D523" i="1" s="1"/>
  <c r="C835" i="1"/>
  <c r="C836" i="1"/>
  <c r="C837" i="1"/>
  <c r="C838" i="1"/>
  <c r="C839" i="1"/>
  <c r="C840" i="1"/>
  <c r="C841" i="1"/>
  <c r="C842" i="1"/>
  <c r="D531" i="1" s="1"/>
  <c r="C843" i="1"/>
  <c r="C844" i="1"/>
  <c r="C845" i="1"/>
  <c r="C846" i="1"/>
  <c r="C847" i="1"/>
  <c r="C848" i="1"/>
  <c r="C849" i="1"/>
  <c r="C850" i="1"/>
  <c r="D539" i="1" s="1"/>
  <c r="C851" i="1"/>
  <c r="C852" i="1"/>
  <c r="C853" i="1"/>
  <c r="C854" i="1"/>
  <c r="C855" i="1"/>
  <c r="C856" i="1"/>
  <c r="C857" i="1"/>
  <c r="C858" i="1"/>
  <c r="D547" i="1" s="1"/>
  <c r="C859" i="1"/>
  <c r="C860" i="1"/>
  <c r="C861" i="1"/>
  <c r="C862" i="1"/>
  <c r="C863" i="1"/>
  <c r="C864" i="1"/>
  <c r="C865" i="1"/>
  <c r="C866" i="1"/>
  <c r="D555" i="1" s="1"/>
  <c r="C867" i="1"/>
  <c r="C868" i="1"/>
  <c r="C869" i="1"/>
  <c r="C870" i="1"/>
  <c r="C871" i="1"/>
  <c r="C872" i="1"/>
  <c r="C873" i="1"/>
  <c r="C874" i="1"/>
  <c r="D563" i="1" s="1"/>
  <c r="C875" i="1"/>
  <c r="C876" i="1"/>
  <c r="C877" i="1"/>
  <c r="C878" i="1"/>
  <c r="C879" i="1"/>
  <c r="C880" i="1"/>
  <c r="C881" i="1"/>
  <c r="C882" i="1"/>
  <c r="D571" i="1" s="1"/>
  <c r="C883" i="1"/>
  <c r="C884" i="1"/>
  <c r="C885" i="1"/>
  <c r="C886" i="1"/>
  <c r="C887" i="1"/>
  <c r="C888" i="1"/>
  <c r="C889" i="1"/>
  <c r="C890" i="1"/>
  <c r="D579" i="1" s="1"/>
  <c r="C891" i="1"/>
  <c r="C892" i="1"/>
  <c r="C893" i="1"/>
  <c r="C894" i="1"/>
  <c r="C895" i="1"/>
  <c r="C896" i="1"/>
  <c r="C897" i="1"/>
  <c r="C898" i="1"/>
  <c r="D587" i="1" s="1"/>
  <c r="C899" i="1"/>
  <c r="C900" i="1"/>
  <c r="C901" i="1"/>
  <c r="C902" i="1"/>
  <c r="C903" i="1"/>
  <c r="C904" i="1"/>
  <c r="C905" i="1"/>
  <c r="C906" i="1"/>
  <c r="D595" i="1" s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D308" i="1"/>
  <c r="D309" i="1"/>
  <c r="D310" i="1"/>
  <c r="D311" i="1"/>
  <c r="D312" i="1"/>
  <c r="D313" i="1"/>
  <c r="E2" i="1" s="1"/>
  <c r="D314" i="1"/>
  <c r="E3" i="1" s="1"/>
  <c r="D316" i="1"/>
  <c r="E5" i="1" s="1"/>
  <c r="D317" i="1"/>
  <c r="E6" i="1" s="1"/>
  <c r="D318" i="1"/>
  <c r="E7" i="1" s="1"/>
  <c r="D319" i="1"/>
  <c r="E8" i="1" s="1"/>
  <c r="D320" i="1"/>
  <c r="E9" i="1" s="1"/>
  <c r="D321" i="1"/>
  <c r="E10" i="1" s="1"/>
  <c r="D322" i="1"/>
  <c r="E11" i="1" s="1"/>
  <c r="D324" i="1"/>
  <c r="E13" i="1" s="1"/>
  <c r="D325" i="1"/>
  <c r="E14" i="1" s="1"/>
  <c r="D326" i="1"/>
  <c r="E15" i="1" s="1"/>
  <c r="D327" i="1"/>
  <c r="E16" i="1" s="1"/>
  <c r="D328" i="1"/>
  <c r="E17" i="1" s="1"/>
  <c r="D329" i="1"/>
  <c r="E18" i="1" s="1"/>
  <c r="D330" i="1"/>
  <c r="E19" i="1" s="1"/>
  <c r="D332" i="1"/>
  <c r="E21" i="1" s="1"/>
  <c r="D333" i="1"/>
  <c r="E22" i="1" s="1"/>
  <c r="D334" i="1"/>
  <c r="E23" i="1" s="1"/>
  <c r="D335" i="1"/>
  <c r="E24" i="1" s="1"/>
  <c r="D336" i="1"/>
  <c r="E25" i="1" s="1"/>
  <c r="D337" i="1"/>
  <c r="E26" i="1" s="1"/>
  <c r="D338" i="1"/>
  <c r="E27" i="1" s="1"/>
  <c r="D340" i="1"/>
  <c r="D341" i="1"/>
  <c r="D342" i="1"/>
  <c r="D343" i="1"/>
  <c r="D344" i="1"/>
  <c r="D345" i="1"/>
  <c r="D346" i="1"/>
  <c r="D348" i="1"/>
  <c r="D349" i="1"/>
  <c r="D350" i="1"/>
  <c r="D351" i="1"/>
  <c r="D352" i="1"/>
  <c r="D353" i="1"/>
  <c r="D354" i="1"/>
  <c r="D356" i="1"/>
  <c r="D357" i="1"/>
  <c r="D358" i="1"/>
  <c r="D359" i="1"/>
  <c r="D360" i="1"/>
  <c r="D361" i="1"/>
  <c r="D362" i="1"/>
  <c r="D364" i="1"/>
  <c r="D365" i="1"/>
  <c r="D366" i="1"/>
  <c r="D367" i="1"/>
  <c r="D368" i="1"/>
  <c r="D369" i="1"/>
  <c r="D370" i="1"/>
  <c r="D372" i="1"/>
  <c r="D373" i="1"/>
  <c r="D374" i="1"/>
  <c r="D375" i="1"/>
  <c r="D376" i="1"/>
  <c r="D377" i="1"/>
  <c r="D378" i="1"/>
  <c r="D380" i="1"/>
  <c r="D381" i="1"/>
  <c r="D382" i="1"/>
  <c r="D383" i="1"/>
  <c r="D384" i="1"/>
  <c r="D385" i="1"/>
  <c r="D386" i="1"/>
  <c r="D388" i="1"/>
  <c r="D389" i="1"/>
  <c r="D390" i="1"/>
  <c r="D391" i="1"/>
  <c r="D392" i="1"/>
  <c r="D393" i="1"/>
  <c r="D394" i="1"/>
  <c r="D396" i="1"/>
  <c r="D397" i="1"/>
  <c r="D398" i="1"/>
  <c r="D399" i="1"/>
  <c r="D400" i="1"/>
  <c r="D401" i="1"/>
  <c r="D402" i="1"/>
  <c r="D404" i="1"/>
  <c r="D405" i="1"/>
  <c r="D406" i="1"/>
  <c r="D407" i="1"/>
  <c r="D408" i="1"/>
  <c r="D409" i="1"/>
  <c r="D410" i="1"/>
  <c r="D412" i="1"/>
  <c r="D413" i="1"/>
  <c r="D414" i="1"/>
  <c r="D415" i="1"/>
  <c r="D416" i="1"/>
  <c r="D417" i="1"/>
  <c r="D418" i="1"/>
  <c r="D420" i="1"/>
  <c r="D421" i="1"/>
  <c r="D422" i="1"/>
  <c r="D423" i="1"/>
  <c r="D424" i="1"/>
  <c r="D425" i="1"/>
  <c r="D426" i="1"/>
  <c r="D428" i="1"/>
  <c r="D429" i="1"/>
  <c r="D430" i="1"/>
  <c r="D431" i="1"/>
  <c r="D432" i="1"/>
  <c r="D433" i="1"/>
  <c r="D434" i="1"/>
  <c r="D436" i="1"/>
  <c r="D437" i="1"/>
  <c r="D438" i="1"/>
  <c r="D439" i="1"/>
  <c r="D440" i="1"/>
  <c r="D441" i="1"/>
  <c r="D442" i="1"/>
  <c r="D444" i="1"/>
  <c r="D445" i="1"/>
  <c r="D446" i="1"/>
  <c r="D447" i="1"/>
  <c r="D448" i="1"/>
  <c r="D449" i="1"/>
  <c r="D450" i="1"/>
  <c r="D452" i="1"/>
  <c r="D453" i="1"/>
  <c r="D454" i="1"/>
  <c r="D455" i="1"/>
  <c r="D456" i="1"/>
  <c r="D457" i="1"/>
  <c r="D458" i="1"/>
  <c r="D460" i="1"/>
  <c r="D461" i="1"/>
  <c r="D462" i="1"/>
  <c r="D463" i="1"/>
  <c r="D464" i="1"/>
  <c r="D465" i="1"/>
  <c r="D466" i="1"/>
  <c r="D468" i="1"/>
  <c r="D469" i="1"/>
  <c r="D470" i="1"/>
  <c r="D471" i="1"/>
  <c r="D472" i="1"/>
  <c r="D473" i="1"/>
  <c r="D474" i="1"/>
  <c r="D476" i="1"/>
  <c r="D477" i="1"/>
  <c r="D478" i="1"/>
  <c r="D479" i="1"/>
  <c r="D480" i="1"/>
  <c r="D481" i="1"/>
  <c r="D482" i="1"/>
  <c r="D484" i="1"/>
  <c r="D485" i="1"/>
  <c r="D486" i="1"/>
  <c r="D487" i="1"/>
  <c r="D488" i="1"/>
  <c r="D489" i="1"/>
  <c r="D490" i="1"/>
  <c r="D492" i="1"/>
  <c r="D493" i="1"/>
  <c r="D494" i="1"/>
  <c r="D495" i="1"/>
  <c r="D496" i="1"/>
  <c r="D497" i="1"/>
  <c r="D498" i="1"/>
  <c r="D500" i="1"/>
  <c r="D501" i="1"/>
  <c r="D502" i="1"/>
  <c r="D503" i="1"/>
  <c r="D504" i="1"/>
  <c r="D505" i="1"/>
  <c r="D506" i="1"/>
  <c r="D508" i="1"/>
  <c r="D509" i="1"/>
  <c r="D510" i="1"/>
  <c r="D511" i="1"/>
  <c r="D512" i="1"/>
  <c r="D513" i="1"/>
  <c r="D514" i="1"/>
  <c r="D516" i="1"/>
  <c r="D517" i="1"/>
  <c r="D518" i="1"/>
  <c r="D519" i="1"/>
  <c r="D520" i="1"/>
  <c r="D521" i="1"/>
  <c r="D522" i="1"/>
  <c r="D524" i="1"/>
  <c r="D525" i="1"/>
  <c r="D526" i="1"/>
  <c r="D527" i="1"/>
  <c r="D528" i="1"/>
  <c r="D529" i="1"/>
  <c r="D530" i="1"/>
  <c r="D532" i="1"/>
  <c r="D533" i="1"/>
  <c r="D534" i="1"/>
  <c r="D535" i="1"/>
  <c r="D536" i="1"/>
  <c r="D537" i="1"/>
  <c r="D538" i="1"/>
  <c r="D540" i="1"/>
  <c r="D541" i="1"/>
  <c r="D542" i="1"/>
  <c r="D543" i="1"/>
  <c r="D544" i="1"/>
  <c r="D545" i="1"/>
  <c r="D546" i="1"/>
  <c r="D548" i="1"/>
  <c r="D549" i="1"/>
  <c r="D550" i="1"/>
  <c r="D551" i="1"/>
  <c r="D552" i="1"/>
  <c r="D553" i="1"/>
  <c r="D554" i="1"/>
  <c r="D556" i="1"/>
  <c r="D557" i="1"/>
  <c r="D558" i="1"/>
  <c r="D559" i="1"/>
  <c r="D560" i="1"/>
  <c r="D561" i="1"/>
  <c r="D562" i="1"/>
  <c r="D564" i="1"/>
  <c r="D565" i="1"/>
  <c r="D566" i="1"/>
  <c r="D567" i="1"/>
  <c r="D568" i="1"/>
  <c r="D569" i="1"/>
  <c r="D570" i="1"/>
  <c r="D572" i="1"/>
  <c r="D573" i="1"/>
  <c r="D574" i="1"/>
  <c r="D575" i="1"/>
  <c r="D576" i="1"/>
  <c r="D577" i="1"/>
  <c r="D578" i="1"/>
  <c r="D580" i="1"/>
  <c r="D581" i="1"/>
  <c r="D582" i="1"/>
  <c r="D583" i="1"/>
  <c r="D584" i="1"/>
  <c r="D585" i="1"/>
  <c r="D586" i="1"/>
  <c r="D588" i="1"/>
  <c r="D589" i="1"/>
  <c r="D590" i="1"/>
  <c r="D591" i="1"/>
  <c r="D592" i="1"/>
  <c r="D593" i="1"/>
  <c r="D594" i="1"/>
  <c r="C3" i="1"/>
  <c r="C4" i="1"/>
  <c r="C5" i="1"/>
  <c r="C6" i="1"/>
  <c r="C7" i="1"/>
  <c r="C8" i="1"/>
  <c r="C9" i="1"/>
  <c r="C10" i="1"/>
  <c r="C11" i="1"/>
  <c r="C12" i="1"/>
  <c r="C13" i="1"/>
  <c r="C306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E645" i="1" l="1"/>
  <c r="F645" i="1" s="1"/>
  <c r="E295" i="1"/>
  <c r="E611" i="1"/>
  <c r="F611" i="1" s="1"/>
  <c r="E525" i="1"/>
  <c r="F525" i="1" s="1"/>
  <c r="E440" i="1"/>
  <c r="F440" i="1" s="1"/>
  <c r="E355" i="1"/>
  <c r="F355" i="1" s="1"/>
  <c r="E620" i="1"/>
  <c r="F620" i="1" s="1"/>
  <c r="E535" i="1"/>
  <c r="F535" i="1" s="1"/>
  <c r="E449" i="1"/>
  <c r="F449" i="1" s="1"/>
  <c r="E364" i="1"/>
  <c r="F364" i="1" s="1"/>
  <c r="E640" i="1"/>
  <c r="F640" i="1" s="1"/>
  <c r="E555" i="1"/>
  <c r="F555" i="1" s="1"/>
  <c r="E469" i="1"/>
  <c r="F469" i="1" s="1"/>
  <c r="E405" i="1"/>
  <c r="F405" i="1" s="1"/>
  <c r="E384" i="1"/>
  <c r="F384" i="1" s="1"/>
  <c r="E292" i="1"/>
  <c r="E331" i="1"/>
  <c r="E326" i="1"/>
  <c r="E314" i="1"/>
  <c r="E338" i="1"/>
  <c r="E311" i="1"/>
  <c r="F311" i="1" s="1"/>
  <c r="E342" i="1"/>
  <c r="F342" i="1" s="1"/>
  <c r="E330" i="1"/>
  <c r="E323" i="1"/>
  <c r="E310" i="1"/>
  <c r="F310" i="1" s="1"/>
  <c r="E334" i="1"/>
  <c r="E642" i="1"/>
  <c r="F642" i="1" s="1"/>
  <c r="E634" i="1"/>
  <c r="F634" i="1" s="1"/>
  <c r="E610" i="1"/>
  <c r="F610" i="1" s="1"/>
  <c r="E602" i="1"/>
  <c r="F602" i="1" s="1"/>
  <c r="E594" i="1"/>
  <c r="F594" i="1" s="1"/>
  <c r="E586" i="1"/>
  <c r="F586" i="1" s="1"/>
  <c r="E578" i="1"/>
  <c r="F578" i="1" s="1"/>
  <c r="E570" i="1"/>
  <c r="F570" i="1" s="1"/>
  <c r="E546" i="1"/>
  <c r="F546" i="1" s="1"/>
  <c r="E538" i="1"/>
  <c r="F538" i="1" s="1"/>
  <c r="E530" i="1"/>
  <c r="F530" i="1" s="1"/>
  <c r="E522" i="1"/>
  <c r="F522" i="1" s="1"/>
  <c r="E514" i="1"/>
  <c r="F514" i="1" s="1"/>
  <c r="E506" i="1"/>
  <c r="F506" i="1" s="1"/>
  <c r="E482" i="1"/>
  <c r="F482" i="1" s="1"/>
  <c r="E474" i="1"/>
  <c r="F474" i="1" s="1"/>
  <c r="E466" i="1"/>
  <c r="F466" i="1" s="1"/>
  <c r="E458" i="1"/>
  <c r="F458" i="1" s="1"/>
  <c r="E450" i="1"/>
  <c r="F450" i="1" s="1"/>
  <c r="E442" i="1"/>
  <c r="F442" i="1" s="1"/>
  <c r="E434" i="1"/>
  <c r="F434" i="1" s="1"/>
  <c r="E418" i="1"/>
  <c r="F418" i="1" s="1"/>
  <c r="E410" i="1"/>
  <c r="F410" i="1" s="1"/>
  <c r="E402" i="1"/>
  <c r="F402" i="1" s="1"/>
  <c r="E394" i="1"/>
  <c r="F394" i="1" s="1"/>
  <c r="E386" i="1"/>
  <c r="F386" i="1" s="1"/>
  <c r="E378" i="1"/>
  <c r="F378" i="1" s="1"/>
  <c r="E370" i="1"/>
  <c r="F370" i="1" s="1"/>
  <c r="E354" i="1"/>
  <c r="F354" i="1" s="1"/>
  <c r="E340" i="1"/>
  <c r="E332" i="1"/>
  <c r="E324" i="1"/>
  <c r="E316" i="1"/>
  <c r="E337" i="1"/>
  <c r="E329" i="1"/>
  <c r="E321" i="1"/>
  <c r="E313" i="1"/>
  <c r="E654" i="1"/>
  <c r="F654" i="1" s="1"/>
  <c r="E646" i="1"/>
  <c r="F646" i="1" s="1"/>
  <c r="E638" i="1"/>
  <c r="F638" i="1" s="1"/>
  <c r="E622" i="1"/>
  <c r="F622" i="1" s="1"/>
  <c r="E614" i="1"/>
  <c r="F614" i="1" s="1"/>
  <c r="E606" i="1"/>
  <c r="F606" i="1" s="1"/>
  <c r="E598" i="1"/>
  <c r="F598" i="1" s="1"/>
  <c r="E590" i="1"/>
  <c r="F590" i="1" s="1"/>
  <c r="E582" i="1"/>
  <c r="F582" i="1" s="1"/>
  <c r="E558" i="1"/>
  <c r="F558" i="1" s="1"/>
  <c r="E550" i="1"/>
  <c r="F550" i="1" s="1"/>
  <c r="E542" i="1"/>
  <c r="F542" i="1" s="1"/>
  <c r="E534" i="1"/>
  <c r="F534" i="1" s="1"/>
  <c r="E526" i="1"/>
  <c r="F526" i="1" s="1"/>
  <c r="E518" i="1"/>
  <c r="F518" i="1" s="1"/>
  <c r="E494" i="1"/>
  <c r="F494" i="1" s="1"/>
  <c r="E486" i="1"/>
  <c r="F486" i="1" s="1"/>
  <c r="E478" i="1"/>
  <c r="F478" i="1" s="1"/>
  <c r="E470" i="1"/>
  <c r="F470" i="1" s="1"/>
  <c r="E462" i="1"/>
  <c r="F462" i="1" s="1"/>
  <c r="E454" i="1"/>
  <c r="F454" i="1" s="1"/>
  <c r="E446" i="1"/>
  <c r="F446" i="1" s="1"/>
  <c r="E430" i="1"/>
  <c r="F430" i="1" s="1"/>
  <c r="E422" i="1"/>
  <c r="F422" i="1" s="1"/>
  <c r="E414" i="1"/>
  <c r="F414" i="1" s="1"/>
  <c r="E406" i="1"/>
  <c r="F406" i="1" s="1"/>
  <c r="E398" i="1"/>
  <c r="F398" i="1" s="1"/>
  <c r="E390" i="1"/>
  <c r="F390" i="1" s="1"/>
  <c r="E382" i="1"/>
  <c r="F382" i="1" s="1"/>
  <c r="E366" i="1"/>
  <c r="F366" i="1" s="1"/>
  <c r="E358" i="1"/>
  <c r="F358" i="1" s="1"/>
  <c r="E350" i="1"/>
  <c r="F350" i="1" s="1"/>
  <c r="E336" i="1"/>
  <c r="E328" i="1"/>
  <c r="E320" i="1"/>
  <c r="E312" i="1"/>
  <c r="F312" i="1" s="1"/>
  <c r="E151" i="1"/>
  <c r="E127" i="1"/>
  <c r="E103" i="1"/>
  <c r="E95" i="1"/>
  <c r="E87" i="1"/>
  <c r="E63" i="1"/>
  <c r="E55" i="1"/>
  <c r="E47" i="1"/>
  <c r="E31" i="1"/>
  <c r="E66" i="1"/>
  <c r="E130" i="1"/>
  <c r="E192" i="1"/>
  <c r="E256" i="1"/>
  <c r="E315" i="1"/>
  <c r="E379" i="1"/>
  <c r="F379" i="1" s="1"/>
  <c r="E571" i="1"/>
  <c r="F571" i="1" s="1"/>
  <c r="E635" i="1"/>
  <c r="F635" i="1" s="1"/>
  <c r="E659" i="1"/>
  <c r="F659" i="1" s="1"/>
  <c r="E667" i="1"/>
  <c r="F667" i="1" s="1"/>
  <c r="E91" i="1"/>
  <c r="E155" i="1"/>
  <c r="E217" i="1"/>
  <c r="E276" i="1"/>
  <c r="E404" i="1"/>
  <c r="F404" i="1" s="1"/>
  <c r="E468" i="1"/>
  <c r="F468" i="1" s="1"/>
  <c r="E532" i="1"/>
  <c r="F532" i="1" s="1"/>
  <c r="E596" i="1"/>
  <c r="F596" i="1" s="1"/>
  <c r="E660" i="1"/>
  <c r="F660" i="1" s="1"/>
  <c r="E668" i="1"/>
  <c r="F668" i="1" s="1"/>
  <c r="E52" i="1"/>
  <c r="E116" i="1"/>
  <c r="E178" i="1"/>
  <c r="E53" i="1"/>
  <c r="E117" i="1"/>
  <c r="E179" i="1"/>
  <c r="E243" i="1"/>
  <c r="E302" i="1"/>
  <c r="E40" i="1"/>
  <c r="E104" i="1"/>
  <c r="E168" i="1"/>
  <c r="E230" i="1"/>
  <c r="E289" i="1"/>
  <c r="E353" i="1"/>
  <c r="F353" i="1" s="1"/>
  <c r="E417" i="1"/>
  <c r="F417" i="1" s="1"/>
  <c r="E481" i="1"/>
  <c r="F481" i="1" s="1"/>
  <c r="E545" i="1"/>
  <c r="F545" i="1" s="1"/>
  <c r="E609" i="1"/>
  <c r="F609" i="1" s="1"/>
  <c r="E657" i="1"/>
  <c r="F657" i="1" s="1"/>
  <c r="E665" i="1"/>
  <c r="F665" i="1" s="1"/>
  <c r="E673" i="1"/>
  <c r="F673" i="1" s="1"/>
  <c r="E153" i="1"/>
  <c r="E135" i="1"/>
  <c r="E273" i="1"/>
  <c r="E399" i="1"/>
  <c r="F399" i="1" s="1"/>
  <c r="E512" i="1"/>
  <c r="F512" i="1" s="1"/>
  <c r="E615" i="1"/>
  <c r="F615" i="1" s="1"/>
  <c r="E666" i="1"/>
  <c r="F666" i="1" s="1"/>
  <c r="E677" i="1"/>
  <c r="F677" i="1" s="1"/>
  <c r="E685" i="1"/>
  <c r="F685" i="1" s="1"/>
  <c r="E693" i="1"/>
  <c r="F693" i="1" s="1"/>
  <c r="E701" i="1"/>
  <c r="F701" i="1" s="1"/>
  <c r="E709" i="1"/>
  <c r="F709" i="1" s="1"/>
  <c r="E725" i="1"/>
  <c r="F725" i="1" s="1"/>
  <c r="E733" i="1"/>
  <c r="F733" i="1" s="1"/>
  <c r="E741" i="1"/>
  <c r="F741" i="1" s="1"/>
  <c r="E749" i="1"/>
  <c r="F749" i="1" s="1"/>
  <c r="E757" i="1"/>
  <c r="F757" i="1" s="1"/>
  <c r="E765" i="1"/>
  <c r="F765" i="1" s="1"/>
  <c r="E773" i="1"/>
  <c r="F773" i="1" s="1"/>
  <c r="E781" i="1"/>
  <c r="F781" i="1" s="1"/>
  <c r="E789" i="1"/>
  <c r="F789" i="1" s="1"/>
  <c r="E797" i="1"/>
  <c r="F797" i="1" s="1"/>
  <c r="E805" i="1"/>
  <c r="F805" i="1" s="1"/>
  <c r="E813" i="1"/>
  <c r="F813" i="1" s="1"/>
  <c r="E821" i="1"/>
  <c r="F821" i="1" s="1"/>
  <c r="E829" i="1"/>
  <c r="F829" i="1" s="1"/>
  <c r="E837" i="1"/>
  <c r="F837" i="1" s="1"/>
  <c r="E845" i="1"/>
  <c r="F845" i="1" s="1"/>
  <c r="E853" i="1"/>
  <c r="F853" i="1" s="1"/>
  <c r="E861" i="1"/>
  <c r="F861" i="1" s="1"/>
  <c r="E869" i="1"/>
  <c r="F869" i="1" s="1"/>
  <c r="E877" i="1"/>
  <c r="F877" i="1" s="1"/>
  <c r="E885" i="1"/>
  <c r="F885" i="1" s="1"/>
  <c r="E893" i="1"/>
  <c r="F893" i="1" s="1"/>
  <c r="E901" i="1"/>
  <c r="F901" i="1" s="1"/>
  <c r="E909" i="1"/>
  <c r="F909" i="1" s="1"/>
  <c r="E917" i="1"/>
  <c r="F917" i="1" s="1"/>
  <c r="E925" i="1"/>
  <c r="F925" i="1" s="1"/>
  <c r="E933" i="1"/>
  <c r="F933" i="1" s="1"/>
  <c r="E941" i="1"/>
  <c r="F941" i="1" s="1"/>
  <c r="E949" i="1"/>
  <c r="F949" i="1" s="1"/>
  <c r="E957" i="1"/>
  <c r="E965" i="1"/>
  <c r="F965" i="1" s="1"/>
  <c r="E973" i="1"/>
  <c r="F973" i="1" s="1"/>
  <c r="E981" i="1"/>
  <c r="F981" i="1" s="1"/>
  <c r="E989" i="1"/>
  <c r="F989" i="1" s="1"/>
  <c r="E997" i="1"/>
  <c r="F997" i="1" s="1"/>
  <c r="E1005" i="1"/>
  <c r="F1005" i="1" s="1"/>
  <c r="E181" i="1"/>
  <c r="E656" i="1"/>
  <c r="F656" i="1" s="1"/>
  <c r="E670" i="1"/>
  <c r="F670" i="1" s="1"/>
  <c r="E679" i="1"/>
  <c r="F679" i="1" s="1"/>
  <c r="E687" i="1"/>
  <c r="F687" i="1" s="1"/>
  <c r="E695" i="1"/>
  <c r="F695" i="1" s="1"/>
  <c r="E703" i="1"/>
  <c r="F703" i="1" s="1"/>
  <c r="E711" i="1"/>
  <c r="F711" i="1" s="1"/>
  <c r="E719" i="1"/>
  <c r="F719" i="1" s="1"/>
  <c r="E727" i="1"/>
  <c r="F727" i="1" s="1"/>
  <c r="E735" i="1"/>
  <c r="F735" i="1" s="1"/>
  <c r="E743" i="1"/>
  <c r="F743" i="1" s="1"/>
  <c r="E751" i="1"/>
  <c r="F751" i="1" s="1"/>
  <c r="E759" i="1"/>
  <c r="F759" i="1" s="1"/>
  <c r="E767" i="1"/>
  <c r="F767" i="1" s="1"/>
  <c r="E775" i="1"/>
  <c r="F775" i="1" s="1"/>
  <c r="E783" i="1"/>
  <c r="F783" i="1" s="1"/>
  <c r="E791" i="1"/>
  <c r="F791" i="1" s="1"/>
  <c r="E799" i="1"/>
  <c r="F799" i="1" s="1"/>
  <c r="E807" i="1"/>
  <c r="F807" i="1" s="1"/>
  <c r="E815" i="1"/>
  <c r="F815" i="1" s="1"/>
  <c r="E823" i="1"/>
  <c r="F823" i="1" s="1"/>
  <c r="E831" i="1"/>
  <c r="F831" i="1" s="1"/>
  <c r="E839" i="1"/>
  <c r="F839" i="1" s="1"/>
  <c r="E847" i="1"/>
  <c r="F847" i="1" s="1"/>
  <c r="E855" i="1"/>
  <c r="F855" i="1" s="1"/>
  <c r="E863" i="1"/>
  <c r="F863" i="1" s="1"/>
  <c r="E871" i="1"/>
  <c r="F871" i="1" s="1"/>
  <c r="E879" i="1"/>
  <c r="F879" i="1" s="1"/>
  <c r="E887" i="1"/>
  <c r="F887" i="1" s="1"/>
  <c r="E895" i="1"/>
  <c r="F895" i="1" s="1"/>
  <c r="E903" i="1"/>
  <c r="F903" i="1" s="1"/>
  <c r="E911" i="1"/>
  <c r="F911" i="1" s="1"/>
  <c r="E919" i="1"/>
  <c r="F919" i="1" s="1"/>
  <c r="E927" i="1"/>
  <c r="F927" i="1" s="1"/>
  <c r="E935" i="1"/>
  <c r="F935" i="1" s="1"/>
  <c r="E943" i="1"/>
  <c r="F943" i="1" s="1"/>
  <c r="E951" i="1"/>
  <c r="E959" i="1"/>
  <c r="F959" i="1" s="1"/>
  <c r="E967" i="1"/>
  <c r="F967" i="1" s="1"/>
  <c r="E975" i="1"/>
  <c r="F975" i="1" s="1"/>
  <c r="E983" i="1"/>
  <c r="F983" i="1" s="1"/>
  <c r="E991" i="1"/>
  <c r="F991" i="1" s="1"/>
  <c r="E999" i="1"/>
  <c r="F999" i="1" s="1"/>
  <c r="E1007" i="1"/>
  <c r="F1007" i="1" s="1"/>
  <c r="E86" i="1"/>
  <c r="E237" i="1"/>
  <c r="E360" i="1"/>
  <c r="F360" i="1" s="1"/>
  <c r="E584" i="1"/>
  <c r="F584" i="1" s="1"/>
  <c r="E662" i="1"/>
  <c r="F662" i="1" s="1"/>
  <c r="E674" i="1"/>
  <c r="F674" i="1" s="1"/>
  <c r="E682" i="1"/>
  <c r="F682" i="1" s="1"/>
  <c r="E690" i="1"/>
  <c r="F690" i="1" s="1"/>
  <c r="E698" i="1"/>
  <c r="F698" i="1" s="1"/>
  <c r="E706" i="1"/>
  <c r="F706" i="1" s="1"/>
  <c r="E714" i="1"/>
  <c r="F714" i="1" s="1"/>
  <c r="E722" i="1"/>
  <c r="F722" i="1" s="1"/>
  <c r="E730" i="1"/>
  <c r="F730" i="1" s="1"/>
  <c r="E738" i="1"/>
  <c r="F738" i="1" s="1"/>
  <c r="E746" i="1"/>
  <c r="F746" i="1" s="1"/>
  <c r="E754" i="1"/>
  <c r="F754" i="1" s="1"/>
  <c r="E762" i="1"/>
  <c r="F762" i="1" s="1"/>
  <c r="E770" i="1"/>
  <c r="F770" i="1" s="1"/>
  <c r="E778" i="1"/>
  <c r="F778" i="1" s="1"/>
  <c r="E786" i="1"/>
  <c r="F786" i="1" s="1"/>
  <c r="E794" i="1"/>
  <c r="F794" i="1" s="1"/>
  <c r="E802" i="1"/>
  <c r="F802" i="1" s="1"/>
  <c r="E810" i="1"/>
  <c r="F810" i="1" s="1"/>
  <c r="E818" i="1"/>
  <c r="F818" i="1" s="1"/>
  <c r="E826" i="1"/>
  <c r="F826" i="1" s="1"/>
  <c r="E834" i="1"/>
  <c r="F834" i="1" s="1"/>
  <c r="E842" i="1"/>
  <c r="F842" i="1" s="1"/>
  <c r="E850" i="1"/>
  <c r="F850" i="1" s="1"/>
  <c r="E858" i="1"/>
  <c r="F858" i="1" s="1"/>
  <c r="E866" i="1"/>
  <c r="F866" i="1" s="1"/>
  <c r="E874" i="1"/>
  <c r="F874" i="1" s="1"/>
  <c r="E882" i="1"/>
  <c r="F882" i="1" s="1"/>
  <c r="E890" i="1"/>
  <c r="F890" i="1" s="1"/>
  <c r="E898" i="1"/>
  <c r="F898" i="1" s="1"/>
  <c r="E906" i="1"/>
  <c r="F906" i="1" s="1"/>
  <c r="E914" i="1"/>
  <c r="F914" i="1" s="1"/>
  <c r="E922" i="1"/>
  <c r="F922" i="1" s="1"/>
  <c r="E930" i="1"/>
  <c r="F930" i="1" s="1"/>
  <c r="E938" i="1"/>
  <c r="F938" i="1" s="1"/>
  <c r="E946" i="1"/>
  <c r="F946" i="1" s="1"/>
  <c r="E954" i="1"/>
  <c r="E962" i="1"/>
  <c r="F962" i="1" s="1"/>
  <c r="E970" i="1"/>
  <c r="F970" i="1" s="1"/>
  <c r="E978" i="1"/>
  <c r="F978" i="1" s="1"/>
  <c r="E986" i="1"/>
  <c r="F986" i="1" s="1"/>
  <c r="E994" i="1"/>
  <c r="F994" i="1" s="1"/>
  <c r="E1002" i="1"/>
  <c r="F1002" i="1" s="1"/>
  <c r="E1010" i="1"/>
  <c r="F1010" i="1" s="1"/>
  <c r="E1018" i="1"/>
  <c r="F1018" i="1" s="1"/>
  <c r="E1026" i="1"/>
  <c r="F1026" i="1" s="1"/>
  <c r="E1034" i="1"/>
  <c r="F1034" i="1" s="1"/>
  <c r="E1042" i="1"/>
  <c r="F1042" i="1" s="1"/>
  <c r="E1050" i="1"/>
  <c r="F1050" i="1" s="1"/>
  <c r="E1058" i="1"/>
  <c r="F1058" i="1" s="1"/>
  <c r="E309" i="1"/>
  <c r="F309" i="1" s="1"/>
  <c r="E437" i="1"/>
  <c r="F437" i="1" s="1"/>
  <c r="E502" i="1"/>
  <c r="F502" i="1" s="1"/>
  <c r="E605" i="1"/>
  <c r="F605" i="1" s="1"/>
  <c r="E664" i="1"/>
  <c r="F664" i="1" s="1"/>
  <c r="E681" i="1"/>
  <c r="F681" i="1" s="1"/>
  <c r="E694" i="1"/>
  <c r="F694" i="1" s="1"/>
  <c r="E707" i="1"/>
  <c r="F707" i="1" s="1"/>
  <c r="E720" i="1"/>
  <c r="F720" i="1" s="1"/>
  <c r="E732" i="1"/>
  <c r="F732" i="1" s="1"/>
  <c r="E745" i="1"/>
  <c r="F745" i="1" s="1"/>
  <c r="E758" i="1"/>
  <c r="F758" i="1" s="1"/>
  <c r="E771" i="1"/>
  <c r="F771" i="1" s="1"/>
  <c r="E784" i="1"/>
  <c r="F784" i="1" s="1"/>
  <c r="E796" i="1"/>
  <c r="F796" i="1" s="1"/>
  <c r="E809" i="1"/>
  <c r="F809" i="1" s="1"/>
  <c r="E822" i="1"/>
  <c r="F822" i="1" s="1"/>
  <c r="E835" i="1"/>
  <c r="F835" i="1" s="1"/>
  <c r="E848" i="1"/>
  <c r="F848" i="1" s="1"/>
  <c r="E860" i="1"/>
  <c r="F860" i="1" s="1"/>
  <c r="E873" i="1"/>
  <c r="F873" i="1" s="1"/>
  <c r="E886" i="1"/>
  <c r="F886" i="1" s="1"/>
  <c r="E899" i="1"/>
  <c r="F899" i="1" s="1"/>
  <c r="E912" i="1"/>
  <c r="F912" i="1" s="1"/>
  <c r="E924" i="1"/>
  <c r="F924" i="1" s="1"/>
  <c r="E937" i="1"/>
  <c r="F937" i="1" s="1"/>
  <c r="E950" i="1"/>
  <c r="E963" i="1"/>
  <c r="F963" i="1" s="1"/>
  <c r="E976" i="1"/>
  <c r="F976" i="1" s="1"/>
  <c r="E988" i="1"/>
  <c r="F988" i="1" s="1"/>
  <c r="E1001" i="1"/>
  <c r="F1001" i="1" s="1"/>
  <c r="E1013" i="1"/>
  <c r="F1013" i="1" s="1"/>
  <c r="E1022" i="1"/>
  <c r="F1022" i="1" s="1"/>
  <c r="E1031" i="1"/>
  <c r="F1031" i="1" s="1"/>
  <c r="E1040" i="1"/>
  <c r="F1040" i="1" s="1"/>
  <c r="E1049" i="1"/>
  <c r="F1049" i="1" s="1"/>
  <c r="E1059" i="1"/>
  <c r="F1059" i="1" s="1"/>
  <c r="E1067" i="1"/>
  <c r="F1067" i="1" s="1"/>
  <c r="E1075" i="1"/>
  <c r="F1075" i="1" s="1"/>
  <c r="E1083" i="1"/>
  <c r="F1083" i="1" s="1"/>
  <c r="E1091" i="1"/>
  <c r="F1091" i="1" s="1"/>
  <c r="E1099" i="1"/>
  <c r="F1099" i="1" s="1"/>
  <c r="E1107" i="1"/>
  <c r="F1107" i="1" s="1"/>
  <c r="E1115" i="1"/>
  <c r="F1115" i="1" s="1"/>
  <c r="E1123" i="1"/>
  <c r="F1123" i="1" s="1"/>
  <c r="E1131" i="1"/>
  <c r="F1131" i="1" s="1"/>
  <c r="E1139" i="1"/>
  <c r="F1139" i="1" s="1"/>
  <c r="E1147" i="1"/>
  <c r="F1147" i="1" s="1"/>
  <c r="E1155" i="1"/>
  <c r="F1155" i="1" s="1"/>
  <c r="E1163" i="1"/>
  <c r="F1163" i="1" s="1"/>
  <c r="E1171" i="1"/>
  <c r="F1171" i="1" s="1"/>
  <c r="E1179" i="1"/>
  <c r="F1179" i="1" s="1"/>
  <c r="E1187" i="1"/>
  <c r="F1187" i="1" s="1"/>
  <c r="E1195" i="1"/>
  <c r="F1195" i="1" s="1"/>
  <c r="E1203" i="1"/>
  <c r="F1203" i="1" s="1"/>
  <c r="E1211" i="1"/>
  <c r="F1211" i="1" s="1"/>
  <c r="E1219" i="1"/>
  <c r="F1219" i="1" s="1"/>
  <c r="E1227" i="1"/>
  <c r="F1227" i="1" s="1"/>
  <c r="E1235" i="1"/>
  <c r="F1235" i="1" s="1"/>
  <c r="E1243" i="1"/>
  <c r="F1243" i="1" s="1"/>
  <c r="E1251" i="1"/>
  <c r="F1251" i="1" s="1"/>
  <c r="E1259" i="1"/>
  <c r="F1259" i="1" s="1"/>
  <c r="E1267" i="1"/>
  <c r="F1267" i="1" s="1"/>
  <c r="E1275" i="1"/>
  <c r="F1275" i="1" s="1"/>
  <c r="E1283" i="1"/>
  <c r="F1283" i="1" s="1"/>
  <c r="E1291" i="1"/>
  <c r="F1291" i="1" s="1"/>
  <c r="E1299" i="1"/>
  <c r="F1299" i="1" s="1"/>
  <c r="E1307" i="1"/>
  <c r="F1307" i="1" s="1"/>
  <c r="E1315" i="1"/>
  <c r="F1315" i="1" s="1"/>
  <c r="E1323" i="1"/>
  <c r="F1323" i="1" s="1"/>
  <c r="E188" i="1"/>
  <c r="E263" i="1"/>
  <c r="E389" i="1"/>
  <c r="F389" i="1" s="1"/>
  <c r="E463" i="1"/>
  <c r="F463" i="1" s="1"/>
  <c r="E566" i="1"/>
  <c r="F566" i="1" s="1"/>
  <c r="E626" i="1"/>
  <c r="F626" i="1" s="1"/>
  <c r="E669" i="1"/>
  <c r="F669" i="1" s="1"/>
  <c r="E683" i="1"/>
  <c r="F683" i="1" s="1"/>
  <c r="E696" i="1"/>
  <c r="F696" i="1" s="1"/>
  <c r="E708" i="1"/>
  <c r="F708" i="1" s="1"/>
  <c r="E721" i="1"/>
  <c r="F721" i="1" s="1"/>
  <c r="E734" i="1"/>
  <c r="F734" i="1" s="1"/>
  <c r="E747" i="1"/>
  <c r="F747" i="1" s="1"/>
  <c r="E760" i="1"/>
  <c r="F760" i="1" s="1"/>
  <c r="E772" i="1"/>
  <c r="F772" i="1" s="1"/>
  <c r="E785" i="1"/>
  <c r="F785" i="1" s="1"/>
  <c r="E798" i="1"/>
  <c r="F798" i="1" s="1"/>
  <c r="E811" i="1"/>
  <c r="F811" i="1" s="1"/>
  <c r="E824" i="1"/>
  <c r="F824" i="1" s="1"/>
  <c r="E836" i="1"/>
  <c r="F836" i="1" s="1"/>
  <c r="E849" i="1"/>
  <c r="F849" i="1" s="1"/>
  <c r="E862" i="1"/>
  <c r="F862" i="1" s="1"/>
  <c r="E875" i="1"/>
  <c r="F875" i="1" s="1"/>
  <c r="E888" i="1"/>
  <c r="F888" i="1" s="1"/>
  <c r="E900" i="1"/>
  <c r="F900" i="1" s="1"/>
  <c r="E913" i="1"/>
  <c r="F913" i="1" s="1"/>
  <c r="E926" i="1"/>
  <c r="F926" i="1" s="1"/>
  <c r="E939" i="1"/>
  <c r="F939" i="1" s="1"/>
  <c r="E952" i="1"/>
  <c r="E964" i="1"/>
  <c r="F964" i="1" s="1"/>
  <c r="E977" i="1"/>
  <c r="F977" i="1" s="1"/>
  <c r="E990" i="1"/>
  <c r="F990" i="1" s="1"/>
  <c r="E1003" i="1"/>
  <c r="F1003" i="1" s="1"/>
  <c r="E1014" i="1"/>
  <c r="F1014" i="1" s="1"/>
  <c r="E1023" i="1"/>
  <c r="F1023" i="1" s="1"/>
  <c r="E1032" i="1"/>
  <c r="F1032" i="1" s="1"/>
  <c r="E1041" i="1"/>
  <c r="F1041" i="1" s="1"/>
  <c r="E1051" i="1"/>
  <c r="F1051" i="1" s="1"/>
  <c r="E1060" i="1"/>
  <c r="F1060" i="1" s="1"/>
  <c r="E1068" i="1"/>
  <c r="F1068" i="1" s="1"/>
  <c r="E1076" i="1"/>
  <c r="F1076" i="1" s="1"/>
  <c r="E1084" i="1"/>
  <c r="F1084" i="1" s="1"/>
  <c r="E1092" i="1"/>
  <c r="F1092" i="1" s="1"/>
  <c r="E1100" i="1"/>
  <c r="F1100" i="1" s="1"/>
  <c r="E1108" i="1"/>
  <c r="F1108" i="1" s="1"/>
  <c r="E1116" i="1"/>
  <c r="F1116" i="1" s="1"/>
  <c r="E1124" i="1"/>
  <c r="F1124" i="1" s="1"/>
  <c r="E1132" i="1"/>
  <c r="F1132" i="1" s="1"/>
  <c r="E1140" i="1"/>
  <c r="F1140" i="1" s="1"/>
  <c r="E1148" i="1"/>
  <c r="F1148" i="1" s="1"/>
  <c r="E1156" i="1"/>
  <c r="F1156" i="1" s="1"/>
  <c r="E1164" i="1"/>
  <c r="F1164" i="1" s="1"/>
  <c r="E1172" i="1"/>
  <c r="F1172" i="1" s="1"/>
  <c r="E1180" i="1"/>
  <c r="F1180" i="1" s="1"/>
  <c r="E1188" i="1"/>
  <c r="F1188" i="1" s="1"/>
  <c r="E1196" i="1"/>
  <c r="F1196" i="1" s="1"/>
  <c r="E1204" i="1"/>
  <c r="F1204" i="1" s="1"/>
  <c r="E1212" i="1"/>
  <c r="F1212" i="1" s="1"/>
  <c r="E1220" i="1"/>
  <c r="F1220" i="1" s="1"/>
  <c r="E1228" i="1"/>
  <c r="F1228" i="1" s="1"/>
  <c r="E1236" i="1"/>
  <c r="F1236" i="1" s="1"/>
  <c r="E1244" i="1"/>
  <c r="F1244" i="1" s="1"/>
  <c r="E1252" i="1"/>
  <c r="F1252" i="1" s="1"/>
  <c r="E1260" i="1"/>
  <c r="F1260" i="1" s="1"/>
  <c r="E1268" i="1"/>
  <c r="F1268" i="1" s="1"/>
  <c r="E1276" i="1"/>
  <c r="F1276" i="1" s="1"/>
  <c r="E143" i="1"/>
  <c r="E242" i="1"/>
  <c r="E265" i="1"/>
  <c r="E288" i="1"/>
  <c r="E365" i="1"/>
  <c r="F365" i="1" s="1"/>
  <c r="E549" i="1"/>
  <c r="F549" i="1" s="1"/>
  <c r="E608" i="1"/>
  <c r="F608" i="1" s="1"/>
  <c r="E650" i="1"/>
  <c r="F650" i="1" s="1"/>
  <c r="E671" i="1"/>
  <c r="F671" i="1" s="1"/>
  <c r="E684" i="1"/>
  <c r="F684" i="1" s="1"/>
  <c r="E697" i="1"/>
  <c r="F697" i="1" s="1"/>
  <c r="E710" i="1"/>
  <c r="F710" i="1" s="1"/>
  <c r="E723" i="1"/>
  <c r="F723" i="1" s="1"/>
  <c r="E736" i="1"/>
  <c r="F736" i="1" s="1"/>
  <c r="E748" i="1"/>
  <c r="F748" i="1" s="1"/>
  <c r="E761" i="1"/>
  <c r="F761" i="1" s="1"/>
  <c r="E774" i="1"/>
  <c r="F774" i="1" s="1"/>
  <c r="E787" i="1"/>
  <c r="F787" i="1" s="1"/>
  <c r="E800" i="1"/>
  <c r="F800" i="1" s="1"/>
  <c r="E812" i="1"/>
  <c r="F812" i="1" s="1"/>
  <c r="E825" i="1"/>
  <c r="F825" i="1" s="1"/>
  <c r="E838" i="1"/>
  <c r="F838" i="1" s="1"/>
  <c r="E851" i="1"/>
  <c r="F851" i="1" s="1"/>
  <c r="E864" i="1"/>
  <c r="F864" i="1" s="1"/>
  <c r="E876" i="1"/>
  <c r="F876" i="1" s="1"/>
  <c r="E889" i="1"/>
  <c r="F889" i="1" s="1"/>
  <c r="E902" i="1"/>
  <c r="F902" i="1" s="1"/>
  <c r="E915" i="1"/>
  <c r="F915" i="1" s="1"/>
  <c r="E928" i="1"/>
  <c r="F928" i="1" s="1"/>
  <c r="E940" i="1"/>
  <c r="F940" i="1" s="1"/>
  <c r="E953" i="1"/>
  <c r="E966" i="1"/>
  <c r="F966" i="1" s="1"/>
  <c r="E979" i="1"/>
  <c r="F979" i="1" s="1"/>
  <c r="E992" i="1"/>
  <c r="F992" i="1" s="1"/>
  <c r="E1004" i="1"/>
  <c r="F1004" i="1" s="1"/>
  <c r="E1015" i="1"/>
  <c r="F1015" i="1" s="1"/>
  <c r="E1024" i="1"/>
  <c r="F1024" i="1" s="1"/>
  <c r="E1033" i="1"/>
  <c r="F1033" i="1" s="1"/>
  <c r="E1043" i="1"/>
  <c r="F1043" i="1" s="1"/>
  <c r="E1052" i="1"/>
  <c r="F1052" i="1" s="1"/>
  <c r="E1061" i="1"/>
  <c r="F1061" i="1" s="1"/>
  <c r="E1069" i="1"/>
  <c r="F1069" i="1" s="1"/>
  <c r="E1077" i="1"/>
  <c r="F1077" i="1" s="1"/>
  <c r="E1085" i="1"/>
  <c r="F1085" i="1" s="1"/>
  <c r="E1093" i="1"/>
  <c r="F1093" i="1" s="1"/>
  <c r="E1101" i="1"/>
  <c r="F1101" i="1" s="1"/>
  <c r="E1109" i="1"/>
  <c r="F1109" i="1" s="1"/>
  <c r="E1117" i="1"/>
  <c r="F1117" i="1" s="1"/>
  <c r="E1125" i="1"/>
  <c r="F1125" i="1" s="1"/>
  <c r="E1133" i="1"/>
  <c r="F1133" i="1" s="1"/>
  <c r="E1141" i="1"/>
  <c r="F1141" i="1" s="1"/>
  <c r="E1149" i="1"/>
  <c r="F1149" i="1" s="1"/>
  <c r="E1157" i="1"/>
  <c r="F1157" i="1" s="1"/>
  <c r="E1165" i="1"/>
  <c r="F1165" i="1" s="1"/>
  <c r="E1173" i="1"/>
  <c r="F1173" i="1" s="1"/>
  <c r="E1181" i="1"/>
  <c r="F1181" i="1" s="1"/>
  <c r="E1189" i="1"/>
  <c r="F1189" i="1" s="1"/>
  <c r="E1197" i="1"/>
  <c r="F1197" i="1" s="1"/>
  <c r="E1205" i="1"/>
  <c r="F1205" i="1" s="1"/>
  <c r="E1213" i="1"/>
  <c r="F1213" i="1" s="1"/>
  <c r="E1221" i="1"/>
  <c r="F1221" i="1" s="1"/>
  <c r="E1229" i="1"/>
  <c r="F1229" i="1" s="1"/>
  <c r="E1237" i="1"/>
  <c r="F1237" i="1" s="1"/>
  <c r="E1245" i="1"/>
  <c r="F1245" i="1" s="1"/>
  <c r="E1253" i="1"/>
  <c r="F1253" i="1" s="1"/>
  <c r="E1261" i="1"/>
  <c r="F1261" i="1" s="1"/>
  <c r="E1269" i="1"/>
  <c r="F1269" i="1" s="1"/>
  <c r="E1277" i="1"/>
  <c r="F1277" i="1" s="1"/>
  <c r="E1285" i="1"/>
  <c r="F1285" i="1" s="1"/>
  <c r="E38" i="1"/>
  <c r="E145" i="1"/>
  <c r="E194" i="1"/>
  <c r="E245" i="1"/>
  <c r="E317" i="1"/>
  <c r="E368" i="1"/>
  <c r="F368" i="1" s="1"/>
  <c r="E445" i="1"/>
  <c r="F445" i="1" s="1"/>
  <c r="E510" i="1"/>
  <c r="F510" i="1" s="1"/>
  <c r="E613" i="1"/>
  <c r="F613" i="1" s="1"/>
  <c r="E672" i="1"/>
  <c r="F672" i="1" s="1"/>
  <c r="E686" i="1"/>
  <c r="F686" i="1" s="1"/>
  <c r="E699" i="1"/>
  <c r="F699" i="1" s="1"/>
  <c r="E712" i="1"/>
  <c r="F712" i="1" s="1"/>
  <c r="E724" i="1"/>
  <c r="F724" i="1" s="1"/>
  <c r="E737" i="1"/>
  <c r="F737" i="1" s="1"/>
  <c r="E750" i="1"/>
  <c r="F750" i="1" s="1"/>
  <c r="E763" i="1"/>
  <c r="F763" i="1" s="1"/>
  <c r="E776" i="1"/>
  <c r="F776" i="1" s="1"/>
  <c r="E788" i="1"/>
  <c r="F788" i="1" s="1"/>
  <c r="E801" i="1"/>
  <c r="F801" i="1" s="1"/>
  <c r="E814" i="1"/>
  <c r="F814" i="1" s="1"/>
  <c r="E827" i="1"/>
  <c r="F827" i="1" s="1"/>
  <c r="E840" i="1"/>
  <c r="F840" i="1" s="1"/>
  <c r="E852" i="1"/>
  <c r="F852" i="1" s="1"/>
  <c r="E865" i="1"/>
  <c r="F865" i="1" s="1"/>
  <c r="E878" i="1"/>
  <c r="F878" i="1" s="1"/>
  <c r="E891" i="1"/>
  <c r="F891" i="1" s="1"/>
  <c r="E904" i="1"/>
  <c r="F904" i="1" s="1"/>
  <c r="E916" i="1"/>
  <c r="F916" i="1" s="1"/>
  <c r="E929" i="1"/>
  <c r="F929" i="1" s="1"/>
  <c r="E942" i="1"/>
  <c r="F942" i="1" s="1"/>
  <c r="E955" i="1"/>
  <c r="E968" i="1"/>
  <c r="F968" i="1" s="1"/>
  <c r="E980" i="1"/>
  <c r="F980" i="1" s="1"/>
  <c r="E993" i="1"/>
  <c r="F993" i="1" s="1"/>
  <c r="E1006" i="1"/>
  <c r="F1006" i="1" s="1"/>
  <c r="E1016" i="1"/>
  <c r="F1016" i="1" s="1"/>
  <c r="E1025" i="1"/>
  <c r="F1025" i="1" s="1"/>
  <c r="E1035" i="1"/>
  <c r="F1035" i="1" s="1"/>
  <c r="E1044" i="1"/>
  <c r="F1044" i="1" s="1"/>
  <c r="E1053" i="1"/>
  <c r="F1053" i="1" s="1"/>
  <c r="E1062" i="1"/>
  <c r="F1062" i="1" s="1"/>
  <c r="E1070" i="1"/>
  <c r="F1070" i="1" s="1"/>
  <c r="E1078" i="1"/>
  <c r="F1078" i="1" s="1"/>
  <c r="E1086" i="1"/>
  <c r="F1086" i="1" s="1"/>
  <c r="E1094" i="1"/>
  <c r="F1094" i="1" s="1"/>
  <c r="E1102" i="1"/>
  <c r="F1102" i="1" s="1"/>
  <c r="E1110" i="1"/>
  <c r="F1110" i="1" s="1"/>
  <c r="E1118" i="1"/>
  <c r="F1118" i="1" s="1"/>
  <c r="E1126" i="1"/>
  <c r="F1126" i="1" s="1"/>
  <c r="E1134" i="1"/>
  <c r="F1134" i="1" s="1"/>
  <c r="E1142" i="1"/>
  <c r="F1142" i="1" s="1"/>
  <c r="E1150" i="1"/>
  <c r="F1150" i="1" s="1"/>
  <c r="E1158" i="1"/>
  <c r="F1158" i="1" s="1"/>
  <c r="E1166" i="1"/>
  <c r="F1166" i="1" s="1"/>
  <c r="E1174" i="1"/>
  <c r="F1174" i="1" s="1"/>
  <c r="E1182" i="1"/>
  <c r="F1182" i="1" s="1"/>
  <c r="E1190" i="1"/>
  <c r="F1190" i="1" s="1"/>
  <c r="E1198" i="1"/>
  <c r="F1198" i="1" s="1"/>
  <c r="E1206" i="1"/>
  <c r="F1206" i="1" s="1"/>
  <c r="E1214" i="1"/>
  <c r="F1214" i="1" s="1"/>
  <c r="E39" i="1"/>
  <c r="E102" i="1"/>
  <c r="E197" i="1"/>
  <c r="E223" i="1"/>
  <c r="E271" i="1"/>
  <c r="E346" i="1"/>
  <c r="F346" i="1" s="1"/>
  <c r="E373" i="1"/>
  <c r="F373" i="1" s="1"/>
  <c r="E397" i="1"/>
  <c r="F397" i="1" s="1"/>
  <c r="E423" i="1"/>
  <c r="F423" i="1" s="1"/>
  <c r="E448" i="1"/>
  <c r="F448" i="1" s="1"/>
  <c r="E471" i="1"/>
  <c r="F471" i="1" s="1"/>
  <c r="E493" i="1"/>
  <c r="F493" i="1" s="1"/>
  <c r="E533" i="1"/>
  <c r="F533" i="1" s="1"/>
  <c r="E552" i="1"/>
  <c r="F552" i="1" s="1"/>
  <c r="E574" i="1"/>
  <c r="F574" i="1" s="1"/>
  <c r="E655" i="1"/>
  <c r="F655" i="1" s="1"/>
  <c r="E675" i="1"/>
  <c r="F675" i="1" s="1"/>
  <c r="E688" i="1"/>
  <c r="F688" i="1" s="1"/>
  <c r="E700" i="1"/>
  <c r="F700" i="1" s="1"/>
  <c r="E713" i="1"/>
  <c r="F713" i="1" s="1"/>
  <c r="E726" i="1"/>
  <c r="F726" i="1" s="1"/>
  <c r="E739" i="1"/>
  <c r="F739" i="1" s="1"/>
  <c r="E752" i="1"/>
  <c r="F752" i="1" s="1"/>
  <c r="E764" i="1"/>
  <c r="F764" i="1" s="1"/>
  <c r="E777" i="1"/>
  <c r="F777" i="1" s="1"/>
  <c r="E790" i="1"/>
  <c r="F790" i="1" s="1"/>
  <c r="E803" i="1"/>
  <c r="F803" i="1" s="1"/>
  <c r="E816" i="1"/>
  <c r="F816" i="1" s="1"/>
  <c r="E828" i="1"/>
  <c r="F828" i="1" s="1"/>
  <c r="E841" i="1"/>
  <c r="F841" i="1" s="1"/>
  <c r="E854" i="1"/>
  <c r="F854" i="1" s="1"/>
  <c r="E867" i="1"/>
  <c r="F867" i="1" s="1"/>
  <c r="E880" i="1"/>
  <c r="F880" i="1" s="1"/>
  <c r="E892" i="1"/>
  <c r="F892" i="1" s="1"/>
  <c r="E905" i="1"/>
  <c r="F905" i="1" s="1"/>
  <c r="E918" i="1"/>
  <c r="F918" i="1" s="1"/>
  <c r="E931" i="1"/>
  <c r="F931" i="1" s="1"/>
  <c r="E944" i="1"/>
  <c r="F944" i="1" s="1"/>
  <c r="E956" i="1"/>
  <c r="E969" i="1"/>
  <c r="F969" i="1" s="1"/>
  <c r="E982" i="1"/>
  <c r="F982" i="1" s="1"/>
  <c r="E57" i="1"/>
  <c r="E110" i="1"/>
  <c r="E167" i="1"/>
  <c r="E204" i="1"/>
  <c r="E229" i="1"/>
  <c r="E255" i="1"/>
  <c r="E277" i="1"/>
  <c r="E327" i="1"/>
  <c r="E429" i="1"/>
  <c r="F429" i="1" s="1"/>
  <c r="E455" i="1"/>
  <c r="F455" i="1" s="1"/>
  <c r="E477" i="1"/>
  <c r="F477" i="1" s="1"/>
  <c r="E496" i="1"/>
  <c r="F496" i="1" s="1"/>
  <c r="E536" i="1"/>
  <c r="F536" i="1" s="1"/>
  <c r="E599" i="1"/>
  <c r="F599" i="1" s="1"/>
  <c r="E621" i="1"/>
  <c r="F621" i="1" s="1"/>
  <c r="E639" i="1"/>
  <c r="F639" i="1" s="1"/>
  <c r="E661" i="1"/>
  <c r="F661" i="1" s="1"/>
  <c r="E678" i="1"/>
  <c r="F678" i="1" s="1"/>
  <c r="E691" i="1"/>
  <c r="F691" i="1" s="1"/>
  <c r="E704" i="1"/>
  <c r="F704" i="1" s="1"/>
  <c r="E716" i="1"/>
  <c r="F716" i="1" s="1"/>
  <c r="E729" i="1"/>
  <c r="F729" i="1" s="1"/>
  <c r="E742" i="1"/>
  <c r="F742" i="1" s="1"/>
  <c r="E755" i="1"/>
  <c r="F755" i="1" s="1"/>
  <c r="E768" i="1"/>
  <c r="F768" i="1" s="1"/>
  <c r="E780" i="1"/>
  <c r="F780" i="1" s="1"/>
  <c r="E793" i="1"/>
  <c r="F793" i="1" s="1"/>
  <c r="E806" i="1"/>
  <c r="F806" i="1" s="1"/>
  <c r="E819" i="1"/>
  <c r="F819" i="1" s="1"/>
  <c r="E832" i="1"/>
  <c r="F832" i="1" s="1"/>
  <c r="E844" i="1"/>
  <c r="F844" i="1" s="1"/>
  <c r="E857" i="1"/>
  <c r="F857" i="1" s="1"/>
  <c r="E870" i="1"/>
  <c r="F870" i="1" s="1"/>
  <c r="E883" i="1"/>
  <c r="F883" i="1" s="1"/>
  <c r="E896" i="1"/>
  <c r="F896" i="1" s="1"/>
  <c r="E908" i="1"/>
  <c r="F908" i="1" s="1"/>
  <c r="E921" i="1"/>
  <c r="F921" i="1" s="1"/>
  <c r="E934" i="1"/>
  <c r="F934" i="1" s="1"/>
  <c r="E947" i="1"/>
  <c r="F947" i="1" s="1"/>
  <c r="E960" i="1"/>
  <c r="F960" i="1" s="1"/>
  <c r="E972" i="1"/>
  <c r="F972" i="1" s="1"/>
  <c r="E985" i="1"/>
  <c r="F985" i="1" s="1"/>
  <c r="E998" i="1"/>
  <c r="F998" i="1" s="1"/>
  <c r="E1011" i="1"/>
  <c r="F1011" i="1" s="1"/>
  <c r="E1020" i="1"/>
  <c r="F1020" i="1" s="1"/>
  <c r="E1029" i="1"/>
  <c r="F1029" i="1" s="1"/>
  <c r="E1038" i="1"/>
  <c r="F1038" i="1" s="1"/>
  <c r="E1047" i="1"/>
  <c r="F1047" i="1" s="1"/>
  <c r="E1056" i="1"/>
  <c r="F1056" i="1" s="1"/>
  <c r="E1065" i="1"/>
  <c r="F1065" i="1" s="1"/>
  <c r="E1073" i="1"/>
  <c r="F1073" i="1" s="1"/>
  <c r="E1081" i="1"/>
  <c r="F1081" i="1" s="1"/>
  <c r="E1089" i="1"/>
  <c r="F1089" i="1" s="1"/>
  <c r="E1097" i="1"/>
  <c r="F1097" i="1" s="1"/>
  <c r="E1105" i="1"/>
  <c r="F1105" i="1" s="1"/>
  <c r="E1113" i="1"/>
  <c r="F1113" i="1" s="1"/>
  <c r="E1121" i="1"/>
  <c r="F1121" i="1" s="1"/>
  <c r="E1129" i="1"/>
  <c r="F1129" i="1" s="1"/>
  <c r="E1137" i="1"/>
  <c r="F1137" i="1" s="1"/>
  <c r="E1145" i="1"/>
  <c r="F1145" i="1" s="1"/>
  <c r="E1153" i="1"/>
  <c r="F1153" i="1" s="1"/>
  <c r="E1161" i="1"/>
  <c r="F1161" i="1" s="1"/>
  <c r="E1169" i="1"/>
  <c r="F1169" i="1" s="1"/>
  <c r="E1177" i="1"/>
  <c r="F1177" i="1" s="1"/>
  <c r="E1185" i="1"/>
  <c r="F1185" i="1" s="1"/>
  <c r="E1193" i="1"/>
  <c r="F1193" i="1" s="1"/>
  <c r="E1201" i="1"/>
  <c r="F1201" i="1" s="1"/>
  <c r="E1209" i="1"/>
  <c r="F1209" i="1" s="1"/>
  <c r="E1217" i="1"/>
  <c r="F1217" i="1" s="1"/>
  <c r="E1225" i="1"/>
  <c r="F1225" i="1" s="1"/>
  <c r="E1233" i="1"/>
  <c r="F1233" i="1" s="1"/>
  <c r="E1241" i="1"/>
  <c r="F1241" i="1" s="1"/>
  <c r="E1249" i="1"/>
  <c r="F1249" i="1" s="1"/>
  <c r="E1257" i="1"/>
  <c r="F1257" i="1" s="1"/>
  <c r="E1265" i="1"/>
  <c r="F1265" i="1" s="1"/>
  <c r="E1273" i="1"/>
  <c r="F1273" i="1" s="1"/>
  <c r="E1281" i="1"/>
  <c r="F1281" i="1" s="1"/>
  <c r="E1438" i="1"/>
  <c r="F1438" i="1" s="1"/>
  <c r="E1430" i="1"/>
  <c r="F1430" i="1" s="1"/>
  <c r="E1422" i="1"/>
  <c r="F1422" i="1" s="1"/>
  <c r="E1414" i="1"/>
  <c r="F1414" i="1" s="1"/>
  <c r="E1406" i="1"/>
  <c r="F1406" i="1" s="1"/>
  <c r="E1398" i="1"/>
  <c r="F1398" i="1" s="1"/>
  <c r="E1390" i="1"/>
  <c r="F1390" i="1" s="1"/>
  <c r="E1382" i="1"/>
  <c r="F1382" i="1" s="1"/>
  <c r="E1374" i="1"/>
  <c r="F1374" i="1" s="1"/>
  <c r="E1366" i="1"/>
  <c r="F1366" i="1" s="1"/>
  <c r="E1358" i="1"/>
  <c r="F1358" i="1" s="1"/>
  <c r="E1350" i="1"/>
  <c r="F1350" i="1" s="1"/>
  <c r="E1342" i="1"/>
  <c r="F1342" i="1" s="1"/>
  <c r="E1334" i="1"/>
  <c r="F1334" i="1" s="1"/>
  <c r="E1326" i="1"/>
  <c r="F1326" i="1" s="1"/>
  <c r="E1317" i="1"/>
  <c r="F1317" i="1" s="1"/>
  <c r="E1308" i="1"/>
  <c r="F1308" i="1" s="1"/>
  <c r="E1298" i="1"/>
  <c r="F1298" i="1" s="1"/>
  <c r="E1289" i="1"/>
  <c r="F1289" i="1" s="1"/>
  <c r="E1278" i="1"/>
  <c r="F1278" i="1" s="1"/>
  <c r="E1262" i="1"/>
  <c r="F1262" i="1" s="1"/>
  <c r="E1246" i="1"/>
  <c r="F1246" i="1" s="1"/>
  <c r="E1230" i="1"/>
  <c r="F1230" i="1" s="1"/>
  <c r="E1210" i="1"/>
  <c r="F1210" i="1" s="1"/>
  <c r="E1191" i="1"/>
  <c r="F1191" i="1" s="1"/>
  <c r="E1168" i="1"/>
  <c r="F1168" i="1" s="1"/>
  <c r="E1146" i="1"/>
  <c r="F1146" i="1" s="1"/>
  <c r="E1127" i="1"/>
  <c r="F1127" i="1" s="1"/>
  <c r="E1104" i="1"/>
  <c r="F1104" i="1" s="1"/>
  <c r="E1082" i="1"/>
  <c r="F1082" i="1" s="1"/>
  <c r="E1063" i="1"/>
  <c r="F1063" i="1" s="1"/>
  <c r="E1037" i="1"/>
  <c r="F1037" i="1" s="1"/>
  <c r="E1012" i="1"/>
  <c r="F1012" i="1" s="1"/>
  <c r="E974" i="1"/>
  <c r="F974" i="1" s="1"/>
  <c r="E923" i="1"/>
  <c r="F923" i="1" s="1"/>
  <c r="E872" i="1"/>
  <c r="F872" i="1" s="1"/>
  <c r="E820" i="1"/>
  <c r="F820" i="1" s="1"/>
  <c r="E769" i="1"/>
  <c r="F769" i="1" s="1"/>
  <c r="E718" i="1"/>
  <c r="F718" i="1" s="1"/>
  <c r="E663" i="1"/>
  <c r="F663" i="1" s="1"/>
  <c r="E498" i="1"/>
  <c r="F498" i="1" s="1"/>
  <c r="E407" i="1"/>
  <c r="F407" i="1" s="1"/>
  <c r="E304" i="1"/>
  <c r="E207" i="1"/>
  <c r="E1437" i="1"/>
  <c r="F1437" i="1" s="1"/>
  <c r="E1429" i="1"/>
  <c r="F1429" i="1" s="1"/>
  <c r="E1421" i="1"/>
  <c r="F1421" i="1" s="1"/>
  <c r="E1413" i="1"/>
  <c r="F1413" i="1" s="1"/>
  <c r="E1405" i="1"/>
  <c r="F1405" i="1" s="1"/>
  <c r="E1397" i="1"/>
  <c r="F1397" i="1" s="1"/>
  <c r="E1389" i="1"/>
  <c r="F1389" i="1" s="1"/>
  <c r="E1381" i="1"/>
  <c r="F1381" i="1" s="1"/>
  <c r="E1373" i="1"/>
  <c r="F1373" i="1" s="1"/>
  <c r="E1365" i="1"/>
  <c r="F1365" i="1" s="1"/>
  <c r="E1357" i="1"/>
  <c r="F1357" i="1" s="1"/>
  <c r="E1349" i="1"/>
  <c r="F1349" i="1" s="1"/>
  <c r="E1341" i="1"/>
  <c r="F1341" i="1" s="1"/>
  <c r="E1333" i="1"/>
  <c r="F1333" i="1" s="1"/>
  <c r="E1325" i="1"/>
  <c r="F1325" i="1" s="1"/>
  <c r="E1316" i="1"/>
  <c r="F1316" i="1" s="1"/>
  <c r="E1306" i="1"/>
  <c r="F1306" i="1" s="1"/>
  <c r="E1297" i="1"/>
  <c r="F1297" i="1" s="1"/>
  <c r="E1288" i="1"/>
  <c r="F1288" i="1" s="1"/>
  <c r="E1274" i="1"/>
  <c r="F1274" i="1" s="1"/>
  <c r="E1258" i="1"/>
  <c r="F1258" i="1" s="1"/>
  <c r="E1242" i="1"/>
  <c r="F1242" i="1" s="1"/>
  <c r="E1226" i="1"/>
  <c r="F1226" i="1" s="1"/>
  <c r="E1208" i="1"/>
  <c r="F1208" i="1" s="1"/>
  <c r="E1186" i="1"/>
  <c r="F1186" i="1" s="1"/>
  <c r="E1167" i="1"/>
  <c r="F1167" i="1" s="1"/>
  <c r="E1144" i="1"/>
  <c r="F1144" i="1" s="1"/>
  <c r="E1122" i="1"/>
  <c r="F1122" i="1" s="1"/>
  <c r="E1103" i="1"/>
  <c r="F1103" i="1" s="1"/>
  <c r="E1080" i="1"/>
  <c r="F1080" i="1" s="1"/>
  <c r="E1057" i="1"/>
  <c r="F1057" i="1" s="1"/>
  <c r="E1036" i="1"/>
  <c r="F1036" i="1" s="1"/>
  <c r="E1009" i="1"/>
  <c r="F1009" i="1" s="1"/>
  <c r="E971" i="1"/>
  <c r="F971" i="1" s="1"/>
  <c r="E920" i="1"/>
  <c r="F920" i="1" s="1"/>
  <c r="E868" i="1"/>
  <c r="F868" i="1" s="1"/>
  <c r="E817" i="1"/>
  <c r="F817" i="1" s="1"/>
  <c r="E766" i="1"/>
  <c r="F766" i="1" s="1"/>
  <c r="E715" i="1"/>
  <c r="F715" i="1" s="1"/>
  <c r="E658" i="1"/>
  <c r="F658" i="1" s="1"/>
  <c r="E575" i="1"/>
  <c r="F575" i="1" s="1"/>
  <c r="E400" i="1"/>
  <c r="F400" i="1" s="1"/>
  <c r="E298" i="1"/>
  <c r="E202" i="1"/>
  <c r="E1428" i="1"/>
  <c r="F1428" i="1" s="1"/>
  <c r="E1404" i="1"/>
  <c r="F1404" i="1" s="1"/>
  <c r="E1364" i="1"/>
  <c r="F1364" i="1" s="1"/>
  <c r="E1305" i="1"/>
  <c r="F1305" i="1" s="1"/>
  <c r="E1256" i="1"/>
  <c r="F1256" i="1" s="1"/>
  <c r="E1184" i="1"/>
  <c r="F1184" i="1" s="1"/>
  <c r="E1120" i="1"/>
  <c r="F1120" i="1" s="1"/>
  <c r="E1030" i="1"/>
  <c r="F1030" i="1" s="1"/>
  <c r="E859" i="1"/>
  <c r="F859" i="1" s="1"/>
  <c r="E705" i="1"/>
  <c r="F705" i="1" s="1"/>
  <c r="E174" i="1"/>
  <c r="E1435" i="1"/>
  <c r="F1435" i="1" s="1"/>
  <c r="E1427" i="1"/>
  <c r="F1427" i="1" s="1"/>
  <c r="E1419" i="1"/>
  <c r="F1419" i="1" s="1"/>
  <c r="E1411" i="1"/>
  <c r="F1411" i="1" s="1"/>
  <c r="E1403" i="1"/>
  <c r="F1403" i="1" s="1"/>
  <c r="E1395" i="1"/>
  <c r="F1395" i="1" s="1"/>
  <c r="E1387" i="1"/>
  <c r="F1387" i="1" s="1"/>
  <c r="E1379" i="1"/>
  <c r="F1379" i="1" s="1"/>
  <c r="E1371" i="1"/>
  <c r="F1371" i="1" s="1"/>
  <c r="E1363" i="1"/>
  <c r="F1363" i="1" s="1"/>
  <c r="E1355" i="1"/>
  <c r="F1355" i="1" s="1"/>
  <c r="E1347" i="1"/>
  <c r="F1347" i="1" s="1"/>
  <c r="E1339" i="1"/>
  <c r="F1339" i="1" s="1"/>
  <c r="E1331" i="1"/>
  <c r="F1331" i="1" s="1"/>
  <c r="E1322" i="1"/>
  <c r="F1322" i="1" s="1"/>
  <c r="E1313" i="1"/>
  <c r="F1313" i="1" s="1"/>
  <c r="E1304" i="1"/>
  <c r="F1304" i="1" s="1"/>
  <c r="E1295" i="1"/>
  <c r="F1295" i="1" s="1"/>
  <c r="E1286" i="1"/>
  <c r="F1286" i="1" s="1"/>
  <c r="E1271" i="1"/>
  <c r="F1271" i="1" s="1"/>
  <c r="E1255" i="1"/>
  <c r="F1255" i="1" s="1"/>
  <c r="E1239" i="1"/>
  <c r="F1239" i="1" s="1"/>
  <c r="E1223" i="1"/>
  <c r="F1223" i="1" s="1"/>
  <c r="E1202" i="1"/>
  <c r="F1202" i="1" s="1"/>
  <c r="E1183" i="1"/>
  <c r="F1183" i="1" s="1"/>
  <c r="E1160" i="1"/>
  <c r="F1160" i="1" s="1"/>
  <c r="E1138" i="1"/>
  <c r="F1138" i="1" s="1"/>
  <c r="E1119" i="1"/>
  <c r="F1119" i="1" s="1"/>
  <c r="E1096" i="1"/>
  <c r="F1096" i="1" s="1"/>
  <c r="E1074" i="1"/>
  <c r="F1074" i="1" s="1"/>
  <c r="E1054" i="1"/>
  <c r="F1054" i="1" s="1"/>
  <c r="E1028" i="1"/>
  <c r="F1028" i="1" s="1"/>
  <c r="E1000" i="1"/>
  <c r="F1000" i="1" s="1"/>
  <c r="E958" i="1"/>
  <c r="E907" i="1"/>
  <c r="F907" i="1" s="1"/>
  <c r="E856" i="1"/>
  <c r="F856" i="1" s="1"/>
  <c r="E804" i="1"/>
  <c r="F804" i="1" s="1"/>
  <c r="E753" i="1"/>
  <c r="F753" i="1" s="1"/>
  <c r="E702" i="1"/>
  <c r="F702" i="1" s="1"/>
  <c r="E557" i="1"/>
  <c r="F557" i="1" s="1"/>
  <c r="E472" i="1"/>
  <c r="F472" i="1" s="1"/>
  <c r="E375" i="1"/>
  <c r="F375" i="1" s="1"/>
  <c r="E274" i="1"/>
  <c r="E166" i="1"/>
  <c r="E1436" i="1"/>
  <c r="F1436" i="1" s="1"/>
  <c r="E1396" i="1"/>
  <c r="F1396" i="1" s="1"/>
  <c r="E1372" i="1"/>
  <c r="F1372" i="1" s="1"/>
  <c r="E1332" i="1"/>
  <c r="F1332" i="1" s="1"/>
  <c r="E1296" i="1"/>
  <c r="F1296" i="1" s="1"/>
  <c r="E1240" i="1"/>
  <c r="F1240" i="1" s="1"/>
  <c r="E1162" i="1"/>
  <c r="F1162" i="1" s="1"/>
  <c r="E1079" i="1"/>
  <c r="F1079" i="1" s="1"/>
  <c r="E1008" i="1"/>
  <c r="F1008" i="1" s="1"/>
  <c r="E479" i="1"/>
  <c r="F479" i="1" s="1"/>
  <c r="E1442" i="1"/>
  <c r="F1442" i="1" s="1"/>
  <c r="E1434" i="1"/>
  <c r="F1434" i="1" s="1"/>
  <c r="E1426" i="1"/>
  <c r="F1426" i="1" s="1"/>
  <c r="E1418" i="1"/>
  <c r="F1418" i="1" s="1"/>
  <c r="E1410" i="1"/>
  <c r="F1410" i="1" s="1"/>
  <c r="E1402" i="1"/>
  <c r="F1402" i="1" s="1"/>
  <c r="E1394" i="1"/>
  <c r="F1394" i="1" s="1"/>
  <c r="E1386" i="1"/>
  <c r="F1386" i="1" s="1"/>
  <c r="E1378" i="1"/>
  <c r="F1378" i="1" s="1"/>
  <c r="E1370" i="1"/>
  <c r="F1370" i="1" s="1"/>
  <c r="E1362" i="1"/>
  <c r="F1362" i="1" s="1"/>
  <c r="E1354" i="1"/>
  <c r="F1354" i="1" s="1"/>
  <c r="E1346" i="1"/>
  <c r="F1346" i="1" s="1"/>
  <c r="E1338" i="1"/>
  <c r="F1338" i="1" s="1"/>
  <c r="E1330" i="1"/>
  <c r="F1330" i="1" s="1"/>
  <c r="E1321" i="1"/>
  <c r="F1321" i="1" s="1"/>
  <c r="E1312" i="1"/>
  <c r="F1312" i="1" s="1"/>
  <c r="E1303" i="1"/>
  <c r="F1303" i="1" s="1"/>
  <c r="E1294" i="1"/>
  <c r="F1294" i="1" s="1"/>
  <c r="E1284" i="1"/>
  <c r="F1284" i="1" s="1"/>
  <c r="E1270" i="1"/>
  <c r="F1270" i="1" s="1"/>
  <c r="E1254" i="1"/>
  <c r="F1254" i="1" s="1"/>
  <c r="E1238" i="1"/>
  <c r="F1238" i="1" s="1"/>
  <c r="E1222" i="1"/>
  <c r="F1222" i="1" s="1"/>
  <c r="E1200" i="1"/>
  <c r="F1200" i="1" s="1"/>
  <c r="E1178" i="1"/>
  <c r="F1178" i="1" s="1"/>
  <c r="E1159" i="1"/>
  <c r="F1159" i="1" s="1"/>
  <c r="E1136" i="1"/>
  <c r="F1136" i="1" s="1"/>
  <c r="E1114" i="1"/>
  <c r="F1114" i="1" s="1"/>
  <c r="E1095" i="1"/>
  <c r="F1095" i="1" s="1"/>
  <c r="E1072" i="1"/>
  <c r="F1072" i="1" s="1"/>
  <c r="E1048" i="1"/>
  <c r="F1048" i="1" s="1"/>
  <c r="E1027" i="1"/>
  <c r="F1027" i="1" s="1"/>
  <c r="E996" i="1"/>
  <c r="F996" i="1" s="1"/>
  <c r="E948" i="1"/>
  <c r="F948" i="1" s="1"/>
  <c r="E897" i="1"/>
  <c r="F897" i="1" s="1"/>
  <c r="E846" i="1"/>
  <c r="F846" i="1" s="1"/>
  <c r="E795" i="1"/>
  <c r="F795" i="1" s="1"/>
  <c r="E744" i="1"/>
  <c r="F744" i="1" s="1"/>
  <c r="E692" i="1"/>
  <c r="F692" i="1" s="1"/>
  <c r="E541" i="1"/>
  <c r="F541" i="1" s="1"/>
  <c r="E357" i="1"/>
  <c r="F357" i="1" s="1"/>
  <c r="E121" i="1"/>
  <c r="E1412" i="1"/>
  <c r="F1412" i="1" s="1"/>
  <c r="E1380" i="1"/>
  <c r="F1380" i="1" s="1"/>
  <c r="E1340" i="1"/>
  <c r="F1340" i="1" s="1"/>
  <c r="E1314" i="1"/>
  <c r="F1314" i="1" s="1"/>
  <c r="E1272" i="1"/>
  <c r="F1272" i="1" s="1"/>
  <c r="E1207" i="1"/>
  <c r="F1207" i="1" s="1"/>
  <c r="E1098" i="1"/>
  <c r="F1098" i="1" s="1"/>
  <c r="E961" i="1"/>
  <c r="F961" i="1" s="1"/>
  <c r="E756" i="1"/>
  <c r="F756" i="1" s="1"/>
  <c r="E381" i="1"/>
  <c r="F381" i="1" s="1"/>
  <c r="E1441" i="1"/>
  <c r="F1441" i="1" s="1"/>
  <c r="E1433" i="1"/>
  <c r="F1433" i="1" s="1"/>
  <c r="E1425" i="1"/>
  <c r="F1425" i="1" s="1"/>
  <c r="E1417" i="1"/>
  <c r="F1417" i="1" s="1"/>
  <c r="E1409" i="1"/>
  <c r="F1409" i="1" s="1"/>
  <c r="E1401" i="1"/>
  <c r="F1401" i="1" s="1"/>
  <c r="E1393" i="1"/>
  <c r="F1393" i="1" s="1"/>
  <c r="E1385" i="1"/>
  <c r="F1385" i="1" s="1"/>
  <c r="E1377" i="1"/>
  <c r="F1377" i="1" s="1"/>
  <c r="E1369" i="1"/>
  <c r="F1369" i="1" s="1"/>
  <c r="E1361" i="1"/>
  <c r="F1361" i="1" s="1"/>
  <c r="E1353" i="1"/>
  <c r="F1353" i="1" s="1"/>
  <c r="E1345" i="1"/>
  <c r="F1345" i="1" s="1"/>
  <c r="E1337" i="1"/>
  <c r="F1337" i="1" s="1"/>
  <c r="E1329" i="1"/>
  <c r="F1329" i="1" s="1"/>
  <c r="E1320" i="1"/>
  <c r="F1320" i="1" s="1"/>
  <c r="E1311" i="1"/>
  <c r="F1311" i="1" s="1"/>
  <c r="E1302" i="1"/>
  <c r="F1302" i="1" s="1"/>
  <c r="E1293" i="1"/>
  <c r="F1293" i="1" s="1"/>
  <c r="E1282" i="1"/>
  <c r="F1282" i="1" s="1"/>
  <c r="E1266" i="1"/>
  <c r="F1266" i="1" s="1"/>
  <c r="E1250" i="1"/>
  <c r="F1250" i="1" s="1"/>
  <c r="E1234" i="1"/>
  <c r="F1234" i="1" s="1"/>
  <c r="E1218" i="1"/>
  <c r="F1218" i="1" s="1"/>
  <c r="E1199" i="1"/>
  <c r="F1199" i="1" s="1"/>
  <c r="E1176" i="1"/>
  <c r="F1176" i="1" s="1"/>
  <c r="E1154" i="1"/>
  <c r="F1154" i="1" s="1"/>
  <c r="E1135" i="1"/>
  <c r="F1135" i="1" s="1"/>
  <c r="E1112" i="1"/>
  <c r="F1112" i="1" s="1"/>
  <c r="E1090" i="1"/>
  <c r="F1090" i="1" s="1"/>
  <c r="E1071" i="1"/>
  <c r="F1071" i="1" s="1"/>
  <c r="E1046" i="1"/>
  <c r="F1046" i="1" s="1"/>
  <c r="E1021" i="1"/>
  <c r="F1021" i="1" s="1"/>
  <c r="E995" i="1"/>
  <c r="F995" i="1" s="1"/>
  <c r="E945" i="1"/>
  <c r="F945" i="1" s="1"/>
  <c r="E894" i="1"/>
  <c r="F894" i="1" s="1"/>
  <c r="E843" i="1"/>
  <c r="F843" i="1" s="1"/>
  <c r="E792" i="1"/>
  <c r="F792" i="1" s="1"/>
  <c r="E740" i="1"/>
  <c r="F740" i="1" s="1"/>
  <c r="E689" i="1"/>
  <c r="F689" i="1" s="1"/>
  <c r="E616" i="1"/>
  <c r="F616" i="1" s="1"/>
  <c r="E453" i="1"/>
  <c r="F453" i="1" s="1"/>
  <c r="E349" i="1"/>
  <c r="F349" i="1" s="1"/>
  <c r="E252" i="1"/>
  <c r="E1348" i="1"/>
  <c r="F1348" i="1" s="1"/>
  <c r="E279" i="1"/>
  <c r="E1440" i="1"/>
  <c r="F1440" i="1" s="1"/>
  <c r="E1432" i="1"/>
  <c r="F1432" i="1" s="1"/>
  <c r="E1424" i="1"/>
  <c r="F1424" i="1" s="1"/>
  <c r="E1416" i="1"/>
  <c r="F1416" i="1" s="1"/>
  <c r="E1408" i="1"/>
  <c r="F1408" i="1" s="1"/>
  <c r="E1400" i="1"/>
  <c r="F1400" i="1" s="1"/>
  <c r="E1392" i="1"/>
  <c r="F1392" i="1" s="1"/>
  <c r="E1384" i="1"/>
  <c r="F1384" i="1" s="1"/>
  <c r="E1376" i="1"/>
  <c r="F1376" i="1" s="1"/>
  <c r="E1368" i="1"/>
  <c r="F1368" i="1" s="1"/>
  <c r="E1360" i="1"/>
  <c r="F1360" i="1" s="1"/>
  <c r="E1352" i="1"/>
  <c r="F1352" i="1" s="1"/>
  <c r="E1344" i="1"/>
  <c r="F1344" i="1" s="1"/>
  <c r="E1336" i="1"/>
  <c r="F1336" i="1" s="1"/>
  <c r="E1328" i="1"/>
  <c r="F1328" i="1" s="1"/>
  <c r="E1319" i="1"/>
  <c r="F1319" i="1" s="1"/>
  <c r="E1310" i="1"/>
  <c r="F1310" i="1" s="1"/>
  <c r="E1301" i="1"/>
  <c r="F1301" i="1" s="1"/>
  <c r="E1292" i="1"/>
  <c r="F1292" i="1" s="1"/>
  <c r="E1280" i="1"/>
  <c r="F1280" i="1" s="1"/>
  <c r="E1264" i="1"/>
  <c r="F1264" i="1" s="1"/>
  <c r="E1248" i="1"/>
  <c r="F1248" i="1" s="1"/>
  <c r="E1232" i="1"/>
  <c r="F1232" i="1" s="1"/>
  <c r="E1216" i="1"/>
  <c r="F1216" i="1" s="1"/>
  <c r="E1194" i="1"/>
  <c r="F1194" i="1" s="1"/>
  <c r="E1175" i="1"/>
  <c r="F1175" i="1" s="1"/>
  <c r="E1152" i="1"/>
  <c r="F1152" i="1" s="1"/>
  <c r="E1130" i="1"/>
  <c r="F1130" i="1" s="1"/>
  <c r="E1111" i="1"/>
  <c r="F1111" i="1" s="1"/>
  <c r="E1088" i="1"/>
  <c r="F1088" i="1" s="1"/>
  <c r="E1066" i="1"/>
  <c r="F1066" i="1" s="1"/>
  <c r="E1045" i="1"/>
  <c r="F1045" i="1" s="1"/>
  <c r="E1019" i="1"/>
  <c r="F1019" i="1" s="1"/>
  <c r="E987" i="1"/>
  <c r="F987" i="1" s="1"/>
  <c r="E936" i="1"/>
  <c r="F936" i="1" s="1"/>
  <c r="E884" i="1"/>
  <c r="F884" i="1" s="1"/>
  <c r="E833" i="1"/>
  <c r="F833" i="1" s="1"/>
  <c r="E782" i="1"/>
  <c r="F782" i="1" s="1"/>
  <c r="E731" i="1"/>
  <c r="F731" i="1" s="1"/>
  <c r="E680" i="1"/>
  <c r="F680" i="1" s="1"/>
  <c r="E600" i="1"/>
  <c r="F600" i="1" s="1"/>
  <c r="E519" i="1"/>
  <c r="F519" i="1" s="1"/>
  <c r="E432" i="1"/>
  <c r="F432" i="1" s="1"/>
  <c r="E234" i="1"/>
  <c r="E62" i="1"/>
  <c r="E1420" i="1"/>
  <c r="F1420" i="1" s="1"/>
  <c r="E1388" i="1"/>
  <c r="F1388" i="1" s="1"/>
  <c r="E1356" i="1"/>
  <c r="F1356" i="1" s="1"/>
  <c r="E1324" i="1"/>
  <c r="F1324" i="1" s="1"/>
  <c r="E1287" i="1"/>
  <c r="F1287" i="1" s="1"/>
  <c r="E1224" i="1"/>
  <c r="F1224" i="1" s="1"/>
  <c r="E1143" i="1"/>
  <c r="F1143" i="1" s="1"/>
  <c r="E1055" i="1"/>
  <c r="F1055" i="1" s="1"/>
  <c r="E910" i="1"/>
  <c r="F910" i="1" s="1"/>
  <c r="E808" i="1"/>
  <c r="F808" i="1" s="1"/>
  <c r="E560" i="1"/>
  <c r="F560" i="1" s="1"/>
  <c r="E1439" i="1"/>
  <c r="F1439" i="1" s="1"/>
  <c r="E1431" i="1"/>
  <c r="F1431" i="1" s="1"/>
  <c r="E1423" i="1"/>
  <c r="F1423" i="1" s="1"/>
  <c r="E1415" i="1"/>
  <c r="F1415" i="1" s="1"/>
  <c r="E1407" i="1"/>
  <c r="F1407" i="1" s="1"/>
  <c r="E1399" i="1"/>
  <c r="F1399" i="1" s="1"/>
  <c r="E1391" i="1"/>
  <c r="F1391" i="1" s="1"/>
  <c r="E1383" i="1"/>
  <c r="F1383" i="1" s="1"/>
  <c r="E1375" i="1"/>
  <c r="F1375" i="1" s="1"/>
  <c r="E1367" i="1"/>
  <c r="F1367" i="1" s="1"/>
  <c r="E1359" i="1"/>
  <c r="F1359" i="1" s="1"/>
  <c r="E1351" i="1"/>
  <c r="F1351" i="1" s="1"/>
  <c r="E1343" i="1"/>
  <c r="F1343" i="1" s="1"/>
  <c r="E1335" i="1"/>
  <c r="F1335" i="1" s="1"/>
  <c r="E1327" i="1"/>
  <c r="F1327" i="1" s="1"/>
  <c r="E1318" i="1"/>
  <c r="F1318" i="1" s="1"/>
  <c r="E1309" i="1"/>
  <c r="F1309" i="1" s="1"/>
  <c r="E1300" i="1"/>
  <c r="F1300" i="1" s="1"/>
  <c r="E1290" i="1"/>
  <c r="F1290" i="1" s="1"/>
  <c r="E1279" i="1"/>
  <c r="F1279" i="1" s="1"/>
  <c r="E1263" i="1"/>
  <c r="F1263" i="1" s="1"/>
  <c r="E1247" i="1"/>
  <c r="F1247" i="1" s="1"/>
  <c r="E1231" i="1"/>
  <c r="F1231" i="1" s="1"/>
  <c r="E1215" i="1"/>
  <c r="F1215" i="1" s="1"/>
  <c r="E1192" i="1"/>
  <c r="F1192" i="1" s="1"/>
  <c r="E1170" i="1"/>
  <c r="F1170" i="1" s="1"/>
  <c r="E1151" i="1"/>
  <c r="F1151" i="1" s="1"/>
  <c r="E1128" i="1"/>
  <c r="F1128" i="1" s="1"/>
  <c r="E1106" i="1"/>
  <c r="F1106" i="1" s="1"/>
  <c r="E1087" i="1"/>
  <c r="F1087" i="1" s="1"/>
  <c r="E1064" i="1"/>
  <c r="F1064" i="1" s="1"/>
  <c r="E1039" i="1"/>
  <c r="F1039" i="1" s="1"/>
  <c r="E1017" i="1"/>
  <c r="F1017" i="1" s="1"/>
  <c r="E984" i="1"/>
  <c r="F984" i="1" s="1"/>
  <c r="E932" i="1"/>
  <c r="F932" i="1" s="1"/>
  <c r="E881" i="1"/>
  <c r="F881" i="1" s="1"/>
  <c r="E830" i="1"/>
  <c r="F830" i="1" s="1"/>
  <c r="E779" i="1"/>
  <c r="F779" i="1" s="1"/>
  <c r="E728" i="1"/>
  <c r="F728" i="1" s="1"/>
  <c r="E676" i="1"/>
  <c r="F676" i="1" s="1"/>
  <c r="E597" i="1"/>
  <c r="F597" i="1" s="1"/>
  <c r="E426" i="1"/>
  <c r="F426" i="1" s="1"/>
  <c r="E325" i="1"/>
  <c r="E226" i="1"/>
  <c r="E46" i="1"/>
  <c r="E98" i="1"/>
  <c r="E30" i="1"/>
  <c r="E75" i="1"/>
  <c r="E157" i="1"/>
  <c r="E176" i="1"/>
  <c r="E132" i="1"/>
  <c r="E511" i="1"/>
  <c r="F511" i="1" s="1"/>
  <c r="E618" i="1"/>
  <c r="F618" i="1" s="1"/>
  <c r="E641" i="1"/>
  <c r="F641" i="1" s="1"/>
  <c r="E540" i="1"/>
  <c r="F540" i="1" s="1"/>
  <c r="E563" i="1"/>
  <c r="F563" i="1" s="1"/>
  <c r="E577" i="1"/>
  <c r="F577" i="1" s="1"/>
  <c r="E387" i="1"/>
  <c r="F387" i="1" s="1"/>
  <c r="E569" i="1"/>
  <c r="F569" i="1" s="1"/>
  <c r="E601" i="1"/>
  <c r="F601" i="1" s="1"/>
  <c r="E633" i="1"/>
  <c r="F633" i="1" s="1"/>
  <c r="E408" i="1"/>
  <c r="F408" i="1" s="1"/>
  <c r="E444" i="1"/>
  <c r="F444" i="1" s="1"/>
  <c r="E547" i="1"/>
  <c r="F547" i="1" s="1"/>
  <c r="E593" i="1"/>
  <c r="F593" i="1" s="1"/>
  <c r="E625" i="1"/>
  <c r="F625" i="1" s="1"/>
  <c r="E630" i="1"/>
  <c r="F630" i="1" s="1"/>
  <c r="E495" i="1"/>
  <c r="F495" i="1" s="1"/>
  <c r="E483" i="1"/>
  <c r="F483" i="1" s="1"/>
  <c r="E617" i="1"/>
  <c r="F617" i="1" s="1"/>
  <c r="E649" i="1"/>
  <c r="F649" i="1" s="1"/>
  <c r="E572" i="1"/>
  <c r="F572" i="1" s="1"/>
  <c r="E544" i="1"/>
  <c r="F544" i="1" s="1"/>
  <c r="E424" i="1"/>
  <c r="F424" i="1" s="1"/>
  <c r="E396" i="1"/>
  <c r="F396" i="1" s="1"/>
  <c r="E460" i="1"/>
  <c r="F460" i="1" s="1"/>
  <c r="E508" i="1"/>
  <c r="F508" i="1" s="1"/>
  <c r="E520" i="1"/>
  <c r="F520" i="1" s="1"/>
  <c r="E531" i="1"/>
  <c r="F531" i="1" s="1"/>
  <c r="E556" i="1"/>
  <c r="F556" i="1" s="1"/>
  <c r="E559" i="1"/>
  <c r="F559" i="1" s="1"/>
  <c r="E564" i="1"/>
  <c r="F564" i="1" s="1"/>
  <c r="E580" i="1"/>
  <c r="F580" i="1" s="1"/>
  <c r="E392" i="1"/>
  <c r="F392" i="1" s="1"/>
  <c r="E412" i="1"/>
  <c r="F412" i="1" s="1"/>
  <c r="E456" i="1"/>
  <c r="F456" i="1" s="1"/>
  <c r="E476" i="1"/>
  <c r="F476" i="1" s="1"/>
  <c r="E509" i="1"/>
  <c r="F509" i="1" s="1"/>
  <c r="E529" i="1"/>
  <c r="F529" i="1" s="1"/>
  <c r="E567" i="1"/>
  <c r="F567" i="1" s="1"/>
  <c r="E576" i="1"/>
  <c r="F576" i="1" s="1"/>
  <c r="E583" i="1"/>
  <c r="F583" i="1" s="1"/>
  <c r="E585" i="1"/>
  <c r="F585" i="1" s="1"/>
  <c r="E296" i="1"/>
  <c r="E403" i="1"/>
  <c r="F403" i="1" s="1"/>
  <c r="E447" i="1"/>
  <c r="F447" i="1" s="1"/>
  <c r="E467" i="1"/>
  <c r="F467" i="1" s="1"/>
  <c r="E551" i="1"/>
  <c r="F551" i="1" s="1"/>
  <c r="E554" i="1"/>
  <c r="F554" i="1" s="1"/>
  <c r="E565" i="1"/>
  <c r="F565" i="1" s="1"/>
  <c r="E581" i="1"/>
  <c r="F581" i="1" s="1"/>
  <c r="E435" i="1"/>
  <c r="F435" i="1" s="1"/>
  <c r="E488" i="1"/>
  <c r="F488" i="1" s="1"/>
  <c r="E524" i="1"/>
  <c r="F524" i="1" s="1"/>
  <c r="E561" i="1"/>
  <c r="F561" i="1" s="1"/>
  <c r="E589" i="1"/>
  <c r="F589" i="1" s="1"/>
  <c r="E629" i="1"/>
  <c r="F629" i="1" s="1"/>
  <c r="E637" i="1"/>
  <c r="F637" i="1" s="1"/>
  <c r="E653" i="1"/>
  <c r="F653" i="1" s="1"/>
  <c r="E717" i="1"/>
  <c r="F717" i="1" s="1"/>
  <c r="E415" i="1"/>
  <c r="F415" i="1" s="1"/>
  <c r="E499" i="1"/>
  <c r="F499" i="1" s="1"/>
  <c r="E504" i="1"/>
  <c r="F504" i="1" s="1"/>
  <c r="E515" i="1"/>
  <c r="F515" i="1" s="1"/>
  <c r="E543" i="1"/>
  <c r="F543" i="1" s="1"/>
  <c r="E568" i="1"/>
  <c r="F568" i="1" s="1"/>
  <c r="E592" i="1"/>
  <c r="F592" i="1" s="1"/>
  <c r="E624" i="1"/>
  <c r="F624" i="1" s="1"/>
  <c r="E632" i="1"/>
  <c r="F632" i="1" s="1"/>
  <c r="E648" i="1"/>
  <c r="F648" i="1" s="1"/>
  <c r="E431" i="1"/>
  <c r="F431" i="1" s="1"/>
  <c r="E587" i="1"/>
  <c r="F587" i="1" s="1"/>
  <c r="E595" i="1"/>
  <c r="F595" i="1" s="1"/>
  <c r="E603" i="1"/>
  <c r="F603" i="1" s="1"/>
  <c r="E619" i="1"/>
  <c r="F619" i="1" s="1"/>
  <c r="E627" i="1"/>
  <c r="F627" i="1" s="1"/>
  <c r="E643" i="1"/>
  <c r="F643" i="1" s="1"/>
  <c r="E651" i="1"/>
  <c r="F651" i="1" s="1"/>
  <c r="E428" i="1"/>
  <c r="F428" i="1" s="1"/>
  <c r="E451" i="1"/>
  <c r="F451" i="1" s="1"/>
  <c r="E527" i="1"/>
  <c r="F527" i="1" s="1"/>
  <c r="E579" i="1"/>
  <c r="F579" i="1" s="1"/>
  <c r="E588" i="1"/>
  <c r="F588" i="1" s="1"/>
  <c r="E604" i="1"/>
  <c r="F604" i="1" s="1"/>
  <c r="E612" i="1"/>
  <c r="F612" i="1" s="1"/>
  <c r="E628" i="1"/>
  <c r="F628" i="1" s="1"/>
  <c r="E636" i="1"/>
  <c r="F636" i="1" s="1"/>
  <c r="E644" i="1"/>
  <c r="F644" i="1" s="1"/>
  <c r="E652" i="1"/>
  <c r="F652" i="1" s="1"/>
  <c r="E419" i="1"/>
  <c r="F419" i="1" s="1"/>
  <c r="E492" i="1"/>
  <c r="F492" i="1" s="1"/>
  <c r="E573" i="1"/>
  <c r="F573" i="1" s="1"/>
  <c r="E591" i="1"/>
  <c r="F591" i="1" s="1"/>
  <c r="E607" i="1"/>
  <c r="F607" i="1" s="1"/>
  <c r="E623" i="1"/>
  <c r="F623" i="1" s="1"/>
  <c r="E631" i="1"/>
  <c r="F631" i="1" s="1"/>
  <c r="E647" i="1"/>
  <c r="F647" i="1" s="1"/>
  <c r="E318" i="1"/>
  <c r="E374" i="1"/>
  <c r="F374" i="1" s="1"/>
  <c r="E401" i="1"/>
  <c r="F401" i="1" s="1"/>
  <c r="E433" i="1"/>
  <c r="F433" i="1" s="1"/>
  <c r="E465" i="1"/>
  <c r="F465" i="1" s="1"/>
  <c r="E490" i="1"/>
  <c r="F490" i="1" s="1"/>
  <c r="E497" i="1"/>
  <c r="F497" i="1" s="1"/>
  <c r="E513" i="1"/>
  <c r="F513" i="1" s="1"/>
  <c r="E348" i="1"/>
  <c r="F348" i="1" s="1"/>
  <c r="E356" i="1"/>
  <c r="F356" i="1" s="1"/>
  <c r="E372" i="1"/>
  <c r="F372" i="1" s="1"/>
  <c r="E380" i="1"/>
  <c r="F380" i="1" s="1"/>
  <c r="E413" i="1"/>
  <c r="F413" i="1" s="1"/>
  <c r="E438" i="1"/>
  <c r="F438" i="1" s="1"/>
  <c r="E461" i="1"/>
  <c r="F461" i="1" s="1"/>
  <c r="E388" i="1"/>
  <c r="F388" i="1" s="1"/>
  <c r="E395" i="1"/>
  <c r="F395" i="1" s="1"/>
  <c r="E411" i="1"/>
  <c r="F411" i="1" s="1"/>
  <c r="E420" i="1"/>
  <c r="F420" i="1" s="1"/>
  <c r="E427" i="1"/>
  <c r="F427" i="1" s="1"/>
  <c r="E436" i="1"/>
  <c r="F436" i="1" s="1"/>
  <c r="E443" i="1"/>
  <c r="F443" i="1" s="1"/>
  <c r="E452" i="1"/>
  <c r="F452" i="1" s="1"/>
  <c r="E459" i="1"/>
  <c r="F459" i="1" s="1"/>
  <c r="E475" i="1"/>
  <c r="F475" i="1" s="1"/>
  <c r="E484" i="1"/>
  <c r="F484" i="1" s="1"/>
  <c r="E491" i="1"/>
  <c r="F491" i="1" s="1"/>
  <c r="E500" i="1"/>
  <c r="F500" i="1" s="1"/>
  <c r="E507" i="1"/>
  <c r="F507" i="1" s="1"/>
  <c r="E516" i="1"/>
  <c r="F516" i="1" s="1"/>
  <c r="E523" i="1"/>
  <c r="F523" i="1" s="1"/>
  <c r="E539" i="1"/>
  <c r="F539" i="1" s="1"/>
  <c r="E548" i="1"/>
  <c r="F548" i="1" s="1"/>
  <c r="E362" i="1"/>
  <c r="F362" i="1" s="1"/>
  <c r="E393" i="1"/>
  <c r="F393" i="1" s="1"/>
  <c r="E409" i="1"/>
  <c r="F409" i="1" s="1"/>
  <c r="E425" i="1"/>
  <c r="F425" i="1" s="1"/>
  <c r="E441" i="1"/>
  <c r="F441" i="1" s="1"/>
  <c r="E457" i="1"/>
  <c r="F457" i="1" s="1"/>
  <c r="E473" i="1"/>
  <c r="F473" i="1" s="1"/>
  <c r="E489" i="1"/>
  <c r="F489" i="1" s="1"/>
  <c r="E505" i="1"/>
  <c r="F505" i="1" s="1"/>
  <c r="E521" i="1"/>
  <c r="F521" i="1" s="1"/>
  <c r="E537" i="1"/>
  <c r="F537" i="1" s="1"/>
  <c r="E553" i="1"/>
  <c r="F553" i="1" s="1"/>
  <c r="E562" i="1"/>
  <c r="F562" i="1" s="1"/>
  <c r="E280" i="1"/>
  <c r="E391" i="1"/>
  <c r="F391" i="1" s="1"/>
  <c r="E416" i="1"/>
  <c r="F416" i="1" s="1"/>
  <c r="E439" i="1"/>
  <c r="F439" i="1" s="1"/>
  <c r="E464" i="1"/>
  <c r="F464" i="1" s="1"/>
  <c r="E480" i="1"/>
  <c r="F480" i="1" s="1"/>
  <c r="E487" i="1"/>
  <c r="F487" i="1" s="1"/>
  <c r="E503" i="1"/>
  <c r="F503" i="1" s="1"/>
  <c r="E528" i="1"/>
  <c r="F528" i="1" s="1"/>
  <c r="E352" i="1"/>
  <c r="F352" i="1" s="1"/>
  <c r="E376" i="1"/>
  <c r="F376" i="1" s="1"/>
  <c r="E421" i="1"/>
  <c r="F421" i="1" s="1"/>
  <c r="E485" i="1"/>
  <c r="F485" i="1" s="1"/>
  <c r="E501" i="1"/>
  <c r="F501" i="1" s="1"/>
  <c r="E517" i="1"/>
  <c r="F517" i="1" s="1"/>
  <c r="E344" i="1"/>
  <c r="F344" i="1" s="1"/>
  <c r="E308" i="1"/>
  <c r="F308" i="1" s="1"/>
  <c r="E213" i="1"/>
  <c r="E186" i="1"/>
  <c r="E172" i="1"/>
  <c r="E224" i="1"/>
  <c r="E196" i="1"/>
  <c r="E180" i="1"/>
  <c r="E163" i="1"/>
  <c r="E322" i="1"/>
  <c r="E228" i="1"/>
  <c r="E212" i="1"/>
  <c r="E201" i="1"/>
  <c r="E190" i="1"/>
  <c r="E319" i="1"/>
  <c r="E266" i="1"/>
  <c r="E184" i="1"/>
  <c r="E170" i="1"/>
  <c r="E106" i="1"/>
  <c r="E164" i="1"/>
  <c r="E225" i="1"/>
  <c r="E232" i="1"/>
  <c r="E83" i="1"/>
  <c r="E138" i="1"/>
  <c r="E208" i="1"/>
  <c r="E270" i="1"/>
  <c r="E284" i="1"/>
  <c r="E300" i="1"/>
  <c r="E125" i="1"/>
  <c r="E149" i="1"/>
  <c r="E205" i="1"/>
  <c r="E216" i="1"/>
  <c r="E233" i="1"/>
  <c r="E268" i="1"/>
  <c r="E282" i="1"/>
  <c r="E290" i="1"/>
  <c r="E307" i="1"/>
  <c r="F307" i="1" s="1"/>
  <c r="E333" i="1"/>
  <c r="E335" i="1"/>
  <c r="E339" i="1"/>
  <c r="E341" i="1"/>
  <c r="F341" i="1" s="1"/>
  <c r="E343" i="1"/>
  <c r="F343" i="1" s="1"/>
  <c r="E345" i="1"/>
  <c r="F345" i="1" s="1"/>
  <c r="E347" i="1"/>
  <c r="F347" i="1" s="1"/>
  <c r="E351" i="1"/>
  <c r="F351" i="1" s="1"/>
  <c r="E359" i="1"/>
  <c r="F359" i="1" s="1"/>
  <c r="E361" i="1"/>
  <c r="F361" i="1" s="1"/>
  <c r="E363" i="1"/>
  <c r="F363" i="1" s="1"/>
  <c r="E367" i="1"/>
  <c r="F367" i="1" s="1"/>
  <c r="E369" i="1"/>
  <c r="F369" i="1" s="1"/>
  <c r="E371" i="1"/>
  <c r="F371" i="1" s="1"/>
  <c r="E377" i="1"/>
  <c r="F377" i="1" s="1"/>
  <c r="E383" i="1"/>
  <c r="F383" i="1" s="1"/>
  <c r="E385" i="1"/>
  <c r="F385" i="1" s="1"/>
  <c r="E231" i="1"/>
  <c r="E182" i="1"/>
  <c r="E294" i="1"/>
  <c r="E286" i="1"/>
  <c r="E278" i="1"/>
  <c r="E272" i="1"/>
  <c r="E221" i="1"/>
  <c r="E200" i="1"/>
  <c r="E146" i="1"/>
  <c r="E114" i="1"/>
  <c r="E220" i="1"/>
  <c r="E209" i="1"/>
  <c r="E140" i="1"/>
  <c r="E131" i="1"/>
  <c r="E189" i="1"/>
  <c r="E199" i="1"/>
  <c r="E206" i="1"/>
  <c r="E215" i="1"/>
  <c r="E222" i="1"/>
  <c r="E254" i="1"/>
  <c r="E259" i="1"/>
  <c r="E261" i="1"/>
  <c r="E267" i="1"/>
  <c r="E269" i="1"/>
  <c r="E275" i="1"/>
  <c r="E281" i="1"/>
  <c r="E283" i="1"/>
  <c r="E285" i="1"/>
  <c r="E287" i="1"/>
  <c r="E291" i="1"/>
  <c r="E293" i="1"/>
  <c r="E297" i="1"/>
  <c r="E299" i="1"/>
  <c r="E301" i="1"/>
  <c r="E303" i="1"/>
  <c r="E305" i="1"/>
  <c r="E74" i="1"/>
  <c r="E78" i="1"/>
  <c r="E107" i="1"/>
  <c r="E115" i="1"/>
  <c r="E119" i="1"/>
  <c r="E139" i="1"/>
  <c r="E142" i="1"/>
  <c r="E198" i="1"/>
  <c r="E214" i="1"/>
  <c r="E210" i="1"/>
  <c r="E219" i="1"/>
  <c r="E235" i="1"/>
  <c r="E239" i="1"/>
  <c r="E241" i="1"/>
  <c r="E247" i="1"/>
  <c r="E249" i="1"/>
  <c r="E251" i="1"/>
  <c r="E253" i="1"/>
  <c r="E257" i="1"/>
  <c r="E258" i="1"/>
  <c r="E260" i="1"/>
  <c r="E262" i="1"/>
  <c r="E264" i="1"/>
  <c r="E171" i="1"/>
  <c r="E203" i="1"/>
  <c r="E191" i="1"/>
  <c r="E183" i="1"/>
  <c r="E175" i="1"/>
  <c r="E165" i="1"/>
  <c r="E162" i="1"/>
  <c r="E156" i="1"/>
  <c r="E71" i="1"/>
  <c r="E67" i="1"/>
  <c r="E59" i="1"/>
  <c r="E28" i="1"/>
  <c r="E37" i="1"/>
  <c r="E44" i="1"/>
  <c r="E60" i="1"/>
  <c r="E69" i="1"/>
  <c r="E76" i="1"/>
  <c r="E85" i="1"/>
  <c r="E92" i="1"/>
  <c r="E101" i="1"/>
  <c r="E108" i="1"/>
  <c r="E35" i="1"/>
  <c r="E42" i="1"/>
  <c r="E51" i="1"/>
  <c r="E33" i="1"/>
  <c r="E49" i="1"/>
  <c r="E56" i="1"/>
  <c r="E65" i="1"/>
  <c r="E72" i="1"/>
  <c r="E81" i="1"/>
  <c r="E88" i="1"/>
  <c r="E97" i="1"/>
  <c r="E113" i="1"/>
  <c r="E120" i="1"/>
  <c r="E129" i="1"/>
  <c r="E136" i="1"/>
  <c r="E152" i="1"/>
  <c r="E161" i="1"/>
  <c r="E54" i="1"/>
  <c r="E70" i="1"/>
  <c r="E79" i="1"/>
  <c r="E111" i="1"/>
  <c r="E118" i="1"/>
  <c r="E134" i="1"/>
  <c r="E150" i="1"/>
  <c r="E159" i="1"/>
  <c r="E29" i="1"/>
  <c r="E36" i="1"/>
  <c r="E45" i="1"/>
  <c r="E61" i="1"/>
  <c r="E68" i="1"/>
  <c r="E77" i="1"/>
  <c r="E84" i="1"/>
  <c r="E93" i="1"/>
  <c r="E100" i="1"/>
  <c r="E109" i="1"/>
  <c r="E34" i="1"/>
  <c r="E43" i="1"/>
  <c r="E50" i="1"/>
  <c r="E32" i="1"/>
  <c r="E41" i="1"/>
  <c r="E48" i="1"/>
  <c r="E64" i="1"/>
  <c r="E73" i="1"/>
  <c r="E80" i="1"/>
  <c r="E89" i="1"/>
  <c r="E96" i="1"/>
  <c r="E105" i="1"/>
  <c r="E112" i="1"/>
  <c r="E128" i="1"/>
  <c r="E137" i="1"/>
  <c r="E144" i="1"/>
  <c r="E160" i="1"/>
  <c r="E169" i="1"/>
  <c r="E193" i="1"/>
  <c r="E185" i="1"/>
  <c r="E177" i="1"/>
  <c r="E158" i="1"/>
  <c r="E133" i="1"/>
  <c r="E124" i="1"/>
  <c r="E99" i="1"/>
  <c r="E58" i="1"/>
  <c r="E250" i="1"/>
  <c r="E248" i="1"/>
  <c r="E246" i="1"/>
  <c r="E244" i="1"/>
  <c r="E240" i="1"/>
  <c r="E238" i="1"/>
  <c r="E236" i="1"/>
  <c r="E227" i="1"/>
  <c r="E218" i="1"/>
  <c r="E211" i="1"/>
  <c r="E195" i="1"/>
  <c r="E187" i="1"/>
  <c r="E173" i="1"/>
  <c r="E154" i="1"/>
  <c r="E148" i="1"/>
  <c r="E126" i="1"/>
  <c r="E123" i="1"/>
  <c r="E94" i="1"/>
  <c r="E90" i="1"/>
  <c r="E82" i="1"/>
  <c r="E147" i="1"/>
  <c r="E141" i="1"/>
  <c r="E122" i="1"/>
  <c r="E1878" i="1"/>
  <c r="F1878" i="1" s="1"/>
  <c r="E1849" i="1"/>
  <c r="F1849" i="1" s="1"/>
  <c r="E1820" i="1"/>
  <c r="F1820" i="1" s="1"/>
  <c r="E1785" i="1"/>
  <c r="F1785" i="1" s="1"/>
  <c r="E1756" i="1"/>
  <c r="F1756" i="1" s="1"/>
  <c r="E1870" i="1"/>
  <c r="F1870" i="1" s="1"/>
  <c r="E1880" i="1"/>
  <c r="F1880" i="1" s="1"/>
  <c r="E1865" i="1"/>
  <c r="F1865" i="1" s="1"/>
  <c r="E1801" i="1"/>
  <c r="F1801" i="1" s="1"/>
  <c r="E1527" i="1"/>
  <c r="F1527" i="1" s="1"/>
  <c r="E1703" i="1"/>
  <c r="F1703" i="1" s="1"/>
  <c r="E1840" i="1"/>
  <c r="F1840" i="1" s="1"/>
  <c r="E1683" i="1"/>
  <c r="F1683" i="1" s="1"/>
  <c r="E1868" i="1"/>
  <c r="F1868" i="1" s="1"/>
  <c r="E1833" i="1"/>
  <c r="F1833" i="1" s="1"/>
  <c r="E1804" i="1"/>
  <c r="F1804" i="1" s="1"/>
  <c r="E1769" i="1"/>
  <c r="F1769" i="1" s="1"/>
  <c r="E1740" i="1"/>
  <c r="F1740" i="1" s="1"/>
  <c r="E1563" i="1"/>
  <c r="F1563" i="1" s="1"/>
  <c r="E1836" i="1"/>
  <c r="F1836" i="1" s="1"/>
  <c r="E1737" i="1"/>
  <c r="F1737" i="1" s="1"/>
  <c r="E1851" i="1"/>
  <c r="F1851" i="1" s="1"/>
  <c r="E1896" i="1"/>
  <c r="F1896" i="1" s="1"/>
  <c r="E1655" i="1"/>
  <c r="F1655" i="1" s="1"/>
  <c r="E1772" i="1"/>
  <c r="F1772" i="1" s="1"/>
  <c r="E1520" i="1"/>
  <c r="F1520" i="1" s="1"/>
  <c r="E1888" i="1"/>
  <c r="F1888" i="1" s="1"/>
  <c r="E1852" i="1"/>
  <c r="F1852" i="1" s="1"/>
  <c r="E1817" i="1"/>
  <c r="F1817" i="1" s="1"/>
  <c r="E1788" i="1"/>
  <c r="F1788" i="1" s="1"/>
  <c r="E1753" i="1"/>
  <c r="F1753" i="1" s="1"/>
  <c r="E1591" i="1"/>
  <c r="F1591" i="1" s="1"/>
  <c r="E1584" i="1"/>
  <c r="F1584" i="1" s="1"/>
  <c r="E1900" i="1"/>
  <c r="F1900" i="1" s="1"/>
  <c r="E1892" i="1"/>
  <c r="F1892" i="1" s="1"/>
  <c r="E1884" i="1"/>
  <c r="F1884" i="1" s="1"/>
  <c r="E1876" i="1"/>
  <c r="F1876" i="1" s="1"/>
  <c r="E1873" i="1"/>
  <c r="F1873" i="1" s="1"/>
  <c r="E1860" i="1"/>
  <c r="F1860" i="1" s="1"/>
  <c r="E1857" i="1"/>
  <c r="F1857" i="1" s="1"/>
  <c r="E1844" i="1"/>
  <c r="F1844" i="1" s="1"/>
  <c r="E1841" i="1"/>
  <c r="F1841" i="1" s="1"/>
  <c r="E1828" i="1"/>
  <c r="F1828" i="1" s="1"/>
  <c r="E1825" i="1"/>
  <c r="F1825" i="1" s="1"/>
  <c r="E1812" i="1"/>
  <c r="F1812" i="1" s="1"/>
  <c r="E1809" i="1"/>
  <c r="F1809" i="1" s="1"/>
  <c r="E1796" i="1"/>
  <c r="F1796" i="1" s="1"/>
  <c r="E1793" i="1"/>
  <c r="F1793" i="1" s="1"/>
  <c r="E1780" i="1"/>
  <c r="F1780" i="1" s="1"/>
  <c r="E1777" i="1"/>
  <c r="F1777" i="1" s="1"/>
  <c r="E1764" i="1"/>
  <c r="F1764" i="1" s="1"/>
  <c r="E1761" i="1"/>
  <c r="F1761" i="1" s="1"/>
  <c r="E1748" i="1"/>
  <c r="F1748" i="1" s="1"/>
  <c r="E1745" i="1"/>
  <c r="F1745" i="1" s="1"/>
  <c r="E1715" i="1"/>
  <c r="F1715" i="1" s="1"/>
  <c r="E1646" i="1"/>
  <c r="F1646" i="1" s="1"/>
  <c r="E1622" i="1"/>
  <c r="F1622" i="1" s="1"/>
  <c r="E1616" i="1"/>
  <c r="F1616" i="1" s="1"/>
  <c r="E1559" i="1"/>
  <c r="F1559" i="1" s="1"/>
  <c r="E1552" i="1"/>
  <c r="F1552" i="1" s="1"/>
  <c r="E1897" i="1"/>
  <c r="F1897" i="1" s="1"/>
  <c r="E1889" i="1"/>
  <c r="F1889" i="1" s="1"/>
  <c r="E1881" i="1"/>
  <c r="F1881" i="1" s="1"/>
  <c r="E1866" i="1"/>
  <c r="F1866" i="1" s="1"/>
  <c r="E1863" i="1"/>
  <c r="F1863" i="1" s="1"/>
  <c r="E1850" i="1"/>
  <c r="F1850" i="1" s="1"/>
  <c r="E1847" i="1"/>
  <c r="F1847" i="1" s="1"/>
  <c r="E1834" i="1"/>
  <c r="F1834" i="1" s="1"/>
  <c r="E1831" i="1"/>
  <c r="F1831" i="1" s="1"/>
  <c r="E1818" i="1"/>
  <c r="F1818" i="1" s="1"/>
  <c r="E1815" i="1"/>
  <c r="F1815" i="1" s="1"/>
  <c r="E1802" i="1"/>
  <c r="F1802" i="1" s="1"/>
  <c r="E1799" i="1"/>
  <c r="F1799" i="1" s="1"/>
  <c r="E1786" i="1"/>
  <c r="F1786" i="1" s="1"/>
  <c r="E1783" i="1"/>
  <c r="F1783" i="1" s="1"/>
  <c r="E1770" i="1"/>
  <c r="F1770" i="1" s="1"/>
  <c r="E1767" i="1"/>
  <c r="F1767" i="1" s="1"/>
  <c r="E1754" i="1"/>
  <c r="F1754" i="1" s="1"/>
  <c r="E1751" i="1"/>
  <c r="F1751" i="1" s="1"/>
  <c r="E1738" i="1"/>
  <c r="F1738" i="1" s="1"/>
  <c r="E1735" i="1"/>
  <c r="F1735" i="1" s="1"/>
  <c r="E1710" i="1"/>
  <c r="F1710" i="1" s="1"/>
  <c r="E1690" i="1"/>
  <c r="F1690" i="1" s="1"/>
  <c r="E1639" i="1"/>
  <c r="F1639" i="1" s="1"/>
  <c r="E1467" i="1"/>
  <c r="F1467" i="1" s="1"/>
  <c r="E1894" i="1"/>
  <c r="F1894" i="1" s="1"/>
  <c r="E1886" i="1"/>
  <c r="F1886" i="1" s="1"/>
  <c r="E1872" i="1"/>
  <c r="F1872" i="1" s="1"/>
  <c r="E1869" i="1"/>
  <c r="F1869" i="1" s="1"/>
  <c r="E1856" i="1"/>
  <c r="F1856" i="1" s="1"/>
  <c r="E1853" i="1"/>
  <c r="F1853" i="1" s="1"/>
  <c r="E1837" i="1"/>
  <c r="F1837" i="1" s="1"/>
  <c r="E1824" i="1"/>
  <c r="F1824" i="1" s="1"/>
  <c r="E1821" i="1"/>
  <c r="F1821" i="1" s="1"/>
  <c r="E1808" i="1"/>
  <c r="F1808" i="1" s="1"/>
  <c r="E1805" i="1"/>
  <c r="F1805" i="1" s="1"/>
  <c r="E1792" i="1"/>
  <c r="F1792" i="1" s="1"/>
  <c r="E1789" i="1"/>
  <c r="F1789" i="1" s="1"/>
  <c r="E1776" i="1"/>
  <c r="F1776" i="1" s="1"/>
  <c r="E1773" i="1"/>
  <c r="F1773" i="1" s="1"/>
  <c r="E1760" i="1"/>
  <c r="F1760" i="1" s="1"/>
  <c r="E1757" i="1"/>
  <c r="F1757" i="1" s="1"/>
  <c r="E1744" i="1"/>
  <c r="F1744" i="1" s="1"/>
  <c r="E1741" i="1"/>
  <c r="F1741" i="1" s="1"/>
  <c r="E1699" i="1"/>
  <c r="F1699" i="1" s="1"/>
  <c r="E1508" i="1"/>
  <c r="F1508" i="1" s="1"/>
  <c r="E1479" i="1"/>
  <c r="F1479" i="1" s="1"/>
  <c r="E1899" i="1"/>
  <c r="F1899" i="1" s="1"/>
  <c r="E1891" i="1"/>
  <c r="F1891" i="1" s="1"/>
  <c r="E1883" i="1"/>
  <c r="F1883" i="1" s="1"/>
  <c r="E1875" i="1"/>
  <c r="F1875" i="1" s="1"/>
  <c r="E1862" i="1"/>
  <c r="F1862" i="1" s="1"/>
  <c r="E1859" i="1"/>
  <c r="F1859" i="1" s="1"/>
  <c r="E1846" i="1"/>
  <c r="F1846" i="1" s="1"/>
  <c r="E1843" i="1"/>
  <c r="F1843" i="1" s="1"/>
  <c r="E1830" i="1"/>
  <c r="F1830" i="1" s="1"/>
  <c r="E1827" i="1"/>
  <c r="F1827" i="1" s="1"/>
  <c r="E1814" i="1"/>
  <c r="F1814" i="1" s="1"/>
  <c r="E1811" i="1"/>
  <c r="F1811" i="1" s="1"/>
  <c r="E1798" i="1"/>
  <c r="F1798" i="1" s="1"/>
  <c r="E1795" i="1"/>
  <c r="F1795" i="1" s="1"/>
  <c r="E1782" i="1"/>
  <c r="F1782" i="1" s="1"/>
  <c r="E1779" i="1"/>
  <c r="F1779" i="1" s="1"/>
  <c r="E1766" i="1"/>
  <c r="F1766" i="1" s="1"/>
  <c r="E1763" i="1"/>
  <c r="F1763" i="1" s="1"/>
  <c r="E1750" i="1"/>
  <c r="F1750" i="1" s="1"/>
  <c r="E1747" i="1"/>
  <c r="F1747" i="1" s="1"/>
  <c r="E1734" i="1"/>
  <c r="F1734" i="1" s="1"/>
  <c r="E1694" i="1"/>
  <c r="F1694" i="1" s="1"/>
  <c r="E1662" i="1"/>
  <c r="F1662" i="1" s="1"/>
  <c r="E1451" i="1"/>
  <c r="F1451" i="1" s="1"/>
  <c r="E1463" i="1"/>
  <c r="F1463" i="1" s="1"/>
  <c r="E1488" i="1"/>
  <c r="F1488" i="1" s="1"/>
  <c r="E1492" i="1"/>
  <c r="F1492" i="1" s="1"/>
  <c r="E1524" i="1"/>
  <c r="F1524" i="1" s="1"/>
  <c r="E1542" i="1"/>
  <c r="F1542" i="1" s="1"/>
  <c r="E1549" i="1"/>
  <c r="F1549" i="1" s="1"/>
  <c r="E1556" i="1"/>
  <c r="F1556" i="1" s="1"/>
  <c r="E1574" i="1"/>
  <c r="F1574" i="1" s="1"/>
  <c r="E1581" i="1"/>
  <c r="F1581" i="1" s="1"/>
  <c r="E1588" i="1"/>
  <c r="F1588" i="1" s="1"/>
  <c r="E1606" i="1"/>
  <c r="F1606" i="1" s="1"/>
  <c r="E1613" i="1"/>
  <c r="F1613" i="1" s="1"/>
  <c r="E1637" i="1"/>
  <c r="F1637" i="1" s="1"/>
  <c r="E1644" i="1"/>
  <c r="F1644" i="1" s="1"/>
  <c r="E1653" i="1"/>
  <c r="F1653" i="1" s="1"/>
  <c r="E1660" i="1"/>
  <c r="F1660" i="1" s="1"/>
  <c r="E1669" i="1"/>
  <c r="F1669" i="1" s="1"/>
  <c r="E1676" i="1"/>
  <c r="F1676" i="1" s="1"/>
  <c r="E1685" i="1"/>
  <c r="F1685" i="1" s="1"/>
  <c r="E1692" i="1"/>
  <c r="F1692" i="1" s="1"/>
  <c r="E1701" i="1"/>
  <c r="F1701" i="1" s="1"/>
  <c r="E1708" i="1"/>
  <c r="F1708" i="1" s="1"/>
  <c r="E1717" i="1"/>
  <c r="F1717" i="1" s="1"/>
  <c r="E1719" i="1"/>
  <c r="F1719" i="1" s="1"/>
  <c r="E1721" i="1"/>
  <c r="F1721" i="1" s="1"/>
  <c r="E1723" i="1"/>
  <c r="F1723" i="1" s="1"/>
  <c r="E1725" i="1"/>
  <c r="F1725" i="1" s="1"/>
  <c r="E1727" i="1"/>
  <c r="F1727" i="1" s="1"/>
  <c r="E1729" i="1"/>
  <c r="F1729" i="1" s="1"/>
  <c r="E1731" i="1"/>
  <c r="F1731" i="1" s="1"/>
  <c r="E1733" i="1"/>
  <c r="F1733" i="1" s="1"/>
  <c r="E1447" i="1"/>
  <c r="F1447" i="1" s="1"/>
  <c r="E1472" i="1"/>
  <c r="F1472" i="1" s="1"/>
  <c r="E1476" i="1"/>
  <c r="F1476" i="1" s="1"/>
  <c r="E1505" i="1"/>
  <c r="F1505" i="1" s="1"/>
  <c r="E1521" i="1"/>
  <c r="F1521" i="1" s="1"/>
  <c r="E1546" i="1"/>
  <c r="F1546" i="1" s="1"/>
  <c r="E1553" i="1"/>
  <c r="F1553" i="1" s="1"/>
  <c r="E1578" i="1"/>
  <c r="F1578" i="1" s="1"/>
  <c r="E1585" i="1"/>
  <c r="F1585" i="1" s="1"/>
  <c r="E1610" i="1"/>
  <c r="F1610" i="1" s="1"/>
  <c r="E1620" i="1"/>
  <c r="F1620" i="1" s="1"/>
  <c r="E1628" i="1"/>
  <c r="F1628" i="1" s="1"/>
  <c r="E1635" i="1"/>
  <c r="F1635" i="1" s="1"/>
  <c r="E1642" i="1"/>
  <c r="F1642" i="1" s="1"/>
  <c r="E1651" i="1"/>
  <c r="F1651" i="1" s="1"/>
  <c r="E1658" i="1"/>
  <c r="F1658" i="1" s="1"/>
  <c r="E1667" i="1"/>
  <c r="F1667" i="1" s="1"/>
  <c r="E1674" i="1"/>
  <c r="F1674" i="1" s="1"/>
  <c r="E1456" i="1"/>
  <c r="F1456" i="1" s="1"/>
  <c r="E1460" i="1"/>
  <c r="F1460" i="1" s="1"/>
  <c r="E1489" i="1"/>
  <c r="F1489" i="1" s="1"/>
  <c r="E1514" i="1"/>
  <c r="F1514" i="1" s="1"/>
  <c r="E1617" i="1"/>
  <c r="F1617" i="1" s="1"/>
  <c r="E1633" i="1"/>
  <c r="F1633" i="1" s="1"/>
  <c r="E1640" i="1"/>
  <c r="F1640" i="1" s="1"/>
  <c r="E1649" i="1"/>
  <c r="F1649" i="1" s="1"/>
  <c r="E1656" i="1"/>
  <c r="F1656" i="1" s="1"/>
  <c r="E1665" i="1"/>
  <c r="F1665" i="1" s="1"/>
  <c r="E1672" i="1"/>
  <c r="F1672" i="1" s="1"/>
  <c r="E1681" i="1"/>
  <c r="F1681" i="1" s="1"/>
  <c r="E1688" i="1"/>
  <c r="F1688" i="1" s="1"/>
  <c r="E1697" i="1"/>
  <c r="F1697" i="1" s="1"/>
  <c r="E1704" i="1"/>
  <c r="F1704" i="1" s="1"/>
  <c r="E1713" i="1"/>
  <c r="F1713" i="1" s="1"/>
  <c r="E1670" i="1"/>
  <c r="F1670" i="1" s="1"/>
  <c r="E1686" i="1"/>
  <c r="F1686" i="1" s="1"/>
  <c r="E1702" i="1"/>
  <c r="F1702" i="1" s="1"/>
  <c r="E1444" i="1"/>
  <c r="F1444" i="1" s="1"/>
  <c r="E1473" i="1"/>
  <c r="F1473" i="1" s="1"/>
  <c r="E1498" i="1"/>
  <c r="F1498" i="1" s="1"/>
  <c r="E1536" i="1"/>
  <c r="F1536" i="1" s="1"/>
  <c r="E1543" i="1"/>
  <c r="F1543" i="1" s="1"/>
  <c r="E1547" i="1"/>
  <c r="F1547" i="1" s="1"/>
  <c r="E1568" i="1"/>
  <c r="F1568" i="1" s="1"/>
  <c r="E1575" i="1"/>
  <c r="F1575" i="1" s="1"/>
  <c r="E1579" i="1"/>
  <c r="F1579" i="1" s="1"/>
  <c r="E1600" i="1"/>
  <c r="F1600" i="1" s="1"/>
  <c r="E1607" i="1"/>
  <c r="F1607" i="1" s="1"/>
  <c r="E1611" i="1"/>
  <c r="F1611" i="1" s="1"/>
  <c r="E1626" i="1"/>
  <c r="F1626" i="1" s="1"/>
  <c r="E1631" i="1"/>
  <c r="F1631" i="1" s="1"/>
  <c r="E1638" i="1"/>
  <c r="F1638" i="1" s="1"/>
  <c r="E1647" i="1"/>
  <c r="F1647" i="1" s="1"/>
  <c r="E1654" i="1"/>
  <c r="F1654" i="1" s="1"/>
  <c r="E1663" i="1"/>
  <c r="F1663" i="1" s="1"/>
  <c r="E1679" i="1"/>
  <c r="F1679" i="1" s="1"/>
  <c r="E1695" i="1"/>
  <c r="F1695" i="1" s="1"/>
  <c r="E1711" i="1"/>
  <c r="F1711" i="1" s="1"/>
  <c r="E1457" i="1"/>
  <c r="F1457" i="1" s="1"/>
  <c r="E1482" i="1"/>
  <c r="F1482" i="1" s="1"/>
  <c r="E1515" i="1"/>
  <c r="F1515" i="1" s="1"/>
  <c r="E1526" i="1"/>
  <c r="F1526" i="1" s="1"/>
  <c r="E1533" i="1"/>
  <c r="F1533" i="1" s="1"/>
  <c r="E1540" i="1"/>
  <c r="F1540" i="1" s="1"/>
  <c r="E1558" i="1"/>
  <c r="F1558" i="1" s="1"/>
  <c r="E1565" i="1"/>
  <c r="F1565" i="1" s="1"/>
  <c r="E1572" i="1"/>
  <c r="F1572" i="1" s="1"/>
  <c r="E1590" i="1"/>
  <c r="F1590" i="1" s="1"/>
  <c r="E1597" i="1"/>
  <c r="F1597" i="1" s="1"/>
  <c r="E1604" i="1"/>
  <c r="F1604" i="1" s="1"/>
  <c r="E1636" i="1"/>
  <c r="F1636" i="1" s="1"/>
  <c r="E1645" i="1"/>
  <c r="F1645" i="1" s="1"/>
  <c r="E1652" i="1"/>
  <c r="F1652" i="1" s="1"/>
  <c r="E1661" i="1"/>
  <c r="F1661" i="1" s="1"/>
  <c r="E1668" i="1"/>
  <c r="F1668" i="1" s="1"/>
  <c r="E1677" i="1"/>
  <c r="F1677" i="1" s="1"/>
  <c r="E1684" i="1"/>
  <c r="F1684" i="1" s="1"/>
  <c r="E1693" i="1"/>
  <c r="F1693" i="1" s="1"/>
  <c r="E1700" i="1"/>
  <c r="F1700" i="1" s="1"/>
  <c r="E1709" i="1"/>
  <c r="F1709" i="1" s="1"/>
  <c r="E1716" i="1"/>
  <c r="F1716" i="1" s="1"/>
  <c r="E1718" i="1"/>
  <c r="F1718" i="1" s="1"/>
  <c r="E1720" i="1"/>
  <c r="F1720" i="1" s="1"/>
  <c r="E1722" i="1"/>
  <c r="F1722" i="1" s="1"/>
  <c r="E1724" i="1"/>
  <c r="F1724" i="1" s="1"/>
  <c r="E1726" i="1"/>
  <c r="F1726" i="1" s="1"/>
  <c r="E1728" i="1"/>
  <c r="F1728" i="1" s="1"/>
  <c r="E1730" i="1"/>
  <c r="F1730" i="1" s="1"/>
  <c r="E1732" i="1"/>
  <c r="F1732" i="1" s="1"/>
  <c r="E1466" i="1"/>
  <c r="F1466" i="1" s="1"/>
  <c r="E1499" i="1"/>
  <c r="F1499" i="1" s="1"/>
  <c r="E1511" i="1"/>
  <c r="F1511" i="1" s="1"/>
  <c r="E1530" i="1"/>
  <c r="F1530" i="1" s="1"/>
  <c r="E1537" i="1"/>
  <c r="F1537" i="1" s="1"/>
  <c r="E1562" i="1"/>
  <c r="F1562" i="1" s="1"/>
  <c r="E1569" i="1"/>
  <c r="F1569" i="1" s="1"/>
  <c r="E1594" i="1"/>
  <c r="F1594" i="1" s="1"/>
  <c r="E1601" i="1"/>
  <c r="F1601" i="1" s="1"/>
  <c r="E1624" i="1"/>
  <c r="F1624" i="1" s="1"/>
  <c r="E1634" i="1"/>
  <c r="F1634" i="1" s="1"/>
  <c r="E1643" i="1"/>
  <c r="F1643" i="1" s="1"/>
  <c r="E1650" i="1"/>
  <c r="F1650" i="1" s="1"/>
  <c r="E1659" i="1"/>
  <c r="F1659" i="1" s="1"/>
  <c r="E1666" i="1"/>
  <c r="F1666" i="1" s="1"/>
  <c r="E1675" i="1"/>
  <c r="F1675" i="1" s="1"/>
  <c r="E1682" i="1"/>
  <c r="F1682" i="1" s="1"/>
  <c r="E1691" i="1"/>
  <c r="F1691" i="1" s="1"/>
  <c r="E1698" i="1"/>
  <c r="F1698" i="1" s="1"/>
  <c r="E1707" i="1"/>
  <c r="F1707" i="1" s="1"/>
  <c r="E1714" i="1"/>
  <c r="F1714" i="1" s="1"/>
  <c r="E1450" i="1"/>
  <c r="F1450" i="1" s="1"/>
  <c r="E1483" i="1"/>
  <c r="F1483" i="1" s="1"/>
  <c r="E1495" i="1"/>
  <c r="F1495" i="1" s="1"/>
  <c r="E1632" i="1"/>
  <c r="F1632" i="1" s="1"/>
  <c r="E1641" i="1"/>
  <c r="F1641" i="1" s="1"/>
  <c r="E1648" i="1"/>
  <c r="F1648" i="1" s="1"/>
  <c r="E1657" i="1"/>
  <c r="F1657" i="1" s="1"/>
  <c r="E1664" i="1"/>
  <c r="F1664" i="1" s="1"/>
  <c r="E1673" i="1"/>
  <c r="F1673" i="1" s="1"/>
  <c r="E1680" i="1"/>
  <c r="F1680" i="1" s="1"/>
  <c r="E1689" i="1"/>
  <c r="F1689" i="1" s="1"/>
  <c r="E1696" i="1"/>
  <c r="F1696" i="1" s="1"/>
  <c r="E1705" i="1"/>
  <c r="F1705" i="1" s="1"/>
  <c r="E1712" i="1"/>
  <c r="F1712" i="1" s="1"/>
  <c r="E1901" i="1"/>
  <c r="F1901" i="1" s="1"/>
  <c r="E1885" i="1"/>
  <c r="F1885" i="1" s="1"/>
  <c r="E1871" i="1"/>
  <c r="F1871" i="1" s="1"/>
  <c r="E1858" i="1"/>
  <c r="F1858" i="1" s="1"/>
  <c r="E1839" i="1"/>
  <c r="F1839" i="1" s="1"/>
  <c r="E1826" i="1"/>
  <c r="F1826" i="1" s="1"/>
  <c r="E1807" i="1"/>
  <c r="F1807" i="1" s="1"/>
  <c r="E1794" i="1"/>
  <c r="F1794" i="1" s="1"/>
  <c r="E1775" i="1"/>
  <c r="F1775" i="1" s="1"/>
  <c r="E1759" i="1"/>
  <c r="F1759" i="1" s="1"/>
  <c r="E1746" i="1"/>
  <c r="F1746" i="1" s="1"/>
  <c r="E1743" i="1"/>
  <c r="F1743" i="1" s="1"/>
  <c r="E1678" i="1"/>
  <c r="F1678" i="1" s="1"/>
  <c r="E1630" i="1"/>
  <c r="F1630" i="1" s="1"/>
  <c r="E1898" i="1"/>
  <c r="F1898" i="1" s="1"/>
  <c r="E1890" i="1"/>
  <c r="F1890" i="1" s="1"/>
  <c r="E1882" i="1"/>
  <c r="F1882" i="1" s="1"/>
  <c r="E1864" i="1"/>
  <c r="F1864" i="1" s="1"/>
  <c r="E1861" i="1"/>
  <c r="F1861" i="1" s="1"/>
  <c r="E1848" i="1"/>
  <c r="F1848" i="1" s="1"/>
  <c r="E1845" i="1"/>
  <c r="F1845" i="1" s="1"/>
  <c r="E1832" i="1"/>
  <c r="F1832" i="1" s="1"/>
  <c r="E1829" i="1"/>
  <c r="F1829" i="1" s="1"/>
  <c r="E1816" i="1"/>
  <c r="F1816" i="1" s="1"/>
  <c r="E1813" i="1"/>
  <c r="F1813" i="1" s="1"/>
  <c r="E1800" i="1"/>
  <c r="F1800" i="1" s="1"/>
  <c r="E1797" i="1"/>
  <c r="F1797" i="1" s="1"/>
  <c r="E1784" i="1"/>
  <c r="F1784" i="1" s="1"/>
  <c r="E1781" i="1"/>
  <c r="F1781" i="1" s="1"/>
  <c r="E1768" i="1"/>
  <c r="F1768" i="1" s="1"/>
  <c r="E1765" i="1"/>
  <c r="F1765" i="1" s="1"/>
  <c r="E1752" i="1"/>
  <c r="F1752" i="1" s="1"/>
  <c r="E1749" i="1"/>
  <c r="F1749" i="1" s="1"/>
  <c r="E1736" i="1"/>
  <c r="F1736" i="1" s="1"/>
  <c r="E1687" i="1"/>
  <c r="F1687" i="1" s="1"/>
  <c r="E1893" i="1"/>
  <c r="F1893" i="1" s="1"/>
  <c r="E1877" i="1"/>
  <c r="F1877" i="1" s="1"/>
  <c r="E1874" i="1"/>
  <c r="F1874" i="1" s="1"/>
  <c r="E1855" i="1"/>
  <c r="F1855" i="1" s="1"/>
  <c r="E1842" i="1"/>
  <c r="F1842" i="1" s="1"/>
  <c r="E1823" i="1"/>
  <c r="F1823" i="1" s="1"/>
  <c r="E1810" i="1"/>
  <c r="F1810" i="1" s="1"/>
  <c r="E1791" i="1"/>
  <c r="F1791" i="1" s="1"/>
  <c r="E1778" i="1"/>
  <c r="F1778" i="1" s="1"/>
  <c r="E1762" i="1"/>
  <c r="F1762" i="1" s="1"/>
  <c r="E1895" i="1"/>
  <c r="F1895" i="1" s="1"/>
  <c r="E1887" i="1"/>
  <c r="F1887" i="1" s="1"/>
  <c r="E1879" i="1"/>
  <c r="F1879" i="1" s="1"/>
  <c r="E1867" i="1"/>
  <c r="F1867" i="1" s="1"/>
  <c r="E1854" i="1"/>
  <c r="F1854" i="1" s="1"/>
  <c r="E1838" i="1"/>
  <c r="F1838" i="1" s="1"/>
  <c r="E1835" i="1"/>
  <c r="F1835" i="1" s="1"/>
  <c r="E1822" i="1"/>
  <c r="F1822" i="1" s="1"/>
  <c r="E1819" i="1"/>
  <c r="F1819" i="1" s="1"/>
  <c r="E1806" i="1"/>
  <c r="F1806" i="1" s="1"/>
  <c r="E1803" i="1"/>
  <c r="F1803" i="1" s="1"/>
  <c r="E1790" i="1"/>
  <c r="F1790" i="1" s="1"/>
  <c r="E1787" i="1"/>
  <c r="F1787" i="1" s="1"/>
  <c r="E1774" i="1"/>
  <c r="F1774" i="1" s="1"/>
  <c r="E1771" i="1"/>
  <c r="F1771" i="1" s="1"/>
  <c r="E1758" i="1"/>
  <c r="F1758" i="1" s="1"/>
  <c r="E1755" i="1"/>
  <c r="F1755" i="1" s="1"/>
  <c r="E1742" i="1"/>
  <c r="F1742" i="1" s="1"/>
  <c r="E1739" i="1"/>
  <c r="F1739" i="1" s="1"/>
  <c r="E1706" i="1"/>
  <c r="F1706" i="1" s="1"/>
  <c r="E1671" i="1"/>
  <c r="F1671" i="1" s="1"/>
  <c r="E1595" i="1"/>
  <c r="F1595" i="1" s="1"/>
  <c r="E1531" i="1"/>
  <c r="F1531" i="1" s="1"/>
  <c r="E1504" i="1"/>
  <c r="F1504" i="1" s="1"/>
  <c r="E1448" i="1"/>
  <c r="F1448" i="1" s="1"/>
  <c r="E1455" i="1"/>
  <c r="F1455" i="1" s="1"/>
  <c r="E1464" i="1"/>
  <c r="F1464" i="1" s="1"/>
  <c r="E1471" i="1"/>
  <c r="F1471" i="1" s="1"/>
  <c r="E1480" i="1"/>
  <c r="F1480" i="1" s="1"/>
  <c r="E1487" i="1"/>
  <c r="F1487" i="1" s="1"/>
  <c r="E1496" i="1"/>
  <c r="F1496" i="1" s="1"/>
  <c r="E1503" i="1"/>
  <c r="F1503" i="1" s="1"/>
  <c r="E1512" i="1"/>
  <c r="F1512" i="1" s="1"/>
  <c r="E1519" i="1"/>
  <c r="F1519" i="1" s="1"/>
  <c r="E1528" i="1"/>
  <c r="F1528" i="1" s="1"/>
  <c r="E1535" i="1"/>
  <c r="F1535" i="1" s="1"/>
  <c r="E1544" i="1"/>
  <c r="F1544" i="1" s="1"/>
  <c r="E1551" i="1"/>
  <c r="F1551" i="1" s="1"/>
  <c r="E1560" i="1"/>
  <c r="F1560" i="1" s="1"/>
  <c r="E1567" i="1"/>
  <c r="F1567" i="1" s="1"/>
  <c r="E1576" i="1"/>
  <c r="F1576" i="1" s="1"/>
  <c r="E1583" i="1"/>
  <c r="F1583" i="1" s="1"/>
  <c r="E1592" i="1"/>
  <c r="F1592" i="1" s="1"/>
  <c r="E1599" i="1"/>
  <c r="F1599" i="1" s="1"/>
  <c r="E1608" i="1"/>
  <c r="F1608" i="1" s="1"/>
  <c r="E1615" i="1"/>
  <c r="F1615" i="1" s="1"/>
  <c r="E1446" i="1"/>
  <c r="F1446" i="1" s="1"/>
  <c r="E1453" i="1"/>
  <c r="F1453" i="1" s="1"/>
  <c r="E1462" i="1"/>
  <c r="F1462" i="1" s="1"/>
  <c r="E1469" i="1"/>
  <c r="F1469" i="1" s="1"/>
  <c r="E1478" i="1"/>
  <c r="F1478" i="1" s="1"/>
  <c r="E1485" i="1"/>
  <c r="F1485" i="1" s="1"/>
  <c r="E1494" i="1"/>
  <c r="F1494" i="1" s="1"/>
  <c r="E1501" i="1"/>
  <c r="F1501" i="1" s="1"/>
  <c r="E1510" i="1"/>
  <c r="F1510" i="1" s="1"/>
  <c r="E1517" i="1"/>
  <c r="F1517" i="1" s="1"/>
  <c r="E1449" i="1"/>
  <c r="F1449" i="1" s="1"/>
  <c r="E1458" i="1"/>
  <c r="F1458" i="1" s="1"/>
  <c r="E1465" i="1"/>
  <c r="F1465" i="1" s="1"/>
  <c r="E1474" i="1"/>
  <c r="F1474" i="1" s="1"/>
  <c r="E1481" i="1"/>
  <c r="F1481" i="1" s="1"/>
  <c r="E1490" i="1"/>
  <c r="F1490" i="1" s="1"/>
  <c r="E1497" i="1"/>
  <c r="F1497" i="1" s="1"/>
  <c r="E1506" i="1"/>
  <c r="F1506" i="1" s="1"/>
  <c r="E1513" i="1"/>
  <c r="F1513" i="1" s="1"/>
  <c r="E1522" i="1"/>
  <c r="F1522" i="1" s="1"/>
  <c r="E1529" i="1"/>
  <c r="F1529" i="1" s="1"/>
  <c r="E1538" i="1"/>
  <c r="F1538" i="1" s="1"/>
  <c r="E1545" i="1"/>
  <c r="F1545" i="1" s="1"/>
  <c r="E1554" i="1"/>
  <c r="F1554" i="1" s="1"/>
  <c r="E1561" i="1"/>
  <c r="F1561" i="1" s="1"/>
  <c r="E1570" i="1"/>
  <c r="F1570" i="1" s="1"/>
  <c r="E1577" i="1"/>
  <c r="F1577" i="1" s="1"/>
  <c r="E1586" i="1"/>
  <c r="F1586" i="1" s="1"/>
  <c r="E1593" i="1"/>
  <c r="F1593" i="1" s="1"/>
  <c r="E1602" i="1"/>
  <c r="F1602" i="1" s="1"/>
  <c r="E1609" i="1"/>
  <c r="F1609" i="1" s="1"/>
  <c r="E1618" i="1"/>
  <c r="F1618" i="1" s="1"/>
  <c r="E1445" i="1"/>
  <c r="F1445" i="1" s="1"/>
  <c r="E1454" i="1"/>
  <c r="F1454" i="1" s="1"/>
  <c r="E1461" i="1"/>
  <c r="F1461" i="1" s="1"/>
  <c r="E1470" i="1"/>
  <c r="F1470" i="1" s="1"/>
  <c r="E1477" i="1"/>
  <c r="F1477" i="1" s="1"/>
  <c r="E1486" i="1"/>
  <c r="F1486" i="1" s="1"/>
  <c r="E1493" i="1"/>
  <c r="F1493" i="1" s="1"/>
  <c r="E1502" i="1"/>
  <c r="F1502" i="1" s="1"/>
  <c r="E1509" i="1"/>
  <c r="F1509" i="1" s="1"/>
  <c r="E1518" i="1"/>
  <c r="F1518" i="1" s="1"/>
  <c r="E1525" i="1"/>
  <c r="F1525" i="1" s="1"/>
  <c r="E1534" i="1"/>
  <c r="F1534" i="1" s="1"/>
  <c r="E1541" i="1"/>
  <c r="F1541" i="1" s="1"/>
  <c r="E1550" i="1"/>
  <c r="F1550" i="1" s="1"/>
  <c r="E1557" i="1"/>
  <c r="F1557" i="1" s="1"/>
  <c r="E1566" i="1"/>
  <c r="F1566" i="1" s="1"/>
  <c r="E1573" i="1"/>
  <c r="F1573" i="1" s="1"/>
  <c r="E1582" i="1"/>
  <c r="F1582" i="1" s="1"/>
  <c r="E1589" i="1"/>
  <c r="F1589" i="1" s="1"/>
  <c r="E1598" i="1"/>
  <c r="F1598" i="1" s="1"/>
  <c r="E1605" i="1"/>
  <c r="F1605" i="1" s="1"/>
  <c r="E1614" i="1"/>
  <c r="F1614" i="1" s="1"/>
  <c r="E1443" i="1"/>
  <c r="F1443" i="1" s="1"/>
  <c r="E1452" i="1"/>
  <c r="F1452" i="1" s="1"/>
  <c r="E1459" i="1"/>
  <c r="F1459" i="1" s="1"/>
  <c r="E1468" i="1"/>
  <c r="F1468" i="1" s="1"/>
  <c r="E1475" i="1"/>
  <c r="F1475" i="1" s="1"/>
  <c r="E1484" i="1"/>
  <c r="F1484" i="1" s="1"/>
  <c r="E1491" i="1"/>
  <c r="F1491" i="1" s="1"/>
  <c r="E1500" i="1"/>
  <c r="F1500" i="1" s="1"/>
  <c r="E1507" i="1"/>
  <c r="F1507" i="1" s="1"/>
  <c r="E1516" i="1"/>
  <c r="F1516" i="1" s="1"/>
  <c r="E1523" i="1"/>
  <c r="F1523" i="1" s="1"/>
  <c r="E1532" i="1"/>
  <c r="F1532" i="1" s="1"/>
  <c r="E1539" i="1"/>
  <c r="F1539" i="1" s="1"/>
  <c r="E1548" i="1"/>
  <c r="F1548" i="1" s="1"/>
  <c r="E1555" i="1"/>
  <c r="F1555" i="1" s="1"/>
  <c r="E1564" i="1"/>
  <c r="F1564" i="1" s="1"/>
  <c r="E1571" i="1"/>
  <c r="F1571" i="1" s="1"/>
  <c r="E1580" i="1"/>
  <c r="F1580" i="1" s="1"/>
  <c r="E1587" i="1"/>
  <c r="F1587" i="1" s="1"/>
  <c r="E1596" i="1"/>
  <c r="F1596" i="1" s="1"/>
  <c r="E1603" i="1"/>
  <c r="F1603" i="1" s="1"/>
  <c r="E1612" i="1"/>
  <c r="F1612" i="1" s="1"/>
  <c r="E1619" i="1"/>
  <c r="F1619" i="1" s="1"/>
  <c r="E1621" i="1"/>
  <c r="F1621" i="1" s="1"/>
  <c r="E1623" i="1"/>
  <c r="F1623" i="1" s="1"/>
  <c r="E1625" i="1"/>
  <c r="F1625" i="1" s="1"/>
  <c r="E1627" i="1"/>
  <c r="F1627" i="1" s="1"/>
  <c r="E1629" i="1"/>
  <c r="F1629" i="1" s="1"/>
  <c r="E3244" i="1"/>
  <c r="F3244" i="1" s="1"/>
  <c r="E3020" i="1"/>
  <c r="F3020" i="1" s="1"/>
  <c r="E3208" i="1"/>
  <c r="F3208" i="1" s="1"/>
  <c r="E2908" i="1"/>
  <c r="F2908" i="1" s="1"/>
  <c r="E3256" i="1"/>
  <c r="F3256" i="1" s="1"/>
  <c r="E3220" i="1"/>
  <c r="F3220" i="1" s="1"/>
  <c r="E2935" i="1"/>
  <c r="F2935" i="1" s="1"/>
  <c r="E3232" i="1"/>
  <c r="F3232" i="1" s="1"/>
  <c r="E3123" i="1"/>
  <c r="F3123" i="1" s="1"/>
  <c r="E3116" i="1"/>
  <c r="F3116" i="1" s="1"/>
  <c r="E3238" i="1"/>
  <c r="F3238" i="1" s="1"/>
  <c r="E2892" i="1"/>
  <c r="F2892" i="1" s="1"/>
  <c r="E3012" i="1"/>
  <c r="F3012" i="1" s="1"/>
  <c r="E2741" i="1"/>
  <c r="F2741" i="1" s="1"/>
  <c r="E3268" i="1"/>
  <c r="F3268" i="1" s="1"/>
  <c r="E3206" i="1"/>
  <c r="F3206" i="1" s="1"/>
  <c r="E3107" i="1"/>
  <c r="F3107" i="1" s="1"/>
  <c r="E2988" i="1"/>
  <c r="F2988" i="1" s="1"/>
  <c r="E3280" i="1"/>
  <c r="F3280" i="1" s="1"/>
  <c r="E3212" i="1"/>
  <c r="F3212" i="1" s="1"/>
  <c r="E3188" i="1"/>
  <c r="F3188" i="1" s="1"/>
  <c r="E3100" i="1"/>
  <c r="F3100" i="1" s="1"/>
  <c r="E3272" i="1"/>
  <c r="F3272" i="1" s="1"/>
  <c r="E3260" i="1"/>
  <c r="F3260" i="1" s="1"/>
  <c r="E3254" i="1"/>
  <c r="F3254" i="1" s="1"/>
  <c r="E3248" i="1"/>
  <c r="F3248" i="1" s="1"/>
  <c r="E3236" i="1"/>
  <c r="F3236" i="1" s="1"/>
  <c r="E3084" i="1"/>
  <c r="F3084" i="1" s="1"/>
  <c r="E2972" i="1"/>
  <c r="F2972" i="1" s="1"/>
  <c r="E2275" i="1"/>
  <c r="F2275" i="1" s="1"/>
  <c r="E2803" i="1"/>
  <c r="F2803" i="1" s="1"/>
  <c r="E2900" i="1"/>
  <c r="F2900" i="1" s="1"/>
  <c r="E2964" i="1"/>
  <c r="F2964" i="1" s="1"/>
  <c r="E3028" i="1"/>
  <c r="F3028" i="1" s="1"/>
  <c r="E3092" i="1"/>
  <c r="F3092" i="1" s="1"/>
  <c r="E3186" i="1"/>
  <c r="F3186" i="1" s="1"/>
  <c r="E3202" i="1"/>
  <c r="F3202" i="1" s="1"/>
  <c r="E3218" i="1"/>
  <c r="F3218" i="1" s="1"/>
  <c r="E3234" i="1"/>
  <c r="F3234" i="1" s="1"/>
  <c r="E3250" i="1"/>
  <c r="F3250" i="1" s="1"/>
  <c r="E3266" i="1"/>
  <c r="F3266" i="1" s="1"/>
  <c r="E3282" i="1"/>
  <c r="F3282" i="1" s="1"/>
  <c r="E3044" i="1"/>
  <c r="F3044" i="1" s="1"/>
  <c r="E3182" i="1"/>
  <c r="F3182" i="1" s="1"/>
  <c r="E3198" i="1"/>
  <c r="F3198" i="1" s="1"/>
  <c r="E3214" i="1"/>
  <c r="F3214" i="1" s="1"/>
  <c r="E3230" i="1"/>
  <c r="F3230" i="1" s="1"/>
  <c r="E3246" i="1"/>
  <c r="F3246" i="1" s="1"/>
  <c r="E3262" i="1"/>
  <c r="F3262" i="1" s="1"/>
  <c r="E3278" i="1"/>
  <c r="F3278" i="1" s="1"/>
  <c r="E3294" i="1"/>
  <c r="F3294" i="1" s="1"/>
  <c r="E3258" i="1"/>
  <c r="F3258" i="1" s="1"/>
  <c r="E3274" i="1"/>
  <c r="F3274" i="1" s="1"/>
  <c r="E3290" i="1"/>
  <c r="F3290" i="1" s="1"/>
  <c r="E2940" i="1"/>
  <c r="F2940" i="1" s="1"/>
  <c r="E3004" i="1"/>
  <c r="F3004" i="1" s="1"/>
  <c r="E2884" i="1"/>
  <c r="F2884" i="1" s="1"/>
  <c r="E3200" i="1"/>
  <c r="F3200" i="1" s="1"/>
  <c r="E3180" i="1"/>
  <c r="F3180" i="1" s="1"/>
  <c r="E3076" i="1"/>
  <c r="F3076" i="1" s="1"/>
  <c r="E2956" i="1"/>
  <c r="F2956" i="1" s="1"/>
  <c r="E2659" i="1"/>
  <c r="F2659" i="1" s="1"/>
  <c r="E2604" i="1"/>
  <c r="F2604" i="1" s="1"/>
  <c r="E3292" i="1"/>
  <c r="F3292" i="1" s="1"/>
  <c r="E3224" i="1"/>
  <c r="F3224" i="1" s="1"/>
  <c r="E3284" i="1"/>
  <c r="F3284" i="1" s="1"/>
  <c r="E3192" i="1"/>
  <c r="F3192" i="1" s="1"/>
  <c r="E3240" i="1"/>
  <c r="F3240" i="1" s="1"/>
  <c r="E3228" i="1"/>
  <c r="F3228" i="1" s="1"/>
  <c r="E3222" i="1"/>
  <c r="F3222" i="1" s="1"/>
  <c r="E3216" i="1"/>
  <c r="F3216" i="1" s="1"/>
  <c r="E3204" i="1"/>
  <c r="F3204" i="1" s="1"/>
  <c r="E3293" i="1"/>
  <c r="F3293" i="1" s="1"/>
  <c r="E3068" i="1"/>
  <c r="F3068" i="1" s="1"/>
  <c r="E2948" i="1"/>
  <c r="F2948" i="1" s="1"/>
  <c r="E3286" i="1"/>
  <c r="F3286" i="1" s="1"/>
  <c r="E3288" i="1"/>
  <c r="F3288" i="1" s="1"/>
  <c r="E3276" i="1"/>
  <c r="F3276" i="1" s="1"/>
  <c r="E3270" i="1"/>
  <c r="F3270" i="1" s="1"/>
  <c r="E3264" i="1"/>
  <c r="F3264" i="1" s="1"/>
  <c r="E3252" i="1"/>
  <c r="F3252" i="1" s="1"/>
  <c r="E3139" i="1"/>
  <c r="F3139" i="1" s="1"/>
  <c r="E3132" i="1"/>
  <c r="F3132" i="1" s="1"/>
  <c r="E3052" i="1"/>
  <c r="F3052" i="1" s="1"/>
  <c r="E2924" i="1"/>
  <c r="F2924" i="1" s="1"/>
  <c r="E3196" i="1"/>
  <c r="F3196" i="1" s="1"/>
  <c r="E3190" i="1"/>
  <c r="F3190" i="1" s="1"/>
  <c r="E3184" i="1"/>
  <c r="F3184" i="1" s="1"/>
  <c r="E3036" i="1"/>
  <c r="F3036" i="1" s="1"/>
  <c r="E3242" i="1"/>
  <c r="F3242" i="1" s="1"/>
  <c r="E3226" i="1"/>
  <c r="F3226" i="1" s="1"/>
  <c r="E3210" i="1"/>
  <c r="F3210" i="1" s="1"/>
  <c r="E3194" i="1"/>
  <c r="F3194" i="1" s="1"/>
  <c r="E3060" i="1"/>
  <c r="F3060" i="1" s="1"/>
  <c r="E2996" i="1"/>
  <c r="F2996" i="1" s="1"/>
  <c r="E2932" i="1"/>
  <c r="F2932" i="1" s="1"/>
  <c r="E2868" i="1"/>
  <c r="F2868" i="1" s="1"/>
  <c r="E2531" i="1"/>
  <c r="F2531" i="1" s="1"/>
  <c r="E2476" i="1"/>
  <c r="F2476" i="1" s="1"/>
  <c r="E3158" i="1"/>
  <c r="F3158" i="1" s="1"/>
  <c r="E2980" i="1"/>
  <c r="F2980" i="1" s="1"/>
  <c r="E2916" i="1"/>
  <c r="F2916" i="1" s="1"/>
  <c r="E2881" i="1"/>
  <c r="F2881" i="1" s="1"/>
  <c r="E3279" i="1"/>
  <c r="F3279" i="1" s="1"/>
  <c r="E2843" i="1"/>
  <c r="F2843" i="1" s="1"/>
  <c r="E2836" i="1"/>
  <c r="F2836" i="1" s="1"/>
  <c r="E3231" i="1"/>
  <c r="F3231" i="1" s="1"/>
  <c r="E2403" i="1"/>
  <c r="F2403" i="1" s="1"/>
  <c r="E2348" i="1"/>
  <c r="F2348" i="1" s="1"/>
  <c r="E2222" i="1"/>
  <c r="F2222" i="1" s="1"/>
  <c r="E3170" i="1"/>
  <c r="F3170" i="1" s="1"/>
  <c r="E1944" i="1"/>
  <c r="F1944" i="1" s="1"/>
  <c r="E1908" i="1"/>
  <c r="F1908" i="1" s="1"/>
  <c r="E1916" i="1"/>
  <c r="F1916" i="1" s="1"/>
  <c r="E1924" i="1"/>
  <c r="F1924" i="1" s="1"/>
  <c r="E1932" i="1"/>
  <c r="F1932" i="1" s="1"/>
  <c r="E1942" i="1"/>
  <c r="F1942" i="1" s="1"/>
  <c r="E1949" i="1"/>
  <c r="F1949" i="1" s="1"/>
  <c r="E1958" i="1"/>
  <c r="F1958" i="1" s="1"/>
  <c r="E1965" i="1"/>
  <c r="F1965" i="1" s="1"/>
  <c r="E1974" i="1"/>
  <c r="F1974" i="1" s="1"/>
  <c r="E1981" i="1"/>
  <c r="F1981" i="1" s="1"/>
  <c r="E1990" i="1"/>
  <c r="F1990" i="1" s="1"/>
  <c r="E1997" i="1"/>
  <c r="F1997" i="1" s="1"/>
  <c r="E2006" i="1"/>
  <c r="F2006" i="1" s="1"/>
  <c r="E2013" i="1"/>
  <c r="F2013" i="1" s="1"/>
  <c r="E2022" i="1"/>
  <c r="F2022" i="1" s="1"/>
  <c r="E2029" i="1"/>
  <c r="F2029" i="1" s="1"/>
  <c r="E2038" i="1"/>
  <c r="F2038" i="1" s="1"/>
  <c r="E2045" i="1"/>
  <c r="F2045" i="1" s="1"/>
  <c r="E2054" i="1"/>
  <c r="F2054" i="1" s="1"/>
  <c r="E2061" i="1"/>
  <c r="F2061" i="1" s="1"/>
  <c r="E2070" i="1"/>
  <c r="F2070" i="1" s="1"/>
  <c r="E2077" i="1"/>
  <c r="F2077" i="1" s="1"/>
  <c r="E2086" i="1"/>
  <c r="F2086" i="1" s="1"/>
  <c r="E2093" i="1"/>
  <c r="F2093" i="1" s="1"/>
  <c r="E2102" i="1"/>
  <c r="F2102" i="1" s="1"/>
  <c r="E2109" i="1"/>
  <c r="F2109" i="1" s="1"/>
  <c r="E2118" i="1"/>
  <c r="F2118" i="1" s="1"/>
  <c r="E2125" i="1"/>
  <c r="F2125" i="1" s="1"/>
  <c r="E2134" i="1"/>
  <c r="F2134" i="1" s="1"/>
  <c r="E2141" i="1"/>
  <c r="F2141" i="1" s="1"/>
  <c r="E2150" i="1"/>
  <c r="F2150" i="1" s="1"/>
  <c r="E2157" i="1"/>
  <c r="F2157" i="1" s="1"/>
  <c r="E2166" i="1"/>
  <c r="F2166" i="1" s="1"/>
  <c r="E2173" i="1"/>
  <c r="F2173" i="1" s="1"/>
  <c r="E2182" i="1"/>
  <c r="F2182" i="1" s="1"/>
  <c r="E2189" i="1"/>
  <c r="F2189" i="1" s="1"/>
  <c r="E2198" i="1"/>
  <c r="F2198" i="1" s="1"/>
  <c r="E2205" i="1"/>
  <c r="F2205" i="1" s="1"/>
  <c r="E2214" i="1"/>
  <c r="F2214" i="1" s="1"/>
  <c r="E1903" i="1"/>
  <c r="F1903" i="1" s="1"/>
  <c r="E1911" i="1"/>
  <c r="F1911" i="1" s="1"/>
  <c r="E1919" i="1"/>
  <c r="F1919" i="1" s="1"/>
  <c r="E1927" i="1"/>
  <c r="F1927" i="1" s="1"/>
  <c r="E1935" i="1"/>
  <c r="F1935" i="1" s="1"/>
  <c r="E1940" i="1"/>
  <c r="F1940" i="1" s="1"/>
  <c r="E1947" i="1"/>
  <c r="F1947" i="1" s="1"/>
  <c r="E1956" i="1"/>
  <c r="F1956" i="1" s="1"/>
  <c r="E1963" i="1"/>
  <c r="F1963" i="1" s="1"/>
  <c r="E1972" i="1"/>
  <c r="F1972" i="1" s="1"/>
  <c r="E1979" i="1"/>
  <c r="F1979" i="1" s="1"/>
  <c r="E1988" i="1"/>
  <c r="F1988" i="1" s="1"/>
  <c r="E1995" i="1"/>
  <c r="F1995" i="1" s="1"/>
  <c r="E2004" i="1"/>
  <c r="F2004" i="1" s="1"/>
  <c r="E2011" i="1"/>
  <c r="F2011" i="1" s="1"/>
  <c r="E2020" i="1"/>
  <c r="F2020" i="1" s="1"/>
  <c r="E2027" i="1"/>
  <c r="F2027" i="1" s="1"/>
  <c r="E2036" i="1"/>
  <c r="F2036" i="1" s="1"/>
  <c r="E2043" i="1"/>
  <c r="F2043" i="1" s="1"/>
  <c r="E2052" i="1"/>
  <c r="F2052" i="1" s="1"/>
  <c r="E2059" i="1"/>
  <c r="F2059" i="1" s="1"/>
  <c r="E2068" i="1"/>
  <c r="F2068" i="1" s="1"/>
  <c r="E2075" i="1"/>
  <c r="F2075" i="1" s="1"/>
  <c r="E2084" i="1"/>
  <c r="F2084" i="1" s="1"/>
  <c r="E2091" i="1"/>
  <c r="F2091" i="1" s="1"/>
  <c r="E2100" i="1"/>
  <c r="F2100" i="1" s="1"/>
  <c r="E2107" i="1"/>
  <c r="F2107" i="1" s="1"/>
  <c r="E2116" i="1"/>
  <c r="F2116" i="1" s="1"/>
  <c r="E2123" i="1"/>
  <c r="F2123" i="1" s="1"/>
  <c r="E2132" i="1"/>
  <c r="F2132" i="1" s="1"/>
  <c r="E2139" i="1"/>
  <c r="F2139" i="1" s="1"/>
  <c r="E2148" i="1"/>
  <c r="F2148" i="1" s="1"/>
  <c r="E2155" i="1"/>
  <c r="F2155" i="1" s="1"/>
  <c r="E2164" i="1"/>
  <c r="F2164" i="1" s="1"/>
  <c r="E2171" i="1"/>
  <c r="F2171" i="1" s="1"/>
  <c r="E2180" i="1"/>
  <c r="F2180" i="1" s="1"/>
  <c r="E2187" i="1"/>
  <c r="F2187" i="1" s="1"/>
  <c r="E2196" i="1"/>
  <c r="F2196" i="1" s="1"/>
  <c r="E2203" i="1"/>
  <c r="F2203" i="1" s="1"/>
  <c r="E1906" i="1"/>
  <c r="F1906" i="1" s="1"/>
  <c r="E1914" i="1"/>
  <c r="F1914" i="1" s="1"/>
  <c r="E1922" i="1"/>
  <c r="F1922" i="1" s="1"/>
  <c r="E1930" i="1"/>
  <c r="F1930" i="1" s="1"/>
  <c r="E1938" i="1"/>
  <c r="F1938" i="1" s="1"/>
  <c r="E1945" i="1"/>
  <c r="F1945" i="1" s="1"/>
  <c r="E1954" i="1"/>
  <c r="F1954" i="1" s="1"/>
  <c r="E1961" i="1"/>
  <c r="F1961" i="1" s="1"/>
  <c r="E1970" i="1"/>
  <c r="F1970" i="1" s="1"/>
  <c r="E1977" i="1"/>
  <c r="F1977" i="1" s="1"/>
  <c r="E1986" i="1"/>
  <c r="F1986" i="1" s="1"/>
  <c r="E1993" i="1"/>
  <c r="F1993" i="1" s="1"/>
  <c r="E2002" i="1"/>
  <c r="F2002" i="1" s="1"/>
  <c r="E2009" i="1"/>
  <c r="F2009" i="1" s="1"/>
  <c r="E2018" i="1"/>
  <c r="F2018" i="1" s="1"/>
  <c r="E2025" i="1"/>
  <c r="F2025" i="1" s="1"/>
  <c r="E2034" i="1"/>
  <c r="F2034" i="1" s="1"/>
  <c r="E2041" i="1"/>
  <c r="F2041" i="1" s="1"/>
  <c r="E2050" i="1"/>
  <c r="F2050" i="1" s="1"/>
  <c r="E2057" i="1"/>
  <c r="F2057" i="1" s="1"/>
  <c r="E2066" i="1"/>
  <c r="F2066" i="1" s="1"/>
  <c r="E2073" i="1"/>
  <c r="F2073" i="1" s="1"/>
  <c r="E2082" i="1"/>
  <c r="F2082" i="1" s="1"/>
  <c r="E2089" i="1"/>
  <c r="F2089" i="1" s="1"/>
  <c r="E2098" i="1"/>
  <c r="F2098" i="1" s="1"/>
  <c r="E2105" i="1"/>
  <c r="F2105" i="1" s="1"/>
  <c r="E2114" i="1"/>
  <c r="F2114" i="1" s="1"/>
  <c r="E2121" i="1"/>
  <c r="F2121" i="1" s="1"/>
  <c r="E2130" i="1"/>
  <c r="F2130" i="1" s="1"/>
  <c r="E2137" i="1"/>
  <c r="F2137" i="1" s="1"/>
  <c r="E2146" i="1"/>
  <c r="F2146" i="1" s="1"/>
  <c r="E2153" i="1"/>
  <c r="F2153" i="1" s="1"/>
  <c r="E2162" i="1"/>
  <c r="F2162" i="1" s="1"/>
  <c r="E2169" i="1"/>
  <c r="F2169" i="1" s="1"/>
  <c r="E2178" i="1"/>
  <c r="F2178" i="1" s="1"/>
  <c r="E2185" i="1"/>
  <c r="F2185" i="1" s="1"/>
  <c r="E2194" i="1"/>
  <c r="F2194" i="1" s="1"/>
  <c r="E2201" i="1"/>
  <c r="F2201" i="1" s="1"/>
  <c r="E2210" i="1"/>
  <c r="F2210" i="1" s="1"/>
  <c r="E2217" i="1"/>
  <c r="F2217" i="1" s="1"/>
  <c r="E2226" i="1"/>
  <c r="F2226" i="1" s="1"/>
  <c r="E1909" i="1"/>
  <c r="F1909" i="1" s="1"/>
  <c r="E1917" i="1"/>
  <c r="F1917" i="1" s="1"/>
  <c r="E1925" i="1"/>
  <c r="F1925" i="1" s="1"/>
  <c r="E1933" i="1"/>
  <c r="F1933" i="1" s="1"/>
  <c r="E1943" i="1"/>
  <c r="F1943" i="1" s="1"/>
  <c r="E1952" i="1"/>
  <c r="F1952" i="1" s="1"/>
  <c r="E1959" i="1"/>
  <c r="F1959" i="1" s="1"/>
  <c r="E1968" i="1"/>
  <c r="F1968" i="1" s="1"/>
  <c r="E1975" i="1"/>
  <c r="F1975" i="1" s="1"/>
  <c r="E1984" i="1"/>
  <c r="F1984" i="1" s="1"/>
  <c r="E1991" i="1"/>
  <c r="F1991" i="1" s="1"/>
  <c r="E2000" i="1"/>
  <c r="F2000" i="1" s="1"/>
  <c r="E2007" i="1"/>
  <c r="F2007" i="1" s="1"/>
  <c r="E2016" i="1"/>
  <c r="F2016" i="1" s="1"/>
  <c r="E2023" i="1"/>
  <c r="F2023" i="1" s="1"/>
  <c r="E1904" i="1"/>
  <c r="F1904" i="1" s="1"/>
  <c r="E1912" i="1"/>
  <c r="F1912" i="1" s="1"/>
  <c r="E1920" i="1"/>
  <c r="F1920" i="1" s="1"/>
  <c r="E1928" i="1"/>
  <c r="F1928" i="1" s="1"/>
  <c r="E1936" i="1"/>
  <c r="F1936" i="1" s="1"/>
  <c r="E1941" i="1"/>
  <c r="F1941" i="1" s="1"/>
  <c r="E1950" i="1"/>
  <c r="F1950" i="1" s="1"/>
  <c r="E1957" i="1"/>
  <c r="F1957" i="1" s="1"/>
  <c r="E1966" i="1"/>
  <c r="F1966" i="1" s="1"/>
  <c r="E1973" i="1"/>
  <c r="F1973" i="1" s="1"/>
  <c r="E1982" i="1"/>
  <c r="F1982" i="1" s="1"/>
  <c r="E1989" i="1"/>
  <c r="F1989" i="1" s="1"/>
  <c r="E1998" i="1"/>
  <c r="F1998" i="1" s="1"/>
  <c r="E2005" i="1"/>
  <c r="F2005" i="1" s="1"/>
  <c r="E2014" i="1"/>
  <c r="F2014" i="1" s="1"/>
  <c r="E2021" i="1"/>
  <c r="F2021" i="1" s="1"/>
  <c r="E2030" i="1"/>
  <c r="F2030" i="1" s="1"/>
  <c r="E2037" i="1"/>
  <c r="F2037" i="1" s="1"/>
  <c r="E2046" i="1"/>
  <c r="F2046" i="1" s="1"/>
  <c r="E2053" i="1"/>
  <c r="F2053" i="1" s="1"/>
  <c r="E2062" i="1"/>
  <c r="F2062" i="1" s="1"/>
  <c r="E2069" i="1"/>
  <c r="F2069" i="1" s="1"/>
  <c r="E2078" i="1"/>
  <c r="F2078" i="1" s="1"/>
  <c r="E2085" i="1"/>
  <c r="F2085" i="1" s="1"/>
  <c r="E2094" i="1"/>
  <c r="F2094" i="1" s="1"/>
  <c r="E2101" i="1"/>
  <c r="F2101" i="1" s="1"/>
  <c r="E2110" i="1"/>
  <c r="F2110" i="1" s="1"/>
  <c r="E2117" i="1"/>
  <c r="F2117" i="1" s="1"/>
  <c r="E2126" i="1"/>
  <c r="F2126" i="1" s="1"/>
  <c r="E2133" i="1"/>
  <c r="F2133" i="1" s="1"/>
  <c r="E2142" i="1"/>
  <c r="F2142" i="1" s="1"/>
  <c r="E2149" i="1"/>
  <c r="F2149" i="1" s="1"/>
  <c r="E2158" i="1"/>
  <c r="F2158" i="1" s="1"/>
  <c r="E2165" i="1"/>
  <c r="F2165" i="1" s="1"/>
  <c r="E2174" i="1"/>
  <c r="F2174" i="1" s="1"/>
  <c r="E2181" i="1"/>
  <c r="F2181" i="1" s="1"/>
  <c r="E2190" i="1"/>
  <c r="F2190" i="1" s="1"/>
  <c r="E2197" i="1"/>
  <c r="F2197" i="1" s="1"/>
  <c r="E1907" i="1"/>
  <c r="F1907" i="1" s="1"/>
  <c r="E1915" i="1"/>
  <c r="F1915" i="1" s="1"/>
  <c r="E1923" i="1"/>
  <c r="F1923" i="1" s="1"/>
  <c r="E1931" i="1"/>
  <c r="F1931" i="1" s="1"/>
  <c r="E1939" i="1"/>
  <c r="F1939" i="1" s="1"/>
  <c r="E1948" i="1"/>
  <c r="F1948" i="1" s="1"/>
  <c r="E1955" i="1"/>
  <c r="F1955" i="1" s="1"/>
  <c r="E1964" i="1"/>
  <c r="F1964" i="1" s="1"/>
  <c r="E1971" i="1"/>
  <c r="F1971" i="1" s="1"/>
  <c r="E1980" i="1"/>
  <c r="F1980" i="1" s="1"/>
  <c r="E1987" i="1"/>
  <c r="F1987" i="1" s="1"/>
  <c r="E1996" i="1"/>
  <c r="F1996" i="1" s="1"/>
  <c r="E2003" i="1"/>
  <c r="F2003" i="1" s="1"/>
  <c r="E2012" i="1"/>
  <c r="F2012" i="1" s="1"/>
  <c r="E2019" i="1"/>
  <c r="F2019" i="1" s="1"/>
  <c r="E2028" i="1"/>
  <c r="F2028" i="1" s="1"/>
  <c r="E2035" i="1"/>
  <c r="F2035" i="1" s="1"/>
  <c r="E2044" i="1"/>
  <c r="F2044" i="1" s="1"/>
  <c r="E2051" i="1"/>
  <c r="F2051" i="1" s="1"/>
  <c r="E2060" i="1"/>
  <c r="F2060" i="1" s="1"/>
  <c r="E2067" i="1"/>
  <c r="F2067" i="1" s="1"/>
  <c r="E2076" i="1"/>
  <c r="F2076" i="1" s="1"/>
  <c r="E2083" i="1"/>
  <c r="F2083" i="1" s="1"/>
  <c r="E2092" i="1"/>
  <c r="F2092" i="1" s="1"/>
  <c r="E2099" i="1"/>
  <c r="F2099" i="1" s="1"/>
  <c r="E2108" i="1"/>
  <c r="F2108" i="1" s="1"/>
  <c r="E2115" i="1"/>
  <c r="F2115" i="1" s="1"/>
  <c r="E2124" i="1"/>
  <c r="F2124" i="1" s="1"/>
  <c r="E2131" i="1"/>
  <c r="F2131" i="1" s="1"/>
  <c r="E2140" i="1"/>
  <c r="F2140" i="1" s="1"/>
  <c r="E2147" i="1"/>
  <c r="F2147" i="1" s="1"/>
  <c r="E2156" i="1"/>
  <c r="F2156" i="1" s="1"/>
  <c r="E2163" i="1"/>
  <c r="F2163" i="1" s="1"/>
  <c r="E2172" i="1"/>
  <c r="F2172" i="1" s="1"/>
  <c r="E2179" i="1"/>
  <c r="F2179" i="1" s="1"/>
  <c r="E2188" i="1"/>
  <c r="F2188" i="1" s="1"/>
  <c r="E2195" i="1"/>
  <c r="F2195" i="1" s="1"/>
  <c r="E2204" i="1"/>
  <c r="F2204" i="1" s="1"/>
  <c r="E1902" i="1"/>
  <c r="F1902" i="1" s="1"/>
  <c r="E1910" i="1"/>
  <c r="F1910" i="1" s="1"/>
  <c r="E1918" i="1"/>
  <c r="F1918" i="1" s="1"/>
  <c r="E1926" i="1"/>
  <c r="F1926" i="1" s="1"/>
  <c r="E1934" i="1"/>
  <c r="F1934" i="1" s="1"/>
  <c r="E1946" i="1"/>
  <c r="F1946" i="1" s="1"/>
  <c r="E1953" i="1"/>
  <c r="F1953" i="1" s="1"/>
  <c r="E1962" i="1"/>
  <c r="F1962" i="1" s="1"/>
  <c r="E1969" i="1"/>
  <c r="F1969" i="1" s="1"/>
  <c r="E1978" i="1"/>
  <c r="F1978" i="1" s="1"/>
  <c r="E1985" i="1"/>
  <c r="F1985" i="1" s="1"/>
  <c r="E1994" i="1"/>
  <c r="F1994" i="1" s="1"/>
  <c r="E2001" i="1"/>
  <c r="F2001" i="1" s="1"/>
  <c r="E2010" i="1"/>
  <c r="F2010" i="1" s="1"/>
  <c r="E2017" i="1"/>
  <c r="F2017" i="1" s="1"/>
  <c r="E2026" i="1"/>
  <c r="F2026" i="1" s="1"/>
  <c r="E2033" i="1"/>
  <c r="F2033" i="1" s="1"/>
  <c r="E2042" i="1"/>
  <c r="F2042" i="1" s="1"/>
  <c r="E2049" i="1"/>
  <c r="F2049" i="1" s="1"/>
  <c r="E2058" i="1"/>
  <c r="F2058" i="1" s="1"/>
  <c r="E2065" i="1"/>
  <c r="F2065" i="1" s="1"/>
  <c r="E2074" i="1"/>
  <c r="F2074" i="1" s="1"/>
  <c r="E2081" i="1"/>
  <c r="F2081" i="1" s="1"/>
  <c r="E2090" i="1"/>
  <c r="F2090" i="1" s="1"/>
  <c r="E2097" i="1"/>
  <c r="F2097" i="1" s="1"/>
  <c r="E2106" i="1"/>
  <c r="F2106" i="1" s="1"/>
  <c r="E2113" i="1"/>
  <c r="F2113" i="1" s="1"/>
  <c r="E2122" i="1"/>
  <c r="F2122" i="1" s="1"/>
  <c r="E2129" i="1"/>
  <c r="F2129" i="1" s="1"/>
  <c r="E2138" i="1"/>
  <c r="F2138" i="1" s="1"/>
  <c r="E2145" i="1"/>
  <c r="F2145" i="1" s="1"/>
  <c r="E2154" i="1"/>
  <c r="F2154" i="1" s="1"/>
  <c r="E2161" i="1"/>
  <c r="F2161" i="1" s="1"/>
  <c r="E2170" i="1"/>
  <c r="F2170" i="1" s="1"/>
  <c r="E1913" i="1"/>
  <c r="F1913" i="1" s="1"/>
  <c r="E1951" i="1"/>
  <c r="F1951" i="1" s="1"/>
  <c r="E2024" i="1"/>
  <c r="F2024" i="1" s="1"/>
  <c r="E2039" i="1"/>
  <c r="F2039" i="1" s="1"/>
  <c r="E2088" i="1"/>
  <c r="F2088" i="1" s="1"/>
  <c r="E2103" i="1"/>
  <c r="F2103" i="1" s="1"/>
  <c r="E2152" i="1"/>
  <c r="F2152" i="1" s="1"/>
  <c r="E2167" i="1"/>
  <c r="F2167" i="1" s="1"/>
  <c r="E2176" i="1"/>
  <c r="F2176" i="1" s="1"/>
  <c r="E2184" i="1"/>
  <c r="F2184" i="1" s="1"/>
  <c r="E2208" i="1"/>
  <c r="F2208" i="1" s="1"/>
  <c r="E2211" i="1"/>
  <c r="F2211" i="1" s="1"/>
  <c r="E2216" i="1"/>
  <c r="F2216" i="1" s="1"/>
  <c r="E2231" i="1"/>
  <c r="F2231" i="1" s="1"/>
  <c r="E1976" i="1"/>
  <c r="F1976" i="1" s="1"/>
  <c r="E2064" i="1"/>
  <c r="F2064" i="1" s="1"/>
  <c r="E2079" i="1"/>
  <c r="F2079" i="1" s="1"/>
  <c r="E2128" i="1"/>
  <c r="F2128" i="1" s="1"/>
  <c r="E2143" i="1"/>
  <c r="F2143" i="1" s="1"/>
  <c r="E2193" i="1"/>
  <c r="F2193" i="1" s="1"/>
  <c r="E2219" i="1"/>
  <c r="F2219" i="1" s="1"/>
  <c r="E2224" i="1"/>
  <c r="F2224" i="1" s="1"/>
  <c r="E2229" i="1"/>
  <c r="F2229" i="1" s="1"/>
  <c r="E2238" i="1"/>
  <c r="F2238" i="1" s="1"/>
  <c r="E2245" i="1"/>
  <c r="F2245" i="1" s="1"/>
  <c r="E1921" i="1"/>
  <c r="F1921" i="1" s="1"/>
  <c r="E1983" i="1"/>
  <c r="F1983" i="1" s="1"/>
  <c r="E2040" i="1"/>
  <c r="F2040" i="1" s="1"/>
  <c r="E2055" i="1"/>
  <c r="F2055" i="1" s="1"/>
  <c r="E2104" i="1"/>
  <c r="F2104" i="1" s="1"/>
  <c r="E2119" i="1"/>
  <c r="F2119" i="1" s="1"/>
  <c r="E2168" i="1"/>
  <c r="F2168" i="1" s="1"/>
  <c r="E2177" i="1"/>
  <c r="F2177" i="1" s="1"/>
  <c r="E2008" i="1"/>
  <c r="F2008" i="1" s="1"/>
  <c r="E2031" i="1"/>
  <c r="F2031" i="1" s="1"/>
  <c r="E2080" i="1"/>
  <c r="F2080" i="1" s="1"/>
  <c r="E2095" i="1"/>
  <c r="F2095" i="1" s="1"/>
  <c r="E2144" i="1"/>
  <c r="F2144" i="1" s="1"/>
  <c r="E2159" i="1"/>
  <c r="F2159" i="1" s="1"/>
  <c r="E2202" i="1"/>
  <c r="F2202" i="1" s="1"/>
  <c r="E2206" i="1"/>
  <c r="F2206" i="1" s="1"/>
  <c r="E2209" i="1"/>
  <c r="F2209" i="1" s="1"/>
  <c r="E2234" i="1"/>
  <c r="F2234" i="1" s="1"/>
  <c r="E2241" i="1"/>
  <c r="F2241" i="1" s="1"/>
  <c r="E2250" i="1"/>
  <c r="F2250" i="1" s="1"/>
  <c r="E1929" i="1"/>
  <c r="F1929" i="1" s="1"/>
  <c r="E1960" i="1"/>
  <c r="F1960" i="1" s="1"/>
  <c r="E2015" i="1"/>
  <c r="F2015" i="1" s="1"/>
  <c r="E2056" i="1"/>
  <c r="F2056" i="1" s="1"/>
  <c r="E2071" i="1"/>
  <c r="F2071" i="1" s="1"/>
  <c r="E2120" i="1"/>
  <c r="F2120" i="1" s="1"/>
  <c r="E2135" i="1"/>
  <c r="F2135" i="1" s="1"/>
  <c r="E2186" i="1"/>
  <c r="F2186" i="1" s="1"/>
  <c r="E2212" i="1"/>
  <c r="F2212" i="1" s="1"/>
  <c r="E2215" i="1"/>
  <c r="F2215" i="1" s="1"/>
  <c r="E2220" i="1"/>
  <c r="F2220" i="1" s="1"/>
  <c r="E2225" i="1"/>
  <c r="F2225" i="1" s="1"/>
  <c r="E2232" i="1"/>
  <c r="F2232" i="1" s="1"/>
  <c r="E1967" i="1"/>
  <c r="F1967" i="1" s="1"/>
  <c r="E2032" i="1"/>
  <c r="F2032" i="1" s="1"/>
  <c r="E2047" i="1"/>
  <c r="F2047" i="1" s="1"/>
  <c r="E2096" i="1"/>
  <c r="F2096" i="1" s="1"/>
  <c r="E2111" i="1"/>
  <c r="F2111" i="1" s="1"/>
  <c r="E2160" i="1"/>
  <c r="F2160" i="1" s="1"/>
  <c r="E2191" i="1"/>
  <c r="F2191" i="1" s="1"/>
  <c r="E2199" i="1"/>
  <c r="F2199" i="1" s="1"/>
  <c r="E2223" i="1"/>
  <c r="F2223" i="1" s="1"/>
  <c r="E2230" i="1"/>
  <c r="F2230" i="1" s="1"/>
  <c r="E2237" i="1"/>
  <c r="F2237" i="1" s="1"/>
  <c r="E2246" i="1"/>
  <c r="F2246" i="1" s="1"/>
  <c r="E1905" i="1"/>
  <c r="F1905" i="1" s="1"/>
  <c r="E1937" i="1"/>
  <c r="F1937" i="1" s="1"/>
  <c r="E1992" i="1"/>
  <c r="F1992" i="1" s="1"/>
  <c r="E2072" i="1"/>
  <c r="F2072" i="1" s="1"/>
  <c r="E2087" i="1"/>
  <c r="F2087" i="1" s="1"/>
  <c r="E2136" i="1"/>
  <c r="F2136" i="1" s="1"/>
  <c r="E2151" i="1"/>
  <c r="F2151" i="1" s="1"/>
  <c r="E2175" i="1"/>
  <c r="F2175" i="1" s="1"/>
  <c r="E2183" i="1"/>
  <c r="F2183" i="1" s="1"/>
  <c r="E2207" i="1"/>
  <c r="F2207" i="1" s="1"/>
  <c r="E2213" i="1"/>
  <c r="F2213" i="1" s="1"/>
  <c r="E1999" i="1"/>
  <c r="F1999" i="1" s="1"/>
  <c r="E2192" i="1"/>
  <c r="F2192" i="1" s="1"/>
  <c r="E2240" i="1"/>
  <c r="F2240" i="1" s="1"/>
  <c r="E2257" i="1"/>
  <c r="F2257" i="1" s="1"/>
  <c r="E2266" i="1"/>
  <c r="F2266" i="1" s="1"/>
  <c r="E2273" i="1"/>
  <c r="F2273" i="1" s="1"/>
  <c r="E2282" i="1"/>
  <c r="F2282" i="1" s="1"/>
  <c r="E2289" i="1"/>
  <c r="F2289" i="1" s="1"/>
  <c r="E2298" i="1"/>
  <c r="F2298" i="1" s="1"/>
  <c r="E2305" i="1"/>
  <c r="F2305" i="1" s="1"/>
  <c r="E2314" i="1"/>
  <c r="F2314" i="1" s="1"/>
  <c r="E2321" i="1"/>
  <c r="F2321" i="1" s="1"/>
  <c r="E2330" i="1"/>
  <c r="F2330" i="1" s="1"/>
  <c r="E2337" i="1"/>
  <c r="F2337" i="1" s="1"/>
  <c r="E2346" i="1"/>
  <c r="F2346" i="1" s="1"/>
  <c r="E2353" i="1"/>
  <c r="F2353" i="1" s="1"/>
  <c r="E2362" i="1"/>
  <c r="F2362" i="1" s="1"/>
  <c r="E2369" i="1"/>
  <c r="F2369" i="1" s="1"/>
  <c r="E2378" i="1"/>
  <c r="F2378" i="1" s="1"/>
  <c r="E2385" i="1"/>
  <c r="F2385" i="1" s="1"/>
  <c r="E2394" i="1"/>
  <c r="F2394" i="1" s="1"/>
  <c r="E2401" i="1"/>
  <c r="F2401" i="1" s="1"/>
  <c r="E2410" i="1"/>
  <c r="F2410" i="1" s="1"/>
  <c r="E2417" i="1"/>
  <c r="F2417" i="1" s="1"/>
  <c r="E2426" i="1"/>
  <c r="F2426" i="1" s="1"/>
  <c r="E2433" i="1"/>
  <c r="F2433" i="1" s="1"/>
  <c r="E2442" i="1"/>
  <c r="F2442" i="1" s="1"/>
  <c r="E2449" i="1"/>
  <c r="F2449" i="1" s="1"/>
  <c r="E2458" i="1"/>
  <c r="F2458" i="1" s="1"/>
  <c r="E2465" i="1"/>
  <c r="F2465" i="1" s="1"/>
  <c r="E2474" i="1"/>
  <c r="F2474" i="1" s="1"/>
  <c r="E2481" i="1"/>
  <c r="F2481" i="1" s="1"/>
  <c r="E2490" i="1"/>
  <c r="F2490" i="1" s="1"/>
  <c r="E2497" i="1"/>
  <c r="F2497" i="1" s="1"/>
  <c r="E2506" i="1"/>
  <c r="F2506" i="1" s="1"/>
  <c r="E2513" i="1"/>
  <c r="F2513" i="1" s="1"/>
  <c r="E2522" i="1"/>
  <c r="F2522" i="1" s="1"/>
  <c r="E2529" i="1"/>
  <c r="F2529" i="1" s="1"/>
  <c r="E2538" i="1"/>
  <c r="F2538" i="1" s="1"/>
  <c r="E2545" i="1"/>
  <c r="F2545" i="1" s="1"/>
  <c r="E2554" i="1"/>
  <c r="F2554" i="1" s="1"/>
  <c r="E2561" i="1"/>
  <c r="F2561" i="1" s="1"/>
  <c r="E2570" i="1"/>
  <c r="F2570" i="1" s="1"/>
  <c r="E2577" i="1"/>
  <c r="F2577" i="1" s="1"/>
  <c r="E2586" i="1"/>
  <c r="F2586" i="1" s="1"/>
  <c r="E2593" i="1"/>
  <c r="F2593" i="1" s="1"/>
  <c r="E2602" i="1"/>
  <c r="F2602" i="1" s="1"/>
  <c r="E2609" i="1"/>
  <c r="F2609" i="1" s="1"/>
  <c r="E2618" i="1"/>
  <c r="F2618" i="1" s="1"/>
  <c r="E2625" i="1"/>
  <c r="F2625" i="1" s="1"/>
  <c r="E2634" i="1"/>
  <c r="F2634" i="1" s="1"/>
  <c r="E2641" i="1"/>
  <c r="F2641" i="1" s="1"/>
  <c r="E2650" i="1"/>
  <c r="F2650" i="1" s="1"/>
  <c r="E2657" i="1"/>
  <c r="F2657" i="1" s="1"/>
  <c r="E2666" i="1"/>
  <c r="F2666" i="1" s="1"/>
  <c r="E2673" i="1"/>
  <c r="F2673" i="1" s="1"/>
  <c r="E2682" i="1"/>
  <c r="F2682" i="1" s="1"/>
  <c r="E2689" i="1"/>
  <c r="F2689" i="1" s="1"/>
  <c r="E2698" i="1"/>
  <c r="F2698" i="1" s="1"/>
  <c r="E2705" i="1"/>
  <c r="F2705" i="1" s="1"/>
  <c r="E2714" i="1"/>
  <c r="F2714" i="1" s="1"/>
  <c r="E2721" i="1"/>
  <c r="F2721" i="1" s="1"/>
  <c r="E2730" i="1"/>
  <c r="F2730" i="1" s="1"/>
  <c r="E2737" i="1"/>
  <c r="F2737" i="1" s="1"/>
  <c r="E2746" i="1"/>
  <c r="F2746" i="1" s="1"/>
  <c r="E2753" i="1"/>
  <c r="F2753" i="1" s="1"/>
  <c r="E2762" i="1"/>
  <c r="F2762" i="1" s="1"/>
  <c r="E2769" i="1"/>
  <c r="F2769" i="1" s="1"/>
  <c r="E2778" i="1"/>
  <c r="F2778" i="1" s="1"/>
  <c r="E2785" i="1"/>
  <c r="F2785" i="1" s="1"/>
  <c r="E2794" i="1"/>
  <c r="F2794" i="1" s="1"/>
  <c r="E2801" i="1"/>
  <c r="F2801" i="1" s="1"/>
  <c r="E2810" i="1"/>
  <c r="F2810" i="1" s="1"/>
  <c r="E2817" i="1"/>
  <c r="F2817" i="1" s="1"/>
  <c r="E2826" i="1"/>
  <c r="F2826" i="1" s="1"/>
  <c r="E2833" i="1"/>
  <c r="F2833" i="1" s="1"/>
  <c r="E2842" i="1"/>
  <c r="F2842" i="1" s="1"/>
  <c r="E2849" i="1"/>
  <c r="F2849" i="1" s="1"/>
  <c r="E2858" i="1"/>
  <c r="F2858" i="1" s="1"/>
  <c r="E2865" i="1"/>
  <c r="F2865" i="1" s="1"/>
  <c r="E2112" i="1"/>
  <c r="F2112" i="1" s="1"/>
  <c r="E2127" i="1"/>
  <c r="F2127" i="1" s="1"/>
  <c r="E2227" i="1"/>
  <c r="F2227" i="1" s="1"/>
  <c r="E2247" i="1"/>
  <c r="F2247" i="1" s="1"/>
  <c r="E2255" i="1"/>
  <c r="F2255" i="1" s="1"/>
  <c r="E2264" i="1"/>
  <c r="F2264" i="1" s="1"/>
  <c r="E2271" i="1"/>
  <c r="F2271" i="1" s="1"/>
  <c r="E2280" i="1"/>
  <c r="F2280" i="1" s="1"/>
  <c r="E2287" i="1"/>
  <c r="F2287" i="1" s="1"/>
  <c r="E2296" i="1"/>
  <c r="F2296" i="1" s="1"/>
  <c r="E2303" i="1"/>
  <c r="F2303" i="1" s="1"/>
  <c r="E2312" i="1"/>
  <c r="F2312" i="1" s="1"/>
  <c r="E2319" i="1"/>
  <c r="F2319" i="1" s="1"/>
  <c r="E2328" i="1"/>
  <c r="F2328" i="1" s="1"/>
  <c r="E2335" i="1"/>
  <c r="F2335" i="1" s="1"/>
  <c r="E2344" i="1"/>
  <c r="F2344" i="1" s="1"/>
  <c r="E2351" i="1"/>
  <c r="F2351" i="1" s="1"/>
  <c r="E2360" i="1"/>
  <c r="F2360" i="1" s="1"/>
  <c r="E2367" i="1"/>
  <c r="F2367" i="1" s="1"/>
  <c r="E2376" i="1"/>
  <c r="F2376" i="1" s="1"/>
  <c r="E2383" i="1"/>
  <c r="F2383" i="1" s="1"/>
  <c r="E2392" i="1"/>
  <c r="F2392" i="1" s="1"/>
  <c r="E2399" i="1"/>
  <c r="F2399" i="1" s="1"/>
  <c r="E2408" i="1"/>
  <c r="F2408" i="1" s="1"/>
  <c r="E2415" i="1"/>
  <c r="F2415" i="1" s="1"/>
  <c r="E2424" i="1"/>
  <c r="F2424" i="1" s="1"/>
  <c r="E2431" i="1"/>
  <c r="F2431" i="1" s="1"/>
  <c r="E2440" i="1"/>
  <c r="F2440" i="1" s="1"/>
  <c r="E2447" i="1"/>
  <c r="F2447" i="1" s="1"/>
  <c r="E2456" i="1"/>
  <c r="F2456" i="1" s="1"/>
  <c r="E2463" i="1"/>
  <c r="F2463" i="1" s="1"/>
  <c r="E2472" i="1"/>
  <c r="F2472" i="1" s="1"/>
  <c r="E2479" i="1"/>
  <c r="F2479" i="1" s="1"/>
  <c r="E2488" i="1"/>
  <c r="F2488" i="1" s="1"/>
  <c r="E2495" i="1"/>
  <c r="F2495" i="1" s="1"/>
  <c r="E2504" i="1"/>
  <c r="F2504" i="1" s="1"/>
  <c r="E2511" i="1"/>
  <c r="F2511" i="1" s="1"/>
  <c r="E2520" i="1"/>
  <c r="F2520" i="1" s="1"/>
  <c r="E2527" i="1"/>
  <c r="F2527" i="1" s="1"/>
  <c r="E2536" i="1"/>
  <c r="F2536" i="1" s="1"/>
  <c r="E2543" i="1"/>
  <c r="F2543" i="1" s="1"/>
  <c r="E2552" i="1"/>
  <c r="F2552" i="1" s="1"/>
  <c r="E2559" i="1"/>
  <c r="F2559" i="1" s="1"/>
  <c r="E2568" i="1"/>
  <c r="F2568" i="1" s="1"/>
  <c r="E2575" i="1"/>
  <c r="F2575" i="1" s="1"/>
  <c r="E2584" i="1"/>
  <c r="F2584" i="1" s="1"/>
  <c r="E2591" i="1"/>
  <c r="F2591" i="1" s="1"/>
  <c r="E2600" i="1"/>
  <c r="F2600" i="1" s="1"/>
  <c r="E2607" i="1"/>
  <c r="F2607" i="1" s="1"/>
  <c r="E2616" i="1"/>
  <c r="F2616" i="1" s="1"/>
  <c r="E2623" i="1"/>
  <c r="F2623" i="1" s="1"/>
  <c r="E2632" i="1"/>
  <c r="F2632" i="1" s="1"/>
  <c r="E2639" i="1"/>
  <c r="F2639" i="1" s="1"/>
  <c r="E2648" i="1"/>
  <c r="F2648" i="1" s="1"/>
  <c r="E2655" i="1"/>
  <c r="F2655" i="1" s="1"/>
  <c r="E2664" i="1"/>
  <c r="F2664" i="1" s="1"/>
  <c r="E2671" i="1"/>
  <c r="F2671" i="1" s="1"/>
  <c r="E2680" i="1"/>
  <c r="F2680" i="1" s="1"/>
  <c r="E2687" i="1"/>
  <c r="F2687" i="1" s="1"/>
  <c r="E2696" i="1"/>
  <c r="F2696" i="1" s="1"/>
  <c r="E2703" i="1"/>
  <c r="F2703" i="1" s="1"/>
  <c r="E2712" i="1"/>
  <c r="F2712" i="1" s="1"/>
  <c r="E2719" i="1"/>
  <c r="F2719" i="1" s="1"/>
  <c r="E2728" i="1"/>
  <c r="F2728" i="1" s="1"/>
  <c r="E2735" i="1"/>
  <c r="F2735" i="1" s="1"/>
  <c r="E2744" i="1"/>
  <c r="F2744" i="1" s="1"/>
  <c r="E2751" i="1"/>
  <c r="F2751" i="1" s="1"/>
  <c r="E2760" i="1"/>
  <c r="F2760" i="1" s="1"/>
  <c r="E2767" i="1"/>
  <c r="F2767" i="1" s="1"/>
  <c r="E2200" i="1"/>
  <c r="F2200" i="1" s="1"/>
  <c r="E2235" i="1"/>
  <c r="F2235" i="1" s="1"/>
  <c r="E2244" i="1"/>
  <c r="F2244" i="1" s="1"/>
  <c r="E2253" i="1"/>
  <c r="F2253" i="1" s="1"/>
  <c r="E2262" i="1"/>
  <c r="F2262" i="1" s="1"/>
  <c r="E2269" i="1"/>
  <c r="F2269" i="1" s="1"/>
  <c r="E2278" i="1"/>
  <c r="F2278" i="1" s="1"/>
  <c r="E2285" i="1"/>
  <c r="F2285" i="1" s="1"/>
  <c r="E2294" i="1"/>
  <c r="F2294" i="1" s="1"/>
  <c r="E2301" i="1"/>
  <c r="F2301" i="1" s="1"/>
  <c r="E2310" i="1"/>
  <c r="F2310" i="1" s="1"/>
  <c r="E2317" i="1"/>
  <c r="F2317" i="1" s="1"/>
  <c r="E2326" i="1"/>
  <c r="F2326" i="1" s="1"/>
  <c r="E2333" i="1"/>
  <c r="F2333" i="1" s="1"/>
  <c r="E2342" i="1"/>
  <c r="F2342" i="1" s="1"/>
  <c r="E2349" i="1"/>
  <c r="F2349" i="1" s="1"/>
  <c r="E2358" i="1"/>
  <c r="F2358" i="1" s="1"/>
  <c r="E2365" i="1"/>
  <c r="F2365" i="1" s="1"/>
  <c r="E2374" i="1"/>
  <c r="F2374" i="1" s="1"/>
  <c r="E2381" i="1"/>
  <c r="F2381" i="1" s="1"/>
  <c r="E2390" i="1"/>
  <c r="F2390" i="1" s="1"/>
  <c r="E2397" i="1"/>
  <c r="F2397" i="1" s="1"/>
  <c r="E2406" i="1"/>
  <c r="F2406" i="1" s="1"/>
  <c r="E2413" i="1"/>
  <c r="F2413" i="1" s="1"/>
  <c r="E2422" i="1"/>
  <c r="F2422" i="1" s="1"/>
  <c r="E2429" i="1"/>
  <c r="F2429" i="1" s="1"/>
  <c r="E2438" i="1"/>
  <c r="F2438" i="1" s="1"/>
  <c r="E2445" i="1"/>
  <c r="F2445" i="1" s="1"/>
  <c r="E2454" i="1"/>
  <c r="F2454" i="1" s="1"/>
  <c r="E2461" i="1"/>
  <c r="F2461" i="1" s="1"/>
  <c r="E2470" i="1"/>
  <c r="F2470" i="1" s="1"/>
  <c r="E2477" i="1"/>
  <c r="F2477" i="1" s="1"/>
  <c r="E2486" i="1"/>
  <c r="F2486" i="1" s="1"/>
  <c r="E2493" i="1"/>
  <c r="F2493" i="1" s="1"/>
  <c r="E2502" i="1"/>
  <c r="F2502" i="1" s="1"/>
  <c r="E2509" i="1"/>
  <c r="F2509" i="1" s="1"/>
  <c r="E2518" i="1"/>
  <c r="F2518" i="1" s="1"/>
  <c r="E2525" i="1"/>
  <c r="F2525" i="1" s="1"/>
  <c r="E2534" i="1"/>
  <c r="F2534" i="1" s="1"/>
  <c r="E2541" i="1"/>
  <c r="F2541" i="1" s="1"/>
  <c r="E2550" i="1"/>
  <c r="F2550" i="1" s="1"/>
  <c r="E2557" i="1"/>
  <c r="F2557" i="1" s="1"/>
  <c r="E2566" i="1"/>
  <c r="F2566" i="1" s="1"/>
  <c r="E2573" i="1"/>
  <c r="F2573" i="1" s="1"/>
  <c r="E2582" i="1"/>
  <c r="F2582" i="1" s="1"/>
  <c r="E2589" i="1"/>
  <c r="F2589" i="1" s="1"/>
  <c r="E2598" i="1"/>
  <c r="F2598" i="1" s="1"/>
  <c r="E2605" i="1"/>
  <c r="F2605" i="1" s="1"/>
  <c r="E2614" i="1"/>
  <c r="F2614" i="1" s="1"/>
  <c r="E2621" i="1"/>
  <c r="F2621" i="1" s="1"/>
  <c r="E2630" i="1"/>
  <c r="F2630" i="1" s="1"/>
  <c r="E2637" i="1"/>
  <c r="F2637" i="1" s="1"/>
  <c r="E2646" i="1"/>
  <c r="F2646" i="1" s="1"/>
  <c r="E2653" i="1"/>
  <c r="F2653" i="1" s="1"/>
  <c r="E2662" i="1"/>
  <c r="F2662" i="1" s="1"/>
  <c r="E2669" i="1"/>
  <c r="F2669" i="1" s="1"/>
  <c r="E2678" i="1"/>
  <c r="F2678" i="1" s="1"/>
  <c r="E2685" i="1"/>
  <c r="F2685" i="1" s="1"/>
  <c r="E2694" i="1"/>
  <c r="F2694" i="1" s="1"/>
  <c r="E2701" i="1"/>
  <c r="F2701" i="1" s="1"/>
  <c r="E2710" i="1"/>
  <c r="F2710" i="1" s="1"/>
  <c r="E2717" i="1"/>
  <c r="F2717" i="1" s="1"/>
  <c r="E2726" i="1"/>
  <c r="F2726" i="1" s="1"/>
  <c r="E2733" i="1"/>
  <c r="F2733" i="1" s="1"/>
  <c r="E2742" i="1"/>
  <c r="F2742" i="1" s="1"/>
  <c r="E2749" i="1"/>
  <c r="F2749" i="1" s="1"/>
  <c r="E2758" i="1"/>
  <c r="F2758" i="1" s="1"/>
  <c r="E2765" i="1"/>
  <c r="F2765" i="1" s="1"/>
  <c r="E2774" i="1"/>
  <c r="F2774" i="1" s="1"/>
  <c r="E2781" i="1"/>
  <c r="F2781" i="1" s="1"/>
  <c r="E2790" i="1"/>
  <c r="F2790" i="1" s="1"/>
  <c r="E2797" i="1"/>
  <c r="F2797" i="1" s="1"/>
  <c r="E2806" i="1"/>
  <c r="F2806" i="1" s="1"/>
  <c r="E2813" i="1"/>
  <c r="F2813" i="1" s="1"/>
  <c r="E2822" i="1"/>
  <c r="F2822" i="1" s="1"/>
  <c r="E2829" i="1"/>
  <c r="F2829" i="1" s="1"/>
  <c r="E2838" i="1"/>
  <c r="F2838" i="1" s="1"/>
  <c r="E2845" i="1"/>
  <c r="F2845" i="1" s="1"/>
  <c r="E2854" i="1"/>
  <c r="F2854" i="1" s="1"/>
  <c r="E2861" i="1"/>
  <c r="F2861" i="1" s="1"/>
  <c r="E2870" i="1"/>
  <c r="F2870" i="1" s="1"/>
  <c r="E2872" i="1"/>
  <c r="F2872" i="1" s="1"/>
  <c r="E2874" i="1"/>
  <c r="F2874" i="1" s="1"/>
  <c r="E2876" i="1"/>
  <c r="F2876" i="1" s="1"/>
  <c r="E2878" i="1"/>
  <c r="F2878" i="1" s="1"/>
  <c r="E2880" i="1"/>
  <c r="F2880" i="1" s="1"/>
  <c r="E2882" i="1"/>
  <c r="F2882" i="1" s="1"/>
  <c r="E2228" i="1"/>
  <c r="F2228" i="1" s="1"/>
  <c r="E2251" i="1"/>
  <c r="F2251" i="1" s="1"/>
  <c r="E2260" i="1"/>
  <c r="F2260" i="1" s="1"/>
  <c r="E2267" i="1"/>
  <c r="F2267" i="1" s="1"/>
  <c r="E2276" i="1"/>
  <c r="F2276" i="1" s="1"/>
  <c r="E2283" i="1"/>
  <c r="F2283" i="1" s="1"/>
  <c r="E2292" i="1"/>
  <c r="F2292" i="1" s="1"/>
  <c r="E2299" i="1"/>
  <c r="F2299" i="1" s="1"/>
  <c r="E2308" i="1"/>
  <c r="F2308" i="1" s="1"/>
  <c r="E2315" i="1"/>
  <c r="F2315" i="1" s="1"/>
  <c r="E2324" i="1"/>
  <c r="F2324" i="1" s="1"/>
  <c r="E2331" i="1"/>
  <c r="F2331" i="1" s="1"/>
  <c r="E2340" i="1"/>
  <c r="F2340" i="1" s="1"/>
  <c r="E2347" i="1"/>
  <c r="F2347" i="1" s="1"/>
  <c r="E2356" i="1"/>
  <c r="F2356" i="1" s="1"/>
  <c r="E2363" i="1"/>
  <c r="F2363" i="1" s="1"/>
  <c r="E2372" i="1"/>
  <c r="F2372" i="1" s="1"/>
  <c r="E2379" i="1"/>
  <c r="F2379" i="1" s="1"/>
  <c r="E2388" i="1"/>
  <c r="F2388" i="1" s="1"/>
  <c r="E2395" i="1"/>
  <c r="F2395" i="1" s="1"/>
  <c r="E2404" i="1"/>
  <c r="F2404" i="1" s="1"/>
  <c r="E2411" i="1"/>
  <c r="F2411" i="1" s="1"/>
  <c r="E2420" i="1"/>
  <c r="F2420" i="1" s="1"/>
  <c r="E2427" i="1"/>
  <c r="F2427" i="1" s="1"/>
  <c r="E2436" i="1"/>
  <c r="F2436" i="1" s="1"/>
  <c r="E2443" i="1"/>
  <c r="F2443" i="1" s="1"/>
  <c r="E2452" i="1"/>
  <c r="F2452" i="1" s="1"/>
  <c r="E2459" i="1"/>
  <c r="F2459" i="1" s="1"/>
  <c r="E2468" i="1"/>
  <c r="F2468" i="1" s="1"/>
  <c r="E2475" i="1"/>
  <c r="F2475" i="1" s="1"/>
  <c r="E2484" i="1"/>
  <c r="F2484" i="1" s="1"/>
  <c r="E2491" i="1"/>
  <c r="F2491" i="1" s="1"/>
  <c r="E2500" i="1"/>
  <c r="F2500" i="1" s="1"/>
  <c r="E2507" i="1"/>
  <c r="F2507" i="1" s="1"/>
  <c r="E2516" i="1"/>
  <c r="F2516" i="1" s="1"/>
  <c r="E2523" i="1"/>
  <c r="F2523" i="1" s="1"/>
  <c r="E2532" i="1"/>
  <c r="F2532" i="1" s="1"/>
  <c r="E2539" i="1"/>
  <c r="F2539" i="1" s="1"/>
  <c r="E2548" i="1"/>
  <c r="F2548" i="1" s="1"/>
  <c r="E2555" i="1"/>
  <c r="F2555" i="1" s="1"/>
  <c r="E2564" i="1"/>
  <c r="F2564" i="1" s="1"/>
  <c r="E2571" i="1"/>
  <c r="F2571" i="1" s="1"/>
  <c r="E2580" i="1"/>
  <c r="F2580" i="1" s="1"/>
  <c r="E2587" i="1"/>
  <c r="F2587" i="1" s="1"/>
  <c r="E2596" i="1"/>
  <c r="F2596" i="1" s="1"/>
  <c r="E2603" i="1"/>
  <c r="F2603" i="1" s="1"/>
  <c r="E2612" i="1"/>
  <c r="F2612" i="1" s="1"/>
  <c r="E2619" i="1"/>
  <c r="F2619" i="1" s="1"/>
  <c r="E2628" i="1"/>
  <c r="F2628" i="1" s="1"/>
  <c r="E2635" i="1"/>
  <c r="F2635" i="1" s="1"/>
  <c r="E2644" i="1"/>
  <c r="F2644" i="1" s="1"/>
  <c r="E2651" i="1"/>
  <c r="F2651" i="1" s="1"/>
  <c r="E2660" i="1"/>
  <c r="F2660" i="1" s="1"/>
  <c r="E2667" i="1"/>
  <c r="F2667" i="1" s="1"/>
  <c r="E2676" i="1"/>
  <c r="F2676" i="1" s="1"/>
  <c r="E2683" i="1"/>
  <c r="F2683" i="1" s="1"/>
  <c r="E2692" i="1"/>
  <c r="F2692" i="1" s="1"/>
  <c r="E2699" i="1"/>
  <c r="F2699" i="1" s="1"/>
  <c r="E2708" i="1"/>
  <c r="F2708" i="1" s="1"/>
  <c r="E2715" i="1"/>
  <c r="F2715" i="1" s="1"/>
  <c r="E2724" i="1"/>
  <c r="F2724" i="1" s="1"/>
  <c r="E2731" i="1"/>
  <c r="F2731" i="1" s="1"/>
  <c r="E2740" i="1"/>
  <c r="F2740" i="1" s="1"/>
  <c r="E2747" i="1"/>
  <c r="F2747" i="1" s="1"/>
  <c r="E2756" i="1"/>
  <c r="F2756" i="1" s="1"/>
  <c r="E2763" i="1"/>
  <c r="F2763" i="1" s="1"/>
  <c r="E2772" i="1"/>
  <c r="F2772" i="1" s="1"/>
  <c r="E2779" i="1"/>
  <c r="F2779" i="1" s="1"/>
  <c r="E2788" i="1"/>
  <c r="F2788" i="1" s="1"/>
  <c r="E2795" i="1"/>
  <c r="F2795" i="1" s="1"/>
  <c r="E2804" i="1"/>
  <c r="F2804" i="1" s="1"/>
  <c r="E2811" i="1"/>
  <c r="F2811" i="1" s="1"/>
  <c r="E2048" i="1"/>
  <c r="F2048" i="1" s="1"/>
  <c r="E2063" i="1"/>
  <c r="F2063" i="1" s="1"/>
  <c r="E2242" i="1"/>
  <c r="F2242" i="1" s="1"/>
  <c r="E2248" i="1"/>
  <c r="F2248" i="1" s="1"/>
  <c r="E2258" i="1"/>
  <c r="F2258" i="1" s="1"/>
  <c r="E2265" i="1"/>
  <c r="F2265" i="1" s="1"/>
  <c r="E2274" i="1"/>
  <c r="F2274" i="1" s="1"/>
  <c r="E2281" i="1"/>
  <c r="F2281" i="1" s="1"/>
  <c r="E2290" i="1"/>
  <c r="F2290" i="1" s="1"/>
  <c r="E2297" i="1"/>
  <c r="F2297" i="1" s="1"/>
  <c r="E2306" i="1"/>
  <c r="F2306" i="1" s="1"/>
  <c r="E2313" i="1"/>
  <c r="F2313" i="1" s="1"/>
  <c r="E2322" i="1"/>
  <c r="F2322" i="1" s="1"/>
  <c r="E2329" i="1"/>
  <c r="F2329" i="1" s="1"/>
  <c r="E2338" i="1"/>
  <c r="F2338" i="1" s="1"/>
  <c r="E2345" i="1"/>
  <c r="F2345" i="1" s="1"/>
  <c r="E2354" i="1"/>
  <c r="F2354" i="1" s="1"/>
  <c r="E2361" i="1"/>
  <c r="F2361" i="1" s="1"/>
  <c r="E2370" i="1"/>
  <c r="F2370" i="1" s="1"/>
  <c r="E2377" i="1"/>
  <c r="F2377" i="1" s="1"/>
  <c r="E2386" i="1"/>
  <c r="F2386" i="1" s="1"/>
  <c r="E2393" i="1"/>
  <c r="F2393" i="1" s="1"/>
  <c r="E2402" i="1"/>
  <c r="F2402" i="1" s="1"/>
  <c r="E2409" i="1"/>
  <c r="F2409" i="1" s="1"/>
  <c r="E2418" i="1"/>
  <c r="F2418" i="1" s="1"/>
  <c r="E2425" i="1"/>
  <c r="F2425" i="1" s="1"/>
  <c r="E2434" i="1"/>
  <c r="F2434" i="1" s="1"/>
  <c r="E2441" i="1"/>
  <c r="F2441" i="1" s="1"/>
  <c r="E2450" i="1"/>
  <c r="F2450" i="1" s="1"/>
  <c r="E2457" i="1"/>
  <c r="F2457" i="1" s="1"/>
  <c r="E2466" i="1"/>
  <c r="F2466" i="1" s="1"/>
  <c r="E2473" i="1"/>
  <c r="F2473" i="1" s="1"/>
  <c r="E2482" i="1"/>
  <c r="F2482" i="1" s="1"/>
  <c r="E2489" i="1"/>
  <c r="F2489" i="1" s="1"/>
  <c r="E2498" i="1"/>
  <c r="F2498" i="1" s="1"/>
  <c r="E2505" i="1"/>
  <c r="F2505" i="1" s="1"/>
  <c r="E2514" i="1"/>
  <c r="F2514" i="1" s="1"/>
  <c r="E2521" i="1"/>
  <c r="F2521" i="1" s="1"/>
  <c r="E2530" i="1"/>
  <c r="F2530" i="1" s="1"/>
  <c r="E2537" i="1"/>
  <c r="F2537" i="1" s="1"/>
  <c r="E2546" i="1"/>
  <c r="F2546" i="1" s="1"/>
  <c r="E2553" i="1"/>
  <c r="F2553" i="1" s="1"/>
  <c r="E2562" i="1"/>
  <c r="F2562" i="1" s="1"/>
  <c r="E2569" i="1"/>
  <c r="F2569" i="1" s="1"/>
  <c r="E2578" i="1"/>
  <c r="F2578" i="1" s="1"/>
  <c r="E2585" i="1"/>
  <c r="F2585" i="1" s="1"/>
  <c r="E2594" i="1"/>
  <c r="F2594" i="1" s="1"/>
  <c r="E2601" i="1"/>
  <c r="F2601" i="1" s="1"/>
  <c r="E2610" i="1"/>
  <c r="F2610" i="1" s="1"/>
  <c r="E2617" i="1"/>
  <c r="F2617" i="1" s="1"/>
  <c r="E2626" i="1"/>
  <c r="F2626" i="1" s="1"/>
  <c r="E2633" i="1"/>
  <c r="F2633" i="1" s="1"/>
  <c r="E2642" i="1"/>
  <c r="F2642" i="1" s="1"/>
  <c r="E2649" i="1"/>
  <c r="F2649" i="1" s="1"/>
  <c r="E2658" i="1"/>
  <c r="F2658" i="1" s="1"/>
  <c r="E2665" i="1"/>
  <c r="F2665" i="1" s="1"/>
  <c r="E2674" i="1"/>
  <c r="F2674" i="1" s="1"/>
  <c r="E2681" i="1"/>
  <c r="F2681" i="1" s="1"/>
  <c r="E2690" i="1"/>
  <c r="F2690" i="1" s="1"/>
  <c r="E2697" i="1"/>
  <c r="F2697" i="1" s="1"/>
  <c r="E2706" i="1"/>
  <c r="F2706" i="1" s="1"/>
  <c r="E2713" i="1"/>
  <c r="F2713" i="1" s="1"/>
  <c r="E2722" i="1"/>
  <c r="F2722" i="1" s="1"/>
  <c r="E2729" i="1"/>
  <c r="F2729" i="1" s="1"/>
  <c r="E2738" i="1"/>
  <c r="F2738" i="1" s="1"/>
  <c r="E2745" i="1"/>
  <c r="F2745" i="1" s="1"/>
  <c r="E2754" i="1"/>
  <c r="F2754" i="1" s="1"/>
  <c r="E2761" i="1"/>
  <c r="F2761" i="1" s="1"/>
  <c r="E2770" i="1"/>
  <c r="F2770" i="1" s="1"/>
  <c r="E2777" i="1"/>
  <c r="F2777" i="1" s="1"/>
  <c r="E2786" i="1"/>
  <c r="F2786" i="1" s="1"/>
  <c r="E2793" i="1"/>
  <c r="F2793" i="1" s="1"/>
  <c r="E2802" i="1"/>
  <c r="F2802" i="1" s="1"/>
  <c r="E2809" i="1"/>
  <c r="F2809" i="1" s="1"/>
  <c r="E2818" i="1"/>
  <c r="F2818" i="1" s="1"/>
  <c r="E2825" i="1"/>
  <c r="F2825" i="1" s="1"/>
  <c r="E2834" i="1"/>
  <c r="F2834" i="1" s="1"/>
  <c r="E2841" i="1"/>
  <c r="F2841" i="1" s="1"/>
  <c r="E2850" i="1"/>
  <c r="F2850" i="1" s="1"/>
  <c r="E2857" i="1"/>
  <c r="F2857" i="1" s="1"/>
  <c r="E2866" i="1"/>
  <c r="F2866" i="1" s="1"/>
  <c r="E2221" i="1"/>
  <c r="F2221" i="1" s="1"/>
  <c r="E2233" i="1"/>
  <c r="F2233" i="1" s="1"/>
  <c r="E2239" i="1"/>
  <c r="F2239" i="1" s="1"/>
  <c r="E2256" i="1"/>
  <c r="F2256" i="1" s="1"/>
  <c r="E2263" i="1"/>
  <c r="F2263" i="1" s="1"/>
  <c r="E2272" i="1"/>
  <c r="F2272" i="1" s="1"/>
  <c r="E2279" i="1"/>
  <c r="F2279" i="1" s="1"/>
  <c r="E2288" i="1"/>
  <c r="F2288" i="1" s="1"/>
  <c r="E2295" i="1"/>
  <c r="F2295" i="1" s="1"/>
  <c r="E2304" i="1"/>
  <c r="F2304" i="1" s="1"/>
  <c r="E2311" i="1"/>
  <c r="F2311" i="1" s="1"/>
  <c r="E2320" i="1"/>
  <c r="F2320" i="1" s="1"/>
  <c r="E2327" i="1"/>
  <c r="F2327" i="1" s="1"/>
  <c r="E2336" i="1"/>
  <c r="F2336" i="1" s="1"/>
  <c r="E2343" i="1"/>
  <c r="F2343" i="1" s="1"/>
  <c r="E2352" i="1"/>
  <c r="F2352" i="1" s="1"/>
  <c r="E2359" i="1"/>
  <c r="F2359" i="1" s="1"/>
  <c r="E2368" i="1"/>
  <c r="F2368" i="1" s="1"/>
  <c r="E2375" i="1"/>
  <c r="F2375" i="1" s="1"/>
  <c r="E2384" i="1"/>
  <c r="F2384" i="1" s="1"/>
  <c r="E2391" i="1"/>
  <c r="F2391" i="1" s="1"/>
  <c r="E2400" i="1"/>
  <c r="F2400" i="1" s="1"/>
  <c r="E2407" i="1"/>
  <c r="F2407" i="1" s="1"/>
  <c r="E2416" i="1"/>
  <c r="F2416" i="1" s="1"/>
  <c r="E2423" i="1"/>
  <c r="F2423" i="1" s="1"/>
  <c r="E2432" i="1"/>
  <c r="F2432" i="1" s="1"/>
  <c r="E2439" i="1"/>
  <c r="F2439" i="1" s="1"/>
  <c r="E2448" i="1"/>
  <c r="F2448" i="1" s="1"/>
  <c r="E2455" i="1"/>
  <c r="F2455" i="1" s="1"/>
  <c r="E2464" i="1"/>
  <c r="F2464" i="1" s="1"/>
  <c r="E2471" i="1"/>
  <c r="F2471" i="1" s="1"/>
  <c r="E2480" i="1"/>
  <c r="F2480" i="1" s="1"/>
  <c r="E2487" i="1"/>
  <c r="F2487" i="1" s="1"/>
  <c r="E2496" i="1"/>
  <c r="F2496" i="1" s="1"/>
  <c r="E2503" i="1"/>
  <c r="F2503" i="1" s="1"/>
  <c r="E2512" i="1"/>
  <c r="F2512" i="1" s="1"/>
  <c r="E2519" i="1"/>
  <c r="F2519" i="1" s="1"/>
  <c r="E2528" i="1"/>
  <c r="F2528" i="1" s="1"/>
  <c r="E2535" i="1"/>
  <c r="F2535" i="1" s="1"/>
  <c r="E2544" i="1"/>
  <c r="F2544" i="1" s="1"/>
  <c r="E2551" i="1"/>
  <c r="F2551" i="1" s="1"/>
  <c r="E2560" i="1"/>
  <c r="F2560" i="1" s="1"/>
  <c r="E2567" i="1"/>
  <c r="F2567" i="1" s="1"/>
  <c r="E2576" i="1"/>
  <c r="F2576" i="1" s="1"/>
  <c r="E2583" i="1"/>
  <c r="F2583" i="1" s="1"/>
  <c r="E2592" i="1"/>
  <c r="F2592" i="1" s="1"/>
  <c r="E2599" i="1"/>
  <c r="F2599" i="1" s="1"/>
  <c r="E2608" i="1"/>
  <c r="F2608" i="1" s="1"/>
  <c r="E2615" i="1"/>
  <c r="F2615" i="1" s="1"/>
  <c r="E2624" i="1"/>
  <c r="F2624" i="1" s="1"/>
  <c r="E2631" i="1"/>
  <c r="F2631" i="1" s="1"/>
  <c r="E2640" i="1"/>
  <c r="F2640" i="1" s="1"/>
  <c r="E2647" i="1"/>
  <c r="F2647" i="1" s="1"/>
  <c r="E2656" i="1"/>
  <c r="F2656" i="1" s="1"/>
  <c r="E2663" i="1"/>
  <c r="F2663" i="1" s="1"/>
  <c r="E2672" i="1"/>
  <c r="F2672" i="1" s="1"/>
  <c r="E2679" i="1"/>
  <c r="F2679" i="1" s="1"/>
  <c r="E2688" i="1"/>
  <c r="F2688" i="1" s="1"/>
  <c r="E2695" i="1"/>
  <c r="F2695" i="1" s="1"/>
  <c r="E2704" i="1"/>
  <c r="F2704" i="1" s="1"/>
  <c r="E2711" i="1"/>
  <c r="F2711" i="1" s="1"/>
  <c r="E2720" i="1"/>
  <c r="F2720" i="1" s="1"/>
  <c r="E2727" i="1"/>
  <c r="F2727" i="1" s="1"/>
  <c r="E2736" i="1"/>
  <c r="F2736" i="1" s="1"/>
  <c r="E2743" i="1"/>
  <c r="F2743" i="1" s="1"/>
  <c r="E2752" i="1"/>
  <c r="F2752" i="1" s="1"/>
  <c r="E2759" i="1"/>
  <c r="F2759" i="1" s="1"/>
  <c r="E2768" i="1"/>
  <c r="F2768" i="1" s="1"/>
  <c r="E2775" i="1"/>
  <c r="F2775" i="1" s="1"/>
  <c r="E2784" i="1"/>
  <c r="F2784" i="1" s="1"/>
  <c r="E2791" i="1"/>
  <c r="F2791" i="1" s="1"/>
  <c r="E2800" i="1"/>
  <c r="F2800" i="1" s="1"/>
  <c r="E2807" i="1"/>
  <c r="F2807" i="1" s="1"/>
  <c r="E2816" i="1"/>
  <c r="F2816" i="1" s="1"/>
  <c r="E2823" i="1"/>
  <c r="F2823" i="1" s="1"/>
  <c r="E2832" i="1"/>
  <c r="F2832" i="1" s="1"/>
  <c r="E2839" i="1"/>
  <c r="F2839" i="1" s="1"/>
  <c r="E2848" i="1"/>
  <c r="F2848" i="1" s="1"/>
  <c r="E2855" i="1"/>
  <c r="F2855" i="1" s="1"/>
  <c r="E2864" i="1"/>
  <c r="F2864" i="1" s="1"/>
  <c r="E2236" i="1"/>
  <c r="F2236" i="1" s="1"/>
  <c r="E2249" i="1"/>
  <c r="F2249" i="1" s="1"/>
  <c r="E2254" i="1"/>
  <c r="F2254" i="1" s="1"/>
  <c r="E2261" i="1"/>
  <c r="F2261" i="1" s="1"/>
  <c r="E2270" i="1"/>
  <c r="F2270" i="1" s="1"/>
  <c r="E2277" i="1"/>
  <c r="F2277" i="1" s="1"/>
  <c r="E2286" i="1"/>
  <c r="F2286" i="1" s="1"/>
  <c r="E2293" i="1"/>
  <c r="F2293" i="1" s="1"/>
  <c r="E2302" i="1"/>
  <c r="F2302" i="1" s="1"/>
  <c r="E2309" i="1"/>
  <c r="F2309" i="1" s="1"/>
  <c r="E2318" i="1"/>
  <c r="F2318" i="1" s="1"/>
  <c r="E2325" i="1"/>
  <c r="F2325" i="1" s="1"/>
  <c r="E2334" i="1"/>
  <c r="F2334" i="1" s="1"/>
  <c r="E2341" i="1"/>
  <c r="F2341" i="1" s="1"/>
  <c r="E2350" i="1"/>
  <c r="F2350" i="1" s="1"/>
  <c r="E2357" i="1"/>
  <c r="F2357" i="1" s="1"/>
  <c r="E2366" i="1"/>
  <c r="F2366" i="1" s="1"/>
  <c r="E2373" i="1"/>
  <c r="F2373" i="1" s="1"/>
  <c r="E2382" i="1"/>
  <c r="F2382" i="1" s="1"/>
  <c r="E2389" i="1"/>
  <c r="F2389" i="1" s="1"/>
  <c r="E2398" i="1"/>
  <c r="F2398" i="1" s="1"/>
  <c r="E2405" i="1"/>
  <c r="F2405" i="1" s="1"/>
  <c r="E2414" i="1"/>
  <c r="F2414" i="1" s="1"/>
  <c r="E2421" i="1"/>
  <c r="F2421" i="1" s="1"/>
  <c r="E2430" i="1"/>
  <c r="F2430" i="1" s="1"/>
  <c r="E2437" i="1"/>
  <c r="F2437" i="1" s="1"/>
  <c r="E2446" i="1"/>
  <c r="F2446" i="1" s="1"/>
  <c r="E2453" i="1"/>
  <c r="F2453" i="1" s="1"/>
  <c r="E2462" i="1"/>
  <c r="F2462" i="1" s="1"/>
  <c r="E2469" i="1"/>
  <c r="F2469" i="1" s="1"/>
  <c r="E2478" i="1"/>
  <c r="F2478" i="1" s="1"/>
  <c r="E2485" i="1"/>
  <c r="F2485" i="1" s="1"/>
  <c r="E2494" i="1"/>
  <c r="F2494" i="1" s="1"/>
  <c r="E2501" i="1"/>
  <c r="F2501" i="1" s="1"/>
  <c r="E2510" i="1"/>
  <c r="F2510" i="1" s="1"/>
  <c r="E2517" i="1"/>
  <c r="F2517" i="1" s="1"/>
  <c r="E2526" i="1"/>
  <c r="F2526" i="1" s="1"/>
  <c r="E2533" i="1"/>
  <c r="F2533" i="1" s="1"/>
  <c r="E2542" i="1"/>
  <c r="F2542" i="1" s="1"/>
  <c r="E2549" i="1"/>
  <c r="F2549" i="1" s="1"/>
  <c r="E2558" i="1"/>
  <c r="F2558" i="1" s="1"/>
  <c r="E2565" i="1"/>
  <c r="F2565" i="1" s="1"/>
  <c r="E2574" i="1"/>
  <c r="F2574" i="1" s="1"/>
  <c r="E2581" i="1"/>
  <c r="F2581" i="1" s="1"/>
  <c r="E2590" i="1"/>
  <c r="F2590" i="1" s="1"/>
  <c r="E2597" i="1"/>
  <c r="F2597" i="1" s="1"/>
  <c r="E2606" i="1"/>
  <c r="F2606" i="1" s="1"/>
  <c r="E2613" i="1"/>
  <c r="F2613" i="1" s="1"/>
  <c r="E2622" i="1"/>
  <c r="F2622" i="1" s="1"/>
  <c r="E2629" i="1"/>
  <c r="F2629" i="1" s="1"/>
  <c r="E2638" i="1"/>
  <c r="F2638" i="1" s="1"/>
  <c r="E2645" i="1"/>
  <c r="F2645" i="1" s="1"/>
  <c r="E2654" i="1"/>
  <c r="F2654" i="1" s="1"/>
  <c r="E2661" i="1"/>
  <c r="F2661" i="1" s="1"/>
  <c r="E2670" i="1"/>
  <c r="F2670" i="1" s="1"/>
  <c r="E2677" i="1"/>
  <c r="F2677" i="1" s="1"/>
  <c r="E2686" i="1"/>
  <c r="F2686" i="1" s="1"/>
  <c r="E2693" i="1"/>
  <c r="F2693" i="1" s="1"/>
  <c r="E2702" i="1"/>
  <c r="F2702" i="1" s="1"/>
  <c r="E2709" i="1"/>
  <c r="F2709" i="1" s="1"/>
  <c r="E2718" i="1"/>
  <c r="F2718" i="1" s="1"/>
  <c r="E2725" i="1"/>
  <c r="F2725" i="1" s="1"/>
  <c r="E3141" i="1"/>
  <c r="F3141" i="1" s="1"/>
  <c r="E3134" i="1"/>
  <c r="F3134" i="1" s="1"/>
  <c r="E3125" i="1"/>
  <c r="F3125" i="1" s="1"/>
  <c r="E3118" i="1"/>
  <c r="F3118" i="1" s="1"/>
  <c r="E3109" i="1"/>
  <c r="F3109" i="1" s="1"/>
  <c r="E3102" i="1"/>
  <c r="F3102" i="1" s="1"/>
  <c r="E3097" i="1"/>
  <c r="F3097" i="1" s="1"/>
  <c r="E3089" i="1"/>
  <c r="F3089" i="1" s="1"/>
  <c r="E3081" i="1"/>
  <c r="F3081" i="1" s="1"/>
  <c r="E3073" i="1"/>
  <c r="F3073" i="1" s="1"/>
  <c r="E3065" i="1"/>
  <c r="F3065" i="1" s="1"/>
  <c r="E3057" i="1"/>
  <c r="F3057" i="1" s="1"/>
  <c r="E3049" i="1"/>
  <c r="F3049" i="1" s="1"/>
  <c r="E3041" i="1"/>
  <c r="F3041" i="1" s="1"/>
  <c r="E3033" i="1"/>
  <c r="F3033" i="1" s="1"/>
  <c r="E3025" i="1"/>
  <c r="F3025" i="1" s="1"/>
  <c r="E3017" i="1"/>
  <c r="F3017" i="1" s="1"/>
  <c r="E3009" i="1"/>
  <c r="F3009" i="1" s="1"/>
  <c r="E3001" i="1"/>
  <c r="F3001" i="1" s="1"/>
  <c r="E2993" i="1"/>
  <c r="F2993" i="1" s="1"/>
  <c r="E2985" i="1"/>
  <c r="F2985" i="1" s="1"/>
  <c r="E2977" i="1"/>
  <c r="F2977" i="1" s="1"/>
  <c r="E2969" i="1"/>
  <c r="F2969" i="1" s="1"/>
  <c r="E2961" i="1"/>
  <c r="F2961" i="1" s="1"/>
  <c r="E2953" i="1"/>
  <c r="F2953" i="1" s="1"/>
  <c r="E2945" i="1"/>
  <c r="F2945" i="1" s="1"/>
  <c r="E2937" i="1"/>
  <c r="F2937" i="1" s="1"/>
  <c r="E2929" i="1"/>
  <c r="F2929" i="1" s="1"/>
  <c r="E2921" i="1"/>
  <c r="F2921" i="1" s="1"/>
  <c r="E2913" i="1"/>
  <c r="F2913" i="1" s="1"/>
  <c r="E2905" i="1"/>
  <c r="F2905" i="1" s="1"/>
  <c r="E2897" i="1"/>
  <c r="F2897" i="1" s="1"/>
  <c r="E2889" i="1"/>
  <c r="F2889" i="1" s="1"/>
  <c r="E2871" i="1"/>
  <c r="F2871" i="1" s="1"/>
  <c r="E2782" i="1"/>
  <c r="F2782" i="1" s="1"/>
  <c r="E2755" i="1"/>
  <c r="F2755" i="1" s="1"/>
  <c r="E2750" i="1"/>
  <c r="F2750" i="1" s="1"/>
  <c r="E2707" i="1"/>
  <c r="F2707" i="1" s="1"/>
  <c r="E2652" i="1"/>
  <c r="F2652" i="1" s="1"/>
  <c r="E2579" i="1"/>
  <c r="F2579" i="1" s="1"/>
  <c r="E2524" i="1"/>
  <c r="F2524" i="1" s="1"/>
  <c r="E2451" i="1"/>
  <c r="F2451" i="1" s="1"/>
  <c r="E2396" i="1"/>
  <c r="F2396" i="1" s="1"/>
  <c r="E2323" i="1"/>
  <c r="F2323" i="1" s="1"/>
  <c r="E2268" i="1"/>
  <c r="F2268" i="1" s="1"/>
  <c r="E3143" i="1"/>
  <c r="F3143" i="1" s="1"/>
  <c r="E3136" i="1"/>
  <c r="F3136" i="1" s="1"/>
  <c r="E3127" i="1"/>
  <c r="F3127" i="1" s="1"/>
  <c r="E3120" i="1"/>
  <c r="F3120" i="1" s="1"/>
  <c r="E3111" i="1"/>
  <c r="F3111" i="1" s="1"/>
  <c r="E3104" i="1"/>
  <c r="F3104" i="1" s="1"/>
  <c r="E3094" i="1"/>
  <c r="F3094" i="1" s="1"/>
  <c r="E3086" i="1"/>
  <c r="F3086" i="1" s="1"/>
  <c r="E3078" i="1"/>
  <c r="F3078" i="1" s="1"/>
  <c r="E3070" i="1"/>
  <c r="F3070" i="1" s="1"/>
  <c r="E3062" i="1"/>
  <c r="F3062" i="1" s="1"/>
  <c r="E3054" i="1"/>
  <c r="F3054" i="1" s="1"/>
  <c r="E3046" i="1"/>
  <c r="F3046" i="1" s="1"/>
  <c r="E3038" i="1"/>
  <c r="F3038" i="1" s="1"/>
  <c r="E3030" i="1"/>
  <c r="F3030" i="1" s="1"/>
  <c r="E3022" i="1"/>
  <c r="F3022" i="1" s="1"/>
  <c r="E3014" i="1"/>
  <c r="F3014" i="1" s="1"/>
  <c r="E3006" i="1"/>
  <c r="F3006" i="1" s="1"/>
  <c r="E2998" i="1"/>
  <c r="F2998" i="1" s="1"/>
  <c r="E2990" i="1"/>
  <c r="F2990" i="1" s="1"/>
  <c r="E2982" i="1"/>
  <c r="F2982" i="1" s="1"/>
  <c r="E2974" i="1"/>
  <c r="F2974" i="1" s="1"/>
  <c r="E2966" i="1"/>
  <c r="F2966" i="1" s="1"/>
  <c r="E2958" i="1"/>
  <c r="F2958" i="1" s="1"/>
  <c r="E2950" i="1"/>
  <c r="F2950" i="1" s="1"/>
  <c r="E2942" i="1"/>
  <c r="F2942" i="1" s="1"/>
  <c r="E2934" i="1"/>
  <c r="F2934" i="1" s="1"/>
  <c r="E2926" i="1"/>
  <c r="F2926" i="1" s="1"/>
  <c r="E2918" i="1"/>
  <c r="F2918" i="1" s="1"/>
  <c r="E2910" i="1"/>
  <c r="F2910" i="1" s="1"/>
  <c r="E2902" i="1"/>
  <c r="F2902" i="1" s="1"/>
  <c r="E2894" i="1"/>
  <c r="F2894" i="1" s="1"/>
  <c r="E2886" i="1"/>
  <c r="F2886" i="1" s="1"/>
  <c r="E2877" i="1"/>
  <c r="F2877" i="1" s="1"/>
  <c r="E2860" i="1"/>
  <c r="F2860" i="1" s="1"/>
  <c r="E2856" i="1"/>
  <c r="F2856" i="1" s="1"/>
  <c r="E2853" i="1"/>
  <c r="F2853" i="1" s="1"/>
  <c r="E2846" i="1"/>
  <c r="F2846" i="1" s="1"/>
  <c r="E2828" i="1"/>
  <c r="F2828" i="1" s="1"/>
  <c r="E2824" i="1"/>
  <c r="F2824" i="1" s="1"/>
  <c r="E2821" i="1"/>
  <c r="F2821" i="1" s="1"/>
  <c r="E2814" i="1"/>
  <c r="F2814" i="1" s="1"/>
  <c r="E2798" i="1"/>
  <c r="F2798" i="1" s="1"/>
  <c r="E2773" i="1"/>
  <c r="F2773" i="1" s="1"/>
  <c r="E2764" i="1"/>
  <c r="F2764" i="1" s="1"/>
  <c r="E2700" i="1"/>
  <c r="F2700" i="1" s="1"/>
  <c r="E2627" i="1"/>
  <c r="F2627" i="1" s="1"/>
  <c r="E2572" i="1"/>
  <c r="F2572" i="1" s="1"/>
  <c r="E2499" i="1"/>
  <c r="F2499" i="1" s="1"/>
  <c r="E2444" i="1"/>
  <c r="F2444" i="1" s="1"/>
  <c r="E2371" i="1"/>
  <c r="F2371" i="1" s="1"/>
  <c r="E2316" i="1"/>
  <c r="F2316" i="1" s="1"/>
  <c r="E2243" i="1"/>
  <c r="F2243" i="1" s="1"/>
  <c r="E3289" i="1"/>
  <c r="F3289" i="1" s="1"/>
  <c r="E3281" i="1"/>
  <c r="F3281" i="1" s="1"/>
  <c r="E3273" i="1"/>
  <c r="F3273" i="1" s="1"/>
  <c r="E3265" i="1"/>
  <c r="F3265" i="1" s="1"/>
  <c r="E3261" i="1"/>
  <c r="F3261" i="1" s="1"/>
  <c r="E3249" i="1"/>
  <c r="F3249" i="1" s="1"/>
  <c r="E3241" i="1"/>
  <c r="F3241" i="1" s="1"/>
  <c r="E3233" i="1"/>
  <c r="F3233" i="1" s="1"/>
  <c r="E3225" i="1"/>
  <c r="F3225" i="1" s="1"/>
  <c r="E3217" i="1"/>
  <c r="F3217" i="1" s="1"/>
  <c r="E3209" i="1"/>
  <c r="F3209" i="1" s="1"/>
  <c r="E3201" i="1"/>
  <c r="F3201" i="1" s="1"/>
  <c r="E3193" i="1"/>
  <c r="F3193" i="1" s="1"/>
  <c r="E3185" i="1"/>
  <c r="F3185" i="1" s="1"/>
  <c r="E3177" i="1"/>
  <c r="F3177" i="1" s="1"/>
  <c r="E3169" i="1"/>
  <c r="F3169" i="1" s="1"/>
  <c r="E3163" i="1"/>
  <c r="F3163" i="1" s="1"/>
  <c r="E3157" i="1"/>
  <c r="F3157" i="1" s="1"/>
  <c r="E3151" i="1"/>
  <c r="F3151" i="1" s="1"/>
  <c r="E3145" i="1"/>
  <c r="F3145" i="1" s="1"/>
  <c r="E3138" i="1"/>
  <c r="F3138" i="1" s="1"/>
  <c r="E3129" i="1"/>
  <c r="F3129" i="1" s="1"/>
  <c r="E3122" i="1"/>
  <c r="F3122" i="1" s="1"/>
  <c r="E3113" i="1"/>
  <c r="F3113" i="1" s="1"/>
  <c r="E3106" i="1"/>
  <c r="F3106" i="1" s="1"/>
  <c r="E3099" i="1"/>
  <c r="F3099" i="1" s="1"/>
  <c r="E3091" i="1"/>
  <c r="F3091" i="1" s="1"/>
  <c r="E3083" i="1"/>
  <c r="F3083" i="1" s="1"/>
  <c r="E3075" i="1"/>
  <c r="F3075" i="1" s="1"/>
  <c r="E3067" i="1"/>
  <c r="F3067" i="1" s="1"/>
  <c r="E3059" i="1"/>
  <c r="F3059" i="1" s="1"/>
  <c r="E3051" i="1"/>
  <c r="F3051" i="1" s="1"/>
  <c r="E3043" i="1"/>
  <c r="F3043" i="1" s="1"/>
  <c r="E3035" i="1"/>
  <c r="F3035" i="1" s="1"/>
  <c r="E3027" i="1"/>
  <c r="F3027" i="1" s="1"/>
  <c r="E3019" i="1"/>
  <c r="F3019" i="1" s="1"/>
  <c r="E3011" i="1"/>
  <c r="F3011" i="1" s="1"/>
  <c r="E3003" i="1"/>
  <c r="F3003" i="1" s="1"/>
  <c r="E2995" i="1"/>
  <c r="F2995" i="1" s="1"/>
  <c r="E2987" i="1"/>
  <c r="F2987" i="1" s="1"/>
  <c r="E2979" i="1"/>
  <c r="F2979" i="1" s="1"/>
  <c r="E2971" i="1"/>
  <c r="F2971" i="1" s="1"/>
  <c r="E2963" i="1"/>
  <c r="F2963" i="1" s="1"/>
  <c r="E2955" i="1"/>
  <c r="F2955" i="1" s="1"/>
  <c r="E2947" i="1"/>
  <c r="F2947" i="1" s="1"/>
  <c r="E2939" i="1"/>
  <c r="F2939" i="1" s="1"/>
  <c r="E2931" i="1"/>
  <c r="F2931" i="1" s="1"/>
  <c r="E2923" i="1"/>
  <c r="F2923" i="1" s="1"/>
  <c r="E2915" i="1"/>
  <c r="F2915" i="1" s="1"/>
  <c r="E2907" i="1"/>
  <c r="F2907" i="1" s="1"/>
  <c r="E2899" i="1"/>
  <c r="F2899" i="1" s="1"/>
  <c r="E2891" i="1"/>
  <c r="F2891" i="1" s="1"/>
  <c r="E2883" i="1"/>
  <c r="F2883" i="1" s="1"/>
  <c r="E2867" i="1"/>
  <c r="F2867" i="1" s="1"/>
  <c r="E2863" i="1"/>
  <c r="F2863" i="1" s="1"/>
  <c r="E2835" i="1"/>
  <c r="F2835" i="1" s="1"/>
  <c r="E2831" i="1"/>
  <c r="F2831" i="1" s="1"/>
  <c r="E2789" i="1"/>
  <c r="F2789" i="1" s="1"/>
  <c r="E2776" i="1"/>
  <c r="F2776" i="1" s="1"/>
  <c r="E2739" i="1"/>
  <c r="F2739" i="1" s="1"/>
  <c r="E2734" i="1"/>
  <c r="F2734" i="1" s="1"/>
  <c r="E2675" i="1"/>
  <c r="F2675" i="1" s="1"/>
  <c r="E2620" i="1"/>
  <c r="F2620" i="1" s="1"/>
  <c r="E2547" i="1"/>
  <c r="F2547" i="1" s="1"/>
  <c r="E2492" i="1"/>
  <c r="F2492" i="1" s="1"/>
  <c r="E2419" i="1"/>
  <c r="F2419" i="1" s="1"/>
  <c r="E2364" i="1"/>
  <c r="F2364" i="1" s="1"/>
  <c r="E2291" i="1"/>
  <c r="F2291" i="1" s="1"/>
  <c r="E3291" i="1"/>
  <c r="F3291" i="1" s="1"/>
  <c r="E3285" i="1"/>
  <c r="F3285" i="1" s="1"/>
  <c r="E3277" i="1"/>
  <c r="F3277" i="1" s="1"/>
  <c r="E3267" i="1"/>
  <c r="F3267" i="1" s="1"/>
  <c r="E3257" i="1"/>
  <c r="F3257" i="1" s="1"/>
  <c r="E3253" i="1"/>
  <c r="F3253" i="1" s="1"/>
  <c r="E3245" i="1"/>
  <c r="F3245" i="1" s="1"/>
  <c r="E3237" i="1"/>
  <c r="F3237" i="1" s="1"/>
  <c r="E3229" i="1"/>
  <c r="F3229" i="1" s="1"/>
  <c r="E3221" i="1"/>
  <c r="F3221" i="1" s="1"/>
  <c r="E3211" i="1"/>
  <c r="F3211" i="1" s="1"/>
  <c r="E3205" i="1"/>
  <c r="F3205" i="1" s="1"/>
  <c r="E3195" i="1"/>
  <c r="F3195" i="1" s="1"/>
  <c r="E3189" i="1"/>
  <c r="F3189" i="1" s="1"/>
  <c r="E3179" i="1"/>
  <c r="F3179" i="1" s="1"/>
  <c r="E3175" i="1"/>
  <c r="F3175" i="1" s="1"/>
  <c r="E3167" i="1"/>
  <c r="F3167" i="1" s="1"/>
  <c r="E3161" i="1"/>
  <c r="F3161" i="1" s="1"/>
  <c r="E3155" i="1"/>
  <c r="F3155" i="1" s="1"/>
  <c r="E3149" i="1"/>
  <c r="F3149" i="1" s="1"/>
  <c r="E3140" i="1"/>
  <c r="F3140" i="1" s="1"/>
  <c r="E3124" i="1"/>
  <c r="F3124" i="1" s="1"/>
  <c r="E3115" i="1"/>
  <c r="F3115" i="1" s="1"/>
  <c r="E3108" i="1"/>
  <c r="F3108" i="1" s="1"/>
  <c r="E3096" i="1"/>
  <c r="F3096" i="1" s="1"/>
  <c r="E3088" i="1"/>
  <c r="F3088" i="1" s="1"/>
  <c r="E3080" i="1"/>
  <c r="F3080" i="1" s="1"/>
  <c r="E3072" i="1"/>
  <c r="F3072" i="1" s="1"/>
  <c r="E3064" i="1"/>
  <c r="F3064" i="1" s="1"/>
  <c r="E3056" i="1"/>
  <c r="F3056" i="1" s="1"/>
  <c r="E3048" i="1"/>
  <c r="F3048" i="1" s="1"/>
  <c r="E3040" i="1"/>
  <c r="F3040" i="1" s="1"/>
  <c r="E3032" i="1"/>
  <c r="F3032" i="1" s="1"/>
  <c r="E3024" i="1"/>
  <c r="F3024" i="1" s="1"/>
  <c r="E3016" i="1"/>
  <c r="F3016" i="1" s="1"/>
  <c r="E3008" i="1"/>
  <c r="F3008" i="1" s="1"/>
  <c r="E3000" i="1"/>
  <c r="F3000" i="1" s="1"/>
  <c r="E2992" i="1"/>
  <c r="F2992" i="1" s="1"/>
  <c r="E2984" i="1"/>
  <c r="F2984" i="1" s="1"/>
  <c r="E2976" i="1"/>
  <c r="F2976" i="1" s="1"/>
  <c r="E2968" i="1"/>
  <c r="F2968" i="1" s="1"/>
  <c r="E2960" i="1"/>
  <c r="F2960" i="1" s="1"/>
  <c r="E2952" i="1"/>
  <c r="F2952" i="1" s="1"/>
  <c r="E2944" i="1"/>
  <c r="F2944" i="1" s="1"/>
  <c r="E2936" i="1"/>
  <c r="F2936" i="1" s="1"/>
  <c r="E2928" i="1"/>
  <c r="F2928" i="1" s="1"/>
  <c r="E2920" i="1"/>
  <c r="F2920" i="1" s="1"/>
  <c r="E2912" i="1"/>
  <c r="F2912" i="1" s="1"/>
  <c r="E2904" i="1"/>
  <c r="F2904" i="1" s="1"/>
  <c r="E2896" i="1"/>
  <c r="F2896" i="1" s="1"/>
  <c r="E2888" i="1"/>
  <c r="F2888" i="1" s="1"/>
  <c r="E2873" i="1"/>
  <c r="F2873" i="1" s="1"/>
  <c r="E2859" i="1"/>
  <c r="F2859" i="1" s="1"/>
  <c r="E2852" i="1"/>
  <c r="F2852" i="1" s="1"/>
  <c r="E2827" i="1"/>
  <c r="F2827" i="1" s="1"/>
  <c r="E2820" i="1"/>
  <c r="F2820" i="1" s="1"/>
  <c r="E2805" i="1"/>
  <c r="F2805" i="1" s="1"/>
  <c r="E2792" i="1"/>
  <c r="F2792" i="1" s="1"/>
  <c r="E2780" i="1"/>
  <c r="F2780" i="1" s="1"/>
  <c r="E2748" i="1"/>
  <c r="F2748" i="1" s="1"/>
  <c r="E2723" i="1"/>
  <c r="F2723" i="1" s="1"/>
  <c r="E2668" i="1"/>
  <c r="F2668" i="1" s="1"/>
  <c r="E2595" i="1"/>
  <c r="F2595" i="1" s="1"/>
  <c r="E2540" i="1"/>
  <c r="F2540" i="1" s="1"/>
  <c r="E2467" i="1"/>
  <c r="F2467" i="1" s="1"/>
  <c r="E2412" i="1"/>
  <c r="F2412" i="1" s="1"/>
  <c r="E2339" i="1"/>
  <c r="F2339" i="1" s="1"/>
  <c r="E2284" i="1"/>
  <c r="F2284" i="1" s="1"/>
  <c r="E3283" i="1"/>
  <c r="F3283" i="1" s="1"/>
  <c r="E3275" i="1"/>
  <c r="F3275" i="1" s="1"/>
  <c r="E3269" i="1"/>
  <c r="F3269" i="1" s="1"/>
  <c r="E3259" i="1"/>
  <c r="F3259" i="1" s="1"/>
  <c r="E3251" i="1"/>
  <c r="F3251" i="1" s="1"/>
  <c r="E3243" i="1"/>
  <c r="F3243" i="1" s="1"/>
  <c r="E3235" i="1"/>
  <c r="F3235" i="1" s="1"/>
  <c r="E3227" i="1"/>
  <c r="F3227" i="1" s="1"/>
  <c r="E3219" i="1"/>
  <c r="F3219" i="1" s="1"/>
  <c r="E3213" i="1"/>
  <c r="F3213" i="1" s="1"/>
  <c r="E3203" i="1"/>
  <c r="F3203" i="1" s="1"/>
  <c r="E3197" i="1"/>
  <c r="F3197" i="1" s="1"/>
  <c r="E3187" i="1"/>
  <c r="F3187" i="1" s="1"/>
  <c r="E3181" i="1"/>
  <c r="F3181" i="1" s="1"/>
  <c r="E3173" i="1"/>
  <c r="F3173" i="1" s="1"/>
  <c r="E3165" i="1"/>
  <c r="F3165" i="1" s="1"/>
  <c r="E3159" i="1"/>
  <c r="F3159" i="1" s="1"/>
  <c r="E3153" i="1"/>
  <c r="F3153" i="1" s="1"/>
  <c r="E3147" i="1"/>
  <c r="F3147" i="1" s="1"/>
  <c r="E3131" i="1"/>
  <c r="F3131" i="1" s="1"/>
  <c r="E3142" i="1"/>
  <c r="F3142" i="1" s="1"/>
  <c r="E3133" i="1"/>
  <c r="F3133" i="1" s="1"/>
  <c r="E3126" i="1"/>
  <c r="F3126" i="1" s="1"/>
  <c r="E3117" i="1"/>
  <c r="F3117" i="1" s="1"/>
  <c r="E3110" i="1"/>
  <c r="F3110" i="1" s="1"/>
  <c r="E3101" i="1"/>
  <c r="F3101" i="1" s="1"/>
  <c r="E3093" i="1"/>
  <c r="F3093" i="1" s="1"/>
  <c r="E3085" i="1"/>
  <c r="F3085" i="1" s="1"/>
  <c r="E3077" i="1"/>
  <c r="F3077" i="1" s="1"/>
  <c r="E3069" i="1"/>
  <c r="F3069" i="1" s="1"/>
  <c r="E3061" i="1"/>
  <c r="F3061" i="1" s="1"/>
  <c r="E3053" i="1"/>
  <c r="F3053" i="1" s="1"/>
  <c r="E3045" i="1"/>
  <c r="F3045" i="1" s="1"/>
  <c r="E3037" i="1"/>
  <c r="F3037" i="1" s="1"/>
  <c r="E3029" i="1"/>
  <c r="F3029" i="1" s="1"/>
  <c r="E3021" i="1"/>
  <c r="F3021" i="1" s="1"/>
  <c r="E3013" i="1"/>
  <c r="F3013" i="1" s="1"/>
  <c r="E3005" i="1"/>
  <c r="F3005" i="1" s="1"/>
  <c r="E2997" i="1"/>
  <c r="F2997" i="1" s="1"/>
  <c r="E2989" i="1"/>
  <c r="F2989" i="1" s="1"/>
  <c r="E2981" i="1"/>
  <c r="F2981" i="1" s="1"/>
  <c r="E2973" i="1"/>
  <c r="F2973" i="1" s="1"/>
  <c r="E2965" i="1"/>
  <c r="F2965" i="1" s="1"/>
  <c r="E2957" i="1"/>
  <c r="F2957" i="1" s="1"/>
  <c r="E2949" i="1"/>
  <c r="F2949" i="1" s="1"/>
  <c r="E2941" i="1"/>
  <c r="F2941" i="1" s="1"/>
  <c r="E2933" i="1"/>
  <c r="F2933" i="1" s="1"/>
  <c r="E2925" i="1"/>
  <c r="F2925" i="1" s="1"/>
  <c r="E2917" i="1"/>
  <c r="F2917" i="1" s="1"/>
  <c r="E2909" i="1"/>
  <c r="F2909" i="1" s="1"/>
  <c r="E2901" i="1"/>
  <c r="F2901" i="1" s="1"/>
  <c r="E2893" i="1"/>
  <c r="F2893" i="1" s="1"/>
  <c r="E2885" i="1"/>
  <c r="F2885" i="1" s="1"/>
  <c r="E2879" i="1"/>
  <c r="F2879" i="1" s="1"/>
  <c r="E2808" i="1"/>
  <c r="F2808" i="1" s="1"/>
  <c r="E2796" i="1"/>
  <c r="F2796" i="1" s="1"/>
  <c r="E2716" i="1"/>
  <c r="F2716" i="1" s="1"/>
  <c r="E2643" i="1"/>
  <c r="F2643" i="1" s="1"/>
  <c r="E2588" i="1"/>
  <c r="F2588" i="1" s="1"/>
  <c r="E2515" i="1"/>
  <c r="F2515" i="1" s="1"/>
  <c r="E2460" i="1"/>
  <c r="F2460" i="1" s="1"/>
  <c r="E2387" i="1"/>
  <c r="F2387" i="1" s="1"/>
  <c r="E2332" i="1"/>
  <c r="F2332" i="1" s="1"/>
  <c r="E2259" i="1"/>
  <c r="F2259" i="1" s="1"/>
  <c r="E2218" i="1"/>
  <c r="F2218" i="1" s="1"/>
  <c r="E3287" i="1"/>
  <c r="F3287" i="1" s="1"/>
  <c r="E3271" i="1"/>
  <c r="F3271" i="1" s="1"/>
  <c r="E3263" i="1"/>
  <c r="F3263" i="1" s="1"/>
  <c r="E3255" i="1"/>
  <c r="F3255" i="1" s="1"/>
  <c r="E3247" i="1"/>
  <c r="F3247" i="1" s="1"/>
  <c r="E3239" i="1"/>
  <c r="F3239" i="1" s="1"/>
  <c r="E3223" i="1"/>
  <c r="F3223" i="1" s="1"/>
  <c r="E3215" i="1"/>
  <c r="F3215" i="1" s="1"/>
  <c r="E3207" i="1"/>
  <c r="F3207" i="1" s="1"/>
  <c r="E3199" i="1"/>
  <c r="F3199" i="1" s="1"/>
  <c r="E3191" i="1"/>
  <c r="F3191" i="1" s="1"/>
  <c r="E3183" i="1"/>
  <c r="F3183" i="1" s="1"/>
  <c r="E3171" i="1"/>
  <c r="F3171" i="1" s="1"/>
  <c r="E3144" i="1"/>
  <c r="F3144" i="1" s="1"/>
  <c r="E3135" i="1"/>
  <c r="F3135" i="1" s="1"/>
  <c r="E3128" i="1"/>
  <c r="F3128" i="1" s="1"/>
  <c r="E3119" i="1"/>
  <c r="F3119" i="1" s="1"/>
  <c r="E3112" i="1"/>
  <c r="F3112" i="1" s="1"/>
  <c r="E3103" i="1"/>
  <c r="F3103" i="1" s="1"/>
  <c r="E3098" i="1"/>
  <c r="F3098" i="1" s="1"/>
  <c r="E3090" i="1"/>
  <c r="F3090" i="1" s="1"/>
  <c r="E3082" i="1"/>
  <c r="F3082" i="1" s="1"/>
  <c r="E3074" i="1"/>
  <c r="F3074" i="1" s="1"/>
  <c r="E3066" i="1"/>
  <c r="F3066" i="1" s="1"/>
  <c r="E3058" i="1"/>
  <c r="F3058" i="1" s="1"/>
  <c r="E3050" i="1"/>
  <c r="F3050" i="1" s="1"/>
  <c r="E3042" i="1"/>
  <c r="F3042" i="1" s="1"/>
  <c r="E3034" i="1"/>
  <c r="F3034" i="1" s="1"/>
  <c r="E3026" i="1"/>
  <c r="F3026" i="1" s="1"/>
  <c r="E3018" i="1"/>
  <c r="F3018" i="1" s="1"/>
  <c r="E3010" i="1"/>
  <c r="F3010" i="1" s="1"/>
  <c r="E3002" i="1"/>
  <c r="F3002" i="1" s="1"/>
  <c r="E2994" i="1"/>
  <c r="F2994" i="1" s="1"/>
  <c r="E2986" i="1"/>
  <c r="F2986" i="1" s="1"/>
  <c r="E2978" i="1"/>
  <c r="F2978" i="1" s="1"/>
  <c r="E2970" i="1"/>
  <c r="F2970" i="1" s="1"/>
  <c r="E2962" i="1"/>
  <c r="F2962" i="1" s="1"/>
  <c r="E2954" i="1"/>
  <c r="F2954" i="1" s="1"/>
  <c r="E2946" i="1"/>
  <c r="F2946" i="1" s="1"/>
  <c r="E2938" i="1"/>
  <c r="F2938" i="1" s="1"/>
  <c r="E2930" i="1"/>
  <c r="F2930" i="1" s="1"/>
  <c r="E2922" i="1"/>
  <c r="F2922" i="1" s="1"/>
  <c r="E2914" i="1"/>
  <c r="F2914" i="1" s="1"/>
  <c r="E2906" i="1"/>
  <c r="F2906" i="1" s="1"/>
  <c r="E2898" i="1"/>
  <c r="F2898" i="1" s="1"/>
  <c r="E2890" i="1"/>
  <c r="F2890" i="1" s="1"/>
  <c r="E2869" i="1"/>
  <c r="F2869" i="1" s="1"/>
  <c r="E2862" i="1"/>
  <c r="F2862" i="1" s="1"/>
  <c r="E2844" i="1"/>
  <c r="F2844" i="1" s="1"/>
  <c r="E2840" i="1"/>
  <c r="F2840" i="1" s="1"/>
  <c r="E2837" i="1"/>
  <c r="F2837" i="1" s="1"/>
  <c r="E2830" i="1"/>
  <c r="F2830" i="1" s="1"/>
  <c r="E2812" i="1"/>
  <c r="F2812" i="1" s="1"/>
  <c r="E2783" i="1"/>
  <c r="F2783" i="1" s="1"/>
  <c r="E2771" i="1"/>
  <c r="F2771" i="1" s="1"/>
  <c r="E2757" i="1"/>
  <c r="F2757" i="1" s="1"/>
  <c r="E2732" i="1"/>
  <c r="F2732" i="1" s="1"/>
  <c r="E2691" i="1"/>
  <c r="F2691" i="1" s="1"/>
  <c r="E2636" i="1"/>
  <c r="F2636" i="1" s="1"/>
  <c r="E2563" i="1"/>
  <c r="F2563" i="1" s="1"/>
  <c r="E2508" i="1"/>
  <c r="F2508" i="1" s="1"/>
  <c r="E2435" i="1"/>
  <c r="F2435" i="1" s="1"/>
  <c r="E2380" i="1"/>
  <c r="F2380" i="1" s="1"/>
  <c r="E2307" i="1"/>
  <c r="F2307" i="1" s="1"/>
  <c r="E2252" i="1"/>
  <c r="F2252" i="1" s="1"/>
  <c r="E3178" i="1"/>
  <c r="F3178" i="1" s="1"/>
  <c r="E3176" i="1"/>
  <c r="F3176" i="1" s="1"/>
  <c r="E3174" i="1"/>
  <c r="F3174" i="1" s="1"/>
  <c r="E3172" i="1"/>
  <c r="F3172" i="1" s="1"/>
  <c r="E3168" i="1"/>
  <c r="F3168" i="1" s="1"/>
  <c r="E3166" i="1"/>
  <c r="F3166" i="1" s="1"/>
  <c r="E3164" i="1"/>
  <c r="F3164" i="1" s="1"/>
  <c r="E3162" i="1"/>
  <c r="F3162" i="1" s="1"/>
  <c r="E3160" i="1"/>
  <c r="F3160" i="1" s="1"/>
  <c r="E3156" i="1"/>
  <c r="F3156" i="1" s="1"/>
  <c r="E3154" i="1"/>
  <c r="F3154" i="1" s="1"/>
  <c r="E3152" i="1"/>
  <c r="F3152" i="1" s="1"/>
  <c r="E3150" i="1"/>
  <c r="F3150" i="1" s="1"/>
  <c r="E3148" i="1"/>
  <c r="F3148" i="1" s="1"/>
  <c r="E3146" i="1"/>
  <c r="F3146" i="1" s="1"/>
  <c r="E3137" i="1"/>
  <c r="F3137" i="1" s="1"/>
  <c r="E3130" i="1"/>
  <c r="F3130" i="1" s="1"/>
  <c r="E3121" i="1"/>
  <c r="F3121" i="1" s="1"/>
  <c r="E3114" i="1"/>
  <c r="F3114" i="1" s="1"/>
  <c r="E3105" i="1"/>
  <c r="F3105" i="1" s="1"/>
  <c r="E3095" i="1"/>
  <c r="F3095" i="1" s="1"/>
  <c r="E3087" i="1"/>
  <c r="F3087" i="1" s="1"/>
  <c r="E3079" i="1"/>
  <c r="F3079" i="1" s="1"/>
  <c r="E3071" i="1"/>
  <c r="F3071" i="1" s="1"/>
  <c r="E3063" i="1"/>
  <c r="F3063" i="1" s="1"/>
  <c r="E3055" i="1"/>
  <c r="F3055" i="1" s="1"/>
  <c r="E3047" i="1"/>
  <c r="F3047" i="1" s="1"/>
  <c r="E3039" i="1"/>
  <c r="F3039" i="1" s="1"/>
  <c r="E3031" i="1"/>
  <c r="F3031" i="1" s="1"/>
  <c r="E3023" i="1"/>
  <c r="F3023" i="1" s="1"/>
  <c r="E3015" i="1"/>
  <c r="F3015" i="1" s="1"/>
  <c r="E3007" i="1"/>
  <c r="F3007" i="1" s="1"/>
  <c r="E2999" i="1"/>
  <c r="F2999" i="1" s="1"/>
  <c r="E2991" i="1"/>
  <c r="F2991" i="1" s="1"/>
  <c r="E2983" i="1"/>
  <c r="F2983" i="1" s="1"/>
  <c r="E2975" i="1"/>
  <c r="F2975" i="1" s="1"/>
  <c r="E2967" i="1"/>
  <c r="F2967" i="1" s="1"/>
  <c r="E2959" i="1"/>
  <c r="F2959" i="1" s="1"/>
  <c r="E2951" i="1"/>
  <c r="F2951" i="1" s="1"/>
  <c r="E2943" i="1"/>
  <c r="F2943" i="1" s="1"/>
  <c r="E2927" i="1"/>
  <c r="F2927" i="1" s="1"/>
  <c r="E2919" i="1"/>
  <c r="F2919" i="1" s="1"/>
  <c r="E2911" i="1"/>
  <c r="F2911" i="1" s="1"/>
  <c r="E2903" i="1"/>
  <c r="F2903" i="1" s="1"/>
  <c r="E2895" i="1"/>
  <c r="F2895" i="1" s="1"/>
  <c r="E2887" i="1"/>
  <c r="F2887" i="1" s="1"/>
  <c r="E2875" i="1"/>
  <c r="F2875" i="1" s="1"/>
  <c r="E2851" i="1"/>
  <c r="F2851" i="1" s="1"/>
  <c r="E2847" i="1"/>
  <c r="F2847" i="1" s="1"/>
  <c r="E2819" i="1"/>
  <c r="F2819" i="1" s="1"/>
  <c r="E2815" i="1"/>
  <c r="F2815" i="1" s="1"/>
  <c r="E2799" i="1"/>
  <c r="F2799" i="1" s="1"/>
  <c r="E2787" i="1"/>
  <c r="F2787" i="1" s="1"/>
  <c r="E2766" i="1"/>
  <c r="F2766" i="1" s="1"/>
  <c r="E2684" i="1"/>
  <c r="F2684" i="1" s="1"/>
  <c r="E2611" i="1"/>
  <c r="F2611" i="1" s="1"/>
  <c r="E2556" i="1"/>
  <c r="F2556" i="1" s="1"/>
  <c r="E2483" i="1"/>
  <c r="F2483" i="1" s="1"/>
  <c r="E2428" i="1"/>
  <c r="F2428" i="1" s="1"/>
  <c r="E2355" i="1"/>
  <c r="F2355" i="1" s="1"/>
  <c r="E2300" i="1"/>
  <c r="F2300" i="1" s="1"/>
  <c r="F322" i="1" l="1"/>
  <c r="F11" i="1"/>
  <c r="F321" i="1"/>
  <c r="F10" i="1"/>
  <c r="F329" i="1"/>
  <c r="F18" i="1"/>
  <c r="F330" i="1"/>
  <c r="F19" i="1"/>
  <c r="F339" i="1"/>
  <c r="F28" i="1"/>
  <c r="F337" i="1"/>
  <c r="F26" i="1"/>
  <c r="F338" i="1"/>
  <c r="F27" i="1"/>
  <c r="F325" i="1"/>
  <c r="F14" i="1"/>
  <c r="F335" i="1"/>
  <c r="F24" i="1"/>
  <c r="F319" i="1"/>
  <c r="F8" i="1"/>
  <c r="F327" i="1"/>
  <c r="F16" i="1"/>
  <c r="F316" i="1"/>
  <c r="F5" i="1"/>
  <c r="F314" i="1"/>
  <c r="F3" i="1"/>
  <c r="F333" i="1"/>
  <c r="F22" i="1"/>
  <c r="F317" i="1"/>
  <c r="F6" i="1"/>
  <c r="F320" i="1"/>
  <c r="F9" i="1"/>
  <c r="F324" i="1"/>
  <c r="F13" i="1"/>
  <c r="F334" i="1"/>
  <c r="F23" i="1"/>
  <c r="F326" i="1"/>
  <c r="F15" i="1"/>
  <c r="F315" i="1"/>
  <c r="F4" i="1"/>
  <c r="F328" i="1"/>
  <c r="F17" i="1"/>
  <c r="F332" i="1"/>
  <c r="F21" i="1"/>
  <c r="F331" i="1"/>
  <c r="F20" i="1"/>
  <c r="F318" i="1"/>
  <c r="F7" i="1"/>
  <c r="F336" i="1"/>
  <c r="F25" i="1"/>
  <c r="F340" i="1"/>
  <c r="F29" i="1"/>
  <c r="F323" i="1"/>
  <c r="F12" i="1"/>
  <c r="F313" i="1"/>
  <c r="F2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2" i="1"/>
  <c r="F113" i="1"/>
  <c r="F108" i="1"/>
  <c r="F111" i="1"/>
  <c r="F104" i="1"/>
  <c r="F110" i="1"/>
  <c r="F102" i="1"/>
  <c r="F105" i="1"/>
  <c r="F107" i="1"/>
  <c r="F106" i="1"/>
  <c r="F109" i="1"/>
  <c r="F103" i="1"/>
  <c r="F101" i="1"/>
  <c r="F100" i="1"/>
  <c r="F99" i="1"/>
  <c r="F98" i="1"/>
  <c r="F97" i="1"/>
  <c r="F96" i="1"/>
  <c r="F95" i="1"/>
  <c r="F93" i="1"/>
  <c r="F94" i="1"/>
  <c r="F92" i="1"/>
  <c r="F90" i="1"/>
  <c r="F91" i="1"/>
  <c r="F89" i="1"/>
  <c r="F88" i="1"/>
  <c r="F83" i="1"/>
  <c r="F85" i="1"/>
  <c r="F87" i="1"/>
  <c r="F86" i="1"/>
  <c r="F84" i="1"/>
  <c r="F82" i="1"/>
  <c r="F75" i="1"/>
  <c r="F80" i="1"/>
  <c r="F81" i="1"/>
  <c r="F78" i="1"/>
  <c r="F77" i="1"/>
  <c r="F79" i="1"/>
  <c r="F76" i="1"/>
  <c r="F71" i="1"/>
  <c r="F72" i="1"/>
  <c r="F73" i="1"/>
  <c r="F68" i="1"/>
  <c r="F74" i="1"/>
  <c r="F69" i="1"/>
  <c r="F67" i="1"/>
  <c r="F70" i="1"/>
  <c r="F66" i="1"/>
  <c r="F65" i="1"/>
  <c r="F64" i="1"/>
  <c r="F63" i="1"/>
  <c r="F58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3" i="1"/>
  <c r="F46" i="1"/>
  <c r="F42" i="1"/>
  <c r="F44" i="1"/>
  <c r="F45" i="1"/>
  <c r="F41" i="1"/>
  <c r="F40" i="1"/>
  <c r="F37" i="1"/>
  <c r="F35" i="1"/>
  <c r="F39" i="1"/>
  <c r="F38" i="1"/>
  <c r="F36" i="1"/>
  <c r="F34" i="1"/>
  <c r="F33" i="1"/>
  <c r="F32" i="1"/>
  <c r="F31" i="1"/>
  <c r="F30" i="1"/>
  <c r="F954" i="1"/>
  <c r="F955" i="1"/>
  <c r="F953" i="1"/>
  <c r="F950" i="1"/>
  <c r="F957" i="1"/>
  <c r="F956" i="1"/>
  <c r="F951" i="1"/>
  <c r="F952" i="1"/>
  <c r="F958" i="1"/>
  <c r="E306" i="1"/>
  <c r="F306" i="1" s="1"/>
</calcChain>
</file>

<file path=xl/sharedStrings.xml><?xml version="1.0" encoding="utf-8"?>
<sst xmlns="http://schemas.openxmlformats.org/spreadsheetml/2006/main" count="248" uniqueCount="17">
  <si>
    <t>Casa</t>
  </si>
  <si>
    <t>Visitante</t>
  </si>
  <si>
    <t>Vencedor</t>
  </si>
  <si>
    <t>Precisão</t>
  </si>
  <si>
    <t>Porcentagem</t>
  </si>
  <si>
    <t>Carta</t>
  </si>
  <si>
    <t>Valor</t>
  </si>
  <si>
    <t>j</t>
  </si>
  <si>
    <t>q</t>
  </si>
  <si>
    <t>k</t>
  </si>
  <si>
    <t>a</t>
  </si>
  <si>
    <t>Proximo Ganhador</t>
  </si>
  <si>
    <t>=</t>
  </si>
  <si>
    <t>casa</t>
  </si>
  <si>
    <t>visitante</t>
  </si>
  <si>
    <t>empate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</si>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</sst>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5">
    <dxf>
      <fill>
        <patternFill>
          <bgColor rgb="FFFF572F"/>
        </patternFill>
      </fill>
    </dxf>
    <dxf>
      <fill>
        <patternFill>
          <bgColor rgb="FFB89FFF"/>
        </patternFill>
      </fill>
    </dxf>
    <dxf>
      <fill>
        <patternFill>
          <bgColor rgb="FFF7FDBB"/>
        </patternFill>
      </fill>
    </dxf>
    <dxf>
      <fill>
        <patternFill>
          <bgColor rgb="FFFF8989"/>
        </patternFill>
      </fill>
    </dxf>
    <dxf>
      <fill>
        <patternFill>
          <bgColor rgb="FF6D6DFF"/>
        </patternFill>
      </fill>
    </dxf>
  </dxfs>
  <tableStyles count="0" defaultTableStyle="TableStyleMedium2" defaultPivotStyle="PivotStyleLight16"/>
  <colors>
    <mruColors>
      <color rgb="FF6D6DFF"/>
      <color rgb="FFFF8989"/>
      <color rgb="FFF7FDBB"/>
      <color rgb="FFB89FFF"/>
      <color rgb="FF7443FF"/>
      <color rgb="FFFF57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43CAD-A899-4A5C-B169-EBF91C23B645}">
  <dimension ref="A1:K3294"/>
  <sheetViews>
    <sheetView tabSelected="1" topLeftCell="A1136" zoomScale="70" zoomScaleNormal="70" workbookViewId="0">
      <selection sqref="A1:M1163"/>
    </sheetView>
  </sheetViews>
  <sheetFormatPr defaultRowHeight="15" x14ac:dyDescent="0.25"/>
  <cols>
    <col min="1" max="1" width="5" style="2" bestFit="1" customWidth="1"/>
    <col min="2" max="2" width="9" style="2" bestFit="1" customWidth="1"/>
    <col min="3" max="3" width="9.5703125" style="2" bestFit="1" customWidth="1"/>
    <col min="4" max="4" width="17.7109375" style="2" bestFit="1" customWidth="1"/>
    <col min="5" max="5" width="10.28515625" style="2" bestFit="1" customWidth="1"/>
    <col min="6" max="6" width="12.7109375" style="2" bestFit="1" customWidth="1"/>
    <col min="7" max="7" width="43.42578125" style="2" bestFit="1" customWidth="1"/>
    <col min="8" max="8" width="9.140625" style="2"/>
    <col min="9" max="11" width="10.285156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I1" t="e">
        <f>INDEX(G6:G306,MATCH(2,1/(G6:G306&lt;&gt;"")))</f>
        <v>#VALUE!</v>
      </c>
      <c r="J1" t="e">
        <f>SUMPRODUCT((G6:G306=INDEX(G6:G306,MATCH(2,1/(G6:G306&lt;&gt;""))))*(H6:H306="Casa"))</f>
        <v>#VALUE!</v>
      </c>
    </row>
    <row r="2" spans="1:11" x14ac:dyDescent="0.25">
      <c r="A2" s="2">
        <v>7</v>
      </c>
      <c r="B2" s="2" t="s">
        <v>9</v>
      </c>
      <c r="C2" s="2" t="str">
        <f>IF(B2="","",IF(VLOOKUP(A2,referencia!$A$2:$B$15,2,FALSE)&gt;VLOOKUP(B2,referencia!$A$2:$B$15,2,FALSE),"Casa",IF(VLOOKUP(A2,referencia!$A$2:$B$15,2,FALSE)&lt;VLOOKUP(B2,referencia!$A$2:$B$15,2,FALSE),"Visitante","Empate")))</f>
        <v>Visitante</v>
      </c>
      <c r="E2" s="2" t="str">
        <f ca="1">IF(AND(A313="", B313="", D313=""), "", IF(D313=C313, "Correto", "Errado"))</f>
        <v/>
      </c>
      <c r="F2" s="2" t="str">
        <f ca="1">IF(AND(A313="", B313="", E313=""), "", IFERROR(COUNTIF($E$2:E313, "Correto") / COUNTA($E$2:E313), 0))</f>
        <v/>
      </c>
      <c r="J2" t="e">
        <f>SUMPRODUCT((G6:G306=INDEX(G6:G306,MATCH(2,1/(G6:G306&lt;&gt;""))))*(H6:H306="Visitante"))</f>
        <v>#VALUE!</v>
      </c>
    </row>
    <row r="3" spans="1:11" x14ac:dyDescent="0.25">
      <c r="A3" s="2">
        <v>8</v>
      </c>
      <c r="B3" s="2">
        <v>4</v>
      </c>
      <c r="C3" s="2" t="str">
        <f>IF(B3="","",IF(VLOOKUP(A3,referencia!$A$2:$B$15,2,FALSE)&gt;VLOOKUP(B3,referencia!$A$2:$B$15,2,FALSE),"Casa",IF(VLOOKUP(A3,referencia!$A$2:$B$15,2,FALSE)&lt;VLOOKUP(B3,referencia!$A$2:$B$15,2,FALSE),"Visitante","Empate")))</f>
        <v>Casa</v>
      </c>
      <c r="E3" s="2" t="str">
        <f t="shared" ref="E3:E27" ca="1" si="0">IF(AND(A314="", B314="", D314=""), "", IF(D314=C314, "Correto", "Errado"))</f>
        <v/>
      </c>
      <c r="F3" s="2" t="str">
        <f ca="1">IF(AND(A314="", B314="", E314=""), "", IFERROR(COUNTIF($E$2:E314, "Correto") / COUNTA($E$2:E314), 0))</f>
        <v/>
      </c>
      <c r="J3" t="e">
        <f>SUMPRODUCT((G6:G306=INDEX(G6:G306,MATCH(2,1/(G6:G306&lt;&gt;""))))*(H6:H306="Empate"))</f>
        <v>#VALUE!</v>
      </c>
    </row>
    <row r="4" spans="1:11" x14ac:dyDescent="0.25">
      <c r="A4" s="2">
        <v>6</v>
      </c>
      <c r="B4" s="2" t="s">
        <v>8</v>
      </c>
      <c r="C4" s="2" t="str">
        <f>IF(B4="","",IF(VLOOKUP(A4,referencia!$A$2:$B$15,2,FALSE)&gt;VLOOKUP(B4,referencia!$A$2:$B$15,2,FALSE),"Casa",IF(VLOOKUP(A4,referencia!$A$2:$B$15,2,FALSE)&lt;VLOOKUP(B4,referencia!$A$2:$B$15,2,FALSE),"Visitante","Empate")))</f>
        <v>Visitante</v>
      </c>
      <c r="E4" s="2" t="str">
        <f t="shared" ca="1" si="0"/>
        <v/>
      </c>
      <c r="F4" s="2" t="str">
        <f ca="1">IF(AND(A315="", B315="", E315=""), "", IFERROR(COUNTIF($E$2:E315, "Correto") / COUNTA($E$2:E315), 0))</f>
        <v/>
      </c>
      <c r="J4" t="e">
        <f>MAX(J1:J3)</f>
        <v>#VALUE!</v>
      </c>
    </row>
    <row r="5" spans="1:11" x14ac:dyDescent="0.25">
      <c r="A5" s="2" t="s">
        <v>8</v>
      </c>
      <c r="B5" s="2">
        <v>6</v>
      </c>
      <c r="C5" s="2" t="str">
        <f>IF(B5="","",IF(VLOOKUP(A5,referencia!$A$2:$B$15,2,FALSE)&gt;VLOOKUP(B5,referencia!$A$2:$B$15,2,FALSE),"Casa",IF(VLOOKUP(A5,referencia!$A$2:$B$15,2,FALSE)&lt;VLOOKUP(B5,referencia!$A$2:$B$15,2,FALSE),"Visitante","Empate")))</f>
        <v>Casa</v>
      </c>
      <c r="E5" s="2" t="str">
        <f t="shared" ca="1" si="0"/>
        <v/>
      </c>
      <c r="F5" s="2" t="str">
        <f ca="1">IF(AND(A316="", B316="", E316=""), "", IFERROR(COUNTIF($E$2:E316, "Correto") / COUNTA($E$2:E316), 0))</f>
        <v/>
      </c>
      <c r="J5" t="e">
        <f>INDEX({"Casa";"Visitante";"Empate"},MATCH(J4,J1:J3,0))</f>
        <v>#VALUE!</v>
      </c>
      <c r="K5" t="e">
        <f>J5 &amp; " " &amp; TEXT(J6,"0.00") &amp; "%"</f>
        <v>#VALUE!</v>
      </c>
    </row>
    <row r="6" spans="1:11" x14ac:dyDescent="0.25">
      <c r="A6" s="2">
        <v>6</v>
      </c>
      <c r="B6" s="2">
        <v>4</v>
      </c>
      <c r="C6" s="2" t="str">
        <f>IF(B6="","",IF(VLOOKUP(A6,referencia!$A$2:$B$15,2,FALSE)&gt;VLOOKUP(B6,referencia!$A$2:$B$15,2,FALSE),"Casa",IF(VLOOKUP(A6,referencia!$A$2:$B$15,2,FALSE)&lt;VLOOKUP(B6,referencia!$A$2:$B$15,2,FALSE),"Visitante","Empate")))</f>
        <v>Casa</v>
      </c>
      <c r="E6" s="2" t="str">
        <f t="shared" ca="1" si="0"/>
        <v/>
      </c>
      <c r="F6" s="2" t="str">
        <f ca="1">IF(AND(A317="", B317="", E317=""), "", IFERROR(COUNTIF($E$2:E317, "Correto") / COUNTA($E$2:E317), 0))</f>
        <v/>
      </c>
      <c r="G6" s="2" t="str">
        <f t="shared" ref="G5:G68" si="1">C6&amp;C5&amp;C4&amp;C3&amp;C2</f>
        <v>CasaCasaVisitanteCasaVisitante</v>
      </c>
      <c r="H6" s="2" t="str">
        <f>C7</f>
        <v>Visitante</v>
      </c>
      <c r="J6" t="e">
        <f>J4/SUMPRODUCT((G6:G306=INDEX(G6:G306,MATCH(2,1/(G6:G306&lt;&gt;""))))*1)*100</f>
        <v>#VALUE!</v>
      </c>
    </row>
    <row r="7" spans="1:11" x14ac:dyDescent="0.25">
      <c r="A7" s="2">
        <v>5</v>
      </c>
      <c r="B7" s="2" t="s">
        <v>7</v>
      </c>
      <c r="C7" s="2" t="str">
        <f>IF(B7="","",IF(VLOOKUP(A7,referencia!$A$2:$B$15,2,FALSE)&gt;VLOOKUP(B7,referencia!$A$2:$B$15,2,FALSE),"Casa",IF(VLOOKUP(A7,referencia!$A$2:$B$15,2,FALSE)&lt;VLOOKUP(B7,referencia!$A$2:$B$15,2,FALSE),"Visitante","Empate")))</f>
        <v>Visitante</v>
      </c>
      <c r="D7" s="2" t="str">
        <f t="shared" ref="D7:D11" si="2">IFERROR(INDEX(#REF!,MATCH(INDEX(#REF!,MATCH(2,1/(#REF!&lt;&gt;"")),1),#REF!,0)),"")</f>
        <v/>
      </c>
      <c r="E7" s="2" t="str">
        <f t="shared" ca="1" si="0"/>
        <v/>
      </c>
      <c r="F7" s="2" t="str">
        <f ca="1">IF(AND(A318="", B318="", E318=""), "", IFERROR(COUNTIF($E$2:E318, "Correto") / COUNTA($E$2:E318), 0))</f>
        <v/>
      </c>
      <c r="G7" s="2" t="str">
        <f t="shared" si="1"/>
        <v>VisitanteCasaCasaVisitanteCasa</v>
      </c>
      <c r="H7" s="2" t="str">
        <f t="shared" ref="H7:H70" si="3">C8</f>
        <v>Visitante</v>
      </c>
    </row>
    <row r="8" spans="1:11" x14ac:dyDescent="0.25">
      <c r="A8" s="2">
        <v>3</v>
      </c>
      <c r="B8" s="2" t="s">
        <v>10</v>
      </c>
      <c r="C8" s="2" t="str">
        <f>IF(B8="","",IF(VLOOKUP(A8,referencia!$A$2:$B$15,2,FALSE)&gt;VLOOKUP(B8,referencia!$A$2:$B$15,2,FALSE),"Casa",IF(VLOOKUP(A8,referencia!$A$2:$B$15,2,FALSE)&lt;VLOOKUP(B8,referencia!$A$2:$B$15,2,FALSE),"Visitante","Empate")))</f>
        <v>Visitante</v>
      </c>
      <c r="D8" s="2" t="str">
        <f t="shared" ref="D8:D12" si="4">IFERROR(INDEX(#REF!,MATCH(INDEX(#REF!,MATCH(2,1/(#REF!&lt;&gt;"")),1),#REF!,0)),"")</f>
        <v/>
      </c>
      <c r="E8" s="2" t="str">
        <f t="shared" ca="1" si="0"/>
        <v/>
      </c>
      <c r="F8" s="2" t="str">
        <f ca="1">IF(AND(A319="", B319="", E319=""), "", IFERROR(COUNTIF($E$2:E319, "Correto") / COUNTA($E$2:E319), 0))</f>
        <v/>
      </c>
      <c r="G8" s="2" t="str">
        <f t="shared" si="1"/>
        <v>VisitanteVisitanteCasaCasaVisitante</v>
      </c>
      <c r="H8" s="2" t="str">
        <f t="shared" si="3"/>
        <v>Visitante</v>
      </c>
    </row>
    <row r="9" spans="1:11" x14ac:dyDescent="0.25">
      <c r="A9" s="2">
        <v>7</v>
      </c>
      <c r="B9" s="2" t="s">
        <v>10</v>
      </c>
      <c r="C9" s="2" t="str">
        <f>IF(B9="","",IF(VLOOKUP(A9,referencia!$A$2:$B$15,2,FALSE)&gt;VLOOKUP(B9,referencia!$A$2:$B$15,2,FALSE),"Casa",IF(VLOOKUP(A9,referencia!$A$2:$B$15,2,FALSE)&lt;VLOOKUP(B9,referencia!$A$2:$B$15,2,FALSE),"Visitante","Empate")))</f>
        <v>Visitante</v>
      </c>
      <c r="D9" s="2" t="str">
        <f t="shared" ref="D9:D13" si="5">IFERROR(INDEX(#REF!,MATCH(INDEX(#REF!,MATCH(2,1/(#REF!&lt;&gt;"")),1),#REF!,0)),"")</f>
        <v/>
      </c>
      <c r="E9" s="2" t="str">
        <f t="shared" ca="1" si="0"/>
        <v/>
      </c>
      <c r="F9" s="2" t="str">
        <f ca="1">IF(AND(A320="", B320="", E320=""), "", IFERROR(COUNTIF($E$2:E320, "Correto") / COUNTA($E$2:E320), 0))</f>
        <v/>
      </c>
      <c r="G9" s="2" t="str">
        <f t="shared" si="1"/>
        <v>VisitanteVisitanteVisitanteCasaCasa</v>
      </c>
      <c r="H9" s="2" t="str">
        <f t="shared" si="3"/>
        <v>Visitante</v>
      </c>
    </row>
    <row r="10" spans="1:11" x14ac:dyDescent="0.25">
      <c r="A10" s="2">
        <v>2</v>
      </c>
      <c r="B10" s="2">
        <v>5</v>
      </c>
      <c r="C10" s="2" t="str">
        <f>IF(B10="","",IF(VLOOKUP(A10,referencia!$A$2:$B$15,2,FALSE)&gt;VLOOKUP(B10,referencia!$A$2:$B$15,2,FALSE),"Casa",IF(VLOOKUP(A10,referencia!$A$2:$B$15,2,FALSE)&lt;VLOOKUP(B10,referencia!$A$2:$B$15,2,FALSE),"Visitante","Empate")))</f>
        <v>Visitante</v>
      </c>
      <c r="D10" s="2" t="str">
        <f t="shared" ref="D10:D14" si="6">IFERROR(INDEX(#REF!,MATCH(INDEX(#REF!,MATCH(2,1/(#REF!&lt;&gt;"")),1),#REF!,0)),"")</f>
        <v/>
      </c>
      <c r="E10" s="2" t="str">
        <f t="shared" ca="1" si="0"/>
        <v/>
      </c>
      <c r="F10" s="2" t="str">
        <f ca="1">IF(AND(A321="", B321="", E321=""), "", IFERROR(COUNTIF($E$2:E321, "Correto") / COUNTA($E$2:E321), 0))</f>
        <v/>
      </c>
      <c r="G10" s="2" t="str">
        <f t="shared" si="1"/>
        <v>VisitanteVisitanteVisitanteVisitanteCasa</v>
      </c>
      <c r="H10" s="2" t="str">
        <f t="shared" si="3"/>
        <v>Casa</v>
      </c>
    </row>
    <row r="11" spans="1:11" x14ac:dyDescent="0.25">
      <c r="A11" s="2">
        <v>5</v>
      </c>
      <c r="B11" s="2">
        <v>4</v>
      </c>
      <c r="C11" s="2" t="str">
        <f>IF(B11="","",IF(VLOOKUP(A11,referencia!$A$2:$B$15,2,FALSE)&gt;VLOOKUP(B11,referencia!$A$2:$B$15,2,FALSE),"Casa",IF(VLOOKUP(A11,referencia!$A$2:$B$15,2,FALSE)&lt;VLOOKUP(B11,referencia!$A$2:$B$15,2,FALSE),"Visitante","Empate")))</f>
        <v>Casa</v>
      </c>
      <c r="D11" s="2" t="str">
        <f t="shared" ref="D11:D15" si="7">IFERROR(INDEX(#REF!,MATCH(INDEX(#REF!,MATCH(2,1/(#REF!&lt;&gt;"")),1),#REF!,0)),"")</f>
        <v/>
      </c>
      <c r="E11" s="2" t="str">
        <f t="shared" ca="1" si="0"/>
        <v/>
      </c>
      <c r="F11" s="2" t="str">
        <f ca="1">IF(AND(A322="", B322="", E322=""), "", IFERROR(COUNTIF($E$2:E322, "Correto") / COUNTA($E$2:E322), 0))</f>
        <v/>
      </c>
      <c r="G11" s="2" t="str">
        <f t="shared" si="1"/>
        <v>CasaVisitanteVisitanteVisitanteVisitante</v>
      </c>
      <c r="H11" s="2" t="str">
        <f t="shared" si="3"/>
        <v>Visitante</v>
      </c>
    </row>
    <row r="12" spans="1:11" x14ac:dyDescent="0.25">
      <c r="A12" s="2" t="s">
        <v>7</v>
      </c>
      <c r="B12" s="2" t="s">
        <v>9</v>
      </c>
      <c r="C12" s="2" t="str">
        <f>IF(B12="","",IF(VLOOKUP(A12,referencia!$A$2:$B$15,2,FALSE)&gt;VLOOKUP(B12,referencia!$A$2:$B$15,2,FALSE),"Casa",IF(VLOOKUP(A12,referencia!$A$2:$B$15,2,FALSE)&lt;VLOOKUP(B12,referencia!$A$2:$B$15,2,FALSE),"Visitante","Empate")))</f>
        <v>Visitante</v>
      </c>
      <c r="D12" s="2" t="str">
        <f>IFERROR(INDEX(#REF!,MATCH(INDEX(#REF!,MATCH(2,1/(#REF!&lt;&gt;"")),1),#REF!,0)),"")</f>
        <v/>
      </c>
      <c r="E12" s="2" t="str">
        <f t="shared" ca="1" si="0"/>
        <v/>
      </c>
      <c r="F12" s="2" t="str">
        <f ca="1">IF(AND(A323="", B323="", E323=""), "", IFERROR(COUNTIF($E$2:E323, "Correto") / COUNTA($E$2:E323), 0))</f>
        <v/>
      </c>
      <c r="G12" s="2" t="str">
        <f t="shared" si="1"/>
        <v>VisitanteCasaVisitanteVisitanteVisitante</v>
      </c>
      <c r="H12" s="2" t="str">
        <f t="shared" si="3"/>
        <v>Visitante</v>
      </c>
    </row>
    <row r="13" spans="1:11" x14ac:dyDescent="0.25">
      <c r="A13" s="2">
        <v>2</v>
      </c>
      <c r="B13" s="2">
        <v>9</v>
      </c>
      <c r="C13" s="2" t="str">
        <f>IF(B13="","",IF(VLOOKUP(A13,referencia!$A$2:$B$15,2,FALSE)&gt;VLOOKUP(B13,referencia!$A$2:$B$15,2,FALSE),"Casa",IF(VLOOKUP(A13,referencia!$A$2:$B$15,2,FALSE)&lt;VLOOKUP(B13,referencia!$A$2:$B$15,2,FALSE),"Visitante","Empate")))</f>
        <v>Visitante</v>
      </c>
      <c r="D13" s="2" t="str">
        <f>IFERROR(INDEX(#REF!,MATCH(INDEX(#REF!,MATCH(2,1/(#REF!&lt;&gt;"")),1),#REF!,0)),"")</f>
        <v/>
      </c>
      <c r="E13" s="2" t="str">
        <f t="shared" ca="1" si="0"/>
        <v/>
      </c>
      <c r="F13" s="2" t="str">
        <f ca="1">IF(AND(A324="", B324="", E324=""), "", IFERROR(COUNTIF($E$2:E324, "Correto") / COUNTA($E$2:E324), 0))</f>
        <v/>
      </c>
      <c r="G13" s="2" t="str">
        <f t="shared" si="1"/>
        <v>VisitanteVisitanteCasaVisitanteVisitante</v>
      </c>
      <c r="H13" s="2" t="str">
        <f t="shared" si="3"/>
        <v>Visitante</v>
      </c>
    </row>
    <row r="14" spans="1:11" x14ac:dyDescent="0.25">
      <c r="A14" s="2">
        <v>2</v>
      </c>
      <c r="B14" s="2" t="s">
        <v>8</v>
      </c>
      <c r="C14" s="2" t="str">
        <f>IF(B14="","",IF(VLOOKUP(A14,referencia!$A$2:$B$15,2,FALSE)&gt;VLOOKUP(B14,referencia!$A$2:$B$15,2,FALSE),"Casa",IF(VLOOKUP(A14,referencia!$A$2:$B$15,2,FALSE)&lt;VLOOKUP(B14,referencia!$A$2:$B$15,2,FALSE),"Visitante","Empate")))</f>
        <v>Visitante</v>
      </c>
      <c r="D14" s="2" t="str">
        <f>IFERROR(INDEX(#REF!,MATCH(INDEX(#REF!,MATCH(2,1/(#REF!&lt;&gt;"")),1),#REF!,0)),"")</f>
        <v/>
      </c>
      <c r="E14" s="2" t="str">
        <f t="shared" ca="1" si="0"/>
        <v/>
      </c>
      <c r="F14" s="2" t="str">
        <f ca="1">IF(AND(A325="", B325="", E325=""), "", IFERROR(COUNTIF($E$2:E325, "Correto") / COUNTA($E$2:E325), 0))</f>
        <v/>
      </c>
      <c r="G14" s="2" t="str">
        <f t="shared" si="1"/>
        <v>VisitanteVisitanteVisitanteCasaVisitante</v>
      </c>
      <c r="H14" s="2" t="str">
        <f t="shared" si="3"/>
        <v>Casa</v>
      </c>
    </row>
    <row r="15" spans="1:11" x14ac:dyDescent="0.25">
      <c r="A15" s="2">
        <v>9</v>
      </c>
      <c r="B15" s="2">
        <v>7</v>
      </c>
      <c r="C15" s="2" t="str">
        <f>IF(B15="","",IF(VLOOKUP(A15,referencia!$A$2:$B$15,2,FALSE)&gt;VLOOKUP(B15,referencia!$A$2:$B$15,2,FALSE),"Casa",IF(VLOOKUP(A15,referencia!$A$2:$B$15,2,FALSE)&lt;VLOOKUP(B15,referencia!$A$2:$B$15,2,FALSE),"Visitante","Empate")))</f>
        <v>Casa</v>
      </c>
      <c r="D15" s="2" t="str">
        <f>IFERROR(INDEX(#REF!,MATCH(INDEX(#REF!,MATCH(2,1/(#REF!&lt;&gt;"")),1),#REF!,0)),"")</f>
        <v/>
      </c>
      <c r="E15" s="2" t="str">
        <f t="shared" ca="1" si="0"/>
        <v/>
      </c>
      <c r="F15" s="2" t="str">
        <f ca="1">IF(AND(A326="", B326="", E326=""), "", IFERROR(COUNTIF($E$2:E326, "Correto") / COUNTA($E$2:E326), 0))</f>
        <v/>
      </c>
      <c r="G15" s="2" t="str">
        <f t="shared" si="1"/>
        <v>CasaVisitanteVisitanteVisitanteCasa</v>
      </c>
      <c r="H15" s="2" t="str">
        <f t="shared" si="3"/>
        <v>Casa</v>
      </c>
    </row>
    <row r="16" spans="1:11" x14ac:dyDescent="0.25">
      <c r="A16" s="2" t="s">
        <v>8</v>
      </c>
      <c r="B16" s="2">
        <v>2</v>
      </c>
      <c r="C16" s="2" t="str">
        <f>IF(B16="","",IF(VLOOKUP(A16,referencia!$A$2:$B$15,2,FALSE)&gt;VLOOKUP(B16,referencia!$A$2:$B$15,2,FALSE),"Casa",IF(VLOOKUP(A16,referencia!$A$2:$B$15,2,FALSE)&lt;VLOOKUP(B16,referencia!$A$2:$B$15,2,FALSE),"Visitante","Empate")))</f>
        <v>Casa</v>
      </c>
      <c r="D16" s="2" t="str">
        <f>IFERROR(INDEX(#REF!,MATCH(INDEX(#REF!,MATCH(2,1/(#REF!&lt;&gt;"")),1),#REF!,0)),"")</f>
        <v/>
      </c>
      <c r="E16" s="2" t="str">
        <f t="shared" ca="1" si="0"/>
        <v/>
      </c>
      <c r="F16" s="2" t="str">
        <f ca="1">IF(AND(A327="", B327="", E327=""), "", IFERROR(COUNTIF($E$2:E327, "Correto") / COUNTA($E$2:E327), 0))</f>
        <v/>
      </c>
      <c r="G16" s="2" t="str">
        <f t="shared" si="1"/>
        <v>CasaCasaVisitanteVisitanteVisitante</v>
      </c>
      <c r="H16" s="2" t="str">
        <f t="shared" si="3"/>
        <v>Casa</v>
      </c>
    </row>
    <row r="17" spans="1:8" x14ac:dyDescent="0.25">
      <c r="A17" s="2">
        <v>10</v>
      </c>
      <c r="B17" s="2">
        <v>3</v>
      </c>
      <c r="C17" s="2" t="str">
        <f>IF(B17="","",IF(VLOOKUP(A17,referencia!$A$2:$B$15,2,FALSE)&gt;VLOOKUP(B17,referencia!$A$2:$B$15,2,FALSE),"Casa",IF(VLOOKUP(A17,referencia!$A$2:$B$15,2,FALSE)&lt;VLOOKUP(B17,referencia!$A$2:$B$15,2,FALSE),"Visitante","Empate")))</f>
        <v>Casa</v>
      </c>
      <c r="D17" s="2" t="str">
        <f>IFERROR(INDEX(#REF!,MATCH(INDEX(#REF!,MATCH(2,1/(#REF!&lt;&gt;"")),1),#REF!,0)),"")</f>
        <v/>
      </c>
      <c r="E17" s="2" t="str">
        <f t="shared" ca="1" si="0"/>
        <v/>
      </c>
      <c r="F17" s="2" t="str">
        <f ca="1">IF(AND(A328="", B328="", E328=""), "", IFERROR(COUNTIF($E$2:E328, "Correto") / COUNTA($E$2:E328), 0))</f>
        <v/>
      </c>
      <c r="G17" s="2" t="str">
        <f t="shared" si="1"/>
        <v>CasaCasaCasaVisitanteVisitante</v>
      </c>
      <c r="H17" s="2" t="str">
        <f t="shared" si="3"/>
        <v>Casa</v>
      </c>
    </row>
    <row r="18" spans="1:8" x14ac:dyDescent="0.25">
      <c r="A18" s="2">
        <v>5</v>
      </c>
      <c r="B18" s="2">
        <v>3</v>
      </c>
      <c r="C18" s="2" t="str">
        <f>IF(B18="","",IF(VLOOKUP(A18,referencia!$A$2:$B$15,2,FALSE)&gt;VLOOKUP(B18,referencia!$A$2:$B$15,2,FALSE),"Casa",IF(VLOOKUP(A18,referencia!$A$2:$B$15,2,FALSE)&lt;VLOOKUP(B18,referencia!$A$2:$B$15,2,FALSE),"Visitante","Empate")))</f>
        <v>Casa</v>
      </c>
      <c r="D18" s="2" t="str">
        <f>IFERROR(INDEX(#REF!,MATCH(INDEX(#REF!,MATCH(2,1/(#REF!&lt;&gt;"")),1),#REF!,0)),"")</f>
        <v/>
      </c>
      <c r="E18" s="2" t="str">
        <f t="shared" ca="1" si="0"/>
        <v/>
      </c>
      <c r="F18" s="2" t="str">
        <f ca="1">IF(AND(A329="", B329="", E329=""), "", IFERROR(COUNTIF($E$2:E329, "Correto") / COUNTA($E$2:E329), 0))</f>
        <v/>
      </c>
      <c r="G18" s="2" t="str">
        <f t="shared" si="1"/>
        <v>CasaCasaCasaCasaVisitante</v>
      </c>
      <c r="H18" s="2" t="str">
        <f t="shared" si="3"/>
        <v>Visitante</v>
      </c>
    </row>
    <row r="19" spans="1:8" x14ac:dyDescent="0.25">
      <c r="A19" s="2">
        <v>3</v>
      </c>
      <c r="B19" s="2" t="s">
        <v>8</v>
      </c>
      <c r="C19" s="2" t="str">
        <f>IF(B19="","",IF(VLOOKUP(A19,referencia!$A$2:$B$15,2,FALSE)&gt;VLOOKUP(B19,referencia!$A$2:$B$15,2,FALSE),"Casa",IF(VLOOKUP(A19,referencia!$A$2:$B$15,2,FALSE)&lt;VLOOKUP(B19,referencia!$A$2:$B$15,2,FALSE),"Visitante","Empate")))</f>
        <v>Visitante</v>
      </c>
      <c r="D19" s="2" t="str">
        <f>IFERROR(INDEX(#REF!,MATCH(INDEX(#REF!,MATCH(2,1/(#REF!&lt;&gt;"")),1),#REF!,0)),"")</f>
        <v/>
      </c>
      <c r="E19" s="2" t="str">
        <f t="shared" ca="1" si="0"/>
        <v/>
      </c>
      <c r="F19" s="2" t="str">
        <f ca="1">IF(AND(A330="", B330="", E330=""), "", IFERROR(COUNTIF($E$2:E330, "Correto") / COUNTA($E$2:E330), 0))</f>
        <v/>
      </c>
      <c r="G19" s="2" t="str">
        <f t="shared" si="1"/>
        <v>VisitanteCasaCasaCasaCasa</v>
      </c>
      <c r="H19" s="2" t="str">
        <f t="shared" si="3"/>
        <v>Casa</v>
      </c>
    </row>
    <row r="20" spans="1:8" x14ac:dyDescent="0.25">
      <c r="A20" s="2">
        <v>9</v>
      </c>
      <c r="B20" s="2">
        <v>5</v>
      </c>
      <c r="C20" s="2" t="str">
        <f>IF(B20="","",IF(VLOOKUP(A20,referencia!$A$2:$B$15,2,FALSE)&gt;VLOOKUP(B20,referencia!$A$2:$B$15,2,FALSE),"Casa",IF(VLOOKUP(A20,referencia!$A$2:$B$15,2,FALSE)&lt;VLOOKUP(B20,referencia!$A$2:$B$15,2,FALSE),"Visitante","Empate")))</f>
        <v>Casa</v>
      </c>
      <c r="D20" s="2" t="str">
        <f>IFERROR(INDEX(#REF!,MATCH(INDEX(#REF!,MATCH(2,1/(#REF!&lt;&gt;"")),1),#REF!,0)),"")</f>
        <v/>
      </c>
      <c r="E20" s="2" t="str">
        <f t="shared" ca="1" si="0"/>
        <v/>
      </c>
      <c r="F20" s="2" t="str">
        <f ca="1">IF(AND(A331="", B331="", E331=""), "", IFERROR(COUNTIF($E$2:E331, "Correto") / COUNTA($E$2:E331), 0))</f>
        <v/>
      </c>
      <c r="G20" s="2" t="str">
        <f t="shared" si="1"/>
        <v>CasaVisitanteCasaCasaCasa</v>
      </c>
      <c r="H20" s="2" t="str">
        <f t="shared" si="3"/>
        <v>Visitante</v>
      </c>
    </row>
    <row r="21" spans="1:8" x14ac:dyDescent="0.25">
      <c r="A21" s="2">
        <v>3</v>
      </c>
      <c r="B21" s="2" t="s">
        <v>10</v>
      </c>
      <c r="C21" s="2" t="str">
        <f>IF(B21="","",IF(VLOOKUP(A21,referencia!$A$2:$B$15,2,FALSE)&gt;VLOOKUP(B21,referencia!$A$2:$B$15,2,FALSE),"Casa",IF(VLOOKUP(A21,referencia!$A$2:$B$15,2,FALSE)&lt;VLOOKUP(B21,referencia!$A$2:$B$15,2,FALSE),"Visitante","Empate")))</f>
        <v>Visitante</v>
      </c>
      <c r="D21" s="2" t="str">
        <f>IFERROR(INDEX(#REF!,MATCH(INDEX(#REF!,MATCH(2,1/(#REF!&lt;&gt;"")),1),#REF!,0)),"")</f>
        <v/>
      </c>
      <c r="E21" s="2" t="str">
        <f t="shared" ca="1" si="0"/>
        <v/>
      </c>
      <c r="F21" s="2" t="str">
        <f ca="1">IF(AND(A332="", B332="", E332=""), "", IFERROR(COUNTIF($E$2:E332, "Correto") / COUNTA($E$2:E332), 0))</f>
        <v/>
      </c>
      <c r="G21" s="2" t="str">
        <f t="shared" si="1"/>
        <v>VisitanteCasaVisitanteCasaCasa</v>
      </c>
      <c r="H21" s="2" t="str">
        <f t="shared" si="3"/>
        <v>Casa</v>
      </c>
    </row>
    <row r="22" spans="1:8" x14ac:dyDescent="0.25">
      <c r="A22" s="2" t="s">
        <v>9</v>
      </c>
      <c r="B22" s="2">
        <v>10</v>
      </c>
      <c r="C22" s="2" t="str">
        <f>IF(B22="","",IF(VLOOKUP(A22,referencia!$A$2:$B$15,2,FALSE)&gt;VLOOKUP(B22,referencia!$A$2:$B$15,2,FALSE),"Casa",IF(VLOOKUP(A22,referencia!$A$2:$B$15,2,FALSE)&lt;VLOOKUP(B22,referencia!$A$2:$B$15,2,FALSE),"Visitante","Empate")))</f>
        <v>Casa</v>
      </c>
      <c r="D22" s="2" t="str">
        <f>IFERROR(INDEX(#REF!,MATCH(INDEX(#REF!,MATCH(2,1/(#REF!&lt;&gt;"")),1),#REF!,0)),"")</f>
        <v/>
      </c>
      <c r="E22" s="2" t="str">
        <f t="shared" ca="1" si="0"/>
        <v/>
      </c>
      <c r="F22" s="2" t="str">
        <f ca="1">IF(AND(A333="", B333="", E333=""), "", IFERROR(COUNTIF($E$2:E333, "Correto") / COUNTA($E$2:E333), 0))</f>
        <v/>
      </c>
      <c r="G22" s="2" t="str">
        <f t="shared" si="1"/>
        <v>CasaVisitanteCasaVisitanteCasa</v>
      </c>
      <c r="H22" s="2" t="str">
        <f t="shared" si="3"/>
        <v>Casa</v>
      </c>
    </row>
    <row r="23" spans="1:8" x14ac:dyDescent="0.25">
      <c r="A23" s="2" t="s">
        <v>10</v>
      </c>
      <c r="B23" s="2" t="s">
        <v>9</v>
      </c>
      <c r="C23" s="2" t="str">
        <f>IF(B23="","",IF(VLOOKUP(A23,referencia!$A$2:$B$15,2,FALSE)&gt;VLOOKUP(B23,referencia!$A$2:$B$15,2,FALSE),"Casa",IF(VLOOKUP(A23,referencia!$A$2:$B$15,2,FALSE)&lt;VLOOKUP(B23,referencia!$A$2:$B$15,2,FALSE),"Visitante","Empate")))</f>
        <v>Casa</v>
      </c>
      <c r="D23" s="2" t="str">
        <f>IFERROR(INDEX(#REF!,MATCH(INDEX(#REF!,MATCH(2,1/(#REF!&lt;&gt;"")),1),#REF!,0)),"")</f>
        <v/>
      </c>
      <c r="E23" s="2" t="str">
        <f t="shared" ca="1" si="0"/>
        <v/>
      </c>
      <c r="F23" s="2" t="str">
        <f ca="1">IF(AND(A334="", B334="", E334=""), "", IFERROR(COUNTIF($E$2:E334, "Correto") / COUNTA($E$2:E334), 0))</f>
        <v/>
      </c>
      <c r="G23" s="2" t="str">
        <f t="shared" si="1"/>
        <v>CasaCasaVisitanteCasaVisitante</v>
      </c>
      <c r="H23" s="2" t="str">
        <f t="shared" si="3"/>
        <v>Visitante</v>
      </c>
    </row>
    <row r="24" spans="1:8" x14ac:dyDescent="0.25">
      <c r="A24" s="2">
        <v>2</v>
      </c>
      <c r="B24" s="2">
        <v>10</v>
      </c>
      <c r="C24" s="2" t="str">
        <f>IF(B24="","",IF(VLOOKUP(A24,referencia!$A$2:$B$15,2,FALSE)&gt;VLOOKUP(B24,referencia!$A$2:$B$15,2,FALSE),"Casa",IF(VLOOKUP(A24,referencia!$A$2:$B$15,2,FALSE)&lt;VLOOKUP(B24,referencia!$A$2:$B$15,2,FALSE),"Visitante","Empate")))</f>
        <v>Visitante</v>
      </c>
      <c r="D24" s="2" t="str">
        <f>IFERROR(INDEX(#REF!,MATCH(INDEX(#REF!,MATCH(2,1/(#REF!&lt;&gt;"")),1),#REF!,0)),"")</f>
        <v/>
      </c>
      <c r="E24" s="2" t="str">
        <f t="shared" ca="1" si="0"/>
        <v/>
      </c>
      <c r="F24" s="2" t="str">
        <f ca="1">IF(AND(A335="", B335="", E335=""), "", IFERROR(COUNTIF($E$2:E335, "Correto") / COUNTA($E$2:E335), 0))</f>
        <v/>
      </c>
      <c r="G24" s="2" t="str">
        <f t="shared" si="1"/>
        <v>VisitanteCasaCasaVisitanteCasa</v>
      </c>
      <c r="H24" s="2" t="str">
        <f t="shared" si="3"/>
        <v>Visitante</v>
      </c>
    </row>
    <row r="25" spans="1:8" x14ac:dyDescent="0.25">
      <c r="A25" s="2" t="s">
        <v>7</v>
      </c>
      <c r="B25" s="2" t="s">
        <v>8</v>
      </c>
      <c r="C25" s="2" t="str">
        <f>IF(B25="","",IF(VLOOKUP(A25,referencia!$A$2:$B$15,2,FALSE)&gt;VLOOKUP(B25,referencia!$A$2:$B$15,2,FALSE),"Casa",IF(VLOOKUP(A25,referencia!$A$2:$B$15,2,FALSE)&lt;VLOOKUP(B25,referencia!$A$2:$B$15,2,FALSE),"Visitante","Empate")))</f>
        <v>Visitante</v>
      </c>
      <c r="D25" s="2" t="str">
        <f>IFERROR(INDEX(#REF!,MATCH(INDEX(#REF!,MATCH(2,1/(#REF!&lt;&gt;"")),1),#REF!,0)),"")</f>
        <v/>
      </c>
      <c r="E25" s="2" t="str">
        <f t="shared" ca="1" si="0"/>
        <v/>
      </c>
      <c r="F25" s="2" t="str">
        <f ca="1">IF(AND(A336="", B336="", E336=""), "", IFERROR(COUNTIF($E$2:E336, "Correto") / COUNTA($E$2:E336), 0))</f>
        <v/>
      </c>
      <c r="G25" s="2" t="str">
        <f t="shared" si="1"/>
        <v>VisitanteVisitanteCasaCasaVisitante</v>
      </c>
      <c r="H25" s="2" t="str">
        <f t="shared" si="3"/>
        <v>Visitante</v>
      </c>
    </row>
    <row r="26" spans="1:8" x14ac:dyDescent="0.25">
      <c r="A26" s="2">
        <v>7</v>
      </c>
      <c r="B26" s="2" t="s">
        <v>9</v>
      </c>
      <c r="C26" s="2" t="str">
        <f>IF(B26="","",IF(VLOOKUP(A26,referencia!$A$2:$B$15,2,FALSE)&gt;VLOOKUP(B26,referencia!$A$2:$B$15,2,FALSE),"Casa",IF(VLOOKUP(A26,referencia!$A$2:$B$15,2,FALSE)&lt;VLOOKUP(B26,referencia!$A$2:$B$15,2,FALSE),"Visitante","Empate")))</f>
        <v>Visitante</v>
      </c>
      <c r="D26" s="2" t="str">
        <f>IFERROR(INDEX(#REF!,MATCH(INDEX(#REF!,MATCH(2,1/(#REF!&lt;&gt;"")),1),#REF!,0)),"")</f>
        <v/>
      </c>
      <c r="E26" s="2" t="str">
        <f t="shared" ca="1" si="0"/>
        <v/>
      </c>
      <c r="F26" s="2" t="str">
        <f ca="1">IF(AND(A337="", B337="", E337=""), "", IFERROR(COUNTIF($E$2:E337, "Correto") / COUNTA($E$2:E337), 0))</f>
        <v/>
      </c>
      <c r="G26" s="2" t="str">
        <f t="shared" si="1"/>
        <v>VisitanteVisitanteVisitanteCasaCasa</v>
      </c>
      <c r="H26" s="2" t="str">
        <f t="shared" si="3"/>
        <v>Casa</v>
      </c>
    </row>
    <row r="27" spans="1:8" x14ac:dyDescent="0.25">
      <c r="A27" s="2">
        <v>10</v>
      </c>
      <c r="B27" s="2">
        <v>4</v>
      </c>
      <c r="C27" s="2" t="str">
        <f>IF(B27="","",IF(VLOOKUP(A27,referencia!$A$2:$B$15,2,FALSE)&gt;VLOOKUP(B27,referencia!$A$2:$B$15,2,FALSE),"Casa",IF(VLOOKUP(A27,referencia!$A$2:$B$15,2,FALSE)&lt;VLOOKUP(B27,referencia!$A$2:$B$15,2,FALSE),"Visitante","Empate")))</f>
        <v>Casa</v>
      </c>
      <c r="D27" s="2" t="str">
        <f>IFERROR(INDEX(#REF!,MATCH(INDEX(#REF!,MATCH(2,1/(#REF!&lt;&gt;"")),1),#REF!,0)),"")</f>
        <v/>
      </c>
      <c r="E27" s="2" t="str">
        <f t="shared" ca="1" si="0"/>
        <v/>
      </c>
      <c r="F27" s="2" t="str">
        <f ca="1">IF(AND(A338="", B338="", E338=""), "", IFERROR(COUNTIF($E$2:E338, "Correto") / COUNTA($E$2:E338), 0))</f>
        <v/>
      </c>
      <c r="G27" s="2" t="str">
        <f t="shared" si="1"/>
        <v>CasaVisitanteVisitanteVisitanteCasa</v>
      </c>
      <c r="H27" s="2" t="str">
        <f t="shared" si="3"/>
        <v>Casa</v>
      </c>
    </row>
    <row r="28" spans="1:8" x14ac:dyDescent="0.25">
      <c r="A28" s="2" t="s">
        <v>7</v>
      </c>
      <c r="B28" s="2">
        <v>3</v>
      </c>
      <c r="C28" s="2" t="str">
        <f>IF(B28="","",IF(VLOOKUP(A28,referencia!$A$2:$B$15,2,FALSE)&gt;VLOOKUP(B28,referencia!$A$2:$B$15,2,FALSE),"Casa",IF(VLOOKUP(A28,referencia!$A$2:$B$15,2,FALSE)&lt;VLOOKUP(B28,referencia!$A$2:$B$15,2,FALSE),"Visitante","Empate")))</f>
        <v>Casa</v>
      </c>
      <c r="D28" s="2" t="str">
        <f t="shared" ref="D28:D32" si="8">IFERROR(INDEX(#REF!,MATCH(INDEX(#REF!,MATCH(2,1/(#REF!&lt;&gt;"")),1),#REF!,0)),"")</f>
        <v/>
      </c>
      <c r="E28" s="2" t="str">
        <f t="shared" ref="E3:E66" si="9">IF(D28="","",IF(D28=C28,"Correto","Errado"))</f>
        <v/>
      </c>
      <c r="F28" s="2" t="str">
        <f ca="1">IF(AND(A339="", B339="", E339=""), "", IFERROR(COUNTIF($E$2:E339, "Correto") / COUNTA($E$2:E339), 0))</f>
        <v/>
      </c>
      <c r="G28" s="2" t="str">
        <f t="shared" si="1"/>
        <v>CasaCasaVisitanteVisitanteVisitante</v>
      </c>
      <c r="H28" s="2" t="str">
        <f t="shared" si="3"/>
        <v>Casa</v>
      </c>
    </row>
    <row r="29" spans="1:8" x14ac:dyDescent="0.25">
      <c r="A29" s="2" t="s">
        <v>10</v>
      </c>
      <c r="B29" s="2" t="s">
        <v>9</v>
      </c>
      <c r="C29" s="2" t="str">
        <f>IF(B29="","",IF(VLOOKUP(A29,referencia!$A$2:$B$15,2,FALSE)&gt;VLOOKUP(B29,referencia!$A$2:$B$15,2,FALSE),"Casa",IF(VLOOKUP(A29,referencia!$A$2:$B$15,2,FALSE)&lt;VLOOKUP(B29,referencia!$A$2:$B$15,2,FALSE),"Visitante","Empate")))</f>
        <v>Casa</v>
      </c>
      <c r="D29" s="2" t="str">
        <f t="shared" ref="D29:D33" si="10">IFERROR(INDEX(#REF!,MATCH(INDEX(#REF!,MATCH(2,1/(#REF!&lt;&gt;"")),1),#REF!,0)),"")</f>
        <v/>
      </c>
      <c r="E29" s="2" t="str">
        <f t="shared" si="9"/>
        <v/>
      </c>
      <c r="F29" s="2" t="str">
        <f ca="1">IF(AND(A340="", B340="", E340=""), "", IFERROR(COUNTIF($E$2:E340, "Correto") / COUNTA($E$2:E340), 0))</f>
        <v/>
      </c>
      <c r="G29" s="2" t="str">
        <f t="shared" si="1"/>
        <v>CasaCasaCasaVisitanteVisitante</v>
      </c>
      <c r="H29" s="2" t="str">
        <f t="shared" si="3"/>
        <v>Visitante</v>
      </c>
    </row>
    <row r="30" spans="1:8" x14ac:dyDescent="0.25">
      <c r="A30" s="2">
        <v>4</v>
      </c>
      <c r="B30" s="2">
        <v>6</v>
      </c>
      <c r="C30" s="2" t="str">
        <f>IF(B30="","",IF(VLOOKUP(A30,referencia!$A$2:$B$15,2,FALSE)&gt;VLOOKUP(B30,referencia!$A$2:$B$15,2,FALSE),"Casa",IF(VLOOKUP(A30,referencia!$A$2:$B$15,2,FALSE)&lt;VLOOKUP(B30,referencia!$A$2:$B$15,2,FALSE),"Visitante","Empate")))</f>
        <v>Visitante</v>
      </c>
      <c r="D30" s="2" t="str">
        <f t="shared" ref="D30:D34" si="11">IFERROR(INDEX(#REF!,MATCH(INDEX(#REF!,MATCH(2,1/(#REF!&lt;&gt;"")),1),#REF!,0)),"")</f>
        <v/>
      </c>
      <c r="E30" s="2" t="str">
        <f t="shared" si="9"/>
        <v/>
      </c>
      <c r="F30" s="2" t="str">
        <f>IF(E30="", "", IFERROR(COUNTIF($E$2:E30, "Correto") / COUNTA($E$2:E30), 0))</f>
        <v/>
      </c>
      <c r="G30" s="2" t="str">
        <f t="shared" si="1"/>
        <v>VisitanteCasaCasaCasaVisitante</v>
      </c>
      <c r="H30" s="2" t="str">
        <f t="shared" si="3"/>
        <v>Empate</v>
      </c>
    </row>
    <row r="31" spans="1:8" x14ac:dyDescent="0.25">
      <c r="A31" s="2">
        <v>2</v>
      </c>
      <c r="B31" s="2">
        <v>2</v>
      </c>
      <c r="C31" s="2" t="str">
        <f>IF(B31="","",IF(VLOOKUP(A31,referencia!$A$2:$B$15,2,FALSE)&gt;VLOOKUP(B31,referencia!$A$2:$B$15,2,FALSE),"Casa",IF(VLOOKUP(A31,referencia!$A$2:$B$15,2,FALSE)&lt;VLOOKUP(B31,referencia!$A$2:$B$15,2,FALSE),"Visitante","Empate")))</f>
        <v>Empate</v>
      </c>
      <c r="D31" s="2" t="str">
        <f t="shared" ref="D31:D35" si="12">IFERROR(INDEX(#REF!,MATCH(INDEX(#REF!,MATCH(2,1/(#REF!&lt;&gt;"")),1),#REF!,0)),"")</f>
        <v/>
      </c>
      <c r="E31" s="2" t="str">
        <f t="shared" si="9"/>
        <v/>
      </c>
      <c r="F31" s="2" t="str">
        <f>IF(E31="", "", IFERROR(COUNTIF($E$2:E31, "Correto") / COUNTA($E$2:E31), 0))</f>
        <v/>
      </c>
      <c r="G31" s="2" t="str">
        <f t="shared" si="1"/>
        <v>EmpateVisitanteCasaCasaCasa</v>
      </c>
      <c r="H31" s="2" t="str">
        <f t="shared" si="3"/>
        <v>Casa</v>
      </c>
    </row>
    <row r="32" spans="1:8" x14ac:dyDescent="0.25">
      <c r="A32" s="2">
        <v>8</v>
      </c>
      <c r="B32" s="2">
        <v>6</v>
      </c>
      <c r="C32" s="2" t="str">
        <f>IF(B32="","",IF(VLOOKUP(A32,referencia!$A$2:$B$15,2,FALSE)&gt;VLOOKUP(B32,referencia!$A$2:$B$15,2,FALSE),"Casa",IF(VLOOKUP(A32,referencia!$A$2:$B$15,2,FALSE)&lt;VLOOKUP(B32,referencia!$A$2:$B$15,2,FALSE),"Visitante","Empate")))</f>
        <v>Casa</v>
      </c>
      <c r="D32" s="2" t="str">
        <f t="shared" ref="D32:D36" si="13">IFERROR(INDEX(#REF!,MATCH(INDEX(#REF!,MATCH(2,1/(#REF!&lt;&gt;"")),1),#REF!,0)),"")</f>
        <v/>
      </c>
      <c r="E32" s="2" t="str">
        <f t="shared" si="9"/>
        <v/>
      </c>
      <c r="F32" s="2" t="str">
        <f>IF(E32="", "", IFERROR(COUNTIF($E$2:E32, "Correto") / COUNTA($E$2:E32), 0))</f>
        <v/>
      </c>
      <c r="G32" s="2" t="str">
        <f t="shared" si="1"/>
        <v>CasaEmpateVisitanteCasaCasa</v>
      </c>
      <c r="H32" s="2" t="str">
        <f t="shared" si="3"/>
        <v>Visitante</v>
      </c>
    </row>
    <row r="33" spans="1:8" x14ac:dyDescent="0.25">
      <c r="A33" s="2">
        <v>2</v>
      </c>
      <c r="B33" s="2">
        <v>4</v>
      </c>
      <c r="C33" s="2" t="str">
        <f>IF(B33="","",IF(VLOOKUP(A33,referencia!$A$2:$B$15,2,FALSE)&gt;VLOOKUP(B33,referencia!$A$2:$B$15,2,FALSE),"Casa",IF(VLOOKUP(A33,referencia!$A$2:$B$15,2,FALSE)&lt;VLOOKUP(B33,referencia!$A$2:$B$15,2,FALSE),"Visitante","Empate")))</f>
        <v>Visitante</v>
      </c>
      <c r="D33" s="2" t="str">
        <f>IFERROR(INDEX(#REF!,MATCH(INDEX(#REF!,MATCH(2,1/(#REF!&lt;&gt;"")),1),#REF!,0)),"")</f>
        <v/>
      </c>
      <c r="E33" s="2" t="str">
        <f t="shared" si="9"/>
        <v/>
      </c>
      <c r="F33" s="2" t="str">
        <f>IF(E33="", "", IFERROR(COUNTIF($E$2:E33, "Correto") / COUNTA($E$2:E33), 0))</f>
        <v/>
      </c>
      <c r="G33" s="2" t="str">
        <f t="shared" si="1"/>
        <v>VisitanteCasaEmpateVisitanteCasa</v>
      </c>
      <c r="H33" s="2" t="str">
        <f t="shared" si="3"/>
        <v>Casa</v>
      </c>
    </row>
    <row r="34" spans="1:8" x14ac:dyDescent="0.25">
      <c r="A34" s="2" t="s">
        <v>8</v>
      </c>
      <c r="B34" s="2">
        <v>7</v>
      </c>
      <c r="C34" s="2" t="str">
        <f>IF(B34="","",IF(VLOOKUP(A34,referencia!$A$2:$B$15,2,FALSE)&gt;VLOOKUP(B34,referencia!$A$2:$B$15,2,FALSE),"Casa",IF(VLOOKUP(A34,referencia!$A$2:$B$15,2,FALSE)&lt;VLOOKUP(B34,referencia!$A$2:$B$15,2,FALSE),"Visitante","Empate")))</f>
        <v>Casa</v>
      </c>
      <c r="D34" s="2" t="str">
        <f>IFERROR(INDEX(#REF!,MATCH(INDEX(#REF!,MATCH(2,1/(#REF!&lt;&gt;"")),1),#REF!,0)),"")</f>
        <v/>
      </c>
      <c r="E34" s="2" t="str">
        <f t="shared" si="9"/>
        <v/>
      </c>
      <c r="F34" s="2" t="str">
        <f>IF(E34="", "", IFERROR(COUNTIF($E$2:E34, "Correto") / COUNTA($E$2:E34), 0))</f>
        <v/>
      </c>
      <c r="G34" s="2" t="str">
        <f t="shared" si="1"/>
        <v>CasaVisitanteCasaEmpateVisitante</v>
      </c>
      <c r="H34" s="2" t="str">
        <f t="shared" si="3"/>
        <v>Visitante</v>
      </c>
    </row>
    <row r="35" spans="1:8" x14ac:dyDescent="0.25">
      <c r="A35" s="2">
        <v>6</v>
      </c>
      <c r="B35" s="2">
        <v>7</v>
      </c>
      <c r="C35" s="2" t="str">
        <f>IF(B35="","",IF(VLOOKUP(A35,referencia!$A$2:$B$15,2,FALSE)&gt;VLOOKUP(B35,referencia!$A$2:$B$15,2,FALSE),"Casa",IF(VLOOKUP(A35,referencia!$A$2:$B$15,2,FALSE)&lt;VLOOKUP(B35,referencia!$A$2:$B$15,2,FALSE),"Visitante","Empate")))</f>
        <v>Visitante</v>
      </c>
      <c r="D35" s="2" t="str">
        <f>IFERROR(INDEX(#REF!,MATCH(INDEX(#REF!,MATCH(2,1/(#REF!&lt;&gt;"")),1),#REF!,0)),"")</f>
        <v/>
      </c>
      <c r="E35" s="2" t="str">
        <f t="shared" si="9"/>
        <v/>
      </c>
      <c r="F35" s="2" t="str">
        <f>IF(E35="", "", IFERROR(COUNTIF($E$2:E35, "Correto") / COUNTA($E$2:E35), 0))</f>
        <v/>
      </c>
      <c r="G35" s="2" t="str">
        <f t="shared" si="1"/>
        <v>VisitanteCasaVisitanteCasaEmpate</v>
      </c>
      <c r="H35" s="2" t="str">
        <f t="shared" si="3"/>
        <v>Empate</v>
      </c>
    </row>
    <row r="36" spans="1:8" x14ac:dyDescent="0.25">
      <c r="A36" s="2" t="s">
        <v>8</v>
      </c>
      <c r="B36" s="2" t="s">
        <v>8</v>
      </c>
      <c r="C36" s="2" t="str">
        <f>IF(B36="","",IF(VLOOKUP(A36,referencia!$A$2:$B$15,2,FALSE)&gt;VLOOKUP(B36,referencia!$A$2:$B$15,2,FALSE),"Casa",IF(VLOOKUP(A36,referencia!$A$2:$B$15,2,FALSE)&lt;VLOOKUP(B36,referencia!$A$2:$B$15,2,FALSE),"Visitante","Empate")))</f>
        <v>Empate</v>
      </c>
      <c r="D36" s="2" t="str">
        <f>IFERROR(INDEX(#REF!,MATCH(INDEX(#REF!,MATCH(2,1/(#REF!&lt;&gt;"")),1),#REF!,0)),"")</f>
        <v/>
      </c>
      <c r="E36" s="2" t="str">
        <f t="shared" si="9"/>
        <v/>
      </c>
      <c r="F36" s="2" t="str">
        <f>IF(E36="", "", IFERROR(COUNTIF($E$2:E36, "Correto") / COUNTA($E$2:E36), 0))</f>
        <v/>
      </c>
      <c r="G36" s="2" t="str">
        <f t="shared" si="1"/>
        <v>EmpateVisitanteCasaVisitanteCasa</v>
      </c>
      <c r="H36" s="2" t="str">
        <f t="shared" si="3"/>
        <v>Casa</v>
      </c>
    </row>
    <row r="37" spans="1:8" x14ac:dyDescent="0.25">
      <c r="A37" s="2">
        <v>8</v>
      </c>
      <c r="B37" s="2">
        <v>7</v>
      </c>
      <c r="C37" s="2" t="str">
        <f>IF(B37="","",IF(VLOOKUP(A37,referencia!$A$2:$B$15,2,FALSE)&gt;VLOOKUP(B37,referencia!$A$2:$B$15,2,FALSE),"Casa",IF(VLOOKUP(A37,referencia!$A$2:$B$15,2,FALSE)&lt;VLOOKUP(B37,referencia!$A$2:$B$15,2,FALSE),"Visitante","Empate")))</f>
        <v>Casa</v>
      </c>
      <c r="D37" s="2" t="str">
        <f>IFERROR(INDEX(#REF!,MATCH(INDEX(#REF!,MATCH(2,1/(#REF!&lt;&gt;"")),1),#REF!,0)),"")</f>
        <v/>
      </c>
      <c r="E37" s="2" t="str">
        <f t="shared" si="9"/>
        <v/>
      </c>
      <c r="F37" s="2" t="str">
        <f>IF(E37="", "", IFERROR(COUNTIF($E$2:E37, "Correto") / COUNTA($E$2:E37), 0))</f>
        <v/>
      </c>
      <c r="G37" s="2" t="str">
        <f t="shared" si="1"/>
        <v>CasaEmpateVisitanteCasaVisitante</v>
      </c>
      <c r="H37" s="2" t="str">
        <f t="shared" si="3"/>
        <v>Casa</v>
      </c>
    </row>
    <row r="38" spans="1:8" x14ac:dyDescent="0.25">
      <c r="A38" s="2">
        <v>9</v>
      </c>
      <c r="B38" s="2">
        <v>8</v>
      </c>
      <c r="C38" s="2" t="str">
        <f>IF(B38="","",IF(VLOOKUP(A38,referencia!$A$2:$B$15,2,FALSE)&gt;VLOOKUP(B38,referencia!$A$2:$B$15,2,FALSE),"Casa",IF(VLOOKUP(A38,referencia!$A$2:$B$15,2,FALSE)&lt;VLOOKUP(B38,referencia!$A$2:$B$15,2,FALSE),"Visitante","Empate")))</f>
        <v>Casa</v>
      </c>
      <c r="D38" s="2" t="str">
        <f>IFERROR(INDEX(#REF!,MATCH(INDEX(#REF!,MATCH(2,1/(#REF!&lt;&gt;"")),1),#REF!,0)),"")</f>
        <v/>
      </c>
      <c r="E38" s="2" t="str">
        <f t="shared" si="9"/>
        <v/>
      </c>
      <c r="F38" s="2" t="str">
        <f>IF(E38="", "", IFERROR(COUNTIF($E$2:E38, "Correto") / COUNTA($E$2:E38), 0))</f>
        <v/>
      </c>
      <c r="G38" s="2" t="str">
        <f t="shared" si="1"/>
        <v>CasaCasaEmpateVisitanteCasa</v>
      </c>
      <c r="H38" s="2" t="str">
        <f t="shared" si="3"/>
        <v>Visitante</v>
      </c>
    </row>
    <row r="39" spans="1:8" x14ac:dyDescent="0.25">
      <c r="A39" s="2">
        <v>3</v>
      </c>
      <c r="B39" s="2">
        <v>6</v>
      </c>
      <c r="C39" s="2" t="str">
        <f>IF(B39="","",IF(VLOOKUP(A39,referencia!$A$2:$B$15,2,FALSE)&gt;VLOOKUP(B39,referencia!$A$2:$B$15,2,FALSE),"Casa",IF(VLOOKUP(A39,referencia!$A$2:$B$15,2,FALSE)&lt;VLOOKUP(B39,referencia!$A$2:$B$15,2,FALSE),"Visitante","Empate")))</f>
        <v>Visitante</v>
      </c>
      <c r="D39" s="2" t="str">
        <f>IFERROR(INDEX(#REF!,MATCH(INDEX(#REF!,MATCH(2,1/(#REF!&lt;&gt;"")),1),#REF!,0)),"")</f>
        <v/>
      </c>
      <c r="E39" s="2" t="str">
        <f t="shared" si="9"/>
        <v/>
      </c>
      <c r="F39" s="2" t="str">
        <f>IF(E39="", "", IFERROR(COUNTIF($E$2:E39, "Correto") / COUNTA($E$2:E39), 0))</f>
        <v/>
      </c>
      <c r="G39" s="2" t="str">
        <f t="shared" si="1"/>
        <v>VisitanteCasaCasaEmpateVisitante</v>
      </c>
      <c r="H39" s="2" t="str">
        <f t="shared" si="3"/>
        <v>Casa</v>
      </c>
    </row>
    <row r="40" spans="1:8" x14ac:dyDescent="0.25">
      <c r="A40" s="2">
        <v>9</v>
      </c>
      <c r="B40" s="2">
        <v>8</v>
      </c>
      <c r="C40" s="2" t="str">
        <f>IF(B40="","",IF(VLOOKUP(A40,referencia!$A$2:$B$15,2,FALSE)&gt;VLOOKUP(B40,referencia!$A$2:$B$15,2,FALSE),"Casa",IF(VLOOKUP(A40,referencia!$A$2:$B$15,2,FALSE)&lt;VLOOKUP(B40,referencia!$A$2:$B$15,2,FALSE),"Visitante","Empate")))</f>
        <v>Casa</v>
      </c>
      <c r="D40" s="2" t="str">
        <f>IFERROR(INDEX(#REF!,MATCH(INDEX(#REF!,MATCH(2,1/(#REF!&lt;&gt;"")),1),#REF!,0)),"")</f>
        <v/>
      </c>
      <c r="E40" s="2" t="str">
        <f t="shared" si="9"/>
        <v/>
      </c>
      <c r="F40" s="2" t="str">
        <f>IF(E40="", "", IFERROR(COUNTIF($E$2:E40, "Correto") / COUNTA($E$2:E40), 0))</f>
        <v/>
      </c>
      <c r="G40" s="2" t="str">
        <f t="shared" si="1"/>
        <v>CasaVisitanteCasaCasaEmpate</v>
      </c>
      <c r="H40" s="2" t="str">
        <f t="shared" si="3"/>
        <v>Casa</v>
      </c>
    </row>
    <row r="41" spans="1:8" x14ac:dyDescent="0.25">
      <c r="A41" s="2" t="s">
        <v>8</v>
      </c>
      <c r="B41" s="2">
        <v>5</v>
      </c>
      <c r="C41" s="2" t="str">
        <f>IF(B41="","",IF(VLOOKUP(A41,referencia!$A$2:$B$15,2,FALSE)&gt;VLOOKUP(B41,referencia!$A$2:$B$15,2,FALSE),"Casa",IF(VLOOKUP(A41,referencia!$A$2:$B$15,2,FALSE)&lt;VLOOKUP(B41,referencia!$A$2:$B$15,2,FALSE),"Visitante","Empate")))</f>
        <v>Casa</v>
      </c>
      <c r="D41" s="2" t="str">
        <f>IFERROR(INDEX(#REF!,MATCH(INDEX(#REF!,MATCH(2,1/(#REF!&lt;&gt;"")),1),#REF!,0)),"")</f>
        <v/>
      </c>
      <c r="E41" s="2" t="str">
        <f t="shared" si="9"/>
        <v/>
      </c>
      <c r="F41" s="2" t="str">
        <f>IF(E41="", "", IFERROR(COUNTIF($E$2:E41, "Correto") / COUNTA($E$2:E41), 0))</f>
        <v/>
      </c>
      <c r="G41" s="2" t="str">
        <f t="shared" si="1"/>
        <v>CasaCasaVisitanteCasaCasa</v>
      </c>
      <c r="H41" s="2" t="str">
        <f t="shared" si="3"/>
        <v>Casa</v>
      </c>
    </row>
    <row r="42" spans="1:8" x14ac:dyDescent="0.25">
      <c r="A42" s="2" t="s">
        <v>8</v>
      </c>
      <c r="B42" s="2">
        <v>2</v>
      </c>
      <c r="C42" s="2" t="str">
        <f>IF(B42="","",IF(VLOOKUP(A42,referencia!$A$2:$B$15,2,FALSE)&gt;VLOOKUP(B42,referencia!$A$2:$B$15,2,FALSE),"Casa",IF(VLOOKUP(A42,referencia!$A$2:$B$15,2,FALSE)&lt;VLOOKUP(B42,referencia!$A$2:$B$15,2,FALSE),"Visitante","Empate")))</f>
        <v>Casa</v>
      </c>
      <c r="D42" s="2" t="str">
        <f>IFERROR(INDEX(#REF!,MATCH(INDEX(#REF!,MATCH(2,1/(#REF!&lt;&gt;"")),1),#REF!,0)),"")</f>
        <v/>
      </c>
      <c r="E42" s="2" t="str">
        <f t="shared" si="9"/>
        <v/>
      </c>
      <c r="F42" s="2" t="str">
        <f>IF(E42="", "", IFERROR(COUNTIF($E$2:E42, "Correto") / COUNTA($E$2:E42), 0))</f>
        <v/>
      </c>
      <c r="G42" s="2" t="str">
        <f t="shared" si="1"/>
        <v>CasaCasaCasaVisitanteCasa</v>
      </c>
      <c r="H42" s="2" t="str">
        <f t="shared" si="3"/>
        <v>Empate</v>
      </c>
    </row>
    <row r="43" spans="1:8" x14ac:dyDescent="0.25">
      <c r="A43" s="2">
        <v>5</v>
      </c>
      <c r="B43" s="2">
        <v>5</v>
      </c>
      <c r="C43" s="2" t="str">
        <f>IF(B43="","",IF(VLOOKUP(A43,referencia!$A$2:$B$15,2,FALSE)&gt;VLOOKUP(B43,referencia!$A$2:$B$15,2,FALSE),"Casa",IF(VLOOKUP(A43,referencia!$A$2:$B$15,2,FALSE)&lt;VLOOKUP(B43,referencia!$A$2:$B$15,2,FALSE),"Visitante","Empate")))</f>
        <v>Empate</v>
      </c>
      <c r="D43" s="2" t="str">
        <f>IFERROR(INDEX(#REF!,MATCH(INDEX(#REF!,MATCH(2,1/(#REF!&lt;&gt;"")),1),#REF!,0)),"")</f>
        <v/>
      </c>
      <c r="E43" s="2" t="str">
        <f t="shared" si="9"/>
        <v/>
      </c>
      <c r="F43" s="2" t="str">
        <f>IF(E43="", "", IFERROR(COUNTIF($E$2:E43, "Correto") / COUNTA($E$2:E43), 0))</f>
        <v/>
      </c>
      <c r="G43" s="2" t="str">
        <f t="shared" si="1"/>
        <v>EmpateCasaCasaCasaVisitante</v>
      </c>
      <c r="H43" s="2" t="str">
        <f t="shared" si="3"/>
        <v>Casa</v>
      </c>
    </row>
    <row r="44" spans="1:8" x14ac:dyDescent="0.25">
      <c r="A44" s="2">
        <v>6</v>
      </c>
      <c r="B44" s="2">
        <v>2</v>
      </c>
      <c r="C44" s="2" t="str">
        <f>IF(B44="","",IF(VLOOKUP(A44,referencia!$A$2:$B$15,2,FALSE)&gt;VLOOKUP(B44,referencia!$A$2:$B$15,2,FALSE),"Casa",IF(VLOOKUP(A44,referencia!$A$2:$B$15,2,FALSE)&lt;VLOOKUP(B44,referencia!$A$2:$B$15,2,FALSE),"Visitante","Empate")))</f>
        <v>Casa</v>
      </c>
      <c r="D44" s="2" t="str">
        <f>IFERROR(INDEX(#REF!,MATCH(INDEX(#REF!,MATCH(2,1/(#REF!&lt;&gt;"")),1),#REF!,0)),"")</f>
        <v/>
      </c>
      <c r="E44" s="2" t="str">
        <f t="shared" si="9"/>
        <v/>
      </c>
      <c r="F44" s="2" t="str">
        <f>IF(E44="", "", IFERROR(COUNTIF($E$2:E44, "Correto") / COUNTA($E$2:E44), 0))</f>
        <v/>
      </c>
      <c r="G44" s="2" t="str">
        <f t="shared" si="1"/>
        <v>CasaEmpateCasaCasaCasa</v>
      </c>
      <c r="H44" s="2" t="str">
        <f t="shared" si="3"/>
        <v>Empate</v>
      </c>
    </row>
    <row r="45" spans="1:8" x14ac:dyDescent="0.25">
      <c r="A45" s="2">
        <v>8</v>
      </c>
      <c r="B45" s="2">
        <v>8</v>
      </c>
      <c r="C45" s="2" t="str">
        <f>IF(B45="","",IF(VLOOKUP(A45,referencia!$A$2:$B$15,2,FALSE)&gt;VLOOKUP(B45,referencia!$A$2:$B$15,2,FALSE),"Casa",IF(VLOOKUP(A45,referencia!$A$2:$B$15,2,FALSE)&lt;VLOOKUP(B45,referencia!$A$2:$B$15,2,FALSE),"Visitante","Empate")))</f>
        <v>Empate</v>
      </c>
      <c r="D45" s="2" t="str">
        <f>IFERROR(INDEX(#REF!,MATCH(INDEX(#REF!,MATCH(2,1/(#REF!&lt;&gt;"")),1),#REF!,0)),"")</f>
        <v/>
      </c>
      <c r="E45" s="2" t="str">
        <f t="shared" si="9"/>
        <v/>
      </c>
      <c r="F45" s="2" t="str">
        <f>IF(E45="", "", IFERROR(COUNTIF($E$2:E45, "Correto") / COUNTA($E$2:E45), 0))</f>
        <v/>
      </c>
      <c r="G45" s="2" t="str">
        <f t="shared" si="1"/>
        <v>EmpateCasaEmpateCasaCasa</v>
      </c>
      <c r="H45" s="2" t="str">
        <f t="shared" si="3"/>
        <v>Casa</v>
      </c>
    </row>
    <row r="46" spans="1:8" x14ac:dyDescent="0.25">
      <c r="A46" s="2" t="s">
        <v>9</v>
      </c>
      <c r="B46" s="2" t="s">
        <v>7</v>
      </c>
      <c r="C46" s="2" t="str">
        <f>IF(B46="","",IF(VLOOKUP(A46,referencia!$A$2:$B$15,2,FALSE)&gt;VLOOKUP(B46,referencia!$A$2:$B$15,2,FALSE),"Casa",IF(VLOOKUP(A46,referencia!$A$2:$B$15,2,FALSE)&lt;VLOOKUP(B46,referencia!$A$2:$B$15,2,FALSE),"Visitante","Empate")))</f>
        <v>Casa</v>
      </c>
      <c r="D46" s="2" t="str">
        <f>IFERROR(INDEX(#REF!,MATCH(INDEX(#REF!,MATCH(2,1/(#REF!&lt;&gt;"")),1),#REF!,0)),"")</f>
        <v/>
      </c>
      <c r="E46" s="2" t="str">
        <f t="shared" si="9"/>
        <v/>
      </c>
      <c r="F46" s="2" t="str">
        <f>IF(E46="", "", IFERROR(COUNTIF($E$2:E46, "Correto") / COUNTA($E$2:E46), 0))</f>
        <v/>
      </c>
      <c r="G46" s="2" t="str">
        <f t="shared" si="1"/>
        <v>CasaEmpateCasaEmpateCasa</v>
      </c>
      <c r="H46" s="2" t="str">
        <f t="shared" si="3"/>
        <v>Empate</v>
      </c>
    </row>
    <row r="47" spans="1:8" x14ac:dyDescent="0.25">
      <c r="A47" s="2" t="s">
        <v>8</v>
      </c>
      <c r="B47" s="2" t="s">
        <v>8</v>
      </c>
      <c r="C47" s="2" t="str">
        <f>IF(B47="","",IF(VLOOKUP(A47,referencia!$A$2:$B$15,2,FALSE)&gt;VLOOKUP(B47,referencia!$A$2:$B$15,2,FALSE),"Casa",IF(VLOOKUP(A47,referencia!$A$2:$B$15,2,FALSE)&lt;VLOOKUP(B47,referencia!$A$2:$B$15,2,FALSE),"Visitante","Empate")))</f>
        <v>Empate</v>
      </c>
      <c r="D47" s="2" t="str">
        <f>IFERROR(INDEX(#REF!,MATCH(INDEX(#REF!,MATCH(2,1/(#REF!&lt;&gt;"")),1),#REF!,0)),"")</f>
        <v/>
      </c>
      <c r="E47" s="2" t="str">
        <f t="shared" si="9"/>
        <v/>
      </c>
      <c r="F47" s="2" t="str">
        <f>IF(E47="", "", IFERROR(COUNTIF($E$2:E47, "Correto") / COUNTA($E$2:E47), 0))</f>
        <v/>
      </c>
      <c r="G47" s="2" t="str">
        <f t="shared" si="1"/>
        <v>EmpateCasaEmpateCasaEmpate</v>
      </c>
      <c r="H47" s="2" t="str">
        <f t="shared" si="3"/>
        <v>Visitante</v>
      </c>
    </row>
    <row r="48" spans="1:8" x14ac:dyDescent="0.25">
      <c r="A48" s="2">
        <v>10</v>
      </c>
      <c r="B48" s="2" t="s">
        <v>10</v>
      </c>
      <c r="C48" s="2" t="str">
        <f>IF(B48="","",IF(VLOOKUP(A48,referencia!$A$2:$B$15,2,FALSE)&gt;VLOOKUP(B48,referencia!$A$2:$B$15,2,FALSE),"Casa",IF(VLOOKUP(A48,referencia!$A$2:$B$15,2,FALSE)&lt;VLOOKUP(B48,referencia!$A$2:$B$15,2,FALSE),"Visitante","Empate")))</f>
        <v>Visitante</v>
      </c>
      <c r="D48" s="2" t="str">
        <f>IFERROR(INDEX(#REF!,MATCH(INDEX(#REF!,MATCH(2,1/(#REF!&lt;&gt;"")),1),#REF!,0)),"")</f>
        <v/>
      </c>
      <c r="E48" s="2" t="str">
        <f t="shared" si="9"/>
        <v/>
      </c>
      <c r="F48" s="2" t="str">
        <f>IF(E48="", "", IFERROR(COUNTIF($E$2:E48, "Correto") / COUNTA($E$2:E48), 0))</f>
        <v/>
      </c>
      <c r="G48" s="2" t="str">
        <f t="shared" si="1"/>
        <v>VisitanteEmpateCasaEmpateCasa</v>
      </c>
      <c r="H48" s="2" t="str">
        <f t="shared" si="3"/>
        <v>Visitante</v>
      </c>
    </row>
    <row r="49" spans="1:8" x14ac:dyDescent="0.25">
      <c r="A49" s="2">
        <v>7</v>
      </c>
      <c r="B49" s="2">
        <v>10</v>
      </c>
      <c r="C49" s="2" t="str">
        <f>IF(B49="","",IF(VLOOKUP(A49,referencia!$A$2:$B$15,2,FALSE)&gt;VLOOKUP(B49,referencia!$A$2:$B$15,2,FALSE),"Casa",IF(VLOOKUP(A49,referencia!$A$2:$B$15,2,FALSE)&lt;VLOOKUP(B49,referencia!$A$2:$B$15,2,FALSE),"Visitante","Empate")))</f>
        <v>Visitante</v>
      </c>
      <c r="D49" s="2" t="str">
        <f t="shared" ref="D49:D53" si="14">IFERROR(INDEX(#REF!,MATCH(INDEX(#REF!,MATCH(2,1/(#REF!&lt;&gt;"")),1),#REF!,0)),"")</f>
        <v/>
      </c>
      <c r="E49" s="2" t="str">
        <f t="shared" si="9"/>
        <v/>
      </c>
      <c r="F49" s="2" t="str">
        <f>IF(E49="", "", IFERROR(COUNTIF($E$2:E49, "Correto") / COUNTA($E$2:E49), 0))</f>
        <v/>
      </c>
      <c r="G49" s="2" t="str">
        <f t="shared" si="1"/>
        <v>VisitanteVisitanteEmpateCasaEmpate</v>
      </c>
      <c r="H49" s="2" t="str">
        <f t="shared" si="3"/>
        <v>Casa</v>
      </c>
    </row>
    <row r="50" spans="1:8" x14ac:dyDescent="0.25">
      <c r="A50" s="2">
        <v>10</v>
      </c>
      <c r="B50" s="2">
        <v>2</v>
      </c>
      <c r="C50" s="2" t="str">
        <f>IF(B50="","",IF(VLOOKUP(A50,referencia!$A$2:$B$15,2,FALSE)&gt;VLOOKUP(B50,referencia!$A$2:$B$15,2,FALSE),"Casa",IF(VLOOKUP(A50,referencia!$A$2:$B$15,2,FALSE)&lt;VLOOKUP(B50,referencia!$A$2:$B$15,2,FALSE),"Visitante","Empate")))</f>
        <v>Casa</v>
      </c>
      <c r="D50" s="2" t="str">
        <f t="shared" ref="D50:D54" si="15">IFERROR(INDEX(#REF!,MATCH(INDEX(#REF!,MATCH(2,1/(#REF!&lt;&gt;"")),1),#REF!,0)),"")</f>
        <v/>
      </c>
      <c r="E50" s="2" t="str">
        <f t="shared" si="9"/>
        <v/>
      </c>
      <c r="F50" s="2" t="str">
        <f>IF(E50="", "", IFERROR(COUNTIF($E$2:E50, "Correto") / COUNTA($E$2:E50), 0))</f>
        <v/>
      </c>
      <c r="G50" s="2" t="str">
        <f t="shared" si="1"/>
        <v>CasaVisitanteVisitanteEmpateCasa</v>
      </c>
      <c r="H50" s="2" t="str">
        <f t="shared" si="3"/>
        <v>Casa</v>
      </c>
    </row>
    <row r="51" spans="1:8" x14ac:dyDescent="0.25">
      <c r="A51" s="2" t="s">
        <v>10</v>
      </c>
      <c r="B51" s="2" t="s">
        <v>8</v>
      </c>
      <c r="C51" s="2" t="str">
        <f>IF(B51="","",IF(VLOOKUP(A51,referencia!$A$2:$B$15,2,FALSE)&gt;VLOOKUP(B51,referencia!$A$2:$B$15,2,FALSE),"Casa",IF(VLOOKUP(A51,referencia!$A$2:$B$15,2,FALSE)&lt;VLOOKUP(B51,referencia!$A$2:$B$15,2,FALSE),"Visitante","Empate")))</f>
        <v>Casa</v>
      </c>
      <c r="D51" s="2" t="str">
        <f t="shared" ref="D51:D55" si="16">IFERROR(INDEX(#REF!,MATCH(INDEX(#REF!,MATCH(2,1/(#REF!&lt;&gt;"")),1),#REF!,0)),"")</f>
        <v/>
      </c>
      <c r="E51" s="2" t="str">
        <f t="shared" si="9"/>
        <v/>
      </c>
      <c r="F51" s="2" t="str">
        <f>IF(E51="", "", IFERROR(COUNTIF($E$2:E51, "Correto") / COUNTA($E$2:E51), 0))</f>
        <v/>
      </c>
      <c r="G51" s="2" t="str">
        <f t="shared" si="1"/>
        <v>CasaCasaVisitanteVisitanteEmpate</v>
      </c>
      <c r="H51" s="2" t="str">
        <f t="shared" si="3"/>
        <v>Visitante</v>
      </c>
    </row>
    <row r="52" spans="1:8" x14ac:dyDescent="0.25">
      <c r="A52" s="2">
        <v>4</v>
      </c>
      <c r="B52" s="2" t="s">
        <v>10</v>
      </c>
      <c r="C52" s="2" t="str">
        <f>IF(B52="","",IF(VLOOKUP(A52,referencia!$A$2:$B$15,2,FALSE)&gt;VLOOKUP(B52,referencia!$A$2:$B$15,2,FALSE),"Casa",IF(VLOOKUP(A52,referencia!$A$2:$B$15,2,FALSE)&lt;VLOOKUP(B52,referencia!$A$2:$B$15,2,FALSE),"Visitante","Empate")))</f>
        <v>Visitante</v>
      </c>
      <c r="D52" s="2" t="str">
        <f t="shared" ref="D52:D56" si="17">IFERROR(INDEX(#REF!,MATCH(INDEX(#REF!,MATCH(2,1/(#REF!&lt;&gt;"")),1),#REF!,0)),"")</f>
        <v/>
      </c>
      <c r="E52" s="2" t="str">
        <f t="shared" si="9"/>
        <v/>
      </c>
      <c r="F52" s="2" t="str">
        <f>IF(E52="", "", IFERROR(COUNTIF($E$2:E52, "Correto") / COUNTA($E$2:E52), 0))</f>
        <v/>
      </c>
      <c r="G52" s="2" t="str">
        <f t="shared" si="1"/>
        <v>VisitanteCasaCasaVisitanteVisitante</v>
      </c>
      <c r="H52" s="2" t="str">
        <f t="shared" si="3"/>
        <v>Visitante</v>
      </c>
    </row>
    <row r="53" spans="1:8" x14ac:dyDescent="0.25">
      <c r="A53" s="2">
        <v>6</v>
      </c>
      <c r="B53" s="2" t="s">
        <v>9</v>
      </c>
      <c r="C53" s="2" t="str">
        <f>IF(B53="","",IF(VLOOKUP(A53,referencia!$A$2:$B$15,2,FALSE)&gt;VLOOKUP(B53,referencia!$A$2:$B$15,2,FALSE),"Casa",IF(VLOOKUP(A53,referencia!$A$2:$B$15,2,FALSE)&lt;VLOOKUP(B53,referencia!$A$2:$B$15,2,FALSE),"Visitante","Empate")))</f>
        <v>Visitante</v>
      </c>
      <c r="D53" s="2" t="str">
        <f t="shared" ref="D53:D57" si="18">IFERROR(INDEX(#REF!,MATCH(INDEX(#REF!,MATCH(2,1/(#REF!&lt;&gt;"")),1),#REF!,0)),"")</f>
        <v/>
      </c>
      <c r="E53" s="2" t="str">
        <f t="shared" si="9"/>
        <v/>
      </c>
      <c r="F53" s="2" t="str">
        <f>IF(E53="", "", IFERROR(COUNTIF($E$2:E53, "Correto") / COUNTA($E$2:E53), 0))</f>
        <v/>
      </c>
      <c r="G53" s="2" t="str">
        <f t="shared" si="1"/>
        <v>VisitanteVisitanteCasaCasaVisitante</v>
      </c>
      <c r="H53" s="2" t="str">
        <f t="shared" si="3"/>
        <v>Visitante</v>
      </c>
    </row>
    <row r="54" spans="1:8" x14ac:dyDescent="0.25">
      <c r="A54" s="2">
        <v>2</v>
      </c>
      <c r="B54" s="2" t="s">
        <v>7</v>
      </c>
      <c r="C54" s="2" t="str">
        <f>IF(B54="","",IF(VLOOKUP(A54,referencia!$A$2:$B$15,2,FALSE)&gt;VLOOKUP(B54,referencia!$A$2:$B$15,2,FALSE),"Casa",IF(VLOOKUP(A54,referencia!$A$2:$B$15,2,FALSE)&lt;VLOOKUP(B54,referencia!$A$2:$B$15,2,FALSE),"Visitante","Empate")))</f>
        <v>Visitante</v>
      </c>
      <c r="D54" s="2" t="str">
        <f>IFERROR(INDEX(#REF!,MATCH(INDEX(#REF!,MATCH(2,1/(#REF!&lt;&gt;"")),1),#REF!,0)),"")</f>
        <v/>
      </c>
      <c r="E54" s="2" t="str">
        <f t="shared" si="9"/>
        <v/>
      </c>
      <c r="F54" s="2" t="str">
        <f>IF(E54="", "", IFERROR(COUNTIF($E$2:E54, "Correto") / COUNTA($E$2:E54), 0))</f>
        <v/>
      </c>
      <c r="G54" s="2" t="str">
        <f t="shared" si="1"/>
        <v>VisitanteVisitanteVisitanteCasaCasa</v>
      </c>
      <c r="H54" s="2" t="str">
        <f t="shared" si="3"/>
        <v>Casa</v>
      </c>
    </row>
    <row r="55" spans="1:8" x14ac:dyDescent="0.25">
      <c r="A55" s="2" t="s">
        <v>7</v>
      </c>
      <c r="B55" s="2">
        <v>10</v>
      </c>
      <c r="C55" s="2" t="str">
        <f>IF(B55="","",IF(VLOOKUP(A55,referencia!$A$2:$B$15,2,FALSE)&gt;VLOOKUP(B55,referencia!$A$2:$B$15,2,FALSE),"Casa",IF(VLOOKUP(A55,referencia!$A$2:$B$15,2,FALSE)&lt;VLOOKUP(B55,referencia!$A$2:$B$15,2,FALSE),"Visitante","Empate")))</f>
        <v>Casa</v>
      </c>
      <c r="D55" s="2" t="str">
        <f>IFERROR(INDEX(#REF!,MATCH(INDEX(#REF!,MATCH(2,1/(#REF!&lt;&gt;"")),1),#REF!,0)),"")</f>
        <v/>
      </c>
      <c r="E55" s="2" t="str">
        <f t="shared" si="9"/>
        <v/>
      </c>
      <c r="F55" s="2" t="str">
        <f>IF(E55="", "", IFERROR(COUNTIF($E$2:E55, "Correto") / COUNTA($E$2:E55), 0))</f>
        <v/>
      </c>
      <c r="G55" s="2" t="str">
        <f t="shared" si="1"/>
        <v>CasaVisitanteVisitanteVisitanteCasa</v>
      </c>
      <c r="H55" s="2" t="str">
        <f t="shared" si="3"/>
        <v>Visitante</v>
      </c>
    </row>
    <row r="56" spans="1:8" x14ac:dyDescent="0.25">
      <c r="A56" s="2">
        <v>7</v>
      </c>
      <c r="B56" s="2" t="s">
        <v>7</v>
      </c>
      <c r="C56" s="2" t="str">
        <f>IF(B56="","",IF(VLOOKUP(A56,referencia!$A$2:$B$15,2,FALSE)&gt;VLOOKUP(B56,referencia!$A$2:$B$15,2,FALSE),"Casa",IF(VLOOKUP(A56,referencia!$A$2:$B$15,2,FALSE)&lt;VLOOKUP(B56,referencia!$A$2:$B$15,2,FALSE),"Visitante","Empate")))</f>
        <v>Visitante</v>
      </c>
      <c r="D56" s="2" t="str">
        <f>IFERROR(INDEX(#REF!,MATCH(INDEX(#REF!,MATCH(2,1/(#REF!&lt;&gt;"")),1),#REF!,0)),"")</f>
        <v/>
      </c>
      <c r="E56" s="2" t="str">
        <f t="shared" si="9"/>
        <v/>
      </c>
      <c r="F56" s="2" t="str">
        <f>IF(E56="", "", IFERROR(COUNTIF($E$2:E56, "Correto") / COUNTA($E$2:E56), 0))</f>
        <v/>
      </c>
      <c r="G56" s="2" t="str">
        <f t="shared" si="1"/>
        <v>VisitanteCasaVisitanteVisitanteVisitante</v>
      </c>
      <c r="H56" s="2" t="str">
        <f t="shared" si="3"/>
        <v>Visitante</v>
      </c>
    </row>
    <row r="57" spans="1:8" x14ac:dyDescent="0.25">
      <c r="A57" s="2">
        <v>5</v>
      </c>
      <c r="B57" s="2">
        <v>8</v>
      </c>
      <c r="C57" s="2" t="str">
        <f>IF(B57="","",IF(VLOOKUP(A57,referencia!$A$2:$B$15,2,FALSE)&gt;VLOOKUP(B57,referencia!$A$2:$B$15,2,FALSE),"Casa",IF(VLOOKUP(A57,referencia!$A$2:$B$15,2,FALSE)&lt;VLOOKUP(B57,referencia!$A$2:$B$15,2,FALSE),"Visitante","Empate")))</f>
        <v>Visitante</v>
      </c>
      <c r="D57" s="2" t="str">
        <f>IFERROR(INDEX(#REF!,MATCH(INDEX(#REF!,MATCH(2,1/(#REF!&lt;&gt;"")),1),#REF!,0)),"")</f>
        <v/>
      </c>
      <c r="E57" s="2" t="str">
        <f t="shared" si="9"/>
        <v/>
      </c>
      <c r="F57" s="2" t="str">
        <f>IF(E57="", "", IFERROR(COUNTIF($E$2:E57, "Correto") / COUNTA($E$2:E57), 0))</f>
        <v/>
      </c>
      <c r="G57" s="2" t="str">
        <f t="shared" si="1"/>
        <v>VisitanteVisitanteCasaVisitanteVisitante</v>
      </c>
      <c r="H57" s="2" t="str">
        <f t="shared" si="3"/>
        <v>Visitante</v>
      </c>
    </row>
    <row r="58" spans="1:8" x14ac:dyDescent="0.25">
      <c r="A58" s="2" t="s">
        <v>8</v>
      </c>
      <c r="B58" s="2" t="s">
        <v>9</v>
      </c>
      <c r="C58" s="2" t="str">
        <f>IF(B58="","",IF(VLOOKUP(A58,referencia!$A$2:$B$15,2,FALSE)&gt;VLOOKUP(B58,referencia!$A$2:$B$15,2,FALSE),"Casa",IF(VLOOKUP(A58,referencia!$A$2:$B$15,2,FALSE)&lt;VLOOKUP(B58,referencia!$A$2:$B$15,2,FALSE),"Visitante","Empate")))</f>
        <v>Visitante</v>
      </c>
      <c r="D58" s="2" t="str">
        <f>IFERROR(INDEX(#REF!,MATCH(INDEX(#REF!,MATCH(2,1/(#REF!&lt;&gt;"")),1),#REF!,0)),"")</f>
        <v/>
      </c>
      <c r="E58" s="2" t="str">
        <f t="shared" si="9"/>
        <v/>
      </c>
      <c r="F58" s="2" t="str">
        <f>IF(E58="", "", IFERROR(COUNTIF($E$2:E58, "Correto") / COUNTA($E$2:E58), 0))</f>
        <v/>
      </c>
      <c r="G58" s="2" t="str">
        <f t="shared" si="1"/>
        <v>VisitanteVisitanteVisitanteCasaVisitante</v>
      </c>
      <c r="H58" s="2" t="str">
        <f t="shared" si="3"/>
        <v>Visitante</v>
      </c>
    </row>
    <row r="59" spans="1:8" x14ac:dyDescent="0.25">
      <c r="A59" s="2">
        <v>8</v>
      </c>
      <c r="B59" s="2" t="s">
        <v>10</v>
      </c>
      <c r="C59" s="2" t="str">
        <f>IF(B59="","",IF(VLOOKUP(A59,referencia!$A$2:$B$15,2,FALSE)&gt;VLOOKUP(B59,referencia!$A$2:$B$15,2,FALSE),"Casa",IF(VLOOKUP(A59,referencia!$A$2:$B$15,2,FALSE)&lt;VLOOKUP(B59,referencia!$A$2:$B$15,2,FALSE),"Visitante","Empate")))</f>
        <v>Visitante</v>
      </c>
      <c r="D59" s="2" t="str">
        <f>IFERROR(INDEX(#REF!,MATCH(INDEX(#REF!,MATCH(2,1/(#REF!&lt;&gt;"")),1),#REF!,0)),"")</f>
        <v/>
      </c>
      <c r="E59" s="2" t="str">
        <f t="shared" si="9"/>
        <v/>
      </c>
      <c r="F59" s="2" t="str">
        <f>IF(E59="", "", IFERROR(COUNTIF($E$2:E59, "Correto") / COUNTA($E$2:E59), 0))</f>
        <v/>
      </c>
      <c r="G59" s="2" t="str">
        <f t="shared" si="1"/>
        <v>VisitanteVisitanteVisitanteVisitanteCasa</v>
      </c>
      <c r="H59" s="2" t="str">
        <f t="shared" si="3"/>
        <v>Visitante</v>
      </c>
    </row>
    <row r="60" spans="1:8" x14ac:dyDescent="0.25">
      <c r="A60" s="2">
        <v>5</v>
      </c>
      <c r="B60" s="2" t="s">
        <v>8</v>
      </c>
      <c r="C60" s="2" t="str">
        <f>IF(B60="","",IF(VLOOKUP(A60,referencia!$A$2:$B$15,2,FALSE)&gt;VLOOKUP(B60,referencia!$A$2:$B$15,2,FALSE),"Casa",IF(VLOOKUP(A60,referencia!$A$2:$B$15,2,FALSE)&lt;VLOOKUP(B60,referencia!$A$2:$B$15,2,FALSE),"Visitante","Empate")))</f>
        <v>Visitante</v>
      </c>
      <c r="D60" s="2" t="str">
        <f>IFERROR(INDEX(#REF!,MATCH(INDEX(#REF!,MATCH(2,1/(#REF!&lt;&gt;"")),1),#REF!,0)),"")</f>
        <v/>
      </c>
      <c r="E60" s="2" t="str">
        <f t="shared" si="9"/>
        <v/>
      </c>
      <c r="F60" s="2" t="str">
        <f>IF(E60="", "", IFERROR(COUNTIF($E$2:E60, "Correto") / COUNTA($E$2:E60), 0))</f>
        <v/>
      </c>
      <c r="G60" s="2" t="str">
        <f t="shared" si="1"/>
        <v>VisitanteVisitanteVisitanteVisitanteVisitante</v>
      </c>
      <c r="H60" s="2" t="str">
        <f t="shared" si="3"/>
        <v>Casa</v>
      </c>
    </row>
    <row r="61" spans="1:8" x14ac:dyDescent="0.25">
      <c r="A61" s="2" t="s">
        <v>9</v>
      </c>
      <c r="B61" s="2">
        <v>9</v>
      </c>
      <c r="C61" s="2" t="str">
        <f>IF(B61="","",IF(VLOOKUP(A61,referencia!$A$2:$B$15,2,FALSE)&gt;VLOOKUP(B61,referencia!$A$2:$B$15,2,FALSE),"Casa",IF(VLOOKUP(A61,referencia!$A$2:$B$15,2,FALSE)&lt;VLOOKUP(B61,referencia!$A$2:$B$15,2,FALSE),"Visitante","Empate")))</f>
        <v>Casa</v>
      </c>
      <c r="D61" s="2" t="str">
        <f>IFERROR(INDEX(#REF!,MATCH(INDEX(#REF!,MATCH(2,1/(#REF!&lt;&gt;"")),1),#REF!,0)),"")</f>
        <v/>
      </c>
      <c r="E61" s="2" t="str">
        <f t="shared" si="9"/>
        <v/>
      </c>
      <c r="F61" s="2" t="str">
        <f>IF(E61="", "", IFERROR(COUNTIF($E$2:E61, "Correto") / COUNTA($E$2:E61), 0))</f>
        <v/>
      </c>
      <c r="G61" s="2" t="str">
        <f t="shared" si="1"/>
        <v>CasaVisitanteVisitanteVisitanteVisitante</v>
      </c>
      <c r="H61" s="2" t="str">
        <f t="shared" si="3"/>
        <v>Casa</v>
      </c>
    </row>
    <row r="62" spans="1:8" x14ac:dyDescent="0.25">
      <c r="A62" s="2">
        <v>10</v>
      </c>
      <c r="B62" s="2">
        <v>4</v>
      </c>
      <c r="C62" s="2" t="str">
        <f>IF(B62="","",IF(VLOOKUP(A62,referencia!$A$2:$B$15,2,FALSE)&gt;VLOOKUP(B62,referencia!$A$2:$B$15,2,FALSE),"Casa",IF(VLOOKUP(A62,referencia!$A$2:$B$15,2,FALSE)&lt;VLOOKUP(B62,referencia!$A$2:$B$15,2,FALSE),"Visitante","Empate")))</f>
        <v>Casa</v>
      </c>
      <c r="D62" s="2" t="str">
        <f>IFERROR(INDEX(#REF!,MATCH(INDEX(#REF!,MATCH(2,1/(#REF!&lt;&gt;"")),1),#REF!,0)),"")</f>
        <v/>
      </c>
      <c r="E62" s="2" t="str">
        <f t="shared" si="9"/>
        <v/>
      </c>
      <c r="F62" s="2" t="str">
        <f>IF(E62="", "", IFERROR(COUNTIF($E$2:E62, "Correto") / COUNTA($E$2:E62), 0))</f>
        <v/>
      </c>
      <c r="G62" s="2" t="str">
        <f t="shared" si="1"/>
        <v>CasaCasaVisitanteVisitanteVisitante</v>
      </c>
      <c r="H62" s="2" t="str">
        <f t="shared" si="3"/>
        <v>Visitante</v>
      </c>
    </row>
    <row r="63" spans="1:8" x14ac:dyDescent="0.25">
      <c r="A63" s="2">
        <v>7</v>
      </c>
      <c r="B63" s="2">
        <v>9</v>
      </c>
      <c r="C63" s="2" t="str">
        <f>IF(B63="","",IF(VLOOKUP(A63,referencia!$A$2:$B$15,2,FALSE)&gt;VLOOKUP(B63,referencia!$A$2:$B$15,2,FALSE),"Casa",IF(VLOOKUP(A63,referencia!$A$2:$B$15,2,FALSE)&lt;VLOOKUP(B63,referencia!$A$2:$B$15,2,FALSE),"Visitante","Empate")))</f>
        <v>Visitante</v>
      </c>
      <c r="D63" s="2" t="str">
        <f>IFERROR(INDEX(#REF!,MATCH(INDEX(#REF!,MATCH(2,1/(#REF!&lt;&gt;"")),1),#REF!,0)),"")</f>
        <v/>
      </c>
      <c r="E63" s="2" t="str">
        <f t="shared" si="9"/>
        <v/>
      </c>
      <c r="F63" s="2" t="str">
        <f>IF(E63="", "", IFERROR(COUNTIF($E$2:E63, "Correto") / COUNTA($E$2:E63), 0))</f>
        <v/>
      </c>
      <c r="G63" s="2" t="str">
        <f t="shared" si="1"/>
        <v>VisitanteCasaCasaVisitanteVisitante</v>
      </c>
      <c r="H63" s="2" t="str">
        <f t="shared" si="3"/>
        <v>Casa</v>
      </c>
    </row>
    <row r="64" spans="1:8" x14ac:dyDescent="0.25">
      <c r="A64" s="2" t="s">
        <v>7</v>
      </c>
      <c r="B64" s="2">
        <v>10</v>
      </c>
      <c r="C64" s="2" t="str">
        <f>IF(B64="","",IF(VLOOKUP(A64,referencia!$A$2:$B$15,2,FALSE)&gt;VLOOKUP(B64,referencia!$A$2:$B$15,2,FALSE),"Casa",IF(VLOOKUP(A64,referencia!$A$2:$B$15,2,FALSE)&lt;VLOOKUP(B64,referencia!$A$2:$B$15,2,FALSE),"Visitante","Empate")))</f>
        <v>Casa</v>
      </c>
      <c r="D64" s="2" t="str">
        <f>IFERROR(INDEX(#REF!,MATCH(INDEX(#REF!,MATCH(2,1/(#REF!&lt;&gt;"")),1),#REF!,0)),"")</f>
        <v/>
      </c>
      <c r="E64" s="2" t="str">
        <f t="shared" si="9"/>
        <v/>
      </c>
      <c r="F64" s="2" t="str">
        <f>IF(E64="", "", IFERROR(COUNTIF($E$2:E64, "Correto") / COUNTA($E$2:E64), 0))</f>
        <v/>
      </c>
      <c r="G64" s="2" t="str">
        <f t="shared" si="1"/>
        <v>CasaVisitanteCasaCasaVisitante</v>
      </c>
      <c r="H64" s="2" t="str">
        <f t="shared" si="3"/>
        <v>Visitante</v>
      </c>
    </row>
    <row r="65" spans="1:8" x14ac:dyDescent="0.25">
      <c r="A65" s="2">
        <v>10</v>
      </c>
      <c r="B65" s="2" t="s">
        <v>9</v>
      </c>
      <c r="C65" s="2" t="str">
        <f>IF(B65="","",IF(VLOOKUP(A65,referencia!$A$2:$B$15,2,FALSE)&gt;VLOOKUP(B65,referencia!$A$2:$B$15,2,FALSE),"Casa",IF(VLOOKUP(A65,referencia!$A$2:$B$15,2,FALSE)&lt;VLOOKUP(B65,referencia!$A$2:$B$15,2,FALSE),"Visitante","Empate")))</f>
        <v>Visitante</v>
      </c>
      <c r="D65" s="2" t="str">
        <f>IFERROR(INDEX(#REF!,MATCH(INDEX(#REF!,MATCH(2,1/(#REF!&lt;&gt;"")),1),#REF!,0)),"")</f>
        <v/>
      </c>
      <c r="E65" s="2" t="str">
        <f t="shared" si="9"/>
        <v/>
      </c>
      <c r="F65" s="2" t="str">
        <f>IF(E65="", "", IFERROR(COUNTIF($E$2:E65, "Correto") / COUNTA($E$2:E65), 0))</f>
        <v/>
      </c>
      <c r="G65" s="2" t="str">
        <f t="shared" si="1"/>
        <v>VisitanteCasaVisitanteCasaCasa</v>
      </c>
      <c r="H65" s="2" t="str">
        <f t="shared" si="3"/>
        <v>Casa</v>
      </c>
    </row>
    <row r="66" spans="1:8" x14ac:dyDescent="0.25">
      <c r="A66" s="2">
        <v>9</v>
      </c>
      <c r="B66" s="2">
        <v>7</v>
      </c>
      <c r="C66" s="2" t="str">
        <f>IF(B66="","",IF(VLOOKUP(A66,referencia!$A$2:$B$15,2,FALSE)&gt;VLOOKUP(B66,referencia!$A$2:$B$15,2,FALSE),"Casa",IF(VLOOKUP(A66,referencia!$A$2:$B$15,2,FALSE)&lt;VLOOKUP(B66,referencia!$A$2:$B$15,2,FALSE),"Visitante","Empate")))</f>
        <v>Casa</v>
      </c>
      <c r="D66" s="2" t="str">
        <f>IFERROR(INDEX(#REF!,MATCH(INDEX(#REF!,MATCH(2,1/(#REF!&lt;&gt;"")),1),#REF!,0)),"")</f>
        <v/>
      </c>
      <c r="E66" s="2" t="str">
        <f t="shared" si="9"/>
        <v/>
      </c>
      <c r="F66" s="2" t="str">
        <f>IF(E66="", "", IFERROR(COUNTIF($E$2:E66, "Correto") / COUNTA($E$2:E66), 0))</f>
        <v/>
      </c>
      <c r="G66" s="2" t="str">
        <f t="shared" si="1"/>
        <v>CasaVisitanteCasaVisitanteCasa</v>
      </c>
      <c r="H66" s="2" t="str">
        <f t="shared" si="3"/>
        <v>Visitante</v>
      </c>
    </row>
    <row r="67" spans="1:8" x14ac:dyDescent="0.25">
      <c r="A67" s="2">
        <v>8</v>
      </c>
      <c r="B67" s="2" t="s">
        <v>10</v>
      </c>
      <c r="C67" s="2" t="str">
        <f>IF(B67="","",IF(VLOOKUP(A67,referencia!$A$2:$B$15,2,FALSE)&gt;VLOOKUP(B67,referencia!$A$2:$B$15,2,FALSE),"Casa",IF(VLOOKUP(A67,referencia!$A$2:$B$15,2,FALSE)&lt;VLOOKUP(B67,referencia!$A$2:$B$15,2,FALSE),"Visitante","Empate")))</f>
        <v>Visitante</v>
      </c>
      <c r="D67" s="2" t="str">
        <f>IFERROR(INDEX(#REF!,MATCH(INDEX(#REF!,MATCH(2,1/(#REF!&lt;&gt;"")),1),#REF!,0)),"")</f>
        <v/>
      </c>
      <c r="E67" s="2" t="str">
        <f t="shared" ref="E67:E130" si="19">IF(D67="","",IF(D67=C67,"Correto","Errado"))</f>
        <v/>
      </c>
      <c r="F67" s="2" t="str">
        <f>IF(E67="", "", IFERROR(COUNTIF($E$2:E67, "Correto") / COUNTA($E$2:E67), 0))</f>
        <v/>
      </c>
      <c r="G67" s="2" t="str">
        <f t="shared" si="1"/>
        <v>VisitanteCasaVisitanteCasaVisitante</v>
      </c>
      <c r="H67" s="2" t="str">
        <f t="shared" si="3"/>
        <v>Casa</v>
      </c>
    </row>
    <row r="68" spans="1:8" x14ac:dyDescent="0.25">
      <c r="A68" s="2" t="s">
        <v>10</v>
      </c>
      <c r="B68" s="2" t="s">
        <v>9</v>
      </c>
      <c r="C68" s="2" t="str">
        <f>IF(B68="","",IF(VLOOKUP(A68,referencia!$A$2:$B$15,2,FALSE)&gt;VLOOKUP(B68,referencia!$A$2:$B$15,2,FALSE),"Casa",IF(VLOOKUP(A68,referencia!$A$2:$B$15,2,FALSE)&lt;VLOOKUP(B68,referencia!$A$2:$B$15,2,FALSE),"Visitante","Empate")))</f>
        <v>Casa</v>
      </c>
      <c r="D68" s="2" t="str">
        <f>IFERROR(INDEX(#REF!,MATCH(INDEX(#REF!,MATCH(2,1/(#REF!&lt;&gt;"")),1),#REF!,0)),"")</f>
        <v/>
      </c>
      <c r="E68" s="2" t="str">
        <f t="shared" si="19"/>
        <v/>
      </c>
      <c r="F68" s="2" t="str">
        <f>IF(E68="", "", IFERROR(COUNTIF($E$2:E68, "Correto") / COUNTA($E$2:E68), 0))</f>
        <v/>
      </c>
      <c r="G68" s="2" t="str">
        <f t="shared" si="1"/>
        <v>CasaVisitanteCasaVisitanteCasa</v>
      </c>
      <c r="H68" s="2" t="str">
        <f t="shared" si="3"/>
        <v>Casa</v>
      </c>
    </row>
    <row r="69" spans="1:8" x14ac:dyDescent="0.25">
      <c r="A69" s="2" t="s">
        <v>8</v>
      </c>
      <c r="B69" s="2">
        <v>4</v>
      </c>
      <c r="C69" s="2" t="str">
        <f>IF(B69="","",IF(VLOOKUP(A69,referencia!$A$2:$B$15,2,FALSE)&gt;VLOOKUP(B69,referencia!$A$2:$B$15,2,FALSE),"Casa",IF(VLOOKUP(A69,referencia!$A$2:$B$15,2,FALSE)&lt;VLOOKUP(B69,referencia!$A$2:$B$15,2,FALSE),"Visitante","Empate")))</f>
        <v>Casa</v>
      </c>
      <c r="D69" s="2" t="str">
        <f>IFERROR(INDEX(#REF!,MATCH(INDEX(#REF!,MATCH(2,1/(#REF!&lt;&gt;"")),1),#REF!,0)),"")</f>
        <v/>
      </c>
      <c r="E69" s="2" t="str">
        <f t="shared" si="19"/>
        <v/>
      </c>
      <c r="F69" s="2" t="str">
        <f>IF(E69="", "", IFERROR(COUNTIF($E$2:E69, "Correto") / COUNTA($E$2:E69), 0))</f>
        <v/>
      </c>
      <c r="G69" s="2" t="str">
        <f t="shared" ref="G69:G132" si="20">C69&amp;C68&amp;C67&amp;C66&amp;C65</f>
        <v>CasaCasaVisitanteCasaVisitante</v>
      </c>
      <c r="H69" s="2" t="str">
        <f t="shared" si="3"/>
        <v>Casa</v>
      </c>
    </row>
    <row r="70" spans="1:8" x14ac:dyDescent="0.25">
      <c r="A70" s="2">
        <v>10</v>
      </c>
      <c r="B70" s="2">
        <v>8</v>
      </c>
      <c r="C70" s="2" t="str">
        <f>IF(B70="","",IF(VLOOKUP(A70,referencia!$A$2:$B$15,2,FALSE)&gt;VLOOKUP(B70,referencia!$A$2:$B$15,2,FALSE),"Casa",IF(VLOOKUP(A70,referencia!$A$2:$B$15,2,FALSE)&lt;VLOOKUP(B70,referencia!$A$2:$B$15,2,FALSE),"Visitante","Empate")))</f>
        <v>Casa</v>
      </c>
      <c r="D70" s="2" t="str">
        <f t="shared" ref="D70:D74" si="21">IFERROR(INDEX(#REF!,MATCH(INDEX(#REF!,MATCH(2,1/(#REF!&lt;&gt;"")),1),#REF!,0)),"")</f>
        <v/>
      </c>
      <c r="E70" s="2" t="str">
        <f t="shared" si="19"/>
        <v/>
      </c>
      <c r="F70" s="2" t="str">
        <f>IF(E70="", "", IFERROR(COUNTIF($E$2:E70, "Correto") / COUNTA($E$2:E70), 0))</f>
        <v/>
      </c>
      <c r="G70" s="2" t="str">
        <f t="shared" si="20"/>
        <v>CasaCasaCasaVisitanteCasa</v>
      </c>
      <c r="H70" s="2" t="str">
        <f t="shared" si="3"/>
        <v>Casa</v>
      </c>
    </row>
    <row r="71" spans="1:8" x14ac:dyDescent="0.25">
      <c r="A71" s="2" t="s">
        <v>9</v>
      </c>
      <c r="B71" s="2">
        <v>5</v>
      </c>
      <c r="C71" s="2" t="str">
        <f>IF(B71="","",IF(VLOOKUP(A71,referencia!$A$2:$B$15,2,FALSE)&gt;VLOOKUP(B71,referencia!$A$2:$B$15,2,FALSE),"Casa",IF(VLOOKUP(A71,referencia!$A$2:$B$15,2,FALSE)&lt;VLOOKUP(B71,referencia!$A$2:$B$15,2,FALSE),"Visitante","Empate")))</f>
        <v>Casa</v>
      </c>
      <c r="D71" s="2" t="str">
        <f t="shared" ref="D71:D75" si="22">IFERROR(INDEX(#REF!,MATCH(INDEX(#REF!,MATCH(2,1/(#REF!&lt;&gt;"")),1),#REF!,0)),"")</f>
        <v/>
      </c>
      <c r="E71" s="2" t="str">
        <f t="shared" si="19"/>
        <v/>
      </c>
      <c r="F71" s="2" t="str">
        <f>IF(E71="", "", IFERROR(COUNTIF($E$2:E71, "Correto") / COUNTA($E$2:E71), 0))</f>
        <v/>
      </c>
      <c r="G71" s="2" t="str">
        <f t="shared" si="20"/>
        <v>CasaCasaCasaCasaVisitante</v>
      </c>
      <c r="H71" s="2" t="str">
        <f t="shared" ref="H71:H134" si="23">C72</f>
        <v>Visitante</v>
      </c>
    </row>
    <row r="72" spans="1:8" x14ac:dyDescent="0.25">
      <c r="A72" s="2">
        <v>2</v>
      </c>
      <c r="B72" s="2">
        <v>5</v>
      </c>
      <c r="C72" s="2" t="str">
        <f>IF(B72="","",IF(VLOOKUP(A72,referencia!$A$2:$B$15,2,FALSE)&gt;VLOOKUP(B72,referencia!$A$2:$B$15,2,FALSE),"Casa",IF(VLOOKUP(A72,referencia!$A$2:$B$15,2,FALSE)&lt;VLOOKUP(B72,referencia!$A$2:$B$15,2,FALSE),"Visitante","Empate")))</f>
        <v>Visitante</v>
      </c>
      <c r="D72" s="2" t="str">
        <f t="shared" ref="D72:D76" si="24">IFERROR(INDEX(#REF!,MATCH(INDEX(#REF!,MATCH(2,1/(#REF!&lt;&gt;"")),1),#REF!,0)),"")</f>
        <v/>
      </c>
      <c r="E72" s="2" t="str">
        <f t="shared" si="19"/>
        <v/>
      </c>
      <c r="F72" s="2" t="str">
        <f>IF(E72="", "", IFERROR(COUNTIF($E$2:E72, "Correto") / COUNTA($E$2:E72), 0))</f>
        <v/>
      </c>
      <c r="G72" s="2" t="str">
        <f t="shared" si="20"/>
        <v>VisitanteCasaCasaCasaCasa</v>
      </c>
      <c r="H72" s="2" t="str">
        <f t="shared" si="23"/>
        <v>Empate</v>
      </c>
    </row>
    <row r="73" spans="1:8" x14ac:dyDescent="0.25">
      <c r="A73" s="2">
        <v>8</v>
      </c>
      <c r="B73" s="2">
        <v>8</v>
      </c>
      <c r="C73" s="2" t="str">
        <f>IF(B73="","",IF(VLOOKUP(A73,referencia!$A$2:$B$15,2,FALSE)&gt;VLOOKUP(B73,referencia!$A$2:$B$15,2,FALSE),"Casa",IF(VLOOKUP(A73,referencia!$A$2:$B$15,2,FALSE)&lt;VLOOKUP(B73,referencia!$A$2:$B$15,2,FALSE),"Visitante","Empate")))</f>
        <v>Empate</v>
      </c>
      <c r="D73" s="2" t="str">
        <f t="shared" ref="D73:D77" si="25">IFERROR(INDEX(#REF!,MATCH(INDEX(#REF!,MATCH(2,1/(#REF!&lt;&gt;"")),1),#REF!,0)),"")</f>
        <v/>
      </c>
      <c r="E73" s="2" t="str">
        <f t="shared" si="19"/>
        <v/>
      </c>
      <c r="F73" s="2" t="str">
        <f>IF(E73="", "", IFERROR(COUNTIF($E$2:E73, "Correto") / COUNTA($E$2:E73), 0))</f>
        <v/>
      </c>
      <c r="G73" s="2" t="str">
        <f t="shared" si="20"/>
        <v>EmpateVisitanteCasaCasaCasa</v>
      </c>
      <c r="H73" s="2" t="str">
        <f t="shared" si="23"/>
        <v>Casa</v>
      </c>
    </row>
    <row r="74" spans="1:8" x14ac:dyDescent="0.25">
      <c r="A74" s="2" t="s">
        <v>10</v>
      </c>
      <c r="B74" s="2" t="s">
        <v>8</v>
      </c>
      <c r="C74" s="2" t="str">
        <f>IF(B74="","",IF(VLOOKUP(A74,referencia!$A$2:$B$15,2,FALSE)&gt;VLOOKUP(B74,referencia!$A$2:$B$15,2,FALSE),"Casa",IF(VLOOKUP(A74,referencia!$A$2:$B$15,2,FALSE)&lt;VLOOKUP(B74,referencia!$A$2:$B$15,2,FALSE),"Visitante","Empate")))</f>
        <v>Casa</v>
      </c>
      <c r="D74" s="2" t="str">
        <f t="shared" ref="D74:D78" si="26">IFERROR(INDEX(#REF!,MATCH(INDEX(#REF!,MATCH(2,1/(#REF!&lt;&gt;"")),1),#REF!,0)),"")</f>
        <v/>
      </c>
      <c r="E74" s="2" t="str">
        <f t="shared" si="19"/>
        <v/>
      </c>
      <c r="F74" s="2" t="str">
        <f>IF(E74="", "", IFERROR(COUNTIF($E$2:E74, "Correto") / COUNTA($E$2:E74), 0))</f>
        <v/>
      </c>
      <c r="G74" s="2" t="str">
        <f t="shared" si="20"/>
        <v>CasaEmpateVisitanteCasaCasa</v>
      </c>
      <c r="H74" s="2" t="str">
        <f t="shared" si="23"/>
        <v>Visitante</v>
      </c>
    </row>
    <row r="75" spans="1:8" x14ac:dyDescent="0.25">
      <c r="A75" s="2">
        <v>10</v>
      </c>
      <c r="B75" s="2" t="s">
        <v>8</v>
      </c>
      <c r="C75" s="2" t="str">
        <f>IF(B75="","",IF(VLOOKUP(A75,referencia!$A$2:$B$15,2,FALSE)&gt;VLOOKUP(B75,referencia!$A$2:$B$15,2,FALSE),"Casa",IF(VLOOKUP(A75,referencia!$A$2:$B$15,2,FALSE)&lt;VLOOKUP(B75,referencia!$A$2:$B$15,2,FALSE),"Visitante","Empate")))</f>
        <v>Visitante</v>
      </c>
      <c r="D75" s="2" t="str">
        <f>IFERROR(INDEX(#REF!,MATCH(INDEX(#REF!,MATCH(2,1/(#REF!&lt;&gt;"")),1),#REF!,0)),"")</f>
        <v/>
      </c>
      <c r="E75" s="2" t="str">
        <f t="shared" si="19"/>
        <v/>
      </c>
      <c r="F75" s="2" t="str">
        <f>IF(E75="", "", IFERROR(COUNTIF($E$2:E75, "Correto") / COUNTA($E$2:E75), 0))</f>
        <v/>
      </c>
      <c r="G75" s="2" t="str">
        <f t="shared" si="20"/>
        <v>VisitanteCasaEmpateVisitanteCasa</v>
      </c>
      <c r="H75" s="2" t="str">
        <f t="shared" si="23"/>
        <v>Casa</v>
      </c>
    </row>
    <row r="76" spans="1:8" x14ac:dyDescent="0.25">
      <c r="A76" s="2">
        <v>9</v>
      </c>
      <c r="B76" s="2">
        <v>3</v>
      </c>
      <c r="C76" s="2" t="str">
        <f>IF(B76="","",IF(VLOOKUP(A76,referencia!$A$2:$B$15,2,FALSE)&gt;VLOOKUP(B76,referencia!$A$2:$B$15,2,FALSE),"Casa",IF(VLOOKUP(A76,referencia!$A$2:$B$15,2,FALSE)&lt;VLOOKUP(B76,referencia!$A$2:$B$15,2,FALSE),"Visitante","Empate")))</f>
        <v>Casa</v>
      </c>
      <c r="D76" s="2" t="str">
        <f>IFERROR(INDEX(#REF!,MATCH(INDEX(#REF!,MATCH(2,1/(#REF!&lt;&gt;"")),1),#REF!,0)),"")</f>
        <v/>
      </c>
      <c r="E76" s="2" t="str">
        <f t="shared" si="19"/>
        <v/>
      </c>
      <c r="F76" s="2" t="str">
        <f>IF(E76="", "", IFERROR(COUNTIF($E$2:E76, "Correto") / COUNTA($E$2:E76), 0))</f>
        <v/>
      </c>
      <c r="G76" s="2" t="str">
        <f t="shared" si="20"/>
        <v>CasaVisitanteCasaEmpateVisitante</v>
      </c>
      <c r="H76" s="2" t="str">
        <f t="shared" si="23"/>
        <v>Casa</v>
      </c>
    </row>
    <row r="77" spans="1:8" x14ac:dyDescent="0.25">
      <c r="A77" s="2" t="s">
        <v>10</v>
      </c>
      <c r="B77" s="2" t="s">
        <v>7</v>
      </c>
      <c r="C77" s="2" t="str">
        <f>IF(B77="","",IF(VLOOKUP(A77,referencia!$A$2:$B$15,2,FALSE)&gt;VLOOKUP(B77,referencia!$A$2:$B$15,2,FALSE),"Casa",IF(VLOOKUP(A77,referencia!$A$2:$B$15,2,FALSE)&lt;VLOOKUP(B77,referencia!$A$2:$B$15,2,FALSE),"Visitante","Empate")))</f>
        <v>Casa</v>
      </c>
      <c r="D77" s="2" t="str">
        <f>IFERROR(INDEX(#REF!,MATCH(INDEX(#REF!,MATCH(2,1/(#REF!&lt;&gt;"")),1),#REF!,0)),"")</f>
        <v/>
      </c>
      <c r="E77" s="2" t="str">
        <f t="shared" si="19"/>
        <v/>
      </c>
      <c r="F77" s="2" t="str">
        <f>IF(E77="", "", IFERROR(COUNTIF($E$2:E77, "Correto") / COUNTA($E$2:E77), 0))</f>
        <v/>
      </c>
      <c r="G77" s="2" t="str">
        <f t="shared" si="20"/>
        <v>CasaCasaVisitanteCasaEmpate</v>
      </c>
      <c r="H77" s="2" t="str">
        <f t="shared" si="23"/>
        <v>Visitante</v>
      </c>
    </row>
    <row r="78" spans="1:8" x14ac:dyDescent="0.25">
      <c r="A78" s="2">
        <v>2</v>
      </c>
      <c r="B78" s="2" t="s">
        <v>7</v>
      </c>
      <c r="C78" s="2" t="str">
        <f>IF(B78="","",IF(VLOOKUP(A78,referencia!$A$2:$B$15,2,FALSE)&gt;VLOOKUP(B78,referencia!$A$2:$B$15,2,FALSE),"Casa",IF(VLOOKUP(A78,referencia!$A$2:$B$15,2,FALSE)&lt;VLOOKUP(B78,referencia!$A$2:$B$15,2,FALSE),"Visitante","Empate")))</f>
        <v>Visitante</v>
      </c>
      <c r="D78" s="2" t="str">
        <f>IFERROR(INDEX(#REF!,MATCH(INDEX(#REF!,MATCH(2,1/(#REF!&lt;&gt;"")),1),#REF!,0)),"")</f>
        <v/>
      </c>
      <c r="E78" s="2" t="str">
        <f t="shared" si="19"/>
        <v/>
      </c>
      <c r="F78" s="2" t="str">
        <f>IF(E78="", "", IFERROR(COUNTIF($E$2:E78, "Correto") / COUNTA($E$2:E78), 0))</f>
        <v/>
      </c>
      <c r="G78" s="2" t="str">
        <f t="shared" si="20"/>
        <v>VisitanteCasaCasaVisitanteCasa</v>
      </c>
      <c r="H78" s="2" t="str">
        <f t="shared" si="23"/>
        <v>Casa</v>
      </c>
    </row>
    <row r="79" spans="1:8" x14ac:dyDescent="0.25">
      <c r="A79" s="2" t="s">
        <v>7</v>
      </c>
      <c r="B79" s="2">
        <v>4</v>
      </c>
      <c r="C79" s="2" t="str">
        <f>IF(B79="","",IF(VLOOKUP(A79,referencia!$A$2:$B$15,2,FALSE)&gt;VLOOKUP(B79,referencia!$A$2:$B$15,2,FALSE),"Casa",IF(VLOOKUP(A79,referencia!$A$2:$B$15,2,FALSE)&lt;VLOOKUP(B79,referencia!$A$2:$B$15,2,FALSE),"Visitante","Empate")))</f>
        <v>Casa</v>
      </c>
      <c r="D79" s="2" t="str">
        <f>IFERROR(INDEX(#REF!,MATCH(INDEX(#REF!,MATCH(2,1/(#REF!&lt;&gt;"")),1),#REF!,0)),"")</f>
        <v/>
      </c>
      <c r="E79" s="2" t="str">
        <f t="shared" si="19"/>
        <v/>
      </c>
      <c r="F79" s="2" t="str">
        <f>IF(E79="", "", IFERROR(COUNTIF($E$2:E79, "Correto") / COUNTA($E$2:E79), 0))</f>
        <v/>
      </c>
      <c r="G79" s="2" t="str">
        <f t="shared" si="20"/>
        <v>CasaVisitanteCasaCasaVisitante</v>
      </c>
      <c r="H79" s="2" t="str">
        <f t="shared" si="23"/>
        <v>Visitante</v>
      </c>
    </row>
    <row r="80" spans="1:8" x14ac:dyDescent="0.25">
      <c r="A80" s="2">
        <v>3</v>
      </c>
      <c r="B80" s="2">
        <v>7</v>
      </c>
      <c r="C80" s="2" t="str">
        <f>IF(B80="","",IF(VLOOKUP(A80,referencia!$A$2:$B$15,2,FALSE)&gt;VLOOKUP(B80,referencia!$A$2:$B$15,2,FALSE),"Casa",IF(VLOOKUP(A80,referencia!$A$2:$B$15,2,FALSE)&lt;VLOOKUP(B80,referencia!$A$2:$B$15,2,FALSE),"Visitante","Empate")))</f>
        <v>Visitante</v>
      </c>
      <c r="D80" s="2" t="str">
        <f>IFERROR(INDEX(#REF!,MATCH(INDEX(#REF!,MATCH(2,1/(#REF!&lt;&gt;"")),1),#REF!,0)),"")</f>
        <v/>
      </c>
      <c r="E80" s="2" t="str">
        <f t="shared" si="19"/>
        <v/>
      </c>
      <c r="F80" s="2" t="str">
        <f>IF(E80="", "", IFERROR(COUNTIF($E$2:E80, "Correto") / COUNTA($E$2:E80), 0))</f>
        <v/>
      </c>
      <c r="G80" s="2" t="str">
        <f t="shared" si="20"/>
        <v>VisitanteCasaVisitanteCasaCasa</v>
      </c>
      <c r="H80" s="2" t="str">
        <f t="shared" si="23"/>
        <v>Casa</v>
      </c>
    </row>
    <row r="81" spans="1:8" x14ac:dyDescent="0.25">
      <c r="A81" s="2" t="s">
        <v>9</v>
      </c>
      <c r="B81" s="2">
        <v>6</v>
      </c>
      <c r="C81" s="2" t="str">
        <f>IF(B81="","",IF(VLOOKUP(A81,referencia!$A$2:$B$15,2,FALSE)&gt;VLOOKUP(B81,referencia!$A$2:$B$15,2,FALSE),"Casa",IF(VLOOKUP(A81,referencia!$A$2:$B$15,2,FALSE)&lt;VLOOKUP(B81,referencia!$A$2:$B$15,2,FALSE),"Visitante","Empate")))</f>
        <v>Casa</v>
      </c>
      <c r="D81" s="2" t="str">
        <f>IFERROR(INDEX(#REF!,MATCH(INDEX(#REF!,MATCH(2,1/(#REF!&lt;&gt;"")),1),#REF!,0)),"")</f>
        <v/>
      </c>
      <c r="E81" s="2" t="str">
        <f t="shared" si="19"/>
        <v/>
      </c>
      <c r="F81" s="2" t="str">
        <f>IF(E81="", "", IFERROR(COUNTIF($E$2:E81, "Correto") / COUNTA($E$2:E81), 0))</f>
        <v/>
      </c>
      <c r="G81" s="2" t="str">
        <f t="shared" si="20"/>
        <v>CasaVisitanteCasaVisitanteCasa</v>
      </c>
      <c r="H81" s="2" t="str">
        <f t="shared" si="23"/>
        <v>Casa</v>
      </c>
    </row>
    <row r="82" spans="1:8" x14ac:dyDescent="0.25">
      <c r="A82" s="2" t="s">
        <v>10</v>
      </c>
      <c r="B82" s="2" t="s">
        <v>8</v>
      </c>
      <c r="C82" s="2" t="str">
        <f>IF(B82="","",IF(VLOOKUP(A82,referencia!$A$2:$B$15,2,FALSE)&gt;VLOOKUP(B82,referencia!$A$2:$B$15,2,FALSE),"Casa",IF(VLOOKUP(A82,referencia!$A$2:$B$15,2,FALSE)&lt;VLOOKUP(B82,referencia!$A$2:$B$15,2,FALSE),"Visitante","Empate")))</f>
        <v>Casa</v>
      </c>
      <c r="D82" s="2" t="str">
        <f>IFERROR(INDEX(#REF!,MATCH(INDEX(#REF!,MATCH(2,1/(#REF!&lt;&gt;"")),1),#REF!,0)),"")</f>
        <v/>
      </c>
      <c r="E82" s="2" t="str">
        <f t="shared" si="19"/>
        <v/>
      </c>
      <c r="F82" s="2" t="str">
        <f>IF(E82="", "", IFERROR(COUNTIF($E$2:E82, "Correto") / COUNTA($E$2:E82), 0))</f>
        <v/>
      </c>
      <c r="G82" s="2" t="str">
        <f t="shared" si="20"/>
        <v>CasaCasaVisitanteCasaVisitante</v>
      </c>
      <c r="H82" s="2" t="str">
        <f t="shared" si="23"/>
        <v>Casa</v>
      </c>
    </row>
    <row r="83" spans="1:8" x14ac:dyDescent="0.25">
      <c r="A83" s="2" t="s">
        <v>8</v>
      </c>
      <c r="B83" s="2">
        <v>10</v>
      </c>
      <c r="C83" s="2" t="str">
        <f>IF(B83="","",IF(VLOOKUP(A83,referencia!$A$2:$B$15,2,FALSE)&gt;VLOOKUP(B83,referencia!$A$2:$B$15,2,FALSE),"Casa",IF(VLOOKUP(A83,referencia!$A$2:$B$15,2,FALSE)&lt;VLOOKUP(B83,referencia!$A$2:$B$15,2,FALSE),"Visitante","Empate")))</f>
        <v>Casa</v>
      </c>
      <c r="D83" s="2" t="str">
        <f>IFERROR(INDEX(#REF!,MATCH(INDEX(#REF!,MATCH(2,1/(#REF!&lt;&gt;"")),1),#REF!,0)),"")</f>
        <v/>
      </c>
      <c r="E83" s="2" t="str">
        <f t="shared" si="19"/>
        <v/>
      </c>
      <c r="F83" s="2" t="str">
        <f>IF(E83="", "", IFERROR(COUNTIF($E$2:E83, "Correto") / COUNTA($E$2:E83), 0))</f>
        <v/>
      </c>
      <c r="G83" s="2" t="str">
        <f t="shared" si="20"/>
        <v>CasaCasaCasaVisitanteCasa</v>
      </c>
      <c r="H83" s="2" t="str">
        <f t="shared" si="23"/>
        <v>Casa</v>
      </c>
    </row>
    <row r="84" spans="1:8" x14ac:dyDescent="0.25">
      <c r="A84" s="2">
        <v>6</v>
      </c>
      <c r="B84" s="2">
        <v>5</v>
      </c>
      <c r="C84" s="2" t="str">
        <f>IF(B84="","",IF(VLOOKUP(A84,referencia!$A$2:$B$15,2,FALSE)&gt;VLOOKUP(B84,referencia!$A$2:$B$15,2,FALSE),"Casa",IF(VLOOKUP(A84,referencia!$A$2:$B$15,2,FALSE)&lt;VLOOKUP(B84,referencia!$A$2:$B$15,2,FALSE),"Visitante","Empate")))</f>
        <v>Casa</v>
      </c>
      <c r="D84" s="2" t="str">
        <f>IFERROR(INDEX(#REF!,MATCH(INDEX(#REF!,MATCH(2,1/(#REF!&lt;&gt;"")),1),#REF!,0)),"")</f>
        <v/>
      </c>
      <c r="E84" s="2" t="str">
        <f t="shared" si="19"/>
        <v/>
      </c>
      <c r="F84" s="2" t="str">
        <f>IF(E84="", "", IFERROR(COUNTIF($E$2:E84, "Correto") / COUNTA($E$2:E84), 0))</f>
        <v/>
      </c>
      <c r="G84" s="2" t="str">
        <f t="shared" si="20"/>
        <v>CasaCasaCasaCasaVisitante</v>
      </c>
      <c r="H84" s="2" t="str">
        <f t="shared" si="23"/>
        <v>Casa</v>
      </c>
    </row>
    <row r="85" spans="1:8" x14ac:dyDescent="0.25">
      <c r="A85" s="2">
        <v>7</v>
      </c>
      <c r="B85" s="2">
        <v>3</v>
      </c>
      <c r="C85" s="2" t="str">
        <f>IF(B85="","",IF(VLOOKUP(A85,referencia!$A$2:$B$15,2,FALSE)&gt;VLOOKUP(B85,referencia!$A$2:$B$15,2,FALSE),"Casa",IF(VLOOKUP(A85,referencia!$A$2:$B$15,2,FALSE)&lt;VLOOKUP(B85,referencia!$A$2:$B$15,2,FALSE),"Visitante","Empate")))</f>
        <v>Casa</v>
      </c>
      <c r="D85" s="2" t="str">
        <f>IFERROR(INDEX(#REF!,MATCH(INDEX(#REF!,MATCH(2,1/(#REF!&lt;&gt;"")),1),#REF!,0)),"")</f>
        <v/>
      </c>
      <c r="E85" s="2" t="str">
        <f t="shared" si="19"/>
        <v/>
      </c>
      <c r="F85" s="2" t="str">
        <f>IF(E85="", "", IFERROR(COUNTIF($E$2:E85, "Correto") / COUNTA($E$2:E85), 0))</f>
        <v/>
      </c>
      <c r="G85" s="2" t="str">
        <f t="shared" si="20"/>
        <v>CasaCasaCasaCasaCasa</v>
      </c>
      <c r="H85" s="2" t="str">
        <f t="shared" si="23"/>
        <v>Casa</v>
      </c>
    </row>
    <row r="86" spans="1:8" x14ac:dyDescent="0.25">
      <c r="A86" s="2" t="s">
        <v>10</v>
      </c>
      <c r="B86" s="2" t="s">
        <v>9</v>
      </c>
      <c r="C86" s="2" t="str">
        <f>IF(B86="","",IF(VLOOKUP(A86,referencia!$A$2:$B$15,2,FALSE)&gt;VLOOKUP(B86,referencia!$A$2:$B$15,2,FALSE),"Casa",IF(VLOOKUP(A86,referencia!$A$2:$B$15,2,FALSE)&lt;VLOOKUP(B86,referencia!$A$2:$B$15,2,FALSE),"Visitante","Empate")))</f>
        <v>Casa</v>
      </c>
      <c r="D86" s="2" t="str">
        <f>IFERROR(INDEX(#REF!,MATCH(INDEX(#REF!,MATCH(2,1/(#REF!&lt;&gt;"")),1),#REF!,0)),"")</f>
        <v/>
      </c>
      <c r="E86" s="2" t="str">
        <f t="shared" si="19"/>
        <v/>
      </c>
      <c r="F86" s="2" t="str">
        <f>IF(E86="", "", IFERROR(COUNTIF($E$2:E86, "Correto") / COUNTA($E$2:E86), 0))</f>
        <v/>
      </c>
      <c r="G86" s="2" t="str">
        <f t="shared" si="20"/>
        <v>CasaCasaCasaCasaCasa</v>
      </c>
      <c r="H86" s="2" t="str">
        <f t="shared" si="23"/>
        <v>Empate</v>
      </c>
    </row>
    <row r="87" spans="1:8" x14ac:dyDescent="0.25">
      <c r="A87" s="2">
        <v>8</v>
      </c>
      <c r="B87" s="2">
        <v>8</v>
      </c>
      <c r="C87" s="2" t="str">
        <f>IF(B87="","",IF(VLOOKUP(A87,referencia!$A$2:$B$15,2,FALSE)&gt;VLOOKUP(B87,referencia!$A$2:$B$15,2,FALSE),"Casa",IF(VLOOKUP(A87,referencia!$A$2:$B$15,2,FALSE)&lt;VLOOKUP(B87,referencia!$A$2:$B$15,2,FALSE),"Visitante","Empate")))</f>
        <v>Empate</v>
      </c>
      <c r="D87" s="2" t="str">
        <f>IFERROR(INDEX(#REF!,MATCH(INDEX(#REF!,MATCH(2,1/(#REF!&lt;&gt;"")),1),#REF!,0)),"")</f>
        <v/>
      </c>
      <c r="E87" s="2" t="str">
        <f t="shared" si="19"/>
        <v/>
      </c>
      <c r="F87" s="2" t="str">
        <f>IF(E87="", "", IFERROR(COUNTIF($E$2:E87, "Correto") / COUNTA($E$2:E87), 0))</f>
        <v/>
      </c>
      <c r="G87" s="2" t="str">
        <f t="shared" si="20"/>
        <v>EmpateCasaCasaCasaCasa</v>
      </c>
      <c r="H87" s="2" t="str">
        <f t="shared" si="23"/>
        <v>Visitante</v>
      </c>
    </row>
    <row r="88" spans="1:8" x14ac:dyDescent="0.25">
      <c r="A88" s="2">
        <v>6</v>
      </c>
      <c r="B88" s="2">
        <v>10</v>
      </c>
      <c r="C88" s="2" t="str">
        <f>IF(B88="","",IF(VLOOKUP(A88,referencia!$A$2:$B$15,2,FALSE)&gt;VLOOKUP(B88,referencia!$A$2:$B$15,2,FALSE),"Casa",IF(VLOOKUP(A88,referencia!$A$2:$B$15,2,FALSE)&lt;VLOOKUP(B88,referencia!$A$2:$B$15,2,FALSE),"Visitante","Empate")))</f>
        <v>Visitante</v>
      </c>
      <c r="D88" s="2" t="str">
        <f>IFERROR(INDEX(#REF!,MATCH(INDEX(#REF!,MATCH(2,1/(#REF!&lt;&gt;"")),1),#REF!,0)),"")</f>
        <v/>
      </c>
      <c r="E88" s="2" t="str">
        <f t="shared" si="19"/>
        <v/>
      </c>
      <c r="F88" s="2" t="str">
        <f>IF(E88="", "", IFERROR(COUNTIF($E$2:E88, "Correto") / COUNTA($E$2:E88), 0))</f>
        <v/>
      </c>
      <c r="G88" s="2" t="str">
        <f t="shared" si="20"/>
        <v>VisitanteEmpateCasaCasaCasa</v>
      </c>
      <c r="H88" s="2" t="str">
        <f t="shared" si="23"/>
        <v>Visitante</v>
      </c>
    </row>
    <row r="89" spans="1:8" x14ac:dyDescent="0.25">
      <c r="A89" s="2">
        <v>6</v>
      </c>
      <c r="B89" s="2">
        <v>8</v>
      </c>
      <c r="C89" s="2" t="str">
        <f>IF(B89="","",IF(VLOOKUP(A89,referencia!$A$2:$B$15,2,FALSE)&gt;VLOOKUP(B89,referencia!$A$2:$B$15,2,FALSE),"Casa",IF(VLOOKUP(A89,referencia!$A$2:$B$15,2,FALSE)&lt;VLOOKUP(B89,referencia!$A$2:$B$15,2,FALSE),"Visitante","Empate")))</f>
        <v>Visitante</v>
      </c>
      <c r="D89" s="2" t="str">
        <f>IFERROR(INDEX(#REF!,MATCH(INDEX(#REF!,MATCH(2,1/(#REF!&lt;&gt;"")),1),#REF!,0)),"")</f>
        <v/>
      </c>
      <c r="E89" s="2" t="str">
        <f t="shared" si="19"/>
        <v/>
      </c>
      <c r="F89" s="2" t="str">
        <f>IF(E89="", "", IFERROR(COUNTIF($E$2:E89, "Correto") / COUNTA($E$2:E89), 0))</f>
        <v/>
      </c>
      <c r="G89" s="2" t="str">
        <f t="shared" si="20"/>
        <v>VisitanteVisitanteEmpateCasaCasa</v>
      </c>
      <c r="H89" s="2" t="str">
        <f t="shared" si="23"/>
        <v>Visitante</v>
      </c>
    </row>
    <row r="90" spans="1:8" x14ac:dyDescent="0.25">
      <c r="A90" s="2">
        <v>6</v>
      </c>
      <c r="B90" s="2">
        <v>10</v>
      </c>
      <c r="C90" s="2" t="str">
        <f>IF(B90="","",IF(VLOOKUP(A90,referencia!$A$2:$B$15,2,FALSE)&gt;VLOOKUP(B90,referencia!$A$2:$B$15,2,FALSE),"Casa",IF(VLOOKUP(A90,referencia!$A$2:$B$15,2,FALSE)&lt;VLOOKUP(B90,referencia!$A$2:$B$15,2,FALSE),"Visitante","Empate")))</f>
        <v>Visitante</v>
      </c>
      <c r="D90" s="2" t="str">
        <f>IFERROR(INDEX(#REF!,MATCH(INDEX(#REF!,MATCH(2,1/(#REF!&lt;&gt;"")),1),#REF!,0)),"")</f>
        <v/>
      </c>
      <c r="E90" s="2" t="str">
        <f t="shared" si="19"/>
        <v/>
      </c>
      <c r="F90" s="2" t="str">
        <f>IF(E90="", "", IFERROR(COUNTIF($E$2:E90, "Correto") / COUNTA($E$2:E90), 0))</f>
        <v/>
      </c>
      <c r="G90" s="2" t="str">
        <f t="shared" si="20"/>
        <v>VisitanteVisitanteVisitanteEmpateCasa</v>
      </c>
      <c r="H90" s="2" t="str">
        <f t="shared" si="23"/>
        <v>Visitante</v>
      </c>
    </row>
    <row r="91" spans="1:8" x14ac:dyDescent="0.25">
      <c r="A91" s="2">
        <v>2</v>
      </c>
      <c r="B91" s="2">
        <v>8</v>
      </c>
      <c r="C91" s="2" t="str">
        <f>IF(B91="","",IF(VLOOKUP(A91,referencia!$A$2:$B$15,2,FALSE)&gt;VLOOKUP(B91,referencia!$A$2:$B$15,2,FALSE),"Casa",IF(VLOOKUP(A91,referencia!$A$2:$B$15,2,FALSE)&lt;VLOOKUP(B91,referencia!$A$2:$B$15,2,FALSE),"Visitante","Empate")))</f>
        <v>Visitante</v>
      </c>
      <c r="D91" s="2" t="str">
        <f t="shared" ref="D91:D95" si="27">IFERROR(INDEX(#REF!,MATCH(INDEX(#REF!,MATCH(2,1/(#REF!&lt;&gt;"")),1),#REF!,0)),"")</f>
        <v/>
      </c>
      <c r="E91" s="2" t="str">
        <f t="shared" si="19"/>
        <v/>
      </c>
      <c r="F91" s="2" t="str">
        <f>IF(E91="", "", IFERROR(COUNTIF($E$2:E91, "Correto") / COUNTA($E$2:E91), 0))</f>
        <v/>
      </c>
      <c r="G91" s="2" t="str">
        <f t="shared" si="20"/>
        <v>VisitanteVisitanteVisitanteVisitanteEmpate</v>
      </c>
      <c r="H91" s="2" t="str">
        <f t="shared" si="23"/>
        <v>Visitante</v>
      </c>
    </row>
    <row r="92" spans="1:8" x14ac:dyDescent="0.25">
      <c r="A92" s="2">
        <v>4</v>
      </c>
      <c r="B92" s="2">
        <v>7</v>
      </c>
      <c r="C92" s="2" t="str">
        <f>IF(B92="","",IF(VLOOKUP(A92,referencia!$A$2:$B$15,2,FALSE)&gt;VLOOKUP(B92,referencia!$A$2:$B$15,2,FALSE),"Casa",IF(VLOOKUP(A92,referencia!$A$2:$B$15,2,FALSE)&lt;VLOOKUP(B92,referencia!$A$2:$B$15,2,FALSE),"Visitante","Empate")))</f>
        <v>Visitante</v>
      </c>
      <c r="D92" s="2" t="str">
        <f t="shared" ref="D92:D96" si="28">IFERROR(INDEX(#REF!,MATCH(INDEX(#REF!,MATCH(2,1/(#REF!&lt;&gt;"")),1),#REF!,0)),"")</f>
        <v/>
      </c>
      <c r="E92" s="2" t="str">
        <f t="shared" si="19"/>
        <v/>
      </c>
      <c r="F92" s="2" t="str">
        <f>IF(E92="", "", IFERROR(COUNTIF($E$2:E92, "Correto") / COUNTA($E$2:E92), 0))</f>
        <v/>
      </c>
      <c r="G92" s="2" t="str">
        <f t="shared" si="20"/>
        <v>VisitanteVisitanteVisitanteVisitanteVisitante</v>
      </c>
      <c r="H92" s="2" t="str">
        <f t="shared" si="23"/>
        <v>Casa</v>
      </c>
    </row>
    <row r="93" spans="1:8" x14ac:dyDescent="0.25">
      <c r="A93" s="2" t="s">
        <v>7</v>
      </c>
      <c r="B93" s="2">
        <v>10</v>
      </c>
      <c r="C93" s="2" t="str">
        <f>IF(B93="","",IF(VLOOKUP(A93,referencia!$A$2:$B$15,2,FALSE)&gt;VLOOKUP(B93,referencia!$A$2:$B$15,2,FALSE),"Casa",IF(VLOOKUP(A93,referencia!$A$2:$B$15,2,FALSE)&lt;VLOOKUP(B93,referencia!$A$2:$B$15,2,FALSE),"Visitante","Empate")))</f>
        <v>Casa</v>
      </c>
      <c r="D93" s="2" t="str">
        <f t="shared" ref="D93:D97" si="29">IFERROR(INDEX(#REF!,MATCH(INDEX(#REF!,MATCH(2,1/(#REF!&lt;&gt;"")),1),#REF!,0)),"")</f>
        <v/>
      </c>
      <c r="E93" s="2" t="str">
        <f t="shared" si="19"/>
        <v/>
      </c>
      <c r="F93" s="2" t="str">
        <f>IF(E93="", "", IFERROR(COUNTIF($E$2:E93, "Correto") / COUNTA($E$2:E93), 0))</f>
        <v/>
      </c>
      <c r="G93" s="2" t="str">
        <f t="shared" si="20"/>
        <v>CasaVisitanteVisitanteVisitanteVisitante</v>
      </c>
      <c r="H93" s="2" t="str">
        <f t="shared" si="23"/>
        <v>Casa</v>
      </c>
    </row>
    <row r="94" spans="1:8" x14ac:dyDescent="0.25">
      <c r="A94" s="2" t="s">
        <v>8</v>
      </c>
      <c r="B94" s="2" t="s">
        <v>7</v>
      </c>
      <c r="C94" s="2" t="str">
        <f>IF(B94="","",IF(VLOOKUP(A94,referencia!$A$2:$B$15,2,FALSE)&gt;VLOOKUP(B94,referencia!$A$2:$B$15,2,FALSE),"Casa",IF(VLOOKUP(A94,referencia!$A$2:$B$15,2,FALSE)&lt;VLOOKUP(B94,referencia!$A$2:$B$15,2,FALSE),"Visitante","Empate")))</f>
        <v>Casa</v>
      </c>
      <c r="D94" s="2" t="str">
        <f t="shared" ref="D94:D98" si="30">IFERROR(INDEX(#REF!,MATCH(INDEX(#REF!,MATCH(2,1/(#REF!&lt;&gt;"")),1),#REF!,0)),"")</f>
        <v/>
      </c>
      <c r="E94" s="2" t="str">
        <f t="shared" si="19"/>
        <v/>
      </c>
      <c r="F94" s="2" t="str">
        <f>IF(E94="", "", IFERROR(COUNTIF($E$2:E94, "Correto") / COUNTA($E$2:E94), 0))</f>
        <v/>
      </c>
      <c r="G94" s="2" t="str">
        <f t="shared" si="20"/>
        <v>CasaCasaVisitanteVisitanteVisitante</v>
      </c>
      <c r="H94" s="2" t="str">
        <f t="shared" si="23"/>
        <v>Visitante</v>
      </c>
    </row>
    <row r="95" spans="1:8" x14ac:dyDescent="0.25">
      <c r="A95" s="2">
        <v>3</v>
      </c>
      <c r="B95" s="2">
        <v>7</v>
      </c>
      <c r="C95" s="2" t="str">
        <f>IF(B95="","",IF(VLOOKUP(A95,referencia!$A$2:$B$15,2,FALSE)&gt;VLOOKUP(B95,referencia!$A$2:$B$15,2,FALSE),"Casa",IF(VLOOKUP(A95,referencia!$A$2:$B$15,2,FALSE)&lt;VLOOKUP(B95,referencia!$A$2:$B$15,2,FALSE),"Visitante","Empate")))</f>
        <v>Visitante</v>
      </c>
      <c r="D95" s="2" t="str">
        <f t="shared" ref="D95:D99" si="31">IFERROR(INDEX(#REF!,MATCH(INDEX(#REF!,MATCH(2,1/(#REF!&lt;&gt;"")),1),#REF!,0)),"")</f>
        <v/>
      </c>
      <c r="E95" s="2" t="str">
        <f t="shared" si="19"/>
        <v/>
      </c>
      <c r="F95" s="2" t="str">
        <f>IF(E95="", "", IFERROR(COUNTIF($E$2:E95, "Correto") / COUNTA($E$2:E95), 0))</f>
        <v/>
      </c>
      <c r="G95" s="2" t="str">
        <f t="shared" si="20"/>
        <v>VisitanteCasaCasaVisitanteVisitante</v>
      </c>
      <c r="H95" s="2" t="str">
        <f t="shared" si="23"/>
        <v>Casa</v>
      </c>
    </row>
    <row r="96" spans="1:8" x14ac:dyDescent="0.25">
      <c r="A96" s="2" t="s">
        <v>10</v>
      </c>
      <c r="B96" s="2">
        <v>3</v>
      </c>
      <c r="C96" s="2" t="str">
        <f>IF(B96="","",IF(VLOOKUP(A96,referencia!$A$2:$B$15,2,FALSE)&gt;VLOOKUP(B96,referencia!$A$2:$B$15,2,FALSE),"Casa",IF(VLOOKUP(A96,referencia!$A$2:$B$15,2,FALSE)&lt;VLOOKUP(B96,referencia!$A$2:$B$15,2,FALSE),"Visitante","Empate")))</f>
        <v>Casa</v>
      </c>
      <c r="D96" s="2" t="str">
        <f>IFERROR(INDEX(#REF!,MATCH(INDEX(#REF!,MATCH(2,1/(#REF!&lt;&gt;"")),1),#REF!,0)),"")</f>
        <v/>
      </c>
      <c r="E96" s="2" t="str">
        <f t="shared" si="19"/>
        <v/>
      </c>
      <c r="F96" s="2" t="str">
        <f>IF(E96="", "", IFERROR(COUNTIF($E$2:E96, "Correto") / COUNTA($E$2:E96), 0))</f>
        <v/>
      </c>
      <c r="G96" s="2" t="str">
        <f t="shared" si="20"/>
        <v>CasaVisitanteCasaCasaVisitante</v>
      </c>
      <c r="H96" s="2" t="str">
        <f t="shared" si="23"/>
        <v>Visitante</v>
      </c>
    </row>
    <row r="97" spans="1:8" x14ac:dyDescent="0.25">
      <c r="A97" s="2">
        <v>5</v>
      </c>
      <c r="B97" s="2">
        <v>9</v>
      </c>
      <c r="C97" s="2" t="str">
        <f>IF(B97="","",IF(VLOOKUP(A97,referencia!$A$2:$B$15,2,FALSE)&gt;VLOOKUP(B97,referencia!$A$2:$B$15,2,FALSE),"Casa",IF(VLOOKUP(A97,referencia!$A$2:$B$15,2,FALSE)&lt;VLOOKUP(B97,referencia!$A$2:$B$15,2,FALSE),"Visitante","Empate")))</f>
        <v>Visitante</v>
      </c>
      <c r="D97" s="2" t="str">
        <f>IFERROR(INDEX(#REF!,MATCH(INDEX(#REF!,MATCH(2,1/(#REF!&lt;&gt;"")),1),#REF!,0)),"")</f>
        <v/>
      </c>
      <c r="E97" s="2" t="str">
        <f t="shared" si="19"/>
        <v/>
      </c>
      <c r="F97" s="2" t="str">
        <f>IF(E97="", "", IFERROR(COUNTIF($E$2:E97, "Correto") / COUNTA($E$2:E97), 0))</f>
        <v/>
      </c>
      <c r="G97" s="2" t="str">
        <f t="shared" si="20"/>
        <v>VisitanteCasaVisitanteCasaCasa</v>
      </c>
      <c r="H97" s="2" t="str">
        <f t="shared" si="23"/>
        <v>Visitante</v>
      </c>
    </row>
    <row r="98" spans="1:8" x14ac:dyDescent="0.25">
      <c r="A98" s="2">
        <v>2</v>
      </c>
      <c r="B98" s="2" t="s">
        <v>9</v>
      </c>
      <c r="C98" s="2" t="str">
        <f>IF(B98="","",IF(VLOOKUP(A98,referencia!$A$2:$B$15,2,FALSE)&gt;VLOOKUP(B98,referencia!$A$2:$B$15,2,FALSE),"Casa",IF(VLOOKUP(A98,referencia!$A$2:$B$15,2,FALSE)&lt;VLOOKUP(B98,referencia!$A$2:$B$15,2,FALSE),"Visitante","Empate")))</f>
        <v>Visitante</v>
      </c>
      <c r="D98" s="2" t="str">
        <f>IFERROR(INDEX(#REF!,MATCH(INDEX(#REF!,MATCH(2,1/(#REF!&lt;&gt;"")),1),#REF!,0)),"")</f>
        <v/>
      </c>
      <c r="E98" s="2" t="str">
        <f t="shared" si="19"/>
        <v/>
      </c>
      <c r="F98" s="2" t="str">
        <f>IF(E98="", "", IFERROR(COUNTIF($E$2:E98, "Correto") / COUNTA($E$2:E98), 0))</f>
        <v/>
      </c>
      <c r="G98" s="2" t="str">
        <f t="shared" si="20"/>
        <v>VisitanteVisitanteCasaVisitanteCasa</v>
      </c>
      <c r="H98" s="2" t="str">
        <f t="shared" si="23"/>
        <v>Casa</v>
      </c>
    </row>
    <row r="99" spans="1:8" x14ac:dyDescent="0.25">
      <c r="A99" s="2" t="s">
        <v>9</v>
      </c>
      <c r="B99" s="2">
        <v>4</v>
      </c>
      <c r="C99" s="2" t="str">
        <f>IF(B99="","",IF(VLOOKUP(A99,referencia!$A$2:$B$15,2,FALSE)&gt;VLOOKUP(B99,referencia!$A$2:$B$15,2,FALSE),"Casa",IF(VLOOKUP(A99,referencia!$A$2:$B$15,2,FALSE)&lt;VLOOKUP(B99,referencia!$A$2:$B$15,2,FALSE),"Visitante","Empate")))</f>
        <v>Casa</v>
      </c>
      <c r="D99" s="2" t="str">
        <f>IFERROR(INDEX(#REF!,MATCH(INDEX(#REF!,MATCH(2,1/(#REF!&lt;&gt;"")),1),#REF!,0)),"")</f>
        <v/>
      </c>
      <c r="E99" s="2" t="str">
        <f t="shared" si="19"/>
        <v/>
      </c>
      <c r="F99" s="2" t="str">
        <f>IF(E99="", "", IFERROR(COUNTIF($E$2:E99, "Correto") / COUNTA($E$2:E99), 0))</f>
        <v/>
      </c>
      <c r="G99" s="2" t="str">
        <f t="shared" si="20"/>
        <v>CasaVisitanteVisitanteCasaVisitante</v>
      </c>
      <c r="H99" s="2" t="str">
        <f t="shared" si="23"/>
        <v>Visitante</v>
      </c>
    </row>
    <row r="100" spans="1:8" x14ac:dyDescent="0.25">
      <c r="A100" s="2">
        <v>2</v>
      </c>
      <c r="B100" s="2">
        <v>4</v>
      </c>
      <c r="C100" s="2" t="str">
        <f>IF(B100="","",IF(VLOOKUP(A100,referencia!$A$2:$B$15,2,FALSE)&gt;VLOOKUP(B100,referencia!$A$2:$B$15,2,FALSE),"Casa",IF(VLOOKUP(A100,referencia!$A$2:$B$15,2,FALSE)&lt;VLOOKUP(B100,referencia!$A$2:$B$15,2,FALSE),"Visitante","Empate")))</f>
        <v>Visitante</v>
      </c>
      <c r="D100" s="2" t="str">
        <f>IFERROR(INDEX(#REF!,MATCH(INDEX(#REF!,MATCH(2,1/(#REF!&lt;&gt;"")),1),#REF!,0)),"")</f>
        <v/>
      </c>
      <c r="E100" s="2" t="str">
        <f t="shared" si="19"/>
        <v/>
      </c>
      <c r="F100" s="2" t="str">
        <f>IF(E100="", "", IFERROR(COUNTIF($E$2:E100, "Correto") / COUNTA($E$2:E100), 0))</f>
        <v/>
      </c>
      <c r="G100" s="2" t="str">
        <f t="shared" si="20"/>
        <v>VisitanteCasaVisitanteVisitanteCasa</v>
      </c>
      <c r="H100" s="2" t="str">
        <f t="shared" si="23"/>
        <v>Visitante</v>
      </c>
    </row>
    <row r="101" spans="1:8" x14ac:dyDescent="0.25">
      <c r="A101" s="2">
        <v>3</v>
      </c>
      <c r="B101" s="2" t="s">
        <v>10</v>
      </c>
      <c r="C101" s="2" t="str">
        <f>IF(B101="","",IF(VLOOKUP(A101,referencia!$A$2:$B$15,2,FALSE)&gt;VLOOKUP(B101,referencia!$A$2:$B$15,2,FALSE),"Casa",IF(VLOOKUP(A101,referencia!$A$2:$B$15,2,FALSE)&lt;VLOOKUP(B101,referencia!$A$2:$B$15,2,FALSE),"Visitante","Empate")))</f>
        <v>Visitante</v>
      </c>
      <c r="D101" s="2" t="str">
        <f>IFERROR(INDEX(#REF!,MATCH(INDEX(#REF!,MATCH(2,1/(#REF!&lt;&gt;"")),1),#REF!,0)),"")</f>
        <v/>
      </c>
      <c r="E101" s="2" t="str">
        <f t="shared" si="19"/>
        <v/>
      </c>
      <c r="F101" s="2" t="str">
        <f>IF(E101="", "", IFERROR(COUNTIF($E$2:E101, "Correto") / COUNTA($E$2:E101), 0))</f>
        <v/>
      </c>
      <c r="G101" s="2" t="str">
        <f t="shared" si="20"/>
        <v>VisitanteVisitanteCasaVisitanteVisitante</v>
      </c>
      <c r="H101" s="2" t="str">
        <f t="shared" si="23"/>
        <v>Casa</v>
      </c>
    </row>
    <row r="102" spans="1:8" x14ac:dyDescent="0.25">
      <c r="A102" s="2" t="s">
        <v>10</v>
      </c>
      <c r="B102" s="2">
        <v>6</v>
      </c>
      <c r="C102" s="2" t="str">
        <f>IF(B102="","",IF(VLOOKUP(A102,referencia!$A$2:$B$15,2,FALSE)&gt;VLOOKUP(B102,referencia!$A$2:$B$15,2,FALSE),"Casa",IF(VLOOKUP(A102,referencia!$A$2:$B$15,2,FALSE)&lt;VLOOKUP(B102,referencia!$A$2:$B$15,2,FALSE),"Visitante","Empate")))</f>
        <v>Casa</v>
      </c>
      <c r="D102" s="2" t="str">
        <f>IFERROR(INDEX(#REF!,MATCH(INDEX(#REF!,MATCH(2,1/(#REF!&lt;&gt;"")),1),#REF!,0)),"")</f>
        <v/>
      </c>
      <c r="E102" s="2" t="str">
        <f t="shared" si="19"/>
        <v/>
      </c>
      <c r="F102" s="2" t="str">
        <f>IF(E102="", "", IFERROR(COUNTIF($E$2:E102, "Correto") / COUNTA($E$2:E102), 0))</f>
        <v/>
      </c>
      <c r="G102" s="2" t="str">
        <f t="shared" si="20"/>
        <v>CasaVisitanteVisitanteCasaVisitante</v>
      </c>
      <c r="H102" s="2" t="str">
        <f t="shared" si="23"/>
        <v>Casa</v>
      </c>
    </row>
    <row r="103" spans="1:8" x14ac:dyDescent="0.25">
      <c r="A103" s="2">
        <v>6</v>
      </c>
      <c r="B103" s="2">
        <v>5</v>
      </c>
      <c r="C103" s="2" t="str">
        <f>IF(B103="","",IF(VLOOKUP(A103,referencia!$A$2:$B$15,2,FALSE)&gt;VLOOKUP(B103,referencia!$A$2:$B$15,2,FALSE),"Casa",IF(VLOOKUP(A103,referencia!$A$2:$B$15,2,FALSE)&lt;VLOOKUP(B103,referencia!$A$2:$B$15,2,FALSE),"Visitante","Empate")))</f>
        <v>Casa</v>
      </c>
      <c r="D103" s="2" t="str">
        <f>IFERROR(INDEX(#REF!,MATCH(INDEX(#REF!,MATCH(2,1/(#REF!&lt;&gt;"")),1),#REF!,0)),"")</f>
        <v/>
      </c>
      <c r="E103" s="2" t="str">
        <f t="shared" si="19"/>
        <v/>
      </c>
      <c r="F103" s="2" t="str">
        <f>IF(E103="", "", IFERROR(COUNTIF($E$2:E103, "Correto") / COUNTA($E$2:E103), 0))</f>
        <v/>
      </c>
      <c r="G103" s="2" t="str">
        <f t="shared" si="20"/>
        <v>CasaCasaVisitanteVisitanteCasa</v>
      </c>
      <c r="H103" s="2" t="str">
        <f t="shared" si="23"/>
        <v>Casa</v>
      </c>
    </row>
    <row r="104" spans="1:8" x14ac:dyDescent="0.25">
      <c r="A104" s="2" t="s">
        <v>10</v>
      </c>
      <c r="B104" s="2">
        <v>7</v>
      </c>
      <c r="C104" s="2" t="str">
        <f>IF(B104="","",IF(VLOOKUP(A104,referencia!$A$2:$B$15,2,FALSE)&gt;VLOOKUP(B104,referencia!$A$2:$B$15,2,FALSE),"Casa",IF(VLOOKUP(A104,referencia!$A$2:$B$15,2,FALSE)&lt;VLOOKUP(B104,referencia!$A$2:$B$15,2,FALSE),"Visitante","Empate")))</f>
        <v>Casa</v>
      </c>
      <c r="D104" s="2" t="str">
        <f>IFERROR(INDEX(#REF!,MATCH(INDEX(#REF!,MATCH(2,1/(#REF!&lt;&gt;"")),1),#REF!,0)),"")</f>
        <v/>
      </c>
      <c r="E104" s="2" t="str">
        <f t="shared" si="19"/>
        <v/>
      </c>
      <c r="F104" s="2" t="str">
        <f>IF(E104="", "", IFERROR(COUNTIF($E$2:E104, "Correto") / COUNTA($E$2:E104), 0))</f>
        <v/>
      </c>
      <c r="G104" s="2" t="str">
        <f t="shared" si="20"/>
        <v>CasaCasaCasaVisitanteVisitante</v>
      </c>
      <c r="H104" s="2" t="str">
        <f t="shared" si="23"/>
        <v>Visitante</v>
      </c>
    </row>
    <row r="105" spans="1:8" x14ac:dyDescent="0.25">
      <c r="A105" s="2">
        <v>8</v>
      </c>
      <c r="B105" s="2">
        <v>10</v>
      </c>
      <c r="C105" s="2" t="str">
        <f>IF(B105="","",IF(VLOOKUP(A105,referencia!$A$2:$B$15,2,FALSE)&gt;VLOOKUP(B105,referencia!$A$2:$B$15,2,FALSE),"Casa",IF(VLOOKUP(A105,referencia!$A$2:$B$15,2,FALSE)&lt;VLOOKUP(B105,referencia!$A$2:$B$15,2,FALSE),"Visitante","Empate")))</f>
        <v>Visitante</v>
      </c>
      <c r="D105" s="2" t="str">
        <f>IFERROR(INDEX(#REF!,MATCH(INDEX(#REF!,MATCH(2,1/(#REF!&lt;&gt;"")),1),#REF!,0)),"")</f>
        <v/>
      </c>
      <c r="E105" s="2" t="str">
        <f t="shared" si="19"/>
        <v/>
      </c>
      <c r="F105" s="2" t="str">
        <f>IF(E105="", "", IFERROR(COUNTIF($E$2:E105, "Correto") / COUNTA($E$2:E105), 0))</f>
        <v/>
      </c>
      <c r="G105" s="2" t="str">
        <f t="shared" si="20"/>
        <v>VisitanteCasaCasaCasaVisitante</v>
      </c>
      <c r="H105" s="2" t="str">
        <f t="shared" si="23"/>
        <v>Visitante</v>
      </c>
    </row>
    <row r="106" spans="1:8" x14ac:dyDescent="0.25">
      <c r="A106" s="2">
        <v>5</v>
      </c>
      <c r="B106" s="2">
        <v>9</v>
      </c>
      <c r="C106" s="2" t="str">
        <f>IF(B106="","",IF(VLOOKUP(A106,referencia!$A$2:$B$15,2,FALSE)&gt;VLOOKUP(B106,referencia!$A$2:$B$15,2,FALSE),"Casa",IF(VLOOKUP(A106,referencia!$A$2:$B$15,2,FALSE)&lt;VLOOKUP(B106,referencia!$A$2:$B$15,2,FALSE),"Visitante","Empate")))</f>
        <v>Visitante</v>
      </c>
      <c r="D106" s="2" t="str">
        <f>IFERROR(INDEX(#REF!,MATCH(INDEX(#REF!,MATCH(2,1/(#REF!&lt;&gt;"")),1),#REF!,0)),"")</f>
        <v/>
      </c>
      <c r="E106" s="2" t="str">
        <f t="shared" si="19"/>
        <v/>
      </c>
      <c r="F106" s="2" t="str">
        <f>IF(E106="", "", IFERROR(COUNTIF($E$2:E106, "Correto") / COUNTA($E$2:E106), 0))</f>
        <v/>
      </c>
      <c r="G106" s="2" t="str">
        <f t="shared" si="20"/>
        <v>VisitanteVisitanteCasaCasaCasa</v>
      </c>
      <c r="H106" s="2" t="str">
        <f t="shared" si="23"/>
        <v>Casa</v>
      </c>
    </row>
    <row r="107" spans="1:8" x14ac:dyDescent="0.25">
      <c r="A107" s="2" t="s">
        <v>10</v>
      </c>
      <c r="B107" s="2" t="s">
        <v>7</v>
      </c>
      <c r="C107" s="2" t="str">
        <f>IF(B107="","",IF(VLOOKUP(A107,referencia!$A$2:$B$15,2,FALSE)&gt;VLOOKUP(B107,referencia!$A$2:$B$15,2,FALSE),"Casa",IF(VLOOKUP(A107,referencia!$A$2:$B$15,2,FALSE)&lt;VLOOKUP(B107,referencia!$A$2:$B$15,2,FALSE),"Visitante","Empate")))</f>
        <v>Casa</v>
      </c>
      <c r="D107" s="2" t="str">
        <f>IFERROR(INDEX(#REF!,MATCH(INDEX(#REF!,MATCH(2,1/(#REF!&lt;&gt;"")),1),#REF!,0)),"")</f>
        <v/>
      </c>
      <c r="E107" s="2" t="str">
        <f t="shared" si="19"/>
        <v/>
      </c>
      <c r="F107" s="2" t="str">
        <f>IF(E107="", "", IFERROR(COUNTIF($E$2:E107, "Correto") / COUNTA($E$2:E107), 0))</f>
        <v/>
      </c>
      <c r="G107" s="2" t="str">
        <f t="shared" si="20"/>
        <v>CasaVisitanteVisitanteCasaCasa</v>
      </c>
      <c r="H107" s="2" t="str">
        <f t="shared" si="23"/>
        <v>Visitante</v>
      </c>
    </row>
    <row r="108" spans="1:8" x14ac:dyDescent="0.25">
      <c r="A108" s="2">
        <v>2</v>
      </c>
      <c r="B108" s="2" t="s">
        <v>7</v>
      </c>
      <c r="C108" s="2" t="str">
        <f>IF(B108="","",IF(VLOOKUP(A108,referencia!$A$2:$B$15,2,FALSE)&gt;VLOOKUP(B108,referencia!$A$2:$B$15,2,FALSE),"Casa",IF(VLOOKUP(A108,referencia!$A$2:$B$15,2,FALSE)&lt;VLOOKUP(B108,referencia!$A$2:$B$15,2,FALSE),"Visitante","Empate")))</f>
        <v>Visitante</v>
      </c>
      <c r="D108" s="2" t="str">
        <f>IFERROR(INDEX(#REF!,MATCH(INDEX(#REF!,MATCH(2,1/(#REF!&lt;&gt;"")),1),#REF!,0)),"")</f>
        <v/>
      </c>
      <c r="E108" s="2" t="str">
        <f t="shared" si="19"/>
        <v/>
      </c>
      <c r="F108" s="2" t="str">
        <f>IF(E108="", "", IFERROR(COUNTIF($E$2:E108, "Correto") / COUNTA($E$2:E108), 0))</f>
        <v/>
      </c>
      <c r="G108" s="2" t="str">
        <f t="shared" si="20"/>
        <v>VisitanteCasaVisitanteVisitanteCasa</v>
      </c>
      <c r="H108" s="2" t="str">
        <f t="shared" si="23"/>
        <v>Casa</v>
      </c>
    </row>
    <row r="109" spans="1:8" x14ac:dyDescent="0.25">
      <c r="A109" s="2">
        <v>7</v>
      </c>
      <c r="B109" s="2">
        <v>5</v>
      </c>
      <c r="C109" s="2" t="str">
        <f>IF(B109="","",IF(VLOOKUP(A109,referencia!$A$2:$B$15,2,FALSE)&gt;VLOOKUP(B109,referencia!$A$2:$B$15,2,FALSE),"Casa",IF(VLOOKUP(A109,referencia!$A$2:$B$15,2,FALSE)&lt;VLOOKUP(B109,referencia!$A$2:$B$15,2,FALSE),"Visitante","Empate")))</f>
        <v>Casa</v>
      </c>
      <c r="D109" s="2" t="str">
        <f>IFERROR(INDEX(#REF!,MATCH(INDEX(#REF!,MATCH(2,1/(#REF!&lt;&gt;"")),1),#REF!,0)),"")</f>
        <v/>
      </c>
      <c r="E109" s="2" t="str">
        <f t="shared" si="19"/>
        <v/>
      </c>
      <c r="F109" s="2" t="str">
        <f>IF(E109="", "", IFERROR(COUNTIF($E$2:E109, "Correto") / COUNTA($E$2:E109), 0))</f>
        <v/>
      </c>
      <c r="G109" s="2" t="str">
        <f t="shared" si="20"/>
        <v>CasaVisitanteCasaVisitanteVisitante</v>
      </c>
      <c r="H109" s="2" t="str">
        <f t="shared" si="23"/>
        <v>Casa</v>
      </c>
    </row>
    <row r="110" spans="1:8" x14ac:dyDescent="0.25">
      <c r="A110" s="2" t="s">
        <v>8</v>
      </c>
      <c r="B110" s="2" t="s">
        <v>7</v>
      </c>
      <c r="C110" s="2" t="str">
        <f>IF(B110="","",IF(VLOOKUP(A110,referencia!$A$2:$B$15,2,FALSE)&gt;VLOOKUP(B110,referencia!$A$2:$B$15,2,FALSE),"Casa",IF(VLOOKUP(A110,referencia!$A$2:$B$15,2,FALSE)&lt;VLOOKUP(B110,referencia!$A$2:$B$15,2,FALSE),"Visitante","Empate")))</f>
        <v>Casa</v>
      </c>
      <c r="D110" s="2" t="str">
        <f>IFERROR(INDEX(#REF!,MATCH(INDEX(#REF!,MATCH(2,1/(#REF!&lt;&gt;"")),1),#REF!,0)),"")</f>
        <v/>
      </c>
      <c r="E110" s="2" t="str">
        <f t="shared" si="19"/>
        <v/>
      </c>
      <c r="F110" s="2" t="str">
        <f>IF(E110="", "", IFERROR(COUNTIF($E$2:E110, "Correto") / COUNTA($E$2:E110), 0))</f>
        <v/>
      </c>
      <c r="G110" s="2" t="str">
        <f t="shared" si="20"/>
        <v>CasaCasaVisitanteCasaVisitante</v>
      </c>
      <c r="H110" s="2" t="str">
        <f t="shared" si="23"/>
        <v>Casa</v>
      </c>
    </row>
    <row r="111" spans="1:8" x14ac:dyDescent="0.25">
      <c r="A111" s="2">
        <v>7</v>
      </c>
      <c r="B111" s="2">
        <v>3</v>
      </c>
      <c r="C111" s="2" t="str">
        <f>IF(B111="","",IF(VLOOKUP(A111,referencia!$A$2:$B$15,2,FALSE)&gt;VLOOKUP(B111,referencia!$A$2:$B$15,2,FALSE),"Casa",IF(VLOOKUP(A111,referencia!$A$2:$B$15,2,FALSE)&lt;VLOOKUP(B111,referencia!$A$2:$B$15,2,FALSE),"Visitante","Empate")))</f>
        <v>Casa</v>
      </c>
      <c r="D111" s="2" t="str">
        <f>IFERROR(INDEX(#REF!,MATCH(INDEX(#REF!,MATCH(2,1/(#REF!&lt;&gt;"")),1),#REF!,0)),"")</f>
        <v/>
      </c>
      <c r="E111" s="2" t="str">
        <f t="shared" si="19"/>
        <v/>
      </c>
      <c r="F111" s="2" t="str">
        <f>IF(E111="", "", IFERROR(COUNTIF($E$2:E111, "Correto") / COUNTA($E$2:E111), 0))</f>
        <v/>
      </c>
      <c r="G111" s="2" t="str">
        <f t="shared" si="20"/>
        <v>CasaCasaCasaVisitanteCasa</v>
      </c>
      <c r="H111" s="2" t="str">
        <f t="shared" si="23"/>
        <v>Visitante</v>
      </c>
    </row>
    <row r="112" spans="1:8" x14ac:dyDescent="0.25">
      <c r="A112" s="2">
        <v>2</v>
      </c>
      <c r="B112" s="2">
        <v>7</v>
      </c>
      <c r="C112" s="2" t="str">
        <f>IF(B112="","",IF(VLOOKUP(A112,referencia!$A$2:$B$15,2,FALSE)&gt;VLOOKUP(B112,referencia!$A$2:$B$15,2,FALSE),"Casa",IF(VLOOKUP(A112,referencia!$A$2:$B$15,2,FALSE)&lt;VLOOKUP(B112,referencia!$A$2:$B$15,2,FALSE),"Visitante","Empate")))</f>
        <v>Visitante</v>
      </c>
      <c r="D112" s="2" t="str">
        <f t="shared" ref="D112:D116" si="32">IFERROR(INDEX(#REF!,MATCH(INDEX(#REF!,MATCH(2,1/(#REF!&lt;&gt;"")),1),#REF!,0)),"")</f>
        <v/>
      </c>
      <c r="E112" s="2" t="str">
        <f t="shared" si="19"/>
        <v/>
      </c>
      <c r="F112" s="2" t="str">
        <f>IF(E112="", "", IFERROR(COUNTIF($E$2:E112, "Correto") / COUNTA($E$2:E112), 0))</f>
        <v/>
      </c>
      <c r="G112" s="2" t="str">
        <f t="shared" si="20"/>
        <v>VisitanteCasaCasaCasaVisitante</v>
      </c>
      <c r="H112" s="2" t="str">
        <f t="shared" si="23"/>
        <v>Casa</v>
      </c>
    </row>
    <row r="113" spans="1:8" x14ac:dyDescent="0.25">
      <c r="A113" s="2" t="s">
        <v>9</v>
      </c>
      <c r="B113" s="2">
        <v>5</v>
      </c>
      <c r="C113" s="2" t="str">
        <f>IF(B113="","",IF(VLOOKUP(A113,referencia!$A$2:$B$15,2,FALSE)&gt;VLOOKUP(B113,referencia!$A$2:$B$15,2,FALSE),"Casa",IF(VLOOKUP(A113,referencia!$A$2:$B$15,2,FALSE)&lt;VLOOKUP(B113,referencia!$A$2:$B$15,2,FALSE),"Visitante","Empate")))</f>
        <v>Casa</v>
      </c>
      <c r="D113" s="2" t="str">
        <f t="shared" ref="D113:D117" si="33">IFERROR(INDEX(#REF!,MATCH(INDEX(#REF!,MATCH(2,1/(#REF!&lt;&gt;"")),1),#REF!,0)),"")</f>
        <v/>
      </c>
      <c r="E113" s="2" t="str">
        <f t="shared" si="19"/>
        <v/>
      </c>
      <c r="F113" s="2" t="str">
        <f>IF(E113="", "", IFERROR(COUNTIF($E$2:E113, "Correto") / COUNTA($E$2:E113), 0))</f>
        <v/>
      </c>
      <c r="G113" s="2" t="str">
        <f t="shared" si="20"/>
        <v>CasaVisitanteCasaCasaCasa</v>
      </c>
      <c r="H113" s="2" t="str">
        <f t="shared" si="23"/>
        <v>Casa</v>
      </c>
    </row>
    <row r="114" spans="1:8" x14ac:dyDescent="0.25">
      <c r="A114" s="2">
        <v>10</v>
      </c>
      <c r="B114" s="2">
        <v>7</v>
      </c>
      <c r="C114" s="2" t="str">
        <f>IF(B114="","",IF(VLOOKUP(A114,referencia!$A$2:$B$15,2,FALSE)&gt;VLOOKUP(B114,referencia!$A$2:$B$15,2,FALSE),"Casa",IF(VLOOKUP(A114,referencia!$A$2:$B$15,2,FALSE)&lt;VLOOKUP(B114,referencia!$A$2:$B$15,2,FALSE),"Visitante","Empate")))</f>
        <v>Casa</v>
      </c>
      <c r="D114" s="2" t="str">
        <f t="shared" ref="D114:D118" si="34">IFERROR(INDEX(#REF!,MATCH(INDEX(#REF!,MATCH(2,1/(#REF!&lt;&gt;"")),1),#REF!,0)),"")</f>
        <v/>
      </c>
      <c r="E114" s="2" t="str">
        <f t="shared" si="19"/>
        <v/>
      </c>
      <c r="F114" s="2" t="str">
        <f>IF(E114="", "", IFERROR(COUNTIF($E$2:E114, "Correto") / COUNTA($E$2:E114), 0))</f>
        <v/>
      </c>
      <c r="G114" s="2" t="str">
        <f t="shared" si="20"/>
        <v>CasaCasaVisitanteCasaCasa</v>
      </c>
      <c r="H114" s="2" t="str">
        <f t="shared" si="23"/>
        <v>Casa</v>
      </c>
    </row>
    <row r="115" spans="1:8" x14ac:dyDescent="0.25">
      <c r="A115" s="2">
        <v>10</v>
      </c>
      <c r="B115" s="2">
        <v>3</v>
      </c>
      <c r="C115" s="2" t="str">
        <f>IF(B115="","",IF(VLOOKUP(A115,referencia!$A$2:$B$15,2,FALSE)&gt;VLOOKUP(B115,referencia!$A$2:$B$15,2,FALSE),"Casa",IF(VLOOKUP(A115,referencia!$A$2:$B$15,2,FALSE)&lt;VLOOKUP(B115,referencia!$A$2:$B$15,2,FALSE),"Visitante","Empate")))</f>
        <v>Casa</v>
      </c>
      <c r="D115" s="2" t="str">
        <f t="shared" ref="D115:D119" si="35">IFERROR(INDEX(#REF!,MATCH(INDEX(#REF!,MATCH(2,1/(#REF!&lt;&gt;"")),1),#REF!,0)),"")</f>
        <v/>
      </c>
      <c r="E115" s="2" t="str">
        <f t="shared" si="19"/>
        <v/>
      </c>
      <c r="F115" s="2" t="str">
        <f>IF(E115="", "", IFERROR(COUNTIF($E$2:E115, "Correto") / COUNTA($E$2:E115), 0))</f>
        <v/>
      </c>
      <c r="G115" s="2" t="str">
        <f t="shared" si="20"/>
        <v>CasaCasaCasaVisitanteCasa</v>
      </c>
      <c r="H115" s="2" t="str">
        <f t="shared" si="23"/>
        <v>Visitante</v>
      </c>
    </row>
    <row r="116" spans="1:8" x14ac:dyDescent="0.25">
      <c r="A116" s="2">
        <v>5</v>
      </c>
      <c r="B116" s="2">
        <v>9</v>
      </c>
      <c r="C116" s="2" t="str">
        <f>IF(B116="","",IF(VLOOKUP(A116,referencia!$A$2:$B$15,2,FALSE)&gt;VLOOKUP(B116,referencia!$A$2:$B$15,2,FALSE),"Casa",IF(VLOOKUP(A116,referencia!$A$2:$B$15,2,FALSE)&lt;VLOOKUP(B116,referencia!$A$2:$B$15,2,FALSE),"Visitante","Empate")))</f>
        <v>Visitante</v>
      </c>
      <c r="D116" s="2" t="str">
        <f t="shared" ref="D116:D120" si="36">IFERROR(INDEX(#REF!,MATCH(INDEX(#REF!,MATCH(2,1/(#REF!&lt;&gt;"")),1),#REF!,0)),"")</f>
        <v/>
      </c>
      <c r="E116" s="2" t="str">
        <f t="shared" si="19"/>
        <v/>
      </c>
      <c r="F116" s="2" t="str">
        <f>IF(E116="", "", IFERROR(COUNTIF($E$2:E116, "Correto") / COUNTA($E$2:E116), 0))</f>
        <v/>
      </c>
      <c r="G116" s="2" t="str">
        <f t="shared" si="20"/>
        <v>VisitanteCasaCasaCasaVisitante</v>
      </c>
      <c r="H116" s="2" t="str">
        <f t="shared" si="23"/>
        <v>Visitante</v>
      </c>
    </row>
    <row r="117" spans="1:8" x14ac:dyDescent="0.25">
      <c r="A117" s="2">
        <v>7</v>
      </c>
      <c r="B117" s="2" t="s">
        <v>8</v>
      </c>
      <c r="C117" s="2" t="str">
        <f>IF(B117="","",IF(VLOOKUP(A117,referencia!$A$2:$B$15,2,FALSE)&gt;VLOOKUP(B117,referencia!$A$2:$B$15,2,FALSE),"Casa",IF(VLOOKUP(A117,referencia!$A$2:$B$15,2,FALSE)&lt;VLOOKUP(B117,referencia!$A$2:$B$15,2,FALSE),"Visitante","Empate")))</f>
        <v>Visitante</v>
      </c>
      <c r="D117" s="2" t="str">
        <f>IFERROR(INDEX(#REF!,MATCH(INDEX(#REF!,MATCH(2,1/(#REF!&lt;&gt;"")),1),#REF!,0)),"")</f>
        <v/>
      </c>
      <c r="E117" s="2" t="str">
        <f t="shared" si="19"/>
        <v/>
      </c>
      <c r="F117" s="2" t="str">
        <f>IF(E117="", "", IFERROR(COUNTIF($E$2:E117, "Correto") / COUNTA($E$2:E117), 0))</f>
        <v/>
      </c>
      <c r="G117" s="2" t="str">
        <f t="shared" si="20"/>
        <v>VisitanteVisitanteCasaCasaCasa</v>
      </c>
      <c r="H117" s="2" t="str">
        <f t="shared" si="23"/>
        <v>Visitante</v>
      </c>
    </row>
    <row r="118" spans="1:8" x14ac:dyDescent="0.25">
      <c r="A118" s="2">
        <v>3</v>
      </c>
      <c r="B118" s="2">
        <v>9</v>
      </c>
      <c r="C118" s="2" t="str">
        <f>IF(B118="","",IF(VLOOKUP(A118,referencia!$A$2:$B$15,2,FALSE)&gt;VLOOKUP(B118,referencia!$A$2:$B$15,2,FALSE),"Casa",IF(VLOOKUP(A118,referencia!$A$2:$B$15,2,FALSE)&lt;VLOOKUP(B118,referencia!$A$2:$B$15,2,FALSE),"Visitante","Empate")))</f>
        <v>Visitante</v>
      </c>
      <c r="D118" s="2" t="str">
        <f>IFERROR(INDEX(#REF!,MATCH(INDEX(#REF!,MATCH(2,1/(#REF!&lt;&gt;"")),1),#REF!,0)),"")</f>
        <v/>
      </c>
      <c r="E118" s="2" t="str">
        <f t="shared" si="19"/>
        <v/>
      </c>
      <c r="F118" s="2" t="str">
        <f>IF(E118="", "", IFERROR(COUNTIF($E$2:E118, "Correto") / COUNTA($E$2:E118), 0))</f>
        <v/>
      </c>
      <c r="G118" s="2" t="str">
        <f t="shared" si="20"/>
        <v>VisitanteVisitanteVisitanteCasaCasa</v>
      </c>
      <c r="H118" s="2" t="str">
        <f t="shared" si="23"/>
        <v>Visitante</v>
      </c>
    </row>
    <row r="119" spans="1:8" x14ac:dyDescent="0.25">
      <c r="A119" s="2">
        <v>4</v>
      </c>
      <c r="B119" s="2" t="s">
        <v>10</v>
      </c>
      <c r="C119" s="2" t="str">
        <f>IF(B119="","",IF(VLOOKUP(A119,referencia!$A$2:$B$15,2,FALSE)&gt;VLOOKUP(B119,referencia!$A$2:$B$15,2,FALSE),"Casa",IF(VLOOKUP(A119,referencia!$A$2:$B$15,2,FALSE)&lt;VLOOKUP(B119,referencia!$A$2:$B$15,2,FALSE),"Visitante","Empate")))</f>
        <v>Visitante</v>
      </c>
      <c r="D119" s="2" t="str">
        <f>IFERROR(INDEX(#REF!,MATCH(INDEX(#REF!,MATCH(2,1/(#REF!&lt;&gt;"")),1),#REF!,0)),"")</f>
        <v/>
      </c>
      <c r="E119" s="2" t="str">
        <f t="shared" si="19"/>
        <v/>
      </c>
      <c r="F119" s="2" t="str">
        <f>IF(E119="", "", IFERROR(COUNTIF($E$2:E119, "Correto") / COUNTA($E$2:E119), 0))</f>
        <v/>
      </c>
      <c r="G119" s="2" t="str">
        <f t="shared" si="20"/>
        <v>VisitanteVisitanteVisitanteVisitanteCasa</v>
      </c>
      <c r="H119" s="2" t="str">
        <f t="shared" si="23"/>
        <v>Empate</v>
      </c>
    </row>
    <row r="120" spans="1:8" x14ac:dyDescent="0.25">
      <c r="A120" s="2" t="s">
        <v>9</v>
      </c>
      <c r="B120" s="2" t="s">
        <v>9</v>
      </c>
      <c r="C120" s="2" t="str">
        <f>IF(B120="","",IF(VLOOKUP(A120,referencia!$A$2:$B$15,2,FALSE)&gt;VLOOKUP(B120,referencia!$A$2:$B$15,2,FALSE),"Casa",IF(VLOOKUP(A120,referencia!$A$2:$B$15,2,FALSE)&lt;VLOOKUP(B120,referencia!$A$2:$B$15,2,FALSE),"Visitante","Empate")))</f>
        <v>Empate</v>
      </c>
      <c r="D120" s="2" t="str">
        <f>IFERROR(INDEX(#REF!,MATCH(INDEX(#REF!,MATCH(2,1/(#REF!&lt;&gt;"")),1),#REF!,0)),"")</f>
        <v/>
      </c>
      <c r="E120" s="2" t="str">
        <f t="shared" si="19"/>
        <v/>
      </c>
      <c r="F120" s="2" t="str">
        <f>IF(E120="", "", IFERROR(COUNTIF($E$2:E120, "Correto") / COUNTA($E$2:E120), 0))</f>
        <v/>
      </c>
      <c r="G120" s="2" t="str">
        <f t="shared" si="20"/>
        <v>EmpateVisitanteVisitanteVisitanteVisitante</v>
      </c>
      <c r="H120" s="2" t="str">
        <f t="shared" si="23"/>
        <v>Casa</v>
      </c>
    </row>
    <row r="121" spans="1:8" x14ac:dyDescent="0.25">
      <c r="A121" s="2" t="s">
        <v>10</v>
      </c>
      <c r="B121" s="2">
        <v>2</v>
      </c>
      <c r="C121" s="2" t="str">
        <f>IF(B121="","",IF(VLOOKUP(A121,referencia!$A$2:$B$15,2,FALSE)&gt;VLOOKUP(B121,referencia!$A$2:$B$15,2,FALSE),"Casa",IF(VLOOKUP(A121,referencia!$A$2:$B$15,2,FALSE)&lt;VLOOKUP(B121,referencia!$A$2:$B$15,2,FALSE),"Visitante","Empate")))</f>
        <v>Casa</v>
      </c>
      <c r="D121" s="2" t="str">
        <f>IFERROR(INDEX(#REF!,MATCH(INDEX(#REF!,MATCH(2,1/(#REF!&lt;&gt;"")),1),#REF!,0)),"")</f>
        <v/>
      </c>
      <c r="E121" s="2" t="str">
        <f t="shared" si="19"/>
        <v/>
      </c>
      <c r="F121" s="2" t="str">
        <f>IF(E121="", "", IFERROR(COUNTIF($E$2:E121, "Correto") / COUNTA($E$2:E121), 0))</f>
        <v/>
      </c>
      <c r="G121" s="2" t="str">
        <f t="shared" si="20"/>
        <v>CasaEmpateVisitanteVisitanteVisitante</v>
      </c>
      <c r="H121" s="2" t="str">
        <f t="shared" si="23"/>
        <v>Casa</v>
      </c>
    </row>
    <row r="122" spans="1:8" x14ac:dyDescent="0.25">
      <c r="A122" s="2" t="s">
        <v>9</v>
      </c>
      <c r="B122" s="2">
        <v>8</v>
      </c>
      <c r="C122" s="2" t="str">
        <f>IF(B122="","",IF(VLOOKUP(A122,referencia!$A$2:$B$15,2,FALSE)&gt;VLOOKUP(B122,referencia!$A$2:$B$15,2,FALSE),"Casa",IF(VLOOKUP(A122,referencia!$A$2:$B$15,2,FALSE)&lt;VLOOKUP(B122,referencia!$A$2:$B$15,2,FALSE),"Visitante","Empate")))</f>
        <v>Casa</v>
      </c>
      <c r="D122" s="2" t="str">
        <f>IFERROR(INDEX(#REF!,MATCH(INDEX(#REF!,MATCH(2,1/(#REF!&lt;&gt;"")),1),#REF!,0)),"")</f>
        <v/>
      </c>
      <c r="E122" s="2" t="str">
        <f t="shared" si="19"/>
        <v/>
      </c>
      <c r="F122" s="2" t="str">
        <f>IF(E122="", "", IFERROR(COUNTIF($E$2:E122, "Correto") / COUNTA($E$2:E122), 0))</f>
        <v/>
      </c>
      <c r="G122" s="2" t="str">
        <f t="shared" si="20"/>
        <v>CasaCasaEmpateVisitanteVisitante</v>
      </c>
      <c r="H122" s="2" t="str">
        <f t="shared" si="23"/>
        <v>Visitante</v>
      </c>
    </row>
    <row r="123" spans="1:8" x14ac:dyDescent="0.25">
      <c r="A123" s="2">
        <v>2</v>
      </c>
      <c r="B123" s="2">
        <v>6</v>
      </c>
      <c r="C123" s="2" t="str">
        <f>IF(B123="","",IF(VLOOKUP(A123,referencia!$A$2:$B$15,2,FALSE)&gt;VLOOKUP(B123,referencia!$A$2:$B$15,2,FALSE),"Casa",IF(VLOOKUP(A123,referencia!$A$2:$B$15,2,FALSE)&lt;VLOOKUP(B123,referencia!$A$2:$B$15,2,FALSE),"Visitante","Empate")))</f>
        <v>Visitante</v>
      </c>
      <c r="D123" s="2" t="str">
        <f>IFERROR(INDEX(#REF!,MATCH(INDEX(#REF!,MATCH(2,1/(#REF!&lt;&gt;"")),1),#REF!,0)),"")</f>
        <v/>
      </c>
      <c r="E123" s="2" t="str">
        <f t="shared" si="19"/>
        <v/>
      </c>
      <c r="F123" s="2" t="str">
        <f>IF(E123="", "", IFERROR(COUNTIF($E$2:E123, "Correto") / COUNTA($E$2:E123), 0))</f>
        <v/>
      </c>
      <c r="G123" s="2" t="str">
        <f t="shared" si="20"/>
        <v>VisitanteCasaCasaEmpateVisitante</v>
      </c>
      <c r="H123" s="2" t="str">
        <f t="shared" si="23"/>
        <v>Casa</v>
      </c>
    </row>
    <row r="124" spans="1:8" x14ac:dyDescent="0.25">
      <c r="A124" s="2" t="s">
        <v>10</v>
      </c>
      <c r="B124" s="2">
        <v>9</v>
      </c>
      <c r="C124" s="2" t="str">
        <f>IF(B124="","",IF(VLOOKUP(A124,referencia!$A$2:$B$15,2,FALSE)&gt;VLOOKUP(B124,referencia!$A$2:$B$15,2,FALSE),"Casa",IF(VLOOKUP(A124,referencia!$A$2:$B$15,2,FALSE)&lt;VLOOKUP(B124,referencia!$A$2:$B$15,2,FALSE),"Visitante","Empate")))</f>
        <v>Casa</v>
      </c>
      <c r="D124" s="2" t="str">
        <f>IFERROR(INDEX(#REF!,MATCH(INDEX(#REF!,MATCH(2,1/(#REF!&lt;&gt;"")),1),#REF!,0)),"")</f>
        <v/>
      </c>
      <c r="E124" s="2" t="str">
        <f t="shared" si="19"/>
        <v/>
      </c>
      <c r="F124" s="2" t="str">
        <f>IF(E124="", "", IFERROR(COUNTIF($E$2:E124, "Correto") / COUNTA($E$2:E124), 0))</f>
        <v/>
      </c>
      <c r="G124" s="2" t="str">
        <f t="shared" si="20"/>
        <v>CasaVisitanteCasaCasaEmpate</v>
      </c>
      <c r="H124" s="2" t="str">
        <f t="shared" si="23"/>
        <v>Visitante</v>
      </c>
    </row>
    <row r="125" spans="1:8" x14ac:dyDescent="0.25">
      <c r="A125" s="2">
        <v>2</v>
      </c>
      <c r="B125" s="2">
        <v>5</v>
      </c>
      <c r="C125" s="2" t="str">
        <f>IF(B125="","",IF(VLOOKUP(A125,referencia!$A$2:$B$15,2,FALSE)&gt;VLOOKUP(B125,referencia!$A$2:$B$15,2,FALSE),"Casa",IF(VLOOKUP(A125,referencia!$A$2:$B$15,2,FALSE)&lt;VLOOKUP(B125,referencia!$A$2:$B$15,2,FALSE),"Visitante","Empate")))</f>
        <v>Visitante</v>
      </c>
      <c r="D125" s="2" t="str">
        <f>IFERROR(INDEX(#REF!,MATCH(INDEX(#REF!,MATCH(2,1/(#REF!&lt;&gt;"")),1),#REF!,0)),"")</f>
        <v/>
      </c>
      <c r="E125" s="2" t="str">
        <f t="shared" si="19"/>
        <v/>
      </c>
      <c r="F125" s="2" t="str">
        <f>IF(E125="", "", IFERROR(COUNTIF($E$2:E125, "Correto") / COUNTA($E$2:E125), 0))</f>
        <v/>
      </c>
      <c r="G125" s="2" t="str">
        <f t="shared" si="20"/>
        <v>VisitanteCasaVisitanteCasaCasa</v>
      </c>
      <c r="H125" s="2" t="str">
        <f t="shared" si="23"/>
        <v>Visitante</v>
      </c>
    </row>
    <row r="126" spans="1:8" x14ac:dyDescent="0.25">
      <c r="A126" s="2">
        <v>2</v>
      </c>
      <c r="B126" s="2">
        <v>8</v>
      </c>
      <c r="C126" s="2" t="str">
        <f>IF(B126="","",IF(VLOOKUP(A126,referencia!$A$2:$B$15,2,FALSE)&gt;VLOOKUP(B126,referencia!$A$2:$B$15,2,FALSE),"Casa",IF(VLOOKUP(A126,referencia!$A$2:$B$15,2,FALSE)&lt;VLOOKUP(B126,referencia!$A$2:$B$15,2,FALSE),"Visitante","Empate")))</f>
        <v>Visitante</v>
      </c>
      <c r="D126" s="2" t="str">
        <f>IFERROR(INDEX(#REF!,MATCH(INDEX(#REF!,MATCH(2,1/(#REF!&lt;&gt;"")),1),#REF!,0)),"")</f>
        <v/>
      </c>
      <c r="E126" s="2" t="str">
        <f t="shared" si="19"/>
        <v/>
      </c>
      <c r="F126" s="2" t="str">
        <f>IF(E126="", "", IFERROR(COUNTIF($E$2:E126, "Correto") / COUNTA($E$2:E126), 0))</f>
        <v/>
      </c>
      <c r="G126" s="2" t="str">
        <f t="shared" si="20"/>
        <v>VisitanteVisitanteCasaVisitanteCasa</v>
      </c>
      <c r="H126" s="2" t="str">
        <f t="shared" si="23"/>
        <v>Casa</v>
      </c>
    </row>
    <row r="127" spans="1:8" x14ac:dyDescent="0.25">
      <c r="A127" s="2" t="s">
        <v>9</v>
      </c>
      <c r="B127" s="2" t="s">
        <v>8</v>
      </c>
      <c r="C127" s="2" t="str">
        <f>IF(B127="","",IF(VLOOKUP(A127,referencia!$A$2:$B$15,2,FALSE)&gt;VLOOKUP(B127,referencia!$A$2:$B$15,2,FALSE),"Casa",IF(VLOOKUP(A127,referencia!$A$2:$B$15,2,FALSE)&lt;VLOOKUP(B127,referencia!$A$2:$B$15,2,FALSE),"Visitante","Empate")))</f>
        <v>Casa</v>
      </c>
      <c r="D127" s="2" t="str">
        <f>IFERROR(INDEX(#REF!,MATCH(INDEX(#REF!,MATCH(2,1/(#REF!&lt;&gt;"")),1),#REF!,0)),"")</f>
        <v/>
      </c>
      <c r="E127" s="2" t="str">
        <f t="shared" si="19"/>
        <v/>
      </c>
      <c r="F127" s="2" t="str">
        <f>IF(E127="", "", IFERROR(COUNTIF($E$2:E127, "Correto") / COUNTA($E$2:E127), 0))</f>
        <v/>
      </c>
      <c r="G127" s="2" t="str">
        <f t="shared" si="20"/>
        <v>CasaVisitanteVisitanteCasaVisitante</v>
      </c>
      <c r="H127" s="2" t="str">
        <f t="shared" si="23"/>
        <v>Casa</v>
      </c>
    </row>
    <row r="128" spans="1:8" x14ac:dyDescent="0.25">
      <c r="A128" s="2" t="s">
        <v>10</v>
      </c>
      <c r="B128" s="2" t="s">
        <v>9</v>
      </c>
      <c r="C128" s="2" t="str">
        <f>IF(B128="","",IF(VLOOKUP(A128,referencia!$A$2:$B$15,2,FALSE)&gt;VLOOKUP(B128,referencia!$A$2:$B$15,2,FALSE),"Casa",IF(VLOOKUP(A128,referencia!$A$2:$B$15,2,FALSE)&lt;VLOOKUP(B128,referencia!$A$2:$B$15,2,FALSE),"Visitante","Empate")))</f>
        <v>Casa</v>
      </c>
      <c r="D128" s="2" t="str">
        <f>IFERROR(INDEX(#REF!,MATCH(INDEX(#REF!,MATCH(2,1/(#REF!&lt;&gt;"")),1),#REF!,0)),"")</f>
        <v/>
      </c>
      <c r="E128" s="2" t="str">
        <f t="shared" si="19"/>
        <v/>
      </c>
      <c r="F128" s="2" t="str">
        <f>IF(E128="", "", IFERROR(COUNTIF($E$2:E128, "Correto") / COUNTA($E$2:E128), 0))</f>
        <v/>
      </c>
      <c r="G128" s="2" t="str">
        <f t="shared" si="20"/>
        <v>CasaCasaVisitanteVisitanteCasa</v>
      </c>
      <c r="H128" s="2" t="str">
        <f t="shared" si="23"/>
        <v>Casa</v>
      </c>
    </row>
    <row r="129" spans="1:8" x14ac:dyDescent="0.25">
      <c r="A129" s="2">
        <v>8</v>
      </c>
      <c r="B129" s="2">
        <v>6</v>
      </c>
      <c r="C129" s="2" t="str">
        <f>IF(B129="","",IF(VLOOKUP(A129,referencia!$A$2:$B$15,2,FALSE)&gt;VLOOKUP(B129,referencia!$A$2:$B$15,2,FALSE),"Casa",IF(VLOOKUP(A129,referencia!$A$2:$B$15,2,FALSE)&lt;VLOOKUP(B129,referencia!$A$2:$B$15,2,FALSE),"Visitante","Empate")))</f>
        <v>Casa</v>
      </c>
      <c r="D129" s="2" t="str">
        <f>IFERROR(INDEX(#REF!,MATCH(INDEX(#REF!,MATCH(2,1/(#REF!&lt;&gt;"")),1),#REF!,0)),"")</f>
        <v/>
      </c>
      <c r="E129" s="2" t="str">
        <f t="shared" si="19"/>
        <v/>
      </c>
      <c r="F129" s="2" t="str">
        <f>IF(E129="", "", IFERROR(COUNTIF($E$2:E129, "Correto") / COUNTA($E$2:E129), 0))</f>
        <v/>
      </c>
      <c r="G129" s="2" t="str">
        <f t="shared" si="20"/>
        <v>CasaCasaCasaVisitanteVisitante</v>
      </c>
      <c r="H129" s="2" t="str">
        <f t="shared" si="23"/>
        <v>Visitante</v>
      </c>
    </row>
    <row r="130" spans="1:8" x14ac:dyDescent="0.25">
      <c r="A130" s="2">
        <v>3</v>
      </c>
      <c r="B130" s="2">
        <v>5</v>
      </c>
      <c r="C130" s="2" t="str">
        <f>IF(B130="","",IF(VLOOKUP(A130,referencia!$A$2:$B$15,2,FALSE)&gt;VLOOKUP(B130,referencia!$A$2:$B$15,2,FALSE),"Casa",IF(VLOOKUP(A130,referencia!$A$2:$B$15,2,FALSE)&lt;VLOOKUP(B130,referencia!$A$2:$B$15,2,FALSE),"Visitante","Empate")))</f>
        <v>Visitante</v>
      </c>
      <c r="D130" s="2" t="str">
        <f>IFERROR(INDEX(#REF!,MATCH(INDEX(#REF!,MATCH(2,1/(#REF!&lt;&gt;"")),1),#REF!,0)),"")</f>
        <v/>
      </c>
      <c r="E130" s="2" t="str">
        <f t="shared" si="19"/>
        <v/>
      </c>
      <c r="F130" s="2" t="str">
        <f>IF(E130="", "", IFERROR(COUNTIF($E$2:E130, "Correto") / COUNTA($E$2:E130), 0))</f>
        <v/>
      </c>
      <c r="G130" s="2" t="str">
        <f t="shared" si="20"/>
        <v>VisitanteCasaCasaCasaVisitante</v>
      </c>
      <c r="H130" s="2" t="str">
        <f t="shared" si="23"/>
        <v>Casa</v>
      </c>
    </row>
    <row r="131" spans="1:8" x14ac:dyDescent="0.25">
      <c r="A131" s="2">
        <v>9</v>
      </c>
      <c r="B131" s="2">
        <v>4</v>
      </c>
      <c r="C131" s="2" t="str">
        <f>IF(B131="","",IF(VLOOKUP(A131,referencia!$A$2:$B$15,2,FALSE)&gt;VLOOKUP(B131,referencia!$A$2:$B$15,2,FALSE),"Casa",IF(VLOOKUP(A131,referencia!$A$2:$B$15,2,FALSE)&lt;VLOOKUP(B131,referencia!$A$2:$B$15,2,FALSE),"Visitante","Empate")))</f>
        <v>Casa</v>
      </c>
      <c r="D131" s="2" t="str">
        <f>IFERROR(INDEX(#REF!,MATCH(INDEX(#REF!,MATCH(2,1/(#REF!&lt;&gt;"")),1),#REF!,0)),"")</f>
        <v/>
      </c>
      <c r="E131" s="2" t="str">
        <f t="shared" ref="E131:E192" si="37">IF(D131="","",IF(D131=C131,"Correto","Errado"))</f>
        <v/>
      </c>
      <c r="F131" s="2" t="str">
        <f>IF(E131="", "", IFERROR(COUNTIF($E$2:E131, "Correto") / COUNTA($E$2:E131), 0))</f>
        <v/>
      </c>
      <c r="G131" s="2" t="str">
        <f t="shared" si="20"/>
        <v>CasaVisitanteCasaCasaCasa</v>
      </c>
      <c r="H131" s="2" t="str">
        <f t="shared" si="23"/>
        <v>Visitante</v>
      </c>
    </row>
    <row r="132" spans="1:8" x14ac:dyDescent="0.25">
      <c r="A132" s="2">
        <v>3</v>
      </c>
      <c r="B132" s="2">
        <v>8</v>
      </c>
      <c r="C132" s="2" t="str">
        <f>IF(B132="","",IF(VLOOKUP(A132,referencia!$A$2:$B$15,2,FALSE)&gt;VLOOKUP(B132,referencia!$A$2:$B$15,2,FALSE),"Casa",IF(VLOOKUP(A132,referencia!$A$2:$B$15,2,FALSE)&lt;VLOOKUP(B132,referencia!$A$2:$B$15,2,FALSE),"Visitante","Empate")))</f>
        <v>Visitante</v>
      </c>
      <c r="D132" s="2" t="str">
        <f>IFERROR(INDEX(#REF!,MATCH(INDEX(#REF!,MATCH(2,1/(#REF!&lt;&gt;"")),1),#REF!,0)),"")</f>
        <v/>
      </c>
      <c r="E132" s="2" t="str">
        <f t="shared" si="37"/>
        <v/>
      </c>
      <c r="F132" s="2" t="str">
        <f>IF(E132="", "", IFERROR(COUNTIF($E$2:E132, "Correto") / COUNTA($E$2:E132), 0))</f>
        <v/>
      </c>
      <c r="G132" s="2" t="str">
        <f t="shared" si="20"/>
        <v>VisitanteCasaVisitanteCasaCasa</v>
      </c>
      <c r="H132" s="2" t="str">
        <f t="shared" si="23"/>
        <v>Empate</v>
      </c>
    </row>
    <row r="133" spans="1:8" x14ac:dyDescent="0.25">
      <c r="A133" s="2">
        <v>10</v>
      </c>
      <c r="B133" s="2">
        <v>10</v>
      </c>
      <c r="C133" s="2" t="str">
        <f>IF(B133="","",IF(VLOOKUP(A133,referencia!$A$2:$B$15,2,FALSE)&gt;VLOOKUP(B133,referencia!$A$2:$B$15,2,FALSE),"Casa",IF(VLOOKUP(A133,referencia!$A$2:$B$15,2,FALSE)&lt;VLOOKUP(B133,referencia!$A$2:$B$15,2,FALSE),"Visitante","Empate")))</f>
        <v>Empate</v>
      </c>
      <c r="D133" s="2" t="str">
        <f t="shared" ref="D133:D137" si="38">IFERROR(INDEX(#REF!,MATCH(INDEX(#REF!,MATCH(2,1/(#REF!&lt;&gt;"")),1),#REF!,0)),"")</f>
        <v/>
      </c>
      <c r="E133" s="2" t="str">
        <f t="shared" si="37"/>
        <v/>
      </c>
      <c r="F133" s="2" t="str">
        <f>IF(E133="", "", IFERROR(COUNTIF($E$2:E133, "Correto") / COUNTA($E$2:E133), 0))</f>
        <v/>
      </c>
      <c r="G133" s="2" t="str">
        <f t="shared" ref="G133:G196" si="39">C133&amp;C132&amp;C131&amp;C130&amp;C129</f>
        <v>EmpateVisitanteCasaVisitanteCasa</v>
      </c>
      <c r="H133" s="2" t="str">
        <f t="shared" si="23"/>
        <v>Visitante</v>
      </c>
    </row>
    <row r="134" spans="1:8" x14ac:dyDescent="0.25">
      <c r="A134" s="2">
        <v>2</v>
      </c>
      <c r="B134" s="2">
        <v>6</v>
      </c>
      <c r="C134" s="2" t="str">
        <f>IF(B134="","",IF(VLOOKUP(A134,referencia!$A$2:$B$15,2,FALSE)&gt;VLOOKUP(B134,referencia!$A$2:$B$15,2,FALSE),"Casa",IF(VLOOKUP(A134,referencia!$A$2:$B$15,2,FALSE)&lt;VLOOKUP(B134,referencia!$A$2:$B$15,2,FALSE),"Visitante","Empate")))</f>
        <v>Visitante</v>
      </c>
      <c r="D134" s="2" t="str">
        <f t="shared" ref="D134:D138" si="40">IFERROR(INDEX(#REF!,MATCH(INDEX(#REF!,MATCH(2,1/(#REF!&lt;&gt;"")),1),#REF!,0)),"")</f>
        <v/>
      </c>
      <c r="E134" s="2" t="str">
        <f t="shared" si="37"/>
        <v/>
      </c>
      <c r="F134" s="2" t="str">
        <f>IF(E134="", "", IFERROR(COUNTIF($E$2:E134, "Correto") / COUNTA($E$2:E134), 0))</f>
        <v/>
      </c>
      <c r="G134" s="2" t="str">
        <f t="shared" si="39"/>
        <v>VisitanteEmpateVisitanteCasaVisitante</v>
      </c>
      <c r="H134" s="2" t="str">
        <f t="shared" si="23"/>
        <v>Casa</v>
      </c>
    </row>
    <row r="135" spans="1:8" x14ac:dyDescent="0.25">
      <c r="A135" s="2" t="s">
        <v>9</v>
      </c>
      <c r="B135" s="2" t="s">
        <v>8</v>
      </c>
      <c r="C135" s="2" t="str">
        <f>IF(B135="","",IF(VLOOKUP(A135,referencia!$A$2:$B$15,2,FALSE)&gt;VLOOKUP(B135,referencia!$A$2:$B$15,2,FALSE),"Casa",IF(VLOOKUP(A135,referencia!$A$2:$B$15,2,FALSE)&lt;VLOOKUP(B135,referencia!$A$2:$B$15,2,FALSE),"Visitante","Empate")))</f>
        <v>Casa</v>
      </c>
      <c r="D135" s="2" t="str">
        <f t="shared" ref="D135:D139" si="41">IFERROR(INDEX(#REF!,MATCH(INDEX(#REF!,MATCH(2,1/(#REF!&lt;&gt;"")),1),#REF!,0)),"")</f>
        <v/>
      </c>
      <c r="E135" s="2" t="str">
        <f t="shared" si="37"/>
        <v/>
      </c>
      <c r="F135" s="2" t="str">
        <f>IF(E135="", "", IFERROR(COUNTIF($E$2:E135, "Correto") / COUNTA($E$2:E135), 0))</f>
        <v/>
      </c>
      <c r="G135" s="2" t="str">
        <f t="shared" si="39"/>
        <v>CasaVisitanteEmpateVisitanteCasa</v>
      </c>
      <c r="H135" s="2" t="str">
        <f t="shared" ref="H135:H198" si="42">C136</f>
        <v>Visitante</v>
      </c>
    </row>
    <row r="136" spans="1:8" x14ac:dyDescent="0.25">
      <c r="A136" s="2">
        <v>3</v>
      </c>
      <c r="B136" s="2">
        <v>6</v>
      </c>
      <c r="C136" s="2" t="str">
        <f>IF(B136="","",IF(VLOOKUP(A136,referencia!$A$2:$B$15,2,FALSE)&gt;VLOOKUP(B136,referencia!$A$2:$B$15,2,FALSE),"Casa",IF(VLOOKUP(A136,referencia!$A$2:$B$15,2,FALSE)&lt;VLOOKUP(B136,referencia!$A$2:$B$15,2,FALSE),"Visitante","Empate")))</f>
        <v>Visitante</v>
      </c>
      <c r="D136" s="2" t="str">
        <f t="shared" ref="D136:D140" si="43">IFERROR(INDEX(#REF!,MATCH(INDEX(#REF!,MATCH(2,1/(#REF!&lt;&gt;"")),1),#REF!,0)),"")</f>
        <v/>
      </c>
      <c r="E136" s="2" t="str">
        <f t="shared" si="37"/>
        <v/>
      </c>
      <c r="F136" s="2" t="str">
        <f>IF(E136="", "", IFERROR(COUNTIF($E$2:E136, "Correto") / COUNTA($E$2:E136), 0))</f>
        <v/>
      </c>
      <c r="G136" s="2" t="str">
        <f t="shared" si="39"/>
        <v>VisitanteCasaVisitanteEmpateVisitante</v>
      </c>
      <c r="H136" s="2" t="str">
        <f t="shared" si="42"/>
        <v>Visitante</v>
      </c>
    </row>
    <row r="137" spans="1:8" x14ac:dyDescent="0.25">
      <c r="A137" s="2">
        <v>7</v>
      </c>
      <c r="B137" s="2" t="s">
        <v>9</v>
      </c>
      <c r="C137" s="2" t="str">
        <f>IF(B137="","",IF(VLOOKUP(A137,referencia!$A$2:$B$15,2,FALSE)&gt;VLOOKUP(B137,referencia!$A$2:$B$15,2,FALSE),"Casa",IF(VLOOKUP(A137,referencia!$A$2:$B$15,2,FALSE)&lt;VLOOKUP(B137,referencia!$A$2:$B$15,2,FALSE),"Visitante","Empate")))</f>
        <v>Visitante</v>
      </c>
      <c r="D137" s="2" t="str">
        <f t="shared" ref="D137:D141" si="44">IFERROR(INDEX(#REF!,MATCH(INDEX(#REF!,MATCH(2,1/(#REF!&lt;&gt;"")),1),#REF!,0)),"")</f>
        <v/>
      </c>
      <c r="E137" s="2" t="str">
        <f t="shared" si="37"/>
        <v/>
      </c>
      <c r="F137" s="2" t="str">
        <f>IF(E137="", "", IFERROR(COUNTIF($E$2:E137, "Correto") / COUNTA($E$2:E137), 0))</f>
        <v/>
      </c>
      <c r="G137" s="2" t="str">
        <f t="shared" si="39"/>
        <v>VisitanteVisitanteCasaVisitanteEmpate</v>
      </c>
      <c r="H137" s="2" t="str">
        <f t="shared" si="42"/>
        <v>Visitante</v>
      </c>
    </row>
    <row r="138" spans="1:8" x14ac:dyDescent="0.25">
      <c r="A138" s="2">
        <v>8</v>
      </c>
      <c r="B138" s="2" t="s">
        <v>10</v>
      </c>
      <c r="C138" s="2" t="str">
        <f>IF(B138="","",IF(VLOOKUP(A138,referencia!$A$2:$B$15,2,FALSE)&gt;VLOOKUP(B138,referencia!$A$2:$B$15,2,FALSE),"Casa",IF(VLOOKUP(A138,referencia!$A$2:$B$15,2,FALSE)&lt;VLOOKUP(B138,referencia!$A$2:$B$15,2,FALSE),"Visitante","Empate")))</f>
        <v>Visitante</v>
      </c>
      <c r="D138" s="2" t="str">
        <f>IFERROR(INDEX(#REF!,MATCH(INDEX(#REF!,MATCH(2,1/(#REF!&lt;&gt;"")),1),#REF!,0)),"")</f>
        <v/>
      </c>
      <c r="E138" s="2" t="str">
        <f t="shared" si="37"/>
        <v/>
      </c>
      <c r="F138" s="2" t="str">
        <f>IF(E138="", "", IFERROR(COUNTIF($E$2:E138, "Correto") / COUNTA($E$2:E138), 0))</f>
        <v/>
      </c>
      <c r="G138" s="2" t="str">
        <f t="shared" si="39"/>
        <v>VisitanteVisitanteVisitanteCasaVisitante</v>
      </c>
      <c r="H138" s="2" t="str">
        <f t="shared" si="42"/>
        <v>Visitante</v>
      </c>
    </row>
    <row r="139" spans="1:8" x14ac:dyDescent="0.25">
      <c r="A139" s="2">
        <v>9</v>
      </c>
      <c r="B139" s="2" t="s">
        <v>10</v>
      </c>
      <c r="C139" s="2" t="str">
        <f>IF(B139="","",IF(VLOOKUP(A139,referencia!$A$2:$B$15,2,FALSE)&gt;VLOOKUP(B139,referencia!$A$2:$B$15,2,FALSE),"Casa",IF(VLOOKUP(A139,referencia!$A$2:$B$15,2,FALSE)&lt;VLOOKUP(B139,referencia!$A$2:$B$15,2,FALSE),"Visitante","Empate")))</f>
        <v>Visitante</v>
      </c>
      <c r="D139" s="2" t="str">
        <f>IFERROR(INDEX(#REF!,MATCH(INDEX(#REF!,MATCH(2,1/(#REF!&lt;&gt;"")),1),#REF!,0)),"")</f>
        <v/>
      </c>
      <c r="E139" s="2" t="str">
        <f t="shared" si="37"/>
        <v/>
      </c>
      <c r="F139" s="2" t="str">
        <f>IF(E139="", "", IFERROR(COUNTIF($E$2:E139, "Correto") / COUNTA($E$2:E139), 0))</f>
        <v/>
      </c>
      <c r="G139" s="2" t="str">
        <f t="shared" si="39"/>
        <v>VisitanteVisitanteVisitanteVisitanteCasa</v>
      </c>
      <c r="H139" s="2" t="str">
        <f t="shared" si="42"/>
        <v>Casa</v>
      </c>
    </row>
    <row r="140" spans="1:8" x14ac:dyDescent="0.25">
      <c r="A140" s="2">
        <v>9</v>
      </c>
      <c r="B140" s="2">
        <v>2</v>
      </c>
      <c r="C140" s="2" t="str">
        <f>IF(B140="","",IF(VLOOKUP(A140,referencia!$A$2:$B$15,2,FALSE)&gt;VLOOKUP(B140,referencia!$A$2:$B$15,2,FALSE),"Casa",IF(VLOOKUP(A140,referencia!$A$2:$B$15,2,FALSE)&lt;VLOOKUP(B140,referencia!$A$2:$B$15,2,FALSE),"Visitante","Empate")))</f>
        <v>Casa</v>
      </c>
      <c r="D140" s="2" t="str">
        <f>IFERROR(INDEX(#REF!,MATCH(INDEX(#REF!,MATCH(2,1/(#REF!&lt;&gt;"")),1),#REF!,0)),"")</f>
        <v/>
      </c>
      <c r="E140" s="2" t="str">
        <f t="shared" si="37"/>
        <v/>
      </c>
      <c r="F140" s="2" t="str">
        <f>IF(E140="", "", IFERROR(COUNTIF($E$2:E140, "Correto") / COUNTA($E$2:E140), 0))</f>
        <v/>
      </c>
      <c r="G140" s="2" t="str">
        <f t="shared" si="39"/>
        <v>CasaVisitanteVisitanteVisitanteVisitante</v>
      </c>
      <c r="H140" s="2" t="str">
        <f t="shared" si="42"/>
        <v>Visitante</v>
      </c>
    </row>
    <row r="141" spans="1:8" x14ac:dyDescent="0.25">
      <c r="A141" s="2">
        <v>4</v>
      </c>
      <c r="B141" s="2">
        <v>7</v>
      </c>
      <c r="C141" s="2" t="str">
        <f>IF(B141="","",IF(VLOOKUP(A141,referencia!$A$2:$B$15,2,FALSE)&gt;VLOOKUP(B141,referencia!$A$2:$B$15,2,FALSE),"Casa",IF(VLOOKUP(A141,referencia!$A$2:$B$15,2,FALSE)&lt;VLOOKUP(B141,referencia!$A$2:$B$15,2,FALSE),"Visitante","Empate")))</f>
        <v>Visitante</v>
      </c>
      <c r="D141" s="2" t="str">
        <f>IFERROR(INDEX(#REF!,MATCH(INDEX(#REF!,MATCH(2,1/(#REF!&lt;&gt;"")),1),#REF!,0)),"")</f>
        <v/>
      </c>
      <c r="E141" s="2" t="str">
        <f t="shared" si="37"/>
        <v/>
      </c>
      <c r="F141" s="2" t="str">
        <f>IF(E141="", "", IFERROR(COUNTIF($E$2:E141, "Correto") / COUNTA($E$2:E141), 0))</f>
        <v/>
      </c>
      <c r="G141" s="2" t="str">
        <f t="shared" si="39"/>
        <v>VisitanteCasaVisitanteVisitanteVisitante</v>
      </c>
      <c r="H141" s="2" t="str">
        <f t="shared" si="42"/>
        <v>Casa</v>
      </c>
    </row>
    <row r="142" spans="1:8" x14ac:dyDescent="0.25">
      <c r="A142" s="2" t="s">
        <v>10</v>
      </c>
      <c r="B142" s="2" t="s">
        <v>8</v>
      </c>
      <c r="C142" s="2" t="str">
        <f>IF(B142="","",IF(VLOOKUP(A142,referencia!$A$2:$B$15,2,FALSE)&gt;VLOOKUP(B142,referencia!$A$2:$B$15,2,FALSE),"Casa",IF(VLOOKUP(A142,referencia!$A$2:$B$15,2,FALSE)&lt;VLOOKUP(B142,referencia!$A$2:$B$15,2,FALSE),"Visitante","Empate")))</f>
        <v>Casa</v>
      </c>
      <c r="D142" s="2" t="str">
        <f>IFERROR(INDEX(#REF!,MATCH(INDEX(#REF!,MATCH(2,1/(#REF!&lt;&gt;"")),1),#REF!,0)),"")</f>
        <v/>
      </c>
      <c r="E142" s="2" t="str">
        <f t="shared" si="37"/>
        <v/>
      </c>
      <c r="F142" s="2" t="str">
        <f>IF(E142="", "", IFERROR(COUNTIF($E$2:E142, "Correto") / COUNTA($E$2:E142), 0))</f>
        <v/>
      </c>
      <c r="G142" s="2" t="str">
        <f t="shared" si="39"/>
        <v>CasaVisitanteCasaVisitanteVisitante</v>
      </c>
      <c r="H142" s="2" t="str">
        <f t="shared" si="42"/>
        <v>Casa</v>
      </c>
    </row>
    <row r="143" spans="1:8" x14ac:dyDescent="0.25">
      <c r="A143" s="2">
        <v>9</v>
      </c>
      <c r="B143" s="2">
        <v>6</v>
      </c>
      <c r="C143" s="2" t="str">
        <f>IF(B143="","",IF(VLOOKUP(A143,referencia!$A$2:$B$15,2,FALSE)&gt;VLOOKUP(B143,referencia!$A$2:$B$15,2,FALSE),"Casa",IF(VLOOKUP(A143,referencia!$A$2:$B$15,2,FALSE)&lt;VLOOKUP(B143,referencia!$A$2:$B$15,2,FALSE),"Visitante","Empate")))</f>
        <v>Casa</v>
      </c>
      <c r="D143" s="2" t="str">
        <f>IFERROR(INDEX(#REF!,MATCH(INDEX(#REF!,MATCH(2,1/(#REF!&lt;&gt;"")),1),#REF!,0)),"")</f>
        <v/>
      </c>
      <c r="E143" s="2" t="str">
        <f t="shared" si="37"/>
        <v/>
      </c>
      <c r="F143" s="2" t="str">
        <f>IF(E143="", "", IFERROR(COUNTIF($E$2:E143, "Correto") / COUNTA($E$2:E143), 0))</f>
        <v/>
      </c>
      <c r="G143" s="2" t="str">
        <f t="shared" si="39"/>
        <v>CasaCasaVisitanteCasaVisitante</v>
      </c>
      <c r="H143" s="2" t="str">
        <f t="shared" si="42"/>
        <v>Casa</v>
      </c>
    </row>
    <row r="144" spans="1:8" x14ac:dyDescent="0.25">
      <c r="A144" s="2">
        <v>6</v>
      </c>
      <c r="B144" s="2">
        <v>3</v>
      </c>
      <c r="C144" s="2" t="str">
        <f>IF(B144="","",IF(VLOOKUP(A144,referencia!$A$2:$B$15,2,FALSE)&gt;VLOOKUP(B144,referencia!$A$2:$B$15,2,FALSE),"Casa",IF(VLOOKUP(A144,referencia!$A$2:$B$15,2,FALSE)&lt;VLOOKUP(B144,referencia!$A$2:$B$15,2,FALSE),"Visitante","Empate")))</f>
        <v>Casa</v>
      </c>
      <c r="D144" s="2" t="str">
        <f>IFERROR(INDEX(#REF!,MATCH(INDEX(#REF!,MATCH(2,1/(#REF!&lt;&gt;"")),1),#REF!,0)),"")</f>
        <v/>
      </c>
      <c r="E144" s="2" t="str">
        <f t="shared" si="37"/>
        <v/>
      </c>
      <c r="F144" s="2" t="str">
        <f>IF(E144="", "", IFERROR(COUNTIF($E$2:E144, "Correto") / COUNTA($E$2:E144), 0))</f>
        <v/>
      </c>
      <c r="G144" s="2" t="str">
        <f t="shared" si="39"/>
        <v>CasaCasaCasaVisitanteCasa</v>
      </c>
      <c r="H144" s="2" t="str">
        <f t="shared" si="42"/>
        <v>Visitante</v>
      </c>
    </row>
    <row r="145" spans="1:8" x14ac:dyDescent="0.25">
      <c r="A145" s="2">
        <v>5</v>
      </c>
      <c r="B145" s="2">
        <v>6</v>
      </c>
      <c r="C145" s="2" t="str">
        <f>IF(B145="","",IF(VLOOKUP(A145,referencia!$A$2:$B$15,2,FALSE)&gt;VLOOKUP(B145,referencia!$A$2:$B$15,2,FALSE),"Casa",IF(VLOOKUP(A145,referencia!$A$2:$B$15,2,FALSE)&lt;VLOOKUP(B145,referencia!$A$2:$B$15,2,FALSE),"Visitante","Empate")))</f>
        <v>Visitante</v>
      </c>
      <c r="D145" s="2" t="str">
        <f>IFERROR(INDEX(#REF!,MATCH(INDEX(#REF!,MATCH(2,1/(#REF!&lt;&gt;"")),1),#REF!,0)),"")</f>
        <v/>
      </c>
      <c r="E145" s="2" t="str">
        <f t="shared" si="37"/>
        <v/>
      </c>
      <c r="F145" s="2" t="str">
        <f>IF(E145="", "", IFERROR(COUNTIF($E$2:E145, "Correto") / COUNTA($E$2:E145), 0))</f>
        <v/>
      </c>
      <c r="G145" s="2" t="str">
        <f t="shared" si="39"/>
        <v>VisitanteCasaCasaCasaVisitante</v>
      </c>
      <c r="H145" s="2" t="str">
        <f t="shared" si="42"/>
        <v>Visitante</v>
      </c>
    </row>
    <row r="146" spans="1:8" x14ac:dyDescent="0.25">
      <c r="A146" s="2">
        <v>7</v>
      </c>
      <c r="B146" s="2" t="s">
        <v>8</v>
      </c>
      <c r="C146" s="2" t="str">
        <f>IF(B146="","",IF(VLOOKUP(A146,referencia!$A$2:$B$15,2,FALSE)&gt;VLOOKUP(B146,referencia!$A$2:$B$15,2,FALSE),"Casa",IF(VLOOKUP(A146,referencia!$A$2:$B$15,2,FALSE)&lt;VLOOKUP(B146,referencia!$A$2:$B$15,2,FALSE),"Visitante","Empate")))</f>
        <v>Visitante</v>
      </c>
      <c r="D146" s="2" t="str">
        <f>IFERROR(INDEX(#REF!,MATCH(INDEX(#REF!,MATCH(2,1/(#REF!&lt;&gt;"")),1),#REF!,0)),"")</f>
        <v/>
      </c>
      <c r="E146" s="2" t="str">
        <f t="shared" si="37"/>
        <v/>
      </c>
      <c r="F146" s="2" t="str">
        <f>IF(E146="", "", IFERROR(COUNTIF($E$2:E146, "Correto") / COUNTA($E$2:E146), 0))</f>
        <v/>
      </c>
      <c r="G146" s="2" t="str">
        <f t="shared" si="39"/>
        <v>VisitanteVisitanteCasaCasaCasa</v>
      </c>
      <c r="H146" s="2" t="str">
        <f t="shared" si="42"/>
        <v>Casa</v>
      </c>
    </row>
    <row r="147" spans="1:8" x14ac:dyDescent="0.25">
      <c r="A147" s="2">
        <v>5</v>
      </c>
      <c r="B147" s="2">
        <v>2</v>
      </c>
      <c r="C147" s="2" t="str">
        <f>IF(B147="","",IF(VLOOKUP(A147,referencia!$A$2:$B$15,2,FALSE)&gt;VLOOKUP(B147,referencia!$A$2:$B$15,2,FALSE),"Casa",IF(VLOOKUP(A147,referencia!$A$2:$B$15,2,FALSE)&lt;VLOOKUP(B147,referencia!$A$2:$B$15,2,FALSE),"Visitante","Empate")))</f>
        <v>Casa</v>
      </c>
      <c r="D147" s="2" t="str">
        <f>IFERROR(INDEX(#REF!,MATCH(INDEX(#REF!,MATCH(2,1/(#REF!&lt;&gt;"")),1),#REF!,0)),"")</f>
        <v/>
      </c>
      <c r="E147" s="2" t="str">
        <f t="shared" si="37"/>
        <v/>
      </c>
      <c r="F147" s="2" t="str">
        <f>IF(E147="", "", IFERROR(COUNTIF($E$2:E147, "Correto") / COUNTA($E$2:E147), 0))</f>
        <v/>
      </c>
      <c r="G147" s="2" t="str">
        <f t="shared" si="39"/>
        <v>CasaVisitanteVisitanteCasaCasa</v>
      </c>
      <c r="H147" s="2" t="str">
        <f t="shared" si="42"/>
        <v>Casa</v>
      </c>
    </row>
    <row r="148" spans="1:8" x14ac:dyDescent="0.25">
      <c r="A148" s="2" t="s">
        <v>10</v>
      </c>
      <c r="B148" s="2">
        <v>10</v>
      </c>
      <c r="C148" s="2" t="str">
        <f>IF(B148="","",IF(VLOOKUP(A148,referencia!$A$2:$B$15,2,FALSE)&gt;VLOOKUP(B148,referencia!$A$2:$B$15,2,FALSE),"Casa",IF(VLOOKUP(A148,referencia!$A$2:$B$15,2,FALSE)&lt;VLOOKUP(B148,referencia!$A$2:$B$15,2,FALSE),"Visitante","Empate")))</f>
        <v>Casa</v>
      </c>
      <c r="D148" s="2" t="str">
        <f>IFERROR(INDEX(#REF!,MATCH(INDEX(#REF!,MATCH(2,1/(#REF!&lt;&gt;"")),1),#REF!,0)),"")</f>
        <v/>
      </c>
      <c r="E148" s="2" t="str">
        <f t="shared" si="37"/>
        <v/>
      </c>
      <c r="F148" s="2" t="str">
        <f>IF(E148="", "", IFERROR(COUNTIF($E$2:E148, "Correto") / COUNTA($E$2:E148), 0))</f>
        <v/>
      </c>
      <c r="G148" s="2" t="str">
        <f t="shared" si="39"/>
        <v>CasaCasaVisitanteVisitanteCasa</v>
      </c>
      <c r="H148" s="2" t="str">
        <f t="shared" si="42"/>
        <v>Empate</v>
      </c>
    </row>
    <row r="149" spans="1:8" x14ac:dyDescent="0.25">
      <c r="A149" s="2" t="s">
        <v>7</v>
      </c>
      <c r="B149" s="2" t="s">
        <v>7</v>
      </c>
      <c r="C149" s="2" t="str">
        <f>IF(B149="","",IF(VLOOKUP(A149,referencia!$A$2:$B$15,2,FALSE)&gt;VLOOKUP(B149,referencia!$A$2:$B$15,2,FALSE),"Casa",IF(VLOOKUP(A149,referencia!$A$2:$B$15,2,FALSE)&lt;VLOOKUP(B149,referencia!$A$2:$B$15,2,FALSE),"Visitante","Empate")))</f>
        <v>Empate</v>
      </c>
      <c r="D149" s="2" t="str">
        <f>IFERROR(INDEX(#REF!,MATCH(INDEX(#REF!,MATCH(2,1/(#REF!&lt;&gt;"")),1),#REF!,0)),"")</f>
        <v/>
      </c>
      <c r="E149" s="2" t="str">
        <f t="shared" si="37"/>
        <v/>
      </c>
      <c r="F149" s="2" t="str">
        <f>IF(E149="", "", IFERROR(COUNTIF($E$2:E149, "Correto") / COUNTA($E$2:E149), 0))</f>
        <v/>
      </c>
      <c r="G149" s="2" t="str">
        <f t="shared" si="39"/>
        <v>EmpateCasaCasaVisitanteVisitante</v>
      </c>
      <c r="H149" s="2" t="str">
        <f t="shared" si="42"/>
        <v>Empate</v>
      </c>
    </row>
    <row r="150" spans="1:8" x14ac:dyDescent="0.25">
      <c r="A150" s="2" t="s">
        <v>7</v>
      </c>
      <c r="B150" s="2" t="s">
        <v>7</v>
      </c>
      <c r="C150" s="2" t="str">
        <f>IF(B150="","",IF(VLOOKUP(A150,referencia!$A$2:$B$15,2,FALSE)&gt;VLOOKUP(B150,referencia!$A$2:$B$15,2,FALSE),"Casa",IF(VLOOKUP(A150,referencia!$A$2:$B$15,2,FALSE)&lt;VLOOKUP(B150,referencia!$A$2:$B$15,2,FALSE),"Visitante","Empate")))</f>
        <v>Empate</v>
      </c>
      <c r="D150" s="2" t="str">
        <f>IFERROR(INDEX(#REF!,MATCH(INDEX(#REF!,MATCH(2,1/(#REF!&lt;&gt;"")),1),#REF!,0)),"")</f>
        <v/>
      </c>
      <c r="E150" s="2" t="str">
        <f t="shared" si="37"/>
        <v/>
      </c>
      <c r="F150" s="2" t="str">
        <f>IF(E150="", "", IFERROR(COUNTIF($E$2:E150, "Correto") / COUNTA($E$2:E150), 0))</f>
        <v/>
      </c>
      <c r="G150" s="2" t="str">
        <f t="shared" si="39"/>
        <v>EmpateEmpateCasaCasaVisitante</v>
      </c>
      <c r="H150" s="2" t="str">
        <f t="shared" si="42"/>
        <v>Casa</v>
      </c>
    </row>
    <row r="151" spans="1:8" x14ac:dyDescent="0.25">
      <c r="A151" s="2">
        <v>8</v>
      </c>
      <c r="B151" s="2">
        <v>6</v>
      </c>
      <c r="C151" s="2" t="str">
        <f>IF(B151="","",IF(VLOOKUP(A151,referencia!$A$2:$B$15,2,FALSE)&gt;VLOOKUP(B151,referencia!$A$2:$B$15,2,FALSE),"Casa",IF(VLOOKUP(A151,referencia!$A$2:$B$15,2,FALSE)&lt;VLOOKUP(B151,referencia!$A$2:$B$15,2,FALSE),"Visitante","Empate")))</f>
        <v>Casa</v>
      </c>
      <c r="D151" s="2" t="str">
        <f>IFERROR(INDEX(#REF!,MATCH(INDEX(#REF!,MATCH(2,1/(#REF!&lt;&gt;"")),1),#REF!,0)),"")</f>
        <v/>
      </c>
      <c r="E151" s="2" t="str">
        <f t="shared" si="37"/>
        <v/>
      </c>
      <c r="F151" s="2" t="str">
        <f>IF(E151="", "", IFERROR(COUNTIF($E$2:E151, "Correto") / COUNTA($E$2:E151), 0))</f>
        <v/>
      </c>
      <c r="G151" s="2" t="str">
        <f t="shared" si="39"/>
        <v>CasaEmpateEmpateCasaCasa</v>
      </c>
      <c r="H151" s="2" t="str">
        <f t="shared" si="42"/>
        <v>Casa</v>
      </c>
    </row>
    <row r="152" spans="1:8" x14ac:dyDescent="0.25">
      <c r="A152" s="2">
        <v>5</v>
      </c>
      <c r="B152" s="2">
        <v>2</v>
      </c>
      <c r="C152" s="2" t="str">
        <f>IF(B152="","",IF(VLOOKUP(A152,referencia!$A$2:$B$15,2,FALSE)&gt;VLOOKUP(B152,referencia!$A$2:$B$15,2,FALSE),"Casa",IF(VLOOKUP(A152,referencia!$A$2:$B$15,2,FALSE)&lt;VLOOKUP(B152,referencia!$A$2:$B$15,2,FALSE),"Visitante","Empate")))</f>
        <v>Casa</v>
      </c>
      <c r="D152" s="2" t="str">
        <f>IFERROR(INDEX(#REF!,MATCH(INDEX(#REF!,MATCH(2,1/(#REF!&lt;&gt;"")),1),#REF!,0)),"")</f>
        <v/>
      </c>
      <c r="E152" s="2" t="str">
        <f t="shared" si="37"/>
        <v/>
      </c>
      <c r="F152" s="2" t="str">
        <f>IF(E152="", "", IFERROR(COUNTIF($E$2:E152, "Correto") / COUNTA($E$2:E152), 0))</f>
        <v/>
      </c>
      <c r="G152" s="2" t="str">
        <f t="shared" si="39"/>
        <v>CasaCasaEmpateEmpateCasa</v>
      </c>
      <c r="H152" s="2" t="str">
        <f t="shared" si="42"/>
        <v>Visitante</v>
      </c>
    </row>
    <row r="153" spans="1:8" x14ac:dyDescent="0.25">
      <c r="A153" s="2">
        <v>6</v>
      </c>
      <c r="B153" s="2" t="s">
        <v>9</v>
      </c>
      <c r="C153" s="2" t="str">
        <f>IF(B153="","",IF(VLOOKUP(A153,referencia!$A$2:$B$15,2,FALSE)&gt;VLOOKUP(B153,referencia!$A$2:$B$15,2,FALSE),"Casa",IF(VLOOKUP(A153,referencia!$A$2:$B$15,2,FALSE)&lt;VLOOKUP(B153,referencia!$A$2:$B$15,2,FALSE),"Visitante","Empate")))</f>
        <v>Visitante</v>
      </c>
      <c r="D153" s="2" t="str">
        <f>IFERROR(INDEX(#REF!,MATCH(INDEX(#REF!,MATCH(2,1/(#REF!&lt;&gt;"")),1),#REF!,0)),"")</f>
        <v/>
      </c>
      <c r="E153" s="2" t="str">
        <f t="shared" si="37"/>
        <v/>
      </c>
      <c r="F153" s="2" t="str">
        <f>IF(E153="", "", IFERROR(COUNTIF($E$2:E153, "Correto") / COUNTA($E$2:E153), 0))</f>
        <v/>
      </c>
      <c r="G153" s="2" t="str">
        <f t="shared" si="39"/>
        <v>VisitanteCasaCasaEmpateEmpate</v>
      </c>
      <c r="H153" s="2" t="str">
        <f t="shared" si="42"/>
        <v>Casa</v>
      </c>
    </row>
    <row r="154" spans="1:8" x14ac:dyDescent="0.25">
      <c r="A154" s="2">
        <v>10</v>
      </c>
      <c r="B154" s="2">
        <v>8</v>
      </c>
      <c r="C154" s="2" t="str">
        <f>IF(B154="","",IF(VLOOKUP(A154,referencia!$A$2:$B$15,2,FALSE)&gt;VLOOKUP(B154,referencia!$A$2:$B$15,2,FALSE),"Casa",IF(VLOOKUP(A154,referencia!$A$2:$B$15,2,FALSE)&lt;VLOOKUP(B154,referencia!$A$2:$B$15,2,FALSE),"Visitante","Empate")))</f>
        <v>Casa</v>
      </c>
      <c r="D154" s="2" t="str">
        <f t="shared" ref="D154:D158" si="45">IFERROR(INDEX(#REF!,MATCH(INDEX(#REF!,MATCH(2,1/(#REF!&lt;&gt;"")),1),#REF!,0)),"")</f>
        <v/>
      </c>
      <c r="E154" s="2" t="str">
        <f t="shared" si="37"/>
        <v/>
      </c>
      <c r="F154" s="2" t="str">
        <f>IF(E154="", "", IFERROR(COUNTIF($E$2:E154, "Correto") / COUNTA($E$2:E154), 0))</f>
        <v/>
      </c>
      <c r="G154" s="2" t="str">
        <f t="shared" si="39"/>
        <v>CasaVisitanteCasaCasaEmpate</v>
      </c>
      <c r="H154" s="2" t="str">
        <f t="shared" si="42"/>
        <v>Empate</v>
      </c>
    </row>
    <row r="155" spans="1:8" x14ac:dyDescent="0.25">
      <c r="A155" s="2">
        <v>3</v>
      </c>
      <c r="B155" s="2">
        <v>3</v>
      </c>
      <c r="C155" s="2" t="str">
        <f>IF(B155="","",IF(VLOOKUP(A155,referencia!$A$2:$B$15,2,FALSE)&gt;VLOOKUP(B155,referencia!$A$2:$B$15,2,FALSE),"Casa",IF(VLOOKUP(A155,referencia!$A$2:$B$15,2,FALSE)&lt;VLOOKUP(B155,referencia!$A$2:$B$15,2,FALSE),"Visitante","Empate")))</f>
        <v>Empate</v>
      </c>
      <c r="D155" s="2" t="str">
        <f t="shared" ref="D155:D159" si="46">IFERROR(INDEX(#REF!,MATCH(INDEX(#REF!,MATCH(2,1/(#REF!&lt;&gt;"")),1),#REF!,0)),"")</f>
        <v/>
      </c>
      <c r="E155" s="2" t="str">
        <f t="shared" si="37"/>
        <v/>
      </c>
      <c r="F155" s="2" t="str">
        <f>IF(E155="", "", IFERROR(COUNTIF($E$2:E155, "Correto") / COUNTA($E$2:E155), 0))</f>
        <v/>
      </c>
      <c r="G155" s="2" t="str">
        <f t="shared" si="39"/>
        <v>EmpateCasaVisitanteCasaCasa</v>
      </c>
      <c r="H155" s="2" t="str">
        <f t="shared" si="42"/>
        <v>Casa</v>
      </c>
    </row>
    <row r="156" spans="1:8" x14ac:dyDescent="0.25">
      <c r="A156" s="2" t="s">
        <v>7</v>
      </c>
      <c r="B156" s="2">
        <v>4</v>
      </c>
      <c r="C156" s="2" t="str">
        <f>IF(B156="","",IF(VLOOKUP(A156,referencia!$A$2:$B$15,2,FALSE)&gt;VLOOKUP(B156,referencia!$A$2:$B$15,2,FALSE),"Casa",IF(VLOOKUP(A156,referencia!$A$2:$B$15,2,FALSE)&lt;VLOOKUP(B156,referencia!$A$2:$B$15,2,FALSE),"Visitante","Empate")))</f>
        <v>Casa</v>
      </c>
      <c r="D156" s="2" t="str">
        <f t="shared" ref="D156:D160" si="47">IFERROR(INDEX(#REF!,MATCH(INDEX(#REF!,MATCH(2,1/(#REF!&lt;&gt;"")),1),#REF!,0)),"")</f>
        <v/>
      </c>
      <c r="E156" s="2" t="str">
        <f t="shared" si="37"/>
        <v/>
      </c>
      <c r="F156" s="2" t="str">
        <f>IF(E156="", "", IFERROR(COUNTIF($E$2:E156, "Correto") / COUNTA($E$2:E156), 0))</f>
        <v/>
      </c>
      <c r="G156" s="2" t="str">
        <f t="shared" si="39"/>
        <v>CasaEmpateCasaVisitanteCasa</v>
      </c>
      <c r="H156" s="2" t="str">
        <f t="shared" si="42"/>
        <v>Casa</v>
      </c>
    </row>
    <row r="157" spans="1:8" x14ac:dyDescent="0.25">
      <c r="A157" s="2">
        <v>6</v>
      </c>
      <c r="B157" s="2">
        <v>5</v>
      </c>
      <c r="C157" s="2" t="str">
        <f>IF(B157="","",IF(VLOOKUP(A157,referencia!$A$2:$B$15,2,FALSE)&gt;VLOOKUP(B157,referencia!$A$2:$B$15,2,FALSE),"Casa",IF(VLOOKUP(A157,referencia!$A$2:$B$15,2,FALSE)&lt;VLOOKUP(B157,referencia!$A$2:$B$15,2,FALSE),"Visitante","Empate")))</f>
        <v>Casa</v>
      </c>
      <c r="D157" s="2" t="str">
        <f t="shared" ref="D157:D161" si="48">IFERROR(INDEX(#REF!,MATCH(INDEX(#REF!,MATCH(2,1/(#REF!&lt;&gt;"")),1),#REF!,0)),"")</f>
        <v/>
      </c>
      <c r="E157" s="2" t="str">
        <f t="shared" si="37"/>
        <v/>
      </c>
      <c r="F157" s="2" t="str">
        <f>IF(E157="", "", IFERROR(COUNTIF($E$2:E157, "Correto") / COUNTA($E$2:E157), 0))</f>
        <v/>
      </c>
      <c r="G157" s="2" t="str">
        <f t="shared" si="39"/>
        <v>CasaCasaEmpateCasaVisitante</v>
      </c>
      <c r="H157" s="2" t="str">
        <f t="shared" si="42"/>
        <v>Casa</v>
      </c>
    </row>
    <row r="158" spans="1:8" x14ac:dyDescent="0.25">
      <c r="A158" s="2">
        <v>10</v>
      </c>
      <c r="B158" s="2">
        <v>3</v>
      </c>
      <c r="C158" s="2" t="str">
        <f>IF(B158="","",IF(VLOOKUP(A158,referencia!$A$2:$B$15,2,FALSE)&gt;VLOOKUP(B158,referencia!$A$2:$B$15,2,FALSE),"Casa",IF(VLOOKUP(A158,referencia!$A$2:$B$15,2,FALSE)&lt;VLOOKUP(B158,referencia!$A$2:$B$15,2,FALSE),"Visitante","Empate")))</f>
        <v>Casa</v>
      </c>
      <c r="D158" s="2" t="str">
        <f t="shared" ref="D158:D162" si="49">IFERROR(INDEX(#REF!,MATCH(INDEX(#REF!,MATCH(2,1/(#REF!&lt;&gt;"")),1),#REF!,0)),"")</f>
        <v/>
      </c>
      <c r="E158" s="2" t="str">
        <f t="shared" si="37"/>
        <v/>
      </c>
      <c r="F158" s="2" t="str">
        <f>IF(E158="", "", IFERROR(COUNTIF($E$2:E158, "Correto") / COUNTA($E$2:E158), 0))</f>
        <v/>
      </c>
      <c r="G158" s="2" t="str">
        <f t="shared" si="39"/>
        <v>CasaCasaCasaEmpateCasa</v>
      </c>
      <c r="H158" s="2" t="str">
        <f t="shared" si="42"/>
        <v>Visitante</v>
      </c>
    </row>
    <row r="159" spans="1:8" x14ac:dyDescent="0.25">
      <c r="A159" s="2">
        <v>7</v>
      </c>
      <c r="B159" s="2" t="s">
        <v>7</v>
      </c>
      <c r="C159" s="2" t="str">
        <f>IF(B159="","",IF(VLOOKUP(A159,referencia!$A$2:$B$15,2,FALSE)&gt;VLOOKUP(B159,referencia!$A$2:$B$15,2,FALSE),"Casa",IF(VLOOKUP(A159,referencia!$A$2:$B$15,2,FALSE)&lt;VLOOKUP(B159,referencia!$A$2:$B$15,2,FALSE),"Visitante","Empate")))</f>
        <v>Visitante</v>
      </c>
      <c r="D159" s="2" t="str">
        <f>IFERROR(INDEX(#REF!,MATCH(INDEX(#REF!,MATCH(2,1/(#REF!&lt;&gt;"")),1),#REF!,0)),"")</f>
        <v/>
      </c>
      <c r="E159" s="2" t="str">
        <f t="shared" si="37"/>
        <v/>
      </c>
      <c r="F159" s="2" t="str">
        <f>IF(E159="", "", IFERROR(COUNTIF($E$2:E159, "Correto") / COUNTA($E$2:E159), 0))</f>
        <v/>
      </c>
      <c r="G159" s="2" t="str">
        <f t="shared" si="39"/>
        <v>VisitanteCasaCasaCasaEmpate</v>
      </c>
      <c r="H159" s="2" t="str">
        <f t="shared" si="42"/>
        <v>Empate</v>
      </c>
    </row>
    <row r="160" spans="1:8" x14ac:dyDescent="0.25">
      <c r="A160" s="2">
        <v>8</v>
      </c>
      <c r="B160" s="2">
        <v>8</v>
      </c>
      <c r="C160" s="2" t="str">
        <f>IF(B160="","",IF(VLOOKUP(A160,referencia!$A$2:$B$15,2,FALSE)&gt;VLOOKUP(B160,referencia!$A$2:$B$15,2,FALSE),"Casa",IF(VLOOKUP(A160,referencia!$A$2:$B$15,2,FALSE)&lt;VLOOKUP(B160,referencia!$A$2:$B$15,2,FALSE),"Visitante","Empate")))</f>
        <v>Empate</v>
      </c>
      <c r="D160" s="2" t="str">
        <f>IFERROR(INDEX(#REF!,MATCH(INDEX(#REF!,MATCH(2,1/(#REF!&lt;&gt;"")),1),#REF!,0)),"")</f>
        <v/>
      </c>
      <c r="E160" s="2" t="str">
        <f t="shared" si="37"/>
        <v/>
      </c>
      <c r="F160" s="2" t="str">
        <f>IF(E160="", "", IFERROR(COUNTIF($E$2:E160, "Correto") / COUNTA($E$2:E160), 0))</f>
        <v/>
      </c>
      <c r="G160" s="2" t="str">
        <f t="shared" si="39"/>
        <v>EmpateVisitanteCasaCasaCasa</v>
      </c>
      <c r="H160" s="2" t="str">
        <f t="shared" si="42"/>
        <v>Visitante</v>
      </c>
    </row>
    <row r="161" spans="1:8" x14ac:dyDescent="0.25">
      <c r="A161" s="2">
        <v>2</v>
      </c>
      <c r="B161" s="2" t="s">
        <v>7</v>
      </c>
      <c r="C161" s="2" t="str">
        <f>IF(B161="","",IF(VLOOKUP(A161,referencia!$A$2:$B$15,2,FALSE)&gt;VLOOKUP(B161,referencia!$A$2:$B$15,2,FALSE),"Casa",IF(VLOOKUP(A161,referencia!$A$2:$B$15,2,FALSE)&lt;VLOOKUP(B161,referencia!$A$2:$B$15,2,FALSE),"Visitante","Empate")))</f>
        <v>Visitante</v>
      </c>
      <c r="D161" s="2" t="str">
        <f>IFERROR(INDEX(#REF!,MATCH(INDEX(#REF!,MATCH(2,1/(#REF!&lt;&gt;"")),1),#REF!,0)),"")</f>
        <v/>
      </c>
      <c r="E161" s="2" t="str">
        <f t="shared" si="37"/>
        <v/>
      </c>
      <c r="F161" s="2" t="str">
        <f>IF(E161="", "", IFERROR(COUNTIF($E$2:E161, "Correto") / COUNTA($E$2:E161), 0))</f>
        <v/>
      </c>
      <c r="G161" s="2" t="str">
        <f t="shared" si="39"/>
        <v>VisitanteEmpateVisitanteCasaCasa</v>
      </c>
      <c r="H161" s="2" t="str">
        <f t="shared" si="42"/>
        <v>Visitante</v>
      </c>
    </row>
    <row r="162" spans="1:8" x14ac:dyDescent="0.25">
      <c r="A162" s="2">
        <v>6</v>
      </c>
      <c r="B162" s="2">
        <v>7</v>
      </c>
      <c r="C162" s="2" t="str">
        <f>IF(B162="","",IF(VLOOKUP(A162,referencia!$A$2:$B$15,2,FALSE)&gt;VLOOKUP(B162,referencia!$A$2:$B$15,2,FALSE),"Casa",IF(VLOOKUP(A162,referencia!$A$2:$B$15,2,FALSE)&lt;VLOOKUP(B162,referencia!$A$2:$B$15,2,FALSE),"Visitante","Empate")))</f>
        <v>Visitante</v>
      </c>
      <c r="D162" s="2" t="str">
        <f>IFERROR(INDEX(#REF!,MATCH(INDEX(#REF!,MATCH(2,1/(#REF!&lt;&gt;"")),1),#REF!,0)),"")</f>
        <v/>
      </c>
      <c r="E162" s="2" t="str">
        <f t="shared" si="37"/>
        <v/>
      </c>
      <c r="F162" s="2" t="str">
        <f>IF(E162="", "", IFERROR(COUNTIF($E$2:E162, "Correto") / COUNTA($E$2:E162), 0))</f>
        <v/>
      </c>
      <c r="G162" s="2" t="str">
        <f t="shared" si="39"/>
        <v>VisitanteVisitanteEmpateVisitanteCasa</v>
      </c>
      <c r="H162" s="2" t="str">
        <f t="shared" si="42"/>
        <v>Visitante</v>
      </c>
    </row>
    <row r="163" spans="1:8" x14ac:dyDescent="0.25">
      <c r="A163" s="2">
        <v>5</v>
      </c>
      <c r="B163" s="2" t="s">
        <v>9</v>
      </c>
      <c r="C163" s="2" t="str">
        <f>IF(B163="","",IF(VLOOKUP(A163,referencia!$A$2:$B$15,2,FALSE)&gt;VLOOKUP(B163,referencia!$A$2:$B$15,2,FALSE),"Casa",IF(VLOOKUP(A163,referencia!$A$2:$B$15,2,FALSE)&lt;VLOOKUP(B163,referencia!$A$2:$B$15,2,FALSE),"Visitante","Empate")))</f>
        <v>Visitante</v>
      </c>
      <c r="D163" s="2" t="str">
        <f>IFERROR(INDEX(#REF!,MATCH(INDEX(#REF!,MATCH(2,1/(#REF!&lt;&gt;"")),1),#REF!,0)),"")</f>
        <v/>
      </c>
      <c r="E163" s="2" t="str">
        <f t="shared" si="37"/>
        <v/>
      </c>
      <c r="F163" s="2" t="str">
        <f>IF(E163="", "", IFERROR(COUNTIF($E$2:E163, "Correto") / COUNTA($E$2:E163), 0))</f>
        <v/>
      </c>
      <c r="G163" s="2" t="str">
        <f t="shared" si="39"/>
        <v>VisitanteVisitanteVisitanteEmpateVisitante</v>
      </c>
      <c r="H163" s="2" t="str">
        <f t="shared" si="42"/>
        <v>Visitante</v>
      </c>
    </row>
    <row r="164" spans="1:8" x14ac:dyDescent="0.25">
      <c r="A164" s="2">
        <v>3</v>
      </c>
      <c r="B164" s="2">
        <v>10</v>
      </c>
      <c r="C164" s="2" t="str">
        <f>IF(B164="","",IF(VLOOKUP(A164,referencia!$A$2:$B$15,2,FALSE)&gt;VLOOKUP(B164,referencia!$A$2:$B$15,2,FALSE),"Casa",IF(VLOOKUP(A164,referencia!$A$2:$B$15,2,FALSE)&lt;VLOOKUP(B164,referencia!$A$2:$B$15,2,FALSE),"Visitante","Empate")))</f>
        <v>Visitante</v>
      </c>
      <c r="D164" s="2" t="str">
        <f>IFERROR(INDEX(#REF!,MATCH(INDEX(#REF!,MATCH(2,1/(#REF!&lt;&gt;"")),1),#REF!,0)),"")</f>
        <v/>
      </c>
      <c r="E164" s="2" t="str">
        <f t="shared" si="37"/>
        <v/>
      </c>
      <c r="F164" s="2" t="str">
        <f>IF(E164="", "", IFERROR(COUNTIF($E$2:E164, "Correto") / COUNTA($E$2:E164), 0))</f>
        <v/>
      </c>
      <c r="G164" s="2" t="str">
        <f t="shared" si="39"/>
        <v>VisitanteVisitanteVisitanteVisitanteEmpate</v>
      </c>
      <c r="H164" s="2" t="str">
        <f t="shared" si="42"/>
        <v>Visitante</v>
      </c>
    </row>
    <row r="165" spans="1:8" x14ac:dyDescent="0.25">
      <c r="A165" s="2">
        <v>4</v>
      </c>
      <c r="B165" s="2" t="s">
        <v>9</v>
      </c>
      <c r="C165" s="2" t="str">
        <f>IF(B165="","",IF(VLOOKUP(A165,referencia!$A$2:$B$15,2,FALSE)&gt;VLOOKUP(B165,referencia!$A$2:$B$15,2,FALSE),"Casa",IF(VLOOKUP(A165,referencia!$A$2:$B$15,2,FALSE)&lt;VLOOKUP(B165,referencia!$A$2:$B$15,2,FALSE),"Visitante","Empate")))</f>
        <v>Visitante</v>
      </c>
      <c r="D165" s="2" t="str">
        <f>IFERROR(INDEX(#REF!,MATCH(INDEX(#REF!,MATCH(2,1/(#REF!&lt;&gt;"")),1),#REF!,0)),"")</f>
        <v/>
      </c>
      <c r="E165" s="2" t="str">
        <f t="shared" si="37"/>
        <v/>
      </c>
      <c r="F165" s="2" t="str">
        <f>IF(E165="", "", IFERROR(COUNTIF($E$2:E165, "Correto") / COUNTA($E$2:E165), 0))</f>
        <v/>
      </c>
      <c r="G165" s="2" t="str">
        <f t="shared" si="39"/>
        <v>VisitanteVisitanteVisitanteVisitanteVisitante</v>
      </c>
      <c r="H165" s="2" t="str">
        <f t="shared" si="42"/>
        <v>Visitante</v>
      </c>
    </row>
    <row r="166" spans="1:8" x14ac:dyDescent="0.25">
      <c r="A166" s="2">
        <v>3</v>
      </c>
      <c r="B166" s="2">
        <v>4</v>
      </c>
      <c r="C166" s="2" t="str">
        <f>IF(B166="","",IF(VLOOKUP(A166,referencia!$A$2:$B$15,2,FALSE)&gt;VLOOKUP(B166,referencia!$A$2:$B$15,2,FALSE),"Casa",IF(VLOOKUP(A166,referencia!$A$2:$B$15,2,FALSE)&lt;VLOOKUP(B166,referencia!$A$2:$B$15,2,FALSE),"Visitante","Empate")))</f>
        <v>Visitante</v>
      </c>
      <c r="D166" s="2" t="str">
        <f>IFERROR(INDEX(#REF!,MATCH(INDEX(#REF!,MATCH(2,1/(#REF!&lt;&gt;"")),1),#REF!,0)),"")</f>
        <v/>
      </c>
      <c r="E166" s="2" t="str">
        <f t="shared" si="37"/>
        <v/>
      </c>
      <c r="F166" s="2" t="str">
        <f>IF(E166="", "", IFERROR(COUNTIF($E$2:E166, "Correto") / COUNTA($E$2:E166), 0))</f>
        <v/>
      </c>
      <c r="G166" s="2" t="str">
        <f t="shared" si="39"/>
        <v>VisitanteVisitanteVisitanteVisitanteVisitante</v>
      </c>
      <c r="H166" s="2" t="str">
        <f t="shared" si="42"/>
        <v>Visitante</v>
      </c>
    </row>
    <row r="167" spans="1:8" x14ac:dyDescent="0.25">
      <c r="A167" s="2">
        <v>9</v>
      </c>
      <c r="B167" s="2" t="s">
        <v>8</v>
      </c>
      <c r="C167" s="2" t="str">
        <f>IF(B167="","",IF(VLOOKUP(A167,referencia!$A$2:$B$15,2,FALSE)&gt;VLOOKUP(B167,referencia!$A$2:$B$15,2,FALSE),"Casa",IF(VLOOKUP(A167,referencia!$A$2:$B$15,2,FALSE)&lt;VLOOKUP(B167,referencia!$A$2:$B$15,2,FALSE),"Visitante","Empate")))</f>
        <v>Visitante</v>
      </c>
      <c r="D167" s="2" t="str">
        <f>IFERROR(INDEX(#REF!,MATCH(INDEX(#REF!,MATCH(2,1/(#REF!&lt;&gt;"")),1),#REF!,0)),"")</f>
        <v/>
      </c>
      <c r="E167" s="2" t="str">
        <f t="shared" si="37"/>
        <v/>
      </c>
      <c r="F167" s="2" t="str">
        <f>IF(E167="", "", IFERROR(COUNTIF($E$2:E167, "Correto") / COUNTA($E$2:E167), 0))</f>
        <v/>
      </c>
      <c r="G167" s="2" t="str">
        <f t="shared" si="39"/>
        <v>VisitanteVisitanteVisitanteVisitanteVisitante</v>
      </c>
      <c r="H167" s="2" t="str">
        <f t="shared" si="42"/>
        <v>Casa</v>
      </c>
    </row>
    <row r="168" spans="1:8" x14ac:dyDescent="0.25">
      <c r="A168" s="2">
        <v>9</v>
      </c>
      <c r="B168" s="2">
        <v>8</v>
      </c>
      <c r="C168" s="2" t="str">
        <f>IF(B168="","",IF(VLOOKUP(A168,referencia!$A$2:$B$15,2,FALSE)&gt;VLOOKUP(B168,referencia!$A$2:$B$15,2,FALSE),"Casa",IF(VLOOKUP(A168,referencia!$A$2:$B$15,2,FALSE)&lt;VLOOKUP(B168,referencia!$A$2:$B$15,2,FALSE),"Visitante","Empate")))</f>
        <v>Casa</v>
      </c>
      <c r="D168" s="2" t="str">
        <f>IFERROR(INDEX(#REF!,MATCH(INDEX(#REF!,MATCH(2,1/(#REF!&lt;&gt;"")),1),#REF!,0)),"")</f>
        <v/>
      </c>
      <c r="E168" s="2" t="str">
        <f t="shared" si="37"/>
        <v/>
      </c>
      <c r="F168" s="2" t="str">
        <f>IF(E168="", "", IFERROR(COUNTIF($E$2:E168, "Correto") / COUNTA($E$2:E168), 0))</f>
        <v/>
      </c>
      <c r="G168" s="2" t="str">
        <f t="shared" si="39"/>
        <v>CasaVisitanteVisitanteVisitanteVisitante</v>
      </c>
      <c r="H168" s="2" t="str">
        <f t="shared" si="42"/>
        <v>Visitante</v>
      </c>
    </row>
    <row r="169" spans="1:8" x14ac:dyDescent="0.25">
      <c r="A169" s="2">
        <v>9</v>
      </c>
      <c r="B169" s="2" t="s">
        <v>10</v>
      </c>
      <c r="C169" s="2" t="str">
        <f>IF(B169="","",IF(VLOOKUP(A169,referencia!$A$2:$B$15,2,FALSE)&gt;VLOOKUP(B169,referencia!$A$2:$B$15,2,FALSE),"Casa",IF(VLOOKUP(A169,referencia!$A$2:$B$15,2,FALSE)&lt;VLOOKUP(B169,referencia!$A$2:$B$15,2,FALSE),"Visitante","Empate")))</f>
        <v>Visitante</v>
      </c>
      <c r="D169" s="2" t="str">
        <f>IFERROR(INDEX(#REF!,MATCH(INDEX(#REF!,MATCH(2,1/(#REF!&lt;&gt;"")),1),#REF!,0)),"")</f>
        <v/>
      </c>
      <c r="E169" s="2" t="str">
        <f t="shared" si="37"/>
        <v/>
      </c>
      <c r="F169" s="2" t="str">
        <f>IF(E169="", "", IFERROR(COUNTIF($E$2:E169, "Correto") / COUNTA($E$2:E169), 0))</f>
        <v/>
      </c>
      <c r="G169" s="2" t="str">
        <f t="shared" si="39"/>
        <v>VisitanteCasaVisitanteVisitanteVisitante</v>
      </c>
      <c r="H169" s="2" t="str">
        <f t="shared" si="42"/>
        <v>Casa</v>
      </c>
    </row>
    <row r="170" spans="1:8" x14ac:dyDescent="0.25">
      <c r="A170" s="2">
        <v>9</v>
      </c>
      <c r="B170" s="2">
        <v>4</v>
      </c>
      <c r="C170" s="2" t="str">
        <f>IF(B170="","",IF(VLOOKUP(A170,referencia!$A$2:$B$15,2,FALSE)&gt;VLOOKUP(B170,referencia!$A$2:$B$15,2,FALSE),"Casa",IF(VLOOKUP(A170,referencia!$A$2:$B$15,2,FALSE)&lt;VLOOKUP(B170,referencia!$A$2:$B$15,2,FALSE),"Visitante","Empate")))</f>
        <v>Casa</v>
      </c>
      <c r="D170" s="2" t="str">
        <f>IFERROR(INDEX(#REF!,MATCH(INDEX(#REF!,MATCH(2,1/(#REF!&lt;&gt;"")),1),#REF!,0)),"")</f>
        <v/>
      </c>
      <c r="E170" s="2" t="str">
        <f t="shared" si="37"/>
        <v/>
      </c>
      <c r="F170" s="2" t="str">
        <f>IF(E170="", "", IFERROR(COUNTIF($E$2:E170, "Correto") / COUNTA($E$2:E170), 0))</f>
        <v/>
      </c>
      <c r="G170" s="2" t="str">
        <f t="shared" si="39"/>
        <v>CasaVisitanteCasaVisitanteVisitante</v>
      </c>
      <c r="H170" s="2" t="str">
        <f t="shared" si="42"/>
        <v>Visitante</v>
      </c>
    </row>
    <row r="171" spans="1:8" x14ac:dyDescent="0.25">
      <c r="A171" s="2">
        <v>4</v>
      </c>
      <c r="B171" s="2">
        <v>7</v>
      </c>
      <c r="C171" s="2" t="str">
        <f>IF(B171="","",IF(VLOOKUP(A171,referencia!$A$2:$B$15,2,FALSE)&gt;VLOOKUP(B171,referencia!$A$2:$B$15,2,FALSE),"Casa",IF(VLOOKUP(A171,referencia!$A$2:$B$15,2,FALSE)&lt;VLOOKUP(B171,referencia!$A$2:$B$15,2,FALSE),"Visitante","Empate")))</f>
        <v>Visitante</v>
      </c>
      <c r="D171" s="2" t="str">
        <f>IFERROR(INDEX(#REF!,MATCH(INDEX(#REF!,MATCH(2,1/(#REF!&lt;&gt;"")),1),#REF!,0)),"")</f>
        <v/>
      </c>
      <c r="E171" s="2" t="str">
        <f t="shared" si="37"/>
        <v/>
      </c>
      <c r="F171" s="2" t="str">
        <f>IF(E171="", "", IFERROR(COUNTIF($E$2:E171, "Correto") / COUNTA($E$2:E171), 0))</f>
        <v/>
      </c>
      <c r="G171" s="2" t="str">
        <f t="shared" si="39"/>
        <v>VisitanteCasaVisitanteCasaVisitante</v>
      </c>
      <c r="H171" s="2" t="str">
        <f t="shared" si="42"/>
        <v>Casa</v>
      </c>
    </row>
    <row r="172" spans="1:8" x14ac:dyDescent="0.25">
      <c r="A172" s="2">
        <v>10</v>
      </c>
      <c r="B172" s="2">
        <v>9</v>
      </c>
      <c r="C172" s="2" t="str">
        <f>IF(B172="","",IF(VLOOKUP(A172,referencia!$A$2:$B$15,2,FALSE)&gt;VLOOKUP(B172,referencia!$A$2:$B$15,2,FALSE),"Casa",IF(VLOOKUP(A172,referencia!$A$2:$B$15,2,FALSE)&lt;VLOOKUP(B172,referencia!$A$2:$B$15,2,FALSE),"Visitante","Empate")))</f>
        <v>Casa</v>
      </c>
      <c r="D172" s="2" t="str">
        <f>IFERROR(INDEX(#REF!,MATCH(INDEX(#REF!,MATCH(2,1/(#REF!&lt;&gt;"")),1),#REF!,0)),"")</f>
        <v/>
      </c>
      <c r="E172" s="2" t="str">
        <f t="shared" si="37"/>
        <v/>
      </c>
      <c r="F172" s="2" t="str">
        <f>IF(E172="", "", IFERROR(COUNTIF($E$2:E172, "Correto") / COUNTA($E$2:E172), 0))</f>
        <v/>
      </c>
      <c r="G172" s="2" t="str">
        <f t="shared" si="39"/>
        <v>CasaVisitanteCasaVisitanteCasa</v>
      </c>
      <c r="H172" s="2" t="str">
        <f t="shared" si="42"/>
        <v>Visitante</v>
      </c>
    </row>
    <row r="173" spans="1:8" x14ac:dyDescent="0.25">
      <c r="A173" s="2">
        <v>4</v>
      </c>
      <c r="B173" s="2">
        <v>6</v>
      </c>
      <c r="C173" s="2" t="str">
        <f>IF(B173="","",IF(VLOOKUP(A173,referencia!$A$2:$B$15,2,FALSE)&gt;VLOOKUP(B173,referencia!$A$2:$B$15,2,FALSE),"Casa",IF(VLOOKUP(A173,referencia!$A$2:$B$15,2,FALSE)&lt;VLOOKUP(B173,referencia!$A$2:$B$15,2,FALSE),"Visitante","Empate")))</f>
        <v>Visitante</v>
      </c>
      <c r="D173" s="2" t="str">
        <f>IFERROR(INDEX(#REF!,MATCH(INDEX(#REF!,MATCH(2,1/(#REF!&lt;&gt;"")),1),#REF!,0)),"")</f>
        <v/>
      </c>
      <c r="E173" s="2" t="str">
        <f t="shared" si="37"/>
        <v/>
      </c>
      <c r="F173" s="2" t="str">
        <f>IF(E173="", "", IFERROR(COUNTIF($E$2:E173, "Correto") / COUNTA($E$2:E173), 0))</f>
        <v/>
      </c>
      <c r="G173" s="2" t="str">
        <f t="shared" si="39"/>
        <v>VisitanteCasaVisitanteCasaVisitante</v>
      </c>
      <c r="H173" s="2" t="str">
        <f t="shared" si="42"/>
        <v>Visitante</v>
      </c>
    </row>
    <row r="174" spans="1:8" x14ac:dyDescent="0.25">
      <c r="A174" s="2">
        <v>5</v>
      </c>
      <c r="B174" s="2">
        <v>6</v>
      </c>
      <c r="C174" s="2" t="str">
        <f>IF(B174="","",IF(VLOOKUP(A174,referencia!$A$2:$B$15,2,FALSE)&gt;VLOOKUP(B174,referencia!$A$2:$B$15,2,FALSE),"Casa",IF(VLOOKUP(A174,referencia!$A$2:$B$15,2,FALSE)&lt;VLOOKUP(B174,referencia!$A$2:$B$15,2,FALSE),"Visitante","Empate")))</f>
        <v>Visitante</v>
      </c>
      <c r="D174" s="2" t="str">
        <f>IFERROR(INDEX(#REF!,MATCH(INDEX(#REF!,MATCH(2,1/(#REF!&lt;&gt;"")),1),#REF!,0)),"")</f>
        <v/>
      </c>
      <c r="E174" s="2" t="str">
        <f t="shared" si="37"/>
        <v/>
      </c>
      <c r="F174" s="2" t="str">
        <f>IF(E174="", "", IFERROR(COUNTIF($E$2:E174, "Correto") / COUNTA($E$2:E174), 0))</f>
        <v/>
      </c>
      <c r="G174" s="2" t="str">
        <f t="shared" si="39"/>
        <v>VisitanteVisitanteCasaVisitanteCasa</v>
      </c>
      <c r="H174" s="2" t="str">
        <f t="shared" si="42"/>
        <v>Casa</v>
      </c>
    </row>
    <row r="175" spans="1:8" x14ac:dyDescent="0.25">
      <c r="A175" s="2" t="s">
        <v>7</v>
      </c>
      <c r="B175" s="2">
        <v>10</v>
      </c>
      <c r="C175" s="2" t="str">
        <f>IF(B175="","",IF(VLOOKUP(A175,referencia!$A$2:$B$15,2,FALSE)&gt;VLOOKUP(B175,referencia!$A$2:$B$15,2,FALSE),"Casa",IF(VLOOKUP(A175,referencia!$A$2:$B$15,2,FALSE)&lt;VLOOKUP(B175,referencia!$A$2:$B$15,2,FALSE),"Visitante","Empate")))</f>
        <v>Casa</v>
      </c>
      <c r="D175" s="2" t="str">
        <f t="shared" ref="D175:D179" si="50">IFERROR(INDEX(#REF!,MATCH(INDEX(#REF!,MATCH(2,1/(#REF!&lt;&gt;"")),1),#REF!,0)),"")</f>
        <v/>
      </c>
      <c r="E175" s="2" t="str">
        <f t="shared" si="37"/>
        <v/>
      </c>
      <c r="F175" s="2" t="str">
        <f>IF(E175="", "", IFERROR(COUNTIF($E$2:E175, "Correto") / COUNTA($E$2:E175), 0))</f>
        <v/>
      </c>
      <c r="G175" s="2" t="str">
        <f t="shared" si="39"/>
        <v>CasaVisitanteVisitanteCasaVisitante</v>
      </c>
      <c r="H175" s="2" t="str">
        <f t="shared" si="42"/>
        <v>Casa</v>
      </c>
    </row>
    <row r="176" spans="1:8" x14ac:dyDescent="0.25">
      <c r="A176" s="2" t="s">
        <v>8</v>
      </c>
      <c r="B176" s="2">
        <v>10</v>
      </c>
      <c r="C176" s="2" t="str">
        <f>IF(B176="","",IF(VLOOKUP(A176,referencia!$A$2:$B$15,2,FALSE)&gt;VLOOKUP(B176,referencia!$A$2:$B$15,2,FALSE),"Casa",IF(VLOOKUP(A176,referencia!$A$2:$B$15,2,FALSE)&lt;VLOOKUP(B176,referencia!$A$2:$B$15,2,FALSE),"Visitante","Empate")))</f>
        <v>Casa</v>
      </c>
      <c r="D176" s="2" t="str">
        <f t="shared" ref="D176:D180" si="51">IFERROR(INDEX(#REF!,MATCH(INDEX(#REF!,MATCH(2,1/(#REF!&lt;&gt;"")),1),#REF!,0)),"")</f>
        <v/>
      </c>
      <c r="E176" s="2" t="str">
        <f t="shared" si="37"/>
        <v/>
      </c>
      <c r="F176" s="2" t="str">
        <f>IF(E176="", "", IFERROR(COUNTIF($E$2:E176, "Correto") / COUNTA($E$2:E176), 0))</f>
        <v/>
      </c>
      <c r="G176" s="2" t="str">
        <f t="shared" si="39"/>
        <v>CasaCasaVisitanteVisitanteCasa</v>
      </c>
      <c r="H176" s="2" t="str">
        <f t="shared" si="42"/>
        <v>Visitante</v>
      </c>
    </row>
    <row r="177" spans="1:8" x14ac:dyDescent="0.25">
      <c r="A177" s="2">
        <v>7</v>
      </c>
      <c r="B177" s="2">
        <v>8</v>
      </c>
      <c r="C177" s="2" t="str">
        <f>IF(B177="","",IF(VLOOKUP(A177,referencia!$A$2:$B$15,2,FALSE)&gt;VLOOKUP(B177,referencia!$A$2:$B$15,2,FALSE),"Casa",IF(VLOOKUP(A177,referencia!$A$2:$B$15,2,FALSE)&lt;VLOOKUP(B177,referencia!$A$2:$B$15,2,FALSE),"Visitante","Empate")))</f>
        <v>Visitante</v>
      </c>
      <c r="D177" s="2" t="str">
        <f t="shared" ref="D177:D181" si="52">IFERROR(INDEX(#REF!,MATCH(INDEX(#REF!,MATCH(2,1/(#REF!&lt;&gt;"")),1),#REF!,0)),"")</f>
        <v/>
      </c>
      <c r="E177" s="2" t="str">
        <f t="shared" si="37"/>
        <v/>
      </c>
      <c r="F177" s="2" t="str">
        <f>IF(E177="", "", IFERROR(COUNTIF($E$2:E177, "Correto") / COUNTA($E$2:E177), 0))</f>
        <v/>
      </c>
      <c r="G177" s="2" t="str">
        <f t="shared" si="39"/>
        <v>VisitanteCasaCasaVisitanteVisitante</v>
      </c>
      <c r="H177" s="2" t="str">
        <f t="shared" si="42"/>
        <v>Empate</v>
      </c>
    </row>
    <row r="178" spans="1:8" x14ac:dyDescent="0.25">
      <c r="A178" s="2">
        <v>9</v>
      </c>
      <c r="B178" s="2">
        <v>9</v>
      </c>
      <c r="C178" s="2" t="str">
        <f>IF(B178="","",IF(VLOOKUP(A178,referencia!$A$2:$B$15,2,FALSE)&gt;VLOOKUP(B178,referencia!$A$2:$B$15,2,FALSE),"Casa",IF(VLOOKUP(A178,referencia!$A$2:$B$15,2,FALSE)&lt;VLOOKUP(B178,referencia!$A$2:$B$15,2,FALSE),"Visitante","Empate")))</f>
        <v>Empate</v>
      </c>
      <c r="D178" s="2" t="str">
        <f t="shared" ref="D178:D182" si="53">IFERROR(INDEX(#REF!,MATCH(INDEX(#REF!,MATCH(2,1/(#REF!&lt;&gt;"")),1),#REF!,0)),"")</f>
        <v/>
      </c>
      <c r="E178" s="2" t="str">
        <f t="shared" si="37"/>
        <v/>
      </c>
      <c r="F178" s="2" t="str">
        <f>IF(E178="", "", IFERROR(COUNTIF($E$2:E178, "Correto") / COUNTA($E$2:E178), 0))</f>
        <v/>
      </c>
      <c r="G178" s="2" t="str">
        <f t="shared" si="39"/>
        <v>EmpateVisitanteCasaCasaVisitante</v>
      </c>
      <c r="H178" s="2" t="str">
        <f t="shared" si="42"/>
        <v>Visitante</v>
      </c>
    </row>
    <row r="179" spans="1:8" x14ac:dyDescent="0.25">
      <c r="A179" s="2">
        <v>3</v>
      </c>
      <c r="B179" s="2">
        <v>10</v>
      </c>
      <c r="C179" s="2" t="str">
        <f>IF(B179="","",IF(VLOOKUP(A179,referencia!$A$2:$B$15,2,FALSE)&gt;VLOOKUP(B179,referencia!$A$2:$B$15,2,FALSE),"Casa",IF(VLOOKUP(A179,referencia!$A$2:$B$15,2,FALSE)&lt;VLOOKUP(B179,referencia!$A$2:$B$15,2,FALSE),"Visitante","Empate")))</f>
        <v>Visitante</v>
      </c>
      <c r="D179" s="2" t="str">
        <f t="shared" ref="D179:D183" si="54">IFERROR(INDEX(#REF!,MATCH(INDEX(#REF!,MATCH(2,1/(#REF!&lt;&gt;"")),1),#REF!,0)),"")</f>
        <v/>
      </c>
      <c r="E179" s="2" t="str">
        <f t="shared" si="37"/>
        <v/>
      </c>
      <c r="F179" s="2" t="str">
        <f>IF(E179="", "", IFERROR(COUNTIF($E$2:E179, "Correto") / COUNTA($E$2:E179), 0))</f>
        <v/>
      </c>
      <c r="G179" s="2" t="str">
        <f t="shared" si="39"/>
        <v>VisitanteEmpateVisitanteCasaCasa</v>
      </c>
      <c r="H179" s="2" t="str">
        <f t="shared" si="42"/>
        <v>Visitante</v>
      </c>
    </row>
    <row r="180" spans="1:8" x14ac:dyDescent="0.25">
      <c r="A180" s="2">
        <v>2</v>
      </c>
      <c r="B180" s="2">
        <v>10</v>
      </c>
      <c r="C180" s="2" t="str">
        <f>IF(B180="","",IF(VLOOKUP(A180,referencia!$A$2:$B$15,2,FALSE)&gt;VLOOKUP(B180,referencia!$A$2:$B$15,2,FALSE),"Casa",IF(VLOOKUP(A180,referencia!$A$2:$B$15,2,FALSE)&lt;VLOOKUP(B180,referencia!$A$2:$B$15,2,FALSE),"Visitante","Empate")))</f>
        <v>Visitante</v>
      </c>
      <c r="D180" s="2" t="str">
        <f>IFERROR(INDEX(#REF!,MATCH(INDEX(#REF!,MATCH(2,1/(#REF!&lt;&gt;"")),1),#REF!,0)),"")</f>
        <v/>
      </c>
      <c r="E180" s="2" t="str">
        <f t="shared" si="37"/>
        <v/>
      </c>
      <c r="F180" s="2" t="str">
        <f>IF(E180="", "", IFERROR(COUNTIF($E$2:E180, "Correto") / COUNTA($E$2:E180), 0))</f>
        <v/>
      </c>
      <c r="G180" s="2" t="str">
        <f t="shared" si="39"/>
        <v>VisitanteVisitanteEmpateVisitanteCasa</v>
      </c>
      <c r="H180" s="2" t="str">
        <f t="shared" si="42"/>
        <v>Empate</v>
      </c>
    </row>
    <row r="181" spans="1:8" x14ac:dyDescent="0.25">
      <c r="A181" s="2">
        <v>7</v>
      </c>
      <c r="B181" s="2">
        <v>7</v>
      </c>
      <c r="C181" s="2" t="str">
        <f>IF(B181="","",IF(VLOOKUP(A181,referencia!$A$2:$B$15,2,FALSE)&gt;VLOOKUP(B181,referencia!$A$2:$B$15,2,FALSE),"Casa",IF(VLOOKUP(A181,referencia!$A$2:$B$15,2,FALSE)&lt;VLOOKUP(B181,referencia!$A$2:$B$15,2,FALSE),"Visitante","Empate")))</f>
        <v>Empate</v>
      </c>
      <c r="D181" s="2" t="str">
        <f>IFERROR(INDEX(#REF!,MATCH(INDEX(#REF!,MATCH(2,1/(#REF!&lt;&gt;"")),1),#REF!,0)),"")</f>
        <v/>
      </c>
      <c r="E181" s="2" t="str">
        <f t="shared" si="37"/>
        <v/>
      </c>
      <c r="F181" s="2" t="str">
        <f>IF(E181="", "", IFERROR(COUNTIF($E$2:E181, "Correto") / COUNTA($E$2:E181), 0))</f>
        <v/>
      </c>
      <c r="G181" s="2" t="str">
        <f t="shared" si="39"/>
        <v>EmpateVisitanteVisitanteEmpateVisitante</v>
      </c>
      <c r="H181" s="2" t="str">
        <f t="shared" si="42"/>
        <v>Visitante</v>
      </c>
    </row>
    <row r="182" spans="1:8" x14ac:dyDescent="0.25">
      <c r="A182" s="2">
        <v>6</v>
      </c>
      <c r="B182" s="2" t="s">
        <v>8</v>
      </c>
      <c r="C182" s="2" t="str">
        <f>IF(B182="","",IF(VLOOKUP(A182,referencia!$A$2:$B$15,2,FALSE)&gt;VLOOKUP(B182,referencia!$A$2:$B$15,2,FALSE),"Casa",IF(VLOOKUP(A182,referencia!$A$2:$B$15,2,FALSE)&lt;VLOOKUP(B182,referencia!$A$2:$B$15,2,FALSE),"Visitante","Empate")))</f>
        <v>Visitante</v>
      </c>
      <c r="D182" s="2" t="str">
        <f>IFERROR(INDEX(#REF!,MATCH(INDEX(#REF!,MATCH(2,1/(#REF!&lt;&gt;"")),1),#REF!,0)),"")</f>
        <v/>
      </c>
      <c r="E182" s="2" t="str">
        <f t="shared" si="37"/>
        <v/>
      </c>
      <c r="F182" s="2" t="str">
        <f>IF(E182="", "", IFERROR(COUNTIF($E$2:E182, "Correto") / COUNTA($E$2:E182), 0))</f>
        <v/>
      </c>
      <c r="G182" s="2" t="str">
        <f t="shared" si="39"/>
        <v>VisitanteEmpateVisitanteVisitanteEmpate</v>
      </c>
      <c r="H182" s="2" t="str">
        <f t="shared" si="42"/>
        <v>Casa</v>
      </c>
    </row>
    <row r="183" spans="1:8" x14ac:dyDescent="0.25">
      <c r="A183" s="2">
        <v>7</v>
      </c>
      <c r="B183" s="2">
        <v>5</v>
      </c>
      <c r="C183" s="2" t="str">
        <f>IF(B183="","",IF(VLOOKUP(A183,referencia!$A$2:$B$15,2,FALSE)&gt;VLOOKUP(B183,referencia!$A$2:$B$15,2,FALSE),"Casa",IF(VLOOKUP(A183,referencia!$A$2:$B$15,2,FALSE)&lt;VLOOKUP(B183,referencia!$A$2:$B$15,2,FALSE),"Visitante","Empate")))</f>
        <v>Casa</v>
      </c>
      <c r="D183" s="2" t="str">
        <f>IFERROR(INDEX(#REF!,MATCH(INDEX(#REF!,MATCH(2,1/(#REF!&lt;&gt;"")),1),#REF!,0)),"")</f>
        <v/>
      </c>
      <c r="E183" s="2" t="str">
        <f t="shared" si="37"/>
        <v/>
      </c>
      <c r="F183" s="2" t="str">
        <f>IF(E183="", "", IFERROR(COUNTIF($E$2:E183, "Correto") / COUNTA($E$2:E183), 0))</f>
        <v/>
      </c>
      <c r="G183" s="2" t="str">
        <f t="shared" si="39"/>
        <v>CasaVisitanteEmpateVisitanteVisitante</v>
      </c>
      <c r="H183" s="2" t="str">
        <f t="shared" si="42"/>
        <v>Visitante</v>
      </c>
    </row>
    <row r="184" spans="1:8" x14ac:dyDescent="0.25">
      <c r="A184" s="2">
        <v>3</v>
      </c>
      <c r="B184" s="2">
        <v>5</v>
      </c>
      <c r="C184" s="2" t="str">
        <f>IF(B184="","",IF(VLOOKUP(A184,referencia!$A$2:$B$15,2,FALSE)&gt;VLOOKUP(B184,referencia!$A$2:$B$15,2,FALSE),"Casa",IF(VLOOKUP(A184,referencia!$A$2:$B$15,2,FALSE)&lt;VLOOKUP(B184,referencia!$A$2:$B$15,2,FALSE),"Visitante","Empate")))</f>
        <v>Visitante</v>
      </c>
      <c r="D184" s="2" t="str">
        <f>IFERROR(INDEX(#REF!,MATCH(INDEX(#REF!,MATCH(2,1/(#REF!&lt;&gt;"")),1),#REF!,0)),"")</f>
        <v/>
      </c>
      <c r="E184" s="2" t="str">
        <f t="shared" si="37"/>
        <v/>
      </c>
      <c r="F184" s="2" t="str">
        <f>IF(E184="", "", IFERROR(COUNTIF($E$2:E184, "Correto") / COUNTA($E$2:E184), 0))</f>
        <v/>
      </c>
      <c r="G184" s="2" t="str">
        <f t="shared" si="39"/>
        <v>VisitanteCasaVisitanteEmpateVisitante</v>
      </c>
      <c r="H184" s="2" t="str">
        <f t="shared" si="42"/>
        <v>Visitante</v>
      </c>
    </row>
    <row r="185" spans="1:8" x14ac:dyDescent="0.25">
      <c r="A185" s="2">
        <v>3</v>
      </c>
      <c r="B185" s="2">
        <v>5</v>
      </c>
      <c r="C185" s="2" t="str">
        <f>IF(B185="","",IF(VLOOKUP(A185,referencia!$A$2:$B$15,2,FALSE)&gt;VLOOKUP(B185,referencia!$A$2:$B$15,2,FALSE),"Casa",IF(VLOOKUP(A185,referencia!$A$2:$B$15,2,FALSE)&lt;VLOOKUP(B185,referencia!$A$2:$B$15,2,FALSE),"Visitante","Empate")))</f>
        <v>Visitante</v>
      </c>
      <c r="D185" s="2" t="str">
        <f>IFERROR(INDEX(#REF!,MATCH(INDEX(#REF!,MATCH(2,1/(#REF!&lt;&gt;"")),1),#REF!,0)),"")</f>
        <v/>
      </c>
      <c r="E185" s="2" t="str">
        <f t="shared" si="37"/>
        <v/>
      </c>
      <c r="F185" s="2" t="str">
        <f>IF(E185="", "", IFERROR(COUNTIF($E$2:E185, "Correto") / COUNTA($E$2:E185), 0))</f>
        <v/>
      </c>
      <c r="G185" s="2" t="str">
        <f t="shared" si="39"/>
        <v>VisitanteVisitanteCasaVisitanteEmpate</v>
      </c>
      <c r="H185" s="2" t="str">
        <f t="shared" si="42"/>
        <v>Visitante</v>
      </c>
    </row>
    <row r="186" spans="1:8" x14ac:dyDescent="0.25">
      <c r="A186" s="2">
        <v>6</v>
      </c>
      <c r="B186" s="2">
        <v>7</v>
      </c>
      <c r="C186" s="2" t="str">
        <f>IF(B186="","",IF(VLOOKUP(A186,referencia!$A$2:$B$15,2,FALSE)&gt;VLOOKUP(B186,referencia!$A$2:$B$15,2,FALSE),"Casa",IF(VLOOKUP(A186,referencia!$A$2:$B$15,2,FALSE)&lt;VLOOKUP(B186,referencia!$A$2:$B$15,2,FALSE),"Visitante","Empate")))</f>
        <v>Visitante</v>
      </c>
      <c r="D186" s="2" t="str">
        <f>IFERROR(INDEX(#REF!,MATCH(INDEX(#REF!,MATCH(2,1/(#REF!&lt;&gt;"")),1),#REF!,0)),"")</f>
        <v/>
      </c>
      <c r="E186" s="2" t="str">
        <f t="shared" si="37"/>
        <v/>
      </c>
      <c r="F186" s="2" t="str">
        <f>IF(E186="", "", IFERROR(COUNTIF($E$2:E186, "Correto") / COUNTA($E$2:E186), 0))</f>
        <v/>
      </c>
      <c r="G186" s="2" t="str">
        <f t="shared" si="39"/>
        <v>VisitanteVisitanteVisitanteCasaVisitante</v>
      </c>
      <c r="H186" s="2" t="str">
        <f t="shared" si="42"/>
        <v>Casa</v>
      </c>
    </row>
    <row r="187" spans="1:8" x14ac:dyDescent="0.25">
      <c r="A187" s="2" t="s">
        <v>10</v>
      </c>
      <c r="B187" s="2">
        <v>7</v>
      </c>
      <c r="C187" s="2" t="str">
        <f>IF(B187="","",IF(VLOOKUP(A187,referencia!$A$2:$B$15,2,FALSE)&gt;VLOOKUP(B187,referencia!$A$2:$B$15,2,FALSE),"Casa",IF(VLOOKUP(A187,referencia!$A$2:$B$15,2,FALSE)&lt;VLOOKUP(B187,referencia!$A$2:$B$15,2,FALSE),"Visitante","Empate")))</f>
        <v>Casa</v>
      </c>
      <c r="D187" s="2" t="str">
        <f>IFERROR(INDEX(#REF!,MATCH(INDEX(#REF!,MATCH(2,1/(#REF!&lt;&gt;"")),1),#REF!,0)),"")</f>
        <v/>
      </c>
      <c r="E187" s="2" t="str">
        <f t="shared" si="37"/>
        <v/>
      </c>
      <c r="F187" s="2" t="str">
        <f>IF(E187="", "", IFERROR(COUNTIF($E$2:E187, "Correto") / COUNTA($E$2:E187), 0))</f>
        <v/>
      </c>
      <c r="G187" s="2" t="str">
        <f t="shared" si="39"/>
        <v>CasaVisitanteVisitanteVisitanteCasa</v>
      </c>
      <c r="H187" s="2" t="str">
        <f t="shared" si="42"/>
        <v>Empate</v>
      </c>
    </row>
    <row r="188" spans="1:8" x14ac:dyDescent="0.25">
      <c r="A188" s="2">
        <v>4</v>
      </c>
      <c r="B188" s="2">
        <v>4</v>
      </c>
      <c r="C188" s="2" t="str">
        <f>IF(B188="","",IF(VLOOKUP(A188,referencia!$A$2:$B$15,2,FALSE)&gt;VLOOKUP(B188,referencia!$A$2:$B$15,2,FALSE),"Casa",IF(VLOOKUP(A188,referencia!$A$2:$B$15,2,FALSE)&lt;VLOOKUP(B188,referencia!$A$2:$B$15,2,FALSE),"Visitante","Empate")))</f>
        <v>Empate</v>
      </c>
      <c r="D188" s="2" t="str">
        <f>IFERROR(INDEX(#REF!,MATCH(INDEX(#REF!,MATCH(2,1/(#REF!&lt;&gt;"")),1),#REF!,0)),"")</f>
        <v/>
      </c>
      <c r="E188" s="2" t="str">
        <f t="shared" si="37"/>
        <v/>
      </c>
      <c r="F188" s="2" t="str">
        <f>IF(E188="", "", IFERROR(COUNTIF($E$2:E188, "Correto") / COUNTA($E$2:E188), 0))</f>
        <v/>
      </c>
      <c r="G188" s="2" t="str">
        <f t="shared" si="39"/>
        <v>EmpateCasaVisitanteVisitanteVisitante</v>
      </c>
      <c r="H188" s="2" t="str">
        <f t="shared" si="42"/>
        <v>Casa</v>
      </c>
    </row>
    <row r="189" spans="1:8" x14ac:dyDescent="0.25">
      <c r="A189" s="2">
        <v>7</v>
      </c>
      <c r="B189" s="2">
        <v>2</v>
      </c>
      <c r="C189" s="2" t="str">
        <f>IF(B189="","",IF(VLOOKUP(A189,referencia!$A$2:$B$15,2,FALSE)&gt;VLOOKUP(B189,referencia!$A$2:$B$15,2,FALSE),"Casa",IF(VLOOKUP(A189,referencia!$A$2:$B$15,2,FALSE)&lt;VLOOKUP(B189,referencia!$A$2:$B$15,2,FALSE),"Visitante","Empate")))</f>
        <v>Casa</v>
      </c>
      <c r="D189" s="2" t="str">
        <f>IFERROR(INDEX(#REF!,MATCH(INDEX(#REF!,MATCH(2,1/(#REF!&lt;&gt;"")),1),#REF!,0)),"")</f>
        <v/>
      </c>
      <c r="E189" s="2" t="str">
        <f t="shared" si="37"/>
        <v/>
      </c>
      <c r="F189" s="2" t="str">
        <f>IF(E189="", "", IFERROR(COUNTIF($E$2:E189, "Correto") / COUNTA($E$2:E189), 0))</f>
        <v/>
      </c>
      <c r="G189" s="2" t="str">
        <f t="shared" si="39"/>
        <v>CasaEmpateCasaVisitanteVisitante</v>
      </c>
      <c r="H189" s="2" t="str">
        <f t="shared" si="42"/>
        <v>Empate</v>
      </c>
    </row>
    <row r="190" spans="1:8" x14ac:dyDescent="0.25">
      <c r="A190" s="2">
        <v>6</v>
      </c>
      <c r="B190" s="2">
        <v>6</v>
      </c>
      <c r="C190" s="2" t="str">
        <f>IF(B190="","",IF(VLOOKUP(A190,referencia!$A$2:$B$15,2,FALSE)&gt;VLOOKUP(B190,referencia!$A$2:$B$15,2,FALSE),"Casa",IF(VLOOKUP(A190,referencia!$A$2:$B$15,2,FALSE)&lt;VLOOKUP(B190,referencia!$A$2:$B$15,2,FALSE),"Visitante","Empate")))</f>
        <v>Empate</v>
      </c>
      <c r="D190" s="2" t="str">
        <f>IFERROR(INDEX(#REF!,MATCH(INDEX(#REF!,MATCH(2,1/(#REF!&lt;&gt;"")),1),#REF!,0)),"")</f>
        <v/>
      </c>
      <c r="E190" s="2" t="str">
        <f t="shared" si="37"/>
        <v/>
      </c>
      <c r="F190" s="2" t="str">
        <f>IF(E190="", "", IFERROR(COUNTIF($E$2:E190, "Correto") / COUNTA($E$2:E190), 0))</f>
        <v/>
      </c>
      <c r="G190" s="2" t="str">
        <f t="shared" si="39"/>
        <v>EmpateCasaEmpateCasaVisitante</v>
      </c>
      <c r="H190" s="2" t="str">
        <f t="shared" si="42"/>
        <v>Empate</v>
      </c>
    </row>
    <row r="191" spans="1:8" x14ac:dyDescent="0.25">
      <c r="A191" s="2">
        <v>8</v>
      </c>
      <c r="B191" s="2">
        <v>8</v>
      </c>
      <c r="C191" s="2" t="str">
        <f>IF(B191="","",IF(VLOOKUP(A191,referencia!$A$2:$B$15,2,FALSE)&gt;VLOOKUP(B191,referencia!$A$2:$B$15,2,FALSE),"Casa",IF(VLOOKUP(A191,referencia!$A$2:$B$15,2,FALSE)&lt;VLOOKUP(B191,referencia!$A$2:$B$15,2,FALSE),"Visitante","Empate")))</f>
        <v>Empate</v>
      </c>
      <c r="D191" s="2" t="str">
        <f>IFERROR(INDEX(#REF!,MATCH(INDEX(#REF!,MATCH(2,1/(#REF!&lt;&gt;"")),1),#REF!,0)),"")</f>
        <v/>
      </c>
      <c r="E191" s="2" t="str">
        <f t="shared" si="37"/>
        <v/>
      </c>
      <c r="F191" s="2" t="str">
        <f>IF(E191="", "", IFERROR(COUNTIF($E$2:E191, "Correto") / COUNTA($E$2:E191), 0))</f>
        <v/>
      </c>
      <c r="G191" s="2" t="str">
        <f t="shared" si="39"/>
        <v>EmpateEmpateCasaEmpateCasa</v>
      </c>
      <c r="H191" s="2" t="str">
        <f t="shared" si="42"/>
        <v>Empate</v>
      </c>
    </row>
    <row r="192" spans="1:8" x14ac:dyDescent="0.25">
      <c r="A192" s="2">
        <v>2</v>
      </c>
      <c r="B192" s="2">
        <v>2</v>
      </c>
      <c r="C192" s="2" t="str">
        <f>IF(B192="","",IF(VLOOKUP(A192,referencia!$A$2:$B$15,2,FALSE)&gt;VLOOKUP(B192,referencia!$A$2:$B$15,2,FALSE),"Casa",IF(VLOOKUP(A192,referencia!$A$2:$B$15,2,FALSE)&lt;VLOOKUP(B192,referencia!$A$2:$B$15,2,FALSE),"Visitante","Empate")))</f>
        <v>Empate</v>
      </c>
      <c r="D192" s="2" t="str">
        <f>IFERROR(INDEX(#REF!,MATCH(INDEX(#REF!,MATCH(2,1/(#REF!&lt;&gt;"")),1),#REF!,0)),"")</f>
        <v/>
      </c>
      <c r="E192" s="2" t="str">
        <f t="shared" si="37"/>
        <v/>
      </c>
      <c r="F192" s="2" t="str">
        <f>IF(E192="", "", IFERROR(COUNTIF($E$2:E192, "Correto") / COUNTA($E$2:E192), 0))</f>
        <v/>
      </c>
      <c r="G192" s="2" t="str">
        <f t="shared" si="39"/>
        <v>EmpateEmpateEmpateCasaEmpate</v>
      </c>
      <c r="H192" s="2" t="str">
        <f t="shared" si="42"/>
        <v>Visitante</v>
      </c>
    </row>
    <row r="193" spans="1:8" x14ac:dyDescent="0.25">
      <c r="A193" s="2">
        <v>2</v>
      </c>
      <c r="B193" s="2">
        <v>7</v>
      </c>
      <c r="C193" s="2" t="str">
        <f>IF(B193="","",IF(VLOOKUP(A193,referencia!$A$2:$B$15,2,FALSE)&gt;VLOOKUP(B193,referencia!$A$2:$B$15,2,FALSE),"Casa",IF(VLOOKUP(A193,referencia!$A$2:$B$15,2,FALSE)&lt;VLOOKUP(B193,referencia!$A$2:$B$15,2,FALSE),"Visitante","Empate")))</f>
        <v>Visitante</v>
      </c>
      <c r="D193" s="2" t="str">
        <f>IFERROR(INDEX(#REF!,MATCH(INDEX(#REF!,MATCH(2,1/(#REF!&lt;&gt;"")),1),#REF!,0)),"")</f>
        <v/>
      </c>
      <c r="E193" s="2" t="str">
        <f t="shared" ref="E193:E256" si="55">IF(D193="","",IF(D193=C193,"Correto","Errado"))</f>
        <v/>
      </c>
      <c r="F193" s="2" t="str">
        <f>IF(E193="", "", IFERROR(COUNTIF($E$2:E193, "Correto") / COUNTA($E$2:E193), 0))</f>
        <v/>
      </c>
      <c r="G193" s="2" t="str">
        <f t="shared" si="39"/>
        <v>VisitanteEmpateEmpateEmpateCasa</v>
      </c>
      <c r="H193" s="2" t="str">
        <f t="shared" si="42"/>
        <v>Empate</v>
      </c>
    </row>
    <row r="194" spans="1:8" x14ac:dyDescent="0.25">
      <c r="A194" s="2" t="s">
        <v>8</v>
      </c>
      <c r="B194" s="2" t="s">
        <v>8</v>
      </c>
      <c r="C194" s="2" t="str">
        <f>IF(B194="","",IF(VLOOKUP(A194,referencia!$A$2:$B$15,2,FALSE)&gt;VLOOKUP(B194,referencia!$A$2:$B$15,2,FALSE),"Casa",IF(VLOOKUP(A194,referencia!$A$2:$B$15,2,FALSE)&lt;VLOOKUP(B194,referencia!$A$2:$B$15,2,FALSE),"Visitante","Empate")))</f>
        <v>Empate</v>
      </c>
      <c r="D194" s="2" t="str">
        <f>IFERROR(INDEX(#REF!,MATCH(INDEX(#REF!,MATCH(2,1/(#REF!&lt;&gt;"")),1),#REF!,0)),"")</f>
        <v/>
      </c>
      <c r="E194" s="2" t="str">
        <f t="shared" si="55"/>
        <v/>
      </c>
      <c r="F194" s="2" t="str">
        <f>IF(E194="", "", IFERROR(COUNTIF($E$2:E194, "Correto") / COUNTA($E$2:E194), 0))</f>
        <v/>
      </c>
      <c r="G194" s="2" t="str">
        <f t="shared" si="39"/>
        <v>EmpateVisitanteEmpateEmpateEmpate</v>
      </c>
      <c r="H194" s="2" t="str">
        <f t="shared" si="42"/>
        <v>Visitante</v>
      </c>
    </row>
    <row r="195" spans="1:8" x14ac:dyDescent="0.25">
      <c r="A195" s="2">
        <v>2</v>
      </c>
      <c r="B195" s="2" t="s">
        <v>7</v>
      </c>
      <c r="C195" s="2" t="str">
        <f>IF(B195="","",IF(VLOOKUP(A195,referencia!$A$2:$B$15,2,FALSE)&gt;VLOOKUP(B195,referencia!$A$2:$B$15,2,FALSE),"Casa",IF(VLOOKUP(A195,referencia!$A$2:$B$15,2,FALSE)&lt;VLOOKUP(B195,referencia!$A$2:$B$15,2,FALSE),"Visitante","Empate")))</f>
        <v>Visitante</v>
      </c>
      <c r="D195" s="2" t="str">
        <f>IFERROR(INDEX(#REF!,MATCH(INDEX(#REF!,MATCH(2,1/(#REF!&lt;&gt;"")),1),#REF!,0)),"")</f>
        <v/>
      </c>
      <c r="E195" s="2" t="str">
        <f t="shared" si="55"/>
        <v/>
      </c>
      <c r="F195" s="2" t="str">
        <f>IF(E195="", "", IFERROR(COUNTIF($E$2:E195, "Correto") / COUNTA($E$2:E195), 0))</f>
        <v/>
      </c>
      <c r="G195" s="2" t="str">
        <f t="shared" si="39"/>
        <v>VisitanteEmpateVisitanteEmpateEmpate</v>
      </c>
      <c r="H195" s="2" t="str">
        <f t="shared" si="42"/>
        <v>Casa</v>
      </c>
    </row>
    <row r="196" spans="1:8" x14ac:dyDescent="0.25">
      <c r="A196" s="2">
        <v>6</v>
      </c>
      <c r="B196" s="2">
        <v>5</v>
      </c>
      <c r="C196" s="2" t="str">
        <f>IF(B196="","",IF(VLOOKUP(A196,referencia!$A$2:$B$15,2,FALSE)&gt;VLOOKUP(B196,referencia!$A$2:$B$15,2,FALSE),"Casa",IF(VLOOKUP(A196,referencia!$A$2:$B$15,2,FALSE)&lt;VLOOKUP(B196,referencia!$A$2:$B$15,2,FALSE),"Visitante","Empate")))</f>
        <v>Casa</v>
      </c>
      <c r="D196" s="2" t="str">
        <f t="shared" ref="D196:D200" si="56">IFERROR(INDEX(#REF!,MATCH(INDEX(#REF!,MATCH(2,1/(#REF!&lt;&gt;"")),1),#REF!,0)),"")</f>
        <v/>
      </c>
      <c r="E196" s="2" t="str">
        <f t="shared" si="55"/>
        <v/>
      </c>
      <c r="F196" s="2" t="str">
        <f>IF(E196="", "", IFERROR(COUNTIF($E$2:E196, "Correto") / COUNTA($E$2:E196), 0))</f>
        <v/>
      </c>
      <c r="G196" s="2" t="str">
        <f t="shared" si="39"/>
        <v>CasaVisitanteEmpateVisitanteEmpate</v>
      </c>
      <c r="H196" s="2" t="str">
        <f t="shared" si="42"/>
        <v>Empate</v>
      </c>
    </row>
    <row r="197" spans="1:8" x14ac:dyDescent="0.25">
      <c r="A197" s="2">
        <v>2</v>
      </c>
      <c r="B197" s="2">
        <v>2</v>
      </c>
      <c r="C197" s="2" t="str">
        <f>IF(B197="","",IF(VLOOKUP(A197,referencia!$A$2:$B$15,2,FALSE)&gt;VLOOKUP(B197,referencia!$A$2:$B$15,2,FALSE),"Casa",IF(VLOOKUP(A197,referencia!$A$2:$B$15,2,FALSE)&lt;VLOOKUP(B197,referencia!$A$2:$B$15,2,FALSE),"Visitante","Empate")))</f>
        <v>Empate</v>
      </c>
      <c r="D197" s="2" t="str">
        <f t="shared" ref="D197:D201" si="57">IFERROR(INDEX(#REF!,MATCH(INDEX(#REF!,MATCH(2,1/(#REF!&lt;&gt;"")),1),#REF!,0)),"")</f>
        <v/>
      </c>
      <c r="E197" s="2" t="str">
        <f t="shared" si="55"/>
        <v/>
      </c>
      <c r="F197" s="2" t="str">
        <f>IF(E197="", "", IFERROR(COUNTIF($E$2:E197, "Correto") / COUNTA($E$2:E197), 0))</f>
        <v/>
      </c>
      <c r="G197" s="2" t="str">
        <f t="shared" ref="G197:G260" si="58">C197&amp;C196&amp;C195&amp;C194&amp;C193</f>
        <v>EmpateCasaVisitanteEmpateVisitante</v>
      </c>
      <c r="H197" s="2" t="str">
        <f t="shared" si="42"/>
        <v>Casa</v>
      </c>
    </row>
    <row r="198" spans="1:8" x14ac:dyDescent="0.25">
      <c r="A198" s="2" t="s">
        <v>10</v>
      </c>
      <c r="B198" s="2">
        <v>6</v>
      </c>
      <c r="C198" s="2" t="str">
        <f>IF(B198="","",IF(VLOOKUP(A198,referencia!$A$2:$B$15,2,FALSE)&gt;VLOOKUP(B198,referencia!$A$2:$B$15,2,FALSE),"Casa",IF(VLOOKUP(A198,referencia!$A$2:$B$15,2,FALSE)&lt;VLOOKUP(B198,referencia!$A$2:$B$15,2,FALSE),"Visitante","Empate")))</f>
        <v>Casa</v>
      </c>
      <c r="D198" s="2" t="str">
        <f t="shared" ref="D198:D202" si="59">IFERROR(INDEX(#REF!,MATCH(INDEX(#REF!,MATCH(2,1/(#REF!&lt;&gt;"")),1),#REF!,0)),"")</f>
        <v/>
      </c>
      <c r="E198" s="2" t="str">
        <f t="shared" si="55"/>
        <v/>
      </c>
      <c r="F198" s="2" t="str">
        <f>IF(E198="", "", IFERROR(COUNTIF($E$2:E198, "Correto") / COUNTA($E$2:E198), 0))</f>
        <v/>
      </c>
      <c r="G198" s="2" t="str">
        <f t="shared" si="58"/>
        <v>CasaEmpateCasaVisitanteEmpate</v>
      </c>
      <c r="H198" s="2" t="str">
        <f t="shared" si="42"/>
        <v>Visitante</v>
      </c>
    </row>
    <row r="199" spans="1:8" x14ac:dyDescent="0.25">
      <c r="A199" s="2">
        <v>3</v>
      </c>
      <c r="B199" s="2" t="s">
        <v>9</v>
      </c>
      <c r="C199" s="2" t="str">
        <f>IF(B199="","",IF(VLOOKUP(A199,referencia!$A$2:$B$15,2,FALSE)&gt;VLOOKUP(B199,referencia!$A$2:$B$15,2,FALSE),"Casa",IF(VLOOKUP(A199,referencia!$A$2:$B$15,2,FALSE)&lt;VLOOKUP(B199,referencia!$A$2:$B$15,2,FALSE),"Visitante","Empate")))</f>
        <v>Visitante</v>
      </c>
      <c r="D199" s="2" t="str">
        <f t="shared" ref="D199:D203" si="60">IFERROR(INDEX(#REF!,MATCH(INDEX(#REF!,MATCH(2,1/(#REF!&lt;&gt;"")),1),#REF!,0)),"")</f>
        <v/>
      </c>
      <c r="E199" s="2" t="str">
        <f t="shared" si="55"/>
        <v/>
      </c>
      <c r="F199" s="2" t="str">
        <f>IF(E199="", "", IFERROR(COUNTIF($E$2:E199, "Correto") / COUNTA($E$2:E199), 0))</f>
        <v/>
      </c>
      <c r="G199" s="2" t="str">
        <f t="shared" si="58"/>
        <v>VisitanteCasaEmpateCasaVisitante</v>
      </c>
      <c r="H199" s="2" t="str">
        <f t="shared" ref="H199:H262" si="61">C200</f>
        <v>Visitante</v>
      </c>
    </row>
    <row r="200" spans="1:8" x14ac:dyDescent="0.25">
      <c r="A200" s="2">
        <v>6</v>
      </c>
      <c r="B200" s="2">
        <v>7</v>
      </c>
      <c r="C200" s="2" t="str">
        <f>IF(B200="","",IF(VLOOKUP(A200,referencia!$A$2:$B$15,2,FALSE)&gt;VLOOKUP(B200,referencia!$A$2:$B$15,2,FALSE),"Casa",IF(VLOOKUP(A200,referencia!$A$2:$B$15,2,FALSE)&lt;VLOOKUP(B200,referencia!$A$2:$B$15,2,FALSE),"Visitante","Empate")))</f>
        <v>Visitante</v>
      </c>
      <c r="D200" s="2" t="str">
        <f t="shared" ref="D200:D204" si="62">IFERROR(INDEX(#REF!,MATCH(INDEX(#REF!,MATCH(2,1/(#REF!&lt;&gt;"")),1),#REF!,0)),"")</f>
        <v/>
      </c>
      <c r="E200" s="2" t="str">
        <f t="shared" si="55"/>
        <v/>
      </c>
      <c r="F200" s="2" t="str">
        <f>IF(E200="", "", IFERROR(COUNTIF($E$2:E200, "Correto") / COUNTA($E$2:E200), 0))</f>
        <v/>
      </c>
      <c r="G200" s="2" t="str">
        <f t="shared" si="58"/>
        <v>VisitanteVisitanteCasaEmpateCasa</v>
      </c>
      <c r="H200" s="2" t="str">
        <f t="shared" si="61"/>
        <v>Casa</v>
      </c>
    </row>
    <row r="201" spans="1:8" x14ac:dyDescent="0.25">
      <c r="A201" s="2" t="s">
        <v>8</v>
      </c>
      <c r="B201" s="2">
        <v>4</v>
      </c>
      <c r="C201" s="2" t="str">
        <f>IF(B201="","",IF(VLOOKUP(A201,referencia!$A$2:$B$15,2,FALSE)&gt;VLOOKUP(B201,referencia!$A$2:$B$15,2,FALSE),"Casa",IF(VLOOKUP(A201,referencia!$A$2:$B$15,2,FALSE)&lt;VLOOKUP(B201,referencia!$A$2:$B$15,2,FALSE),"Visitante","Empate")))</f>
        <v>Casa</v>
      </c>
      <c r="D201" s="2" t="str">
        <f>IFERROR(INDEX(#REF!,MATCH(INDEX(#REF!,MATCH(2,1/(#REF!&lt;&gt;"")),1),#REF!,0)),"")</f>
        <v/>
      </c>
      <c r="E201" s="2" t="str">
        <f t="shared" si="55"/>
        <v/>
      </c>
      <c r="F201" s="2" t="str">
        <f>IF(E201="", "", IFERROR(COUNTIF($E$2:E201, "Correto") / COUNTA($E$2:E201), 0))</f>
        <v/>
      </c>
      <c r="G201" s="2" t="str">
        <f t="shared" si="58"/>
        <v>CasaVisitanteVisitanteCasaEmpate</v>
      </c>
      <c r="H201" s="2" t="str">
        <f t="shared" si="61"/>
        <v>Visitante</v>
      </c>
    </row>
    <row r="202" spans="1:8" x14ac:dyDescent="0.25">
      <c r="A202" s="2">
        <v>3</v>
      </c>
      <c r="B202" s="2">
        <v>8</v>
      </c>
      <c r="C202" s="2" t="str">
        <f>IF(B202="","",IF(VLOOKUP(A202,referencia!$A$2:$B$15,2,FALSE)&gt;VLOOKUP(B202,referencia!$A$2:$B$15,2,FALSE),"Casa",IF(VLOOKUP(A202,referencia!$A$2:$B$15,2,FALSE)&lt;VLOOKUP(B202,referencia!$A$2:$B$15,2,FALSE),"Visitante","Empate")))</f>
        <v>Visitante</v>
      </c>
      <c r="D202" s="2" t="str">
        <f>IFERROR(INDEX(#REF!,MATCH(INDEX(#REF!,MATCH(2,1/(#REF!&lt;&gt;"")),1),#REF!,0)),"")</f>
        <v/>
      </c>
      <c r="E202" s="2" t="str">
        <f t="shared" si="55"/>
        <v/>
      </c>
      <c r="F202" s="2" t="str">
        <f>IF(E202="", "", IFERROR(COUNTIF($E$2:E202, "Correto") / COUNTA($E$2:E202), 0))</f>
        <v/>
      </c>
      <c r="G202" s="2" t="str">
        <f t="shared" si="58"/>
        <v>VisitanteCasaVisitanteVisitanteCasa</v>
      </c>
      <c r="H202" s="2" t="str">
        <f t="shared" si="61"/>
        <v>Casa</v>
      </c>
    </row>
    <row r="203" spans="1:8" x14ac:dyDescent="0.25">
      <c r="A203" s="2" t="s">
        <v>10</v>
      </c>
      <c r="B203" s="2">
        <v>5</v>
      </c>
      <c r="C203" s="2" t="str">
        <f>IF(B203="","",IF(VLOOKUP(A203,referencia!$A$2:$B$15,2,FALSE)&gt;VLOOKUP(B203,referencia!$A$2:$B$15,2,FALSE),"Casa",IF(VLOOKUP(A203,referencia!$A$2:$B$15,2,FALSE)&lt;VLOOKUP(B203,referencia!$A$2:$B$15,2,FALSE),"Visitante","Empate")))</f>
        <v>Casa</v>
      </c>
      <c r="D203" s="2" t="str">
        <f>IFERROR(INDEX(#REF!,MATCH(INDEX(#REF!,MATCH(2,1/(#REF!&lt;&gt;"")),1),#REF!,0)),"")</f>
        <v/>
      </c>
      <c r="E203" s="2" t="str">
        <f t="shared" si="55"/>
        <v/>
      </c>
      <c r="F203" s="2" t="str">
        <f>IF(E203="", "", IFERROR(COUNTIF($E$2:E203, "Correto") / COUNTA($E$2:E203), 0))</f>
        <v/>
      </c>
      <c r="G203" s="2" t="str">
        <f t="shared" si="58"/>
        <v>CasaVisitanteCasaVisitanteVisitante</v>
      </c>
      <c r="H203" s="2" t="str">
        <f t="shared" si="61"/>
        <v>Casa</v>
      </c>
    </row>
    <row r="204" spans="1:8" x14ac:dyDescent="0.25">
      <c r="A204" s="2" t="s">
        <v>9</v>
      </c>
      <c r="B204" s="2">
        <v>7</v>
      </c>
      <c r="C204" s="2" t="str">
        <f>IF(B204="","",IF(VLOOKUP(A204,referencia!$A$2:$B$15,2,FALSE)&gt;VLOOKUP(B204,referencia!$A$2:$B$15,2,FALSE),"Casa",IF(VLOOKUP(A204,referencia!$A$2:$B$15,2,FALSE)&lt;VLOOKUP(B204,referencia!$A$2:$B$15,2,FALSE),"Visitante","Empate")))</f>
        <v>Casa</v>
      </c>
      <c r="D204" s="2" t="str">
        <f>IFERROR(INDEX(#REF!,MATCH(INDEX(#REF!,MATCH(2,1/(#REF!&lt;&gt;"")),1),#REF!,0)),"")</f>
        <v/>
      </c>
      <c r="E204" s="2" t="str">
        <f t="shared" si="55"/>
        <v/>
      </c>
      <c r="F204" s="2" t="str">
        <f>IF(E204="", "", IFERROR(COUNTIF($E$2:E204, "Correto") / COUNTA($E$2:E204), 0))</f>
        <v/>
      </c>
      <c r="G204" s="2" t="str">
        <f t="shared" si="58"/>
        <v>CasaCasaVisitanteCasaVisitante</v>
      </c>
      <c r="H204" s="2" t="str">
        <f t="shared" si="61"/>
        <v>Casa</v>
      </c>
    </row>
    <row r="205" spans="1:8" x14ac:dyDescent="0.25">
      <c r="A205" s="2" t="s">
        <v>10</v>
      </c>
      <c r="B205" s="2">
        <v>9</v>
      </c>
      <c r="C205" s="2" t="str">
        <f>IF(B205="","",IF(VLOOKUP(A205,referencia!$A$2:$B$15,2,FALSE)&gt;VLOOKUP(B205,referencia!$A$2:$B$15,2,FALSE),"Casa",IF(VLOOKUP(A205,referencia!$A$2:$B$15,2,FALSE)&lt;VLOOKUP(B205,referencia!$A$2:$B$15,2,FALSE),"Visitante","Empate")))</f>
        <v>Casa</v>
      </c>
      <c r="D205" s="2" t="str">
        <f>IFERROR(INDEX(#REF!,MATCH(INDEX(#REF!,MATCH(2,1/(#REF!&lt;&gt;"")),1),#REF!,0)),"")</f>
        <v/>
      </c>
      <c r="E205" s="2" t="str">
        <f t="shared" si="55"/>
        <v/>
      </c>
      <c r="F205" s="2" t="str">
        <f>IF(E205="", "", IFERROR(COUNTIF($E$2:E205, "Correto") / COUNTA($E$2:E205), 0))</f>
        <v/>
      </c>
      <c r="G205" s="2" t="str">
        <f t="shared" si="58"/>
        <v>CasaCasaCasaVisitanteCasa</v>
      </c>
      <c r="H205" s="2" t="str">
        <f t="shared" si="61"/>
        <v>Casa</v>
      </c>
    </row>
    <row r="206" spans="1:8" x14ac:dyDescent="0.25">
      <c r="A206" s="2">
        <v>7</v>
      </c>
      <c r="B206" s="2">
        <v>4</v>
      </c>
      <c r="C206" s="2" t="str">
        <f>IF(B206="","",IF(VLOOKUP(A206,referencia!$A$2:$B$15,2,FALSE)&gt;VLOOKUP(B206,referencia!$A$2:$B$15,2,FALSE),"Casa",IF(VLOOKUP(A206,referencia!$A$2:$B$15,2,FALSE)&lt;VLOOKUP(B206,referencia!$A$2:$B$15,2,FALSE),"Visitante","Empate")))</f>
        <v>Casa</v>
      </c>
      <c r="D206" s="2" t="str">
        <f>IFERROR(INDEX(#REF!,MATCH(INDEX(#REF!,MATCH(2,1/(#REF!&lt;&gt;"")),1),#REF!,0)),"")</f>
        <v/>
      </c>
      <c r="E206" s="2" t="str">
        <f t="shared" si="55"/>
        <v/>
      </c>
      <c r="F206" s="2" t="str">
        <f>IF(E206="", "", IFERROR(COUNTIF($E$2:E206, "Correto") / COUNTA($E$2:E206), 0))</f>
        <v/>
      </c>
      <c r="G206" s="2" t="str">
        <f t="shared" si="58"/>
        <v>CasaCasaCasaCasaVisitante</v>
      </c>
      <c r="H206" s="2" t="str">
        <f t="shared" si="61"/>
        <v>Casa</v>
      </c>
    </row>
    <row r="207" spans="1:8" x14ac:dyDescent="0.25">
      <c r="A207" s="2">
        <v>10</v>
      </c>
      <c r="B207" s="2">
        <v>2</v>
      </c>
      <c r="C207" s="2" t="str">
        <f>IF(B207="","",IF(VLOOKUP(A207,referencia!$A$2:$B$15,2,FALSE)&gt;VLOOKUP(B207,referencia!$A$2:$B$15,2,FALSE),"Casa",IF(VLOOKUP(A207,referencia!$A$2:$B$15,2,FALSE)&lt;VLOOKUP(B207,referencia!$A$2:$B$15,2,FALSE),"Visitante","Empate")))</f>
        <v>Casa</v>
      </c>
      <c r="D207" s="2" t="str">
        <f>IFERROR(INDEX(#REF!,MATCH(INDEX(#REF!,MATCH(2,1/(#REF!&lt;&gt;"")),1),#REF!,0)),"")</f>
        <v/>
      </c>
      <c r="E207" s="2" t="str">
        <f t="shared" si="55"/>
        <v/>
      </c>
      <c r="F207" s="2" t="str">
        <f>IF(E207="", "", IFERROR(COUNTIF($E$2:E207, "Correto") / COUNTA($E$2:E207), 0))</f>
        <v/>
      </c>
      <c r="G207" s="2" t="str">
        <f t="shared" si="58"/>
        <v>CasaCasaCasaCasaCasa</v>
      </c>
      <c r="H207" s="2" t="str">
        <f t="shared" si="61"/>
        <v>Visitante</v>
      </c>
    </row>
    <row r="208" spans="1:8" x14ac:dyDescent="0.25">
      <c r="A208" s="2">
        <v>4</v>
      </c>
      <c r="B208" s="2">
        <v>9</v>
      </c>
      <c r="C208" s="2" t="str">
        <f>IF(B208="","",IF(VLOOKUP(A208,referencia!$A$2:$B$15,2,FALSE)&gt;VLOOKUP(B208,referencia!$A$2:$B$15,2,FALSE),"Casa",IF(VLOOKUP(A208,referencia!$A$2:$B$15,2,FALSE)&lt;VLOOKUP(B208,referencia!$A$2:$B$15,2,FALSE),"Visitante","Empate")))</f>
        <v>Visitante</v>
      </c>
      <c r="D208" s="2" t="str">
        <f>IFERROR(INDEX(#REF!,MATCH(INDEX(#REF!,MATCH(2,1/(#REF!&lt;&gt;"")),1),#REF!,0)),"")</f>
        <v/>
      </c>
      <c r="E208" s="2" t="str">
        <f t="shared" si="55"/>
        <v/>
      </c>
      <c r="F208" s="2" t="str">
        <f>IF(E208="", "", IFERROR(COUNTIF($E$2:E208, "Correto") / COUNTA($E$2:E208), 0))</f>
        <v/>
      </c>
      <c r="G208" s="2" t="str">
        <f t="shared" si="58"/>
        <v>VisitanteCasaCasaCasaCasa</v>
      </c>
      <c r="H208" s="2" t="str">
        <f t="shared" si="61"/>
        <v>Casa</v>
      </c>
    </row>
    <row r="209" spans="1:8" x14ac:dyDescent="0.25">
      <c r="A209" s="2">
        <v>6</v>
      </c>
      <c r="B209" s="2">
        <v>3</v>
      </c>
      <c r="C209" s="2" t="str">
        <f>IF(B209="","",IF(VLOOKUP(A209,referencia!$A$2:$B$15,2,FALSE)&gt;VLOOKUP(B209,referencia!$A$2:$B$15,2,FALSE),"Casa",IF(VLOOKUP(A209,referencia!$A$2:$B$15,2,FALSE)&lt;VLOOKUP(B209,referencia!$A$2:$B$15,2,FALSE),"Visitante","Empate")))</f>
        <v>Casa</v>
      </c>
      <c r="D209" s="2" t="str">
        <f>IFERROR(INDEX(#REF!,MATCH(INDEX(#REF!,MATCH(2,1/(#REF!&lt;&gt;"")),1),#REF!,0)),"")</f>
        <v/>
      </c>
      <c r="E209" s="2" t="str">
        <f t="shared" si="55"/>
        <v/>
      </c>
      <c r="F209" s="2" t="str">
        <f>IF(E209="", "", IFERROR(COUNTIF($E$2:E209, "Correto") / COUNTA($E$2:E209), 0))</f>
        <v/>
      </c>
      <c r="G209" s="2" t="str">
        <f t="shared" si="58"/>
        <v>CasaVisitanteCasaCasaCasa</v>
      </c>
      <c r="H209" s="2" t="str">
        <f t="shared" si="61"/>
        <v>Visitante</v>
      </c>
    </row>
    <row r="210" spans="1:8" x14ac:dyDescent="0.25">
      <c r="A210" s="2">
        <v>5</v>
      </c>
      <c r="B210" s="2" t="s">
        <v>8</v>
      </c>
      <c r="C210" s="2" t="str">
        <f>IF(B210="","",IF(VLOOKUP(A210,referencia!$A$2:$B$15,2,FALSE)&gt;VLOOKUP(B210,referencia!$A$2:$B$15,2,FALSE),"Casa",IF(VLOOKUP(A210,referencia!$A$2:$B$15,2,FALSE)&lt;VLOOKUP(B210,referencia!$A$2:$B$15,2,FALSE),"Visitante","Empate")))</f>
        <v>Visitante</v>
      </c>
      <c r="D210" s="2" t="str">
        <f>IFERROR(INDEX(#REF!,MATCH(INDEX(#REF!,MATCH(2,1/(#REF!&lt;&gt;"")),1),#REF!,0)),"")</f>
        <v/>
      </c>
      <c r="E210" s="2" t="str">
        <f t="shared" si="55"/>
        <v/>
      </c>
      <c r="F210" s="2" t="str">
        <f>IF(E210="", "", IFERROR(COUNTIF($E$2:E210, "Correto") / COUNTA($E$2:E210), 0))</f>
        <v/>
      </c>
      <c r="G210" s="2" t="str">
        <f t="shared" si="58"/>
        <v>VisitanteCasaVisitanteCasaCasa</v>
      </c>
      <c r="H210" s="2" t="str">
        <f t="shared" si="61"/>
        <v>Casa</v>
      </c>
    </row>
    <row r="211" spans="1:8" x14ac:dyDescent="0.25">
      <c r="A211" s="2" t="s">
        <v>9</v>
      </c>
      <c r="B211" s="2">
        <v>3</v>
      </c>
      <c r="C211" s="2" t="str">
        <f>IF(B211="","",IF(VLOOKUP(A211,referencia!$A$2:$B$15,2,FALSE)&gt;VLOOKUP(B211,referencia!$A$2:$B$15,2,FALSE),"Casa",IF(VLOOKUP(A211,referencia!$A$2:$B$15,2,FALSE)&lt;VLOOKUP(B211,referencia!$A$2:$B$15,2,FALSE),"Visitante","Empate")))</f>
        <v>Casa</v>
      </c>
      <c r="D211" s="2" t="str">
        <f>IFERROR(INDEX(#REF!,MATCH(INDEX(#REF!,MATCH(2,1/(#REF!&lt;&gt;"")),1),#REF!,0)),"")</f>
        <v/>
      </c>
      <c r="E211" s="2" t="str">
        <f t="shared" si="55"/>
        <v/>
      </c>
      <c r="F211" s="2" t="str">
        <f>IF(E211="", "", IFERROR(COUNTIF($E$2:E211, "Correto") / COUNTA($E$2:E211), 0))</f>
        <v/>
      </c>
      <c r="G211" s="2" t="str">
        <f t="shared" si="58"/>
        <v>CasaVisitanteCasaVisitanteCasa</v>
      </c>
      <c r="H211" s="2" t="str">
        <f t="shared" si="61"/>
        <v>Casa</v>
      </c>
    </row>
    <row r="212" spans="1:8" x14ac:dyDescent="0.25">
      <c r="A212" s="2">
        <v>8</v>
      </c>
      <c r="B212" s="2">
        <v>5</v>
      </c>
      <c r="C212" s="2" t="str">
        <f>IF(B212="","",IF(VLOOKUP(A212,referencia!$A$2:$B$15,2,FALSE)&gt;VLOOKUP(B212,referencia!$A$2:$B$15,2,FALSE),"Casa",IF(VLOOKUP(A212,referencia!$A$2:$B$15,2,FALSE)&lt;VLOOKUP(B212,referencia!$A$2:$B$15,2,FALSE),"Visitante","Empate")))</f>
        <v>Casa</v>
      </c>
      <c r="D212" s="2" t="str">
        <f>IFERROR(INDEX(#REF!,MATCH(INDEX(#REF!,MATCH(2,1/(#REF!&lt;&gt;"")),1),#REF!,0)),"")</f>
        <v/>
      </c>
      <c r="E212" s="2" t="str">
        <f t="shared" si="55"/>
        <v/>
      </c>
      <c r="F212" s="2" t="str">
        <f>IF(E212="", "", IFERROR(COUNTIF($E$2:E212, "Correto") / COUNTA($E$2:E212), 0))</f>
        <v/>
      </c>
      <c r="G212" s="2" t="str">
        <f t="shared" si="58"/>
        <v>CasaCasaVisitanteCasaVisitante</v>
      </c>
      <c r="H212" s="2" t="str">
        <f t="shared" si="61"/>
        <v>Visitante</v>
      </c>
    </row>
    <row r="213" spans="1:8" x14ac:dyDescent="0.25">
      <c r="A213" s="2">
        <v>8</v>
      </c>
      <c r="B213" s="2">
        <v>10</v>
      </c>
      <c r="C213" s="2" t="str">
        <f>IF(B213="","",IF(VLOOKUP(A213,referencia!$A$2:$B$15,2,FALSE)&gt;VLOOKUP(B213,referencia!$A$2:$B$15,2,FALSE),"Casa",IF(VLOOKUP(A213,referencia!$A$2:$B$15,2,FALSE)&lt;VLOOKUP(B213,referencia!$A$2:$B$15,2,FALSE),"Visitante","Empate")))</f>
        <v>Visitante</v>
      </c>
      <c r="D213" s="2" t="str">
        <f>IFERROR(INDEX(#REF!,MATCH(INDEX(#REF!,MATCH(2,1/(#REF!&lt;&gt;"")),1),#REF!,0)),"")</f>
        <v/>
      </c>
      <c r="E213" s="2" t="str">
        <f t="shared" si="55"/>
        <v/>
      </c>
      <c r="F213" s="2" t="str">
        <f>IF(E213="", "", IFERROR(COUNTIF($E$2:E213, "Correto") / COUNTA($E$2:E213), 0))</f>
        <v/>
      </c>
      <c r="G213" s="2" t="str">
        <f t="shared" si="58"/>
        <v>VisitanteCasaCasaVisitanteCasa</v>
      </c>
      <c r="H213" s="2" t="str">
        <f t="shared" si="61"/>
        <v>Visitante</v>
      </c>
    </row>
    <row r="214" spans="1:8" x14ac:dyDescent="0.25">
      <c r="A214" s="2">
        <v>5</v>
      </c>
      <c r="B214" s="2">
        <v>9</v>
      </c>
      <c r="C214" s="2" t="str">
        <f>IF(B214="","",IF(VLOOKUP(A214,referencia!$A$2:$B$15,2,FALSE)&gt;VLOOKUP(B214,referencia!$A$2:$B$15,2,FALSE),"Casa",IF(VLOOKUP(A214,referencia!$A$2:$B$15,2,FALSE)&lt;VLOOKUP(B214,referencia!$A$2:$B$15,2,FALSE),"Visitante","Empate")))</f>
        <v>Visitante</v>
      </c>
      <c r="D214" s="2" t="str">
        <f>IFERROR(INDEX(#REF!,MATCH(INDEX(#REF!,MATCH(2,1/(#REF!&lt;&gt;"")),1),#REF!,0)),"")</f>
        <v/>
      </c>
      <c r="E214" s="2" t="str">
        <f t="shared" si="55"/>
        <v/>
      </c>
      <c r="F214" s="2" t="str">
        <f>IF(E214="", "", IFERROR(COUNTIF($E$2:E214, "Correto") / COUNTA($E$2:E214), 0))</f>
        <v/>
      </c>
      <c r="G214" s="2" t="str">
        <f t="shared" si="58"/>
        <v>VisitanteVisitanteCasaCasaVisitante</v>
      </c>
      <c r="H214" s="2" t="str">
        <f t="shared" si="61"/>
        <v>Visitante</v>
      </c>
    </row>
    <row r="215" spans="1:8" x14ac:dyDescent="0.25">
      <c r="A215" s="2" t="s">
        <v>8</v>
      </c>
      <c r="B215" s="2" t="s">
        <v>10</v>
      </c>
      <c r="C215" s="2" t="str">
        <f>IF(B215="","",IF(VLOOKUP(A215,referencia!$A$2:$B$15,2,FALSE)&gt;VLOOKUP(B215,referencia!$A$2:$B$15,2,FALSE),"Casa",IF(VLOOKUP(A215,referencia!$A$2:$B$15,2,FALSE)&lt;VLOOKUP(B215,referencia!$A$2:$B$15,2,FALSE),"Visitante","Empate")))</f>
        <v>Visitante</v>
      </c>
      <c r="D215" s="2" t="str">
        <f>IFERROR(INDEX(#REF!,MATCH(INDEX(#REF!,MATCH(2,1/(#REF!&lt;&gt;"")),1),#REF!,0)),"")</f>
        <v/>
      </c>
      <c r="E215" s="2" t="str">
        <f t="shared" si="55"/>
        <v/>
      </c>
      <c r="F215" s="2" t="str">
        <f>IF(E215="", "", IFERROR(COUNTIF($E$2:E215, "Correto") / COUNTA($E$2:E215), 0))</f>
        <v/>
      </c>
      <c r="G215" s="2" t="str">
        <f t="shared" si="58"/>
        <v>VisitanteVisitanteVisitanteCasaCasa</v>
      </c>
      <c r="H215" s="2" t="str">
        <f t="shared" si="61"/>
        <v>Casa</v>
      </c>
    </row>
    <row r="216" spans="1:8" x14ac:dyDescent="0.25">
      <c r="A216" s="2" t="s">
        <v>8</v>
      </c>
      <c r="B216" s="2">
        <v>9</v>
      </c>
      <c r="C216" s="2" t="str">
        <f>IF(B216="","",IF(VLOOKUP(A216,referencia!$A$2:$B$15,2,FALSE)&gt;VLOOKUP(B216,referencia!$A$2:$B$15,2,FALSE),"Casa",IF(VLOOKUP(A216,referencia!$A$2:$B$15,2,FALSE)&lt;VLOOKUP(B216,referencia!$A$2:$B$15,2,FALSE),"Visitante","Empate")))</f>
        <v>Casa</v>
      </c>
      <c r="D216" s="2" t="str">
        <f>IFERROR(INDEX(#REF!,MATCH(INDEX(#REF!,MATCH(2,1/(#REF!&lt;&gt;"")),1),#REF!,0)),"")</f>
        <v/>
      </c>
      <c r="E216" s="2" t="str">
        <f t="shared" si="55"/>
        <v/>
      </c>
      <c r="F216" s="2" t="str">
        <f>IF(E216="", "", IFERROR(COUNTIF($E$2:E216, "Correto") / COUNTA($E$2:E216), 0))</f>
        <v/>
      </c>
      <c r="G216" s="2" t="str">
        <f t="shared" si="58"/>
        <v>CasaVisitanteVisitanteVisitanteCasa</v>
      </c>
      <c r="H216" s="2" t="str">
        <f t="shared" si="61"/>
        <v>Visitante</v>
      </c>
    </row>
    <row r="217" spans="1:8" x14ac:dyDescent="0.25">
      <c r="A217" s="2">
        <v>8</v>
      </c>
      <c r="B217" s="2" t="s">
        <v>10</v>
      </c>
      <c r="C217" s="2" t="str">
        <f>IF(B217="","",IF(VLOOKUP(A217,referencia!$A$2:$B$15,2,FALSE)&gt;VLOOKUP(B217,referencia!$A$2:$B$15,2,FALSE),"Casa",IF(VLOOKUP(A217,referencia!$A$2:$B$15,2,FALSE)&lt;VLOOKUP(B217,referencia!$A$2:$B$15,2,FALSE),"Visitante","Empate")))</f>
        <v>Visitante</v>
      </c>
      <c r="D217" s="2" t="str">
        <f t="shared" ref="D217:D221" si="63">IFERROR(INDEX(#REF!,MATCH(INDEX(#REF!,MATCH(2,1/(#REF!&lt;&gt;"")),1),#REF!,0)),"")</f>
        <v/>
      </c>
      <c r="E217" s="2" t="str">
        <f t="shared" si="55"/>
        <v/>
      </c>
      <c r="F217" s="2" t="str">
        <f>IF(E217="", "", IFERROR(COUNTIF($E$2:E217, "Correto") / COUNTA($E$2:E217), 0))</f>
        <v/>
      </c>
      <c r="G217" s="2" t="str">
        <f t="shared" si="58"/>
        <v>VisitanteCasaVisitanteVisitanteVisitante</v>
      </c>
      <c r="H217" s="2" t="str">
        <f t="shared" si="61"/>
        <v>Casa</v>
      </c>
    </row>
    <row r="218" spans="1:8" x14ac:dyDescent="0.25">
      <c r="A218" s="2">
        <v>5</v>
      </c>
      <c r="B218" s="2">
        <v>3</v>
      </c>
      <c r="C218" s="2" t="str">
        <f>IF(B218="","",IF(VLOOKUP(A218,referencia!$A$2:$B$15,2,FALSE)&gt;VLOOKUP(B218,referencia!$A$2:$B$15,2,FALSE),"Casa",IF(VLOOKUP(A218,referencia!$A$2:$B$15,2,FALSE)&lt;VLOOKUP(B218,referencia!$A$2:$B$15,2,FALSE),"Visitante","Empate")))</f>
        <v>Casa</v>
      </c>
      <c r="D218" s="2" t="str">
        <f t="shared" ref="D218:D222" si="64">IFERROR(INDEX(#REF!,MATCH(INDEX(#REF!,MATCH(2,1/(#REF!&lt;&gt;"")),1),#REF!,0)),"")</f>
        <v/>
      </c>
      <c r="E218" s="2" t="str">
        <f t="shared" si="55"/>
        <v/>
      </c>
      <c r="F218" s="2" t="str">
        <f>IF(E218="", "", IFERROR(COUNTIF($E$2:E218, "Correto") / COUNTA($E$2:E218), 0))</f>
        <v/>
      </c>
      <c r="G218" s="2" t="str">
        <f t="shared" si="58"/>
        <v>CasaVisitanteCasaVisitanteVisitante</v>
      </c>
      <c r="H218" s="2" t="str">
        <f t="shared" si="61"/>
        <v>Empate</v>
      </c>
    </row>
    <row r="219" spans="1:8" x14ac:dyDescent="0.25">
      <c r="A219" s="2">
        <v>7</v>
      </c>
      <c r="B219" s="2">
        <v>7</v>
      </c>
      <c r="C219" s="2" t="str">
        <f>IF(B219="","",IF(VLOOKUP(A219,referencia!$A$2:$B$15,2,FALSE)&gt;VLOOKUP(B219,referencia!$A$2:$B$15,2,FALSE),"Casa",IF(VLOOKUP(A219,referencia!$A$2:$B$15,2,FALSE)&lt;VLOOKUP(B219,referencia!$A$2:$B$15,2,FALSE),"Visitante","Empate")))</f>
        <v>Empate</v>
      </c>
      <c r="D219" s="2" t="str">
        <f t="shared" ref="D219:D223" si="65">IFERROR(INDEX(#REF!,MATCH(INDEX(#REF!,MATCH(2,1/(#REF!&lt;&gt;"")),1),#REF!,0)),"")</f>
        <v/>
      </c>
      <c r="E219" s="2" t="str">
        <f t="shared" si="55"/>
        <v/>
      </c>
      <c r="F219" s="2" t="str">
        <f>IF(E219="", "", IFERROR(COUNTIF($E$2:E219, "Correto") / COUNTA($E$2:E219), 0))</f>
        <v/>
      </c>
      <c r="G219" s="2" t="str">
        <f t="shared" si="58"/>
        <v>EmpateCasaVisitanteCasaVisitante</v>
      </c>
      <c r="H219" s="2" t="str">
        <f t="shared" si="61"/>
        <v>Visitante</v>
      </c>
    </row>
    <row r="220" spans="1:8" x14ac:dyDescent="0.25">
      <c r="A220" s="2">
        <v>8</v>
      </c>
      <c r="B220" s="2" t="s">
        <v>8</v>
      </c>
      <c r="C220" s="2" t="str">
        <f>IF(B220="","",IF(VLOOKUP(A220,referencia!$A$2:$B$15,2,FALSE)&gt;VLOOKUP(B220,referencia!$A$2:$B$15,2,FALSE),"Casa",IF(VLOOKUP(A220,referencia!$A$2:$B$15,2,FALSE)&lt;VLOOKUP(B220,referencia!$A$2:$B$15,2,FALSE),"Visitante","Empate")))</f>
        <v>Visitante</v>
      </c>
      <c r="D220" s="2" t="str">
        <f t="shared" ref="D220:D224" si="66">IFERROR(INDEX(#REF!,MATCH(INDEX(#REF!,MATCH(2,1/(#REF!&lt;&gt;"")),1),#REF!,0)),"")</f>
        <v/>
      </c>
      <c r="E220" s="2" t="str">
        <f t="shared" si="55"/>
        <v/>
      </c>
      <c r="F220" s="2" t="str">
        <f>IF(E220="", "", IFERROR(COUNTIF($E$2:E220, "Correto") / COUNTA($E$2:E220), 0))</f>
        <v/>
      </c>
      <c r="G220" s="2" t="str">
        <f t="shared" si="58"/>
        <v>VisitanteEmpateCasaVisitanteCasa</v>
      </c>
      <c r="H220" s="2" t="str">
        <f t="shared" si="61"/>
        <v>Visitante</v>
      </c>
    </row>
    <row r="221" spans="1:8" x14ac:dyDescent="0.25">
      <c r="A221" s="2">
        <v>8</v>
      </c>
      <c r="B221" s="2" t="s">
        <v>9</v>
      </c>
      <c r="C221" s="2" t="str">
        <f>IF(B221="","",IF(VLOOKUP(A221,referencia!$A$2:$B$15,2,FALSE)&gt;VLOOKUP(B221,referencia!$A$2:$B$15,2,FALSE),"Casa",IF(VLOOKUP(A221,referencia!$A$2:$B$15,2,FALSE)&lt;VLOOKUP(B221,referencia!$A$2:$B$15,2,FALSE),"Visitante","Empate")))</f>
        <v>Visitante</v>
      </c>
      <c r="D221" s="2" t="str">
        <f t="shared" ref="D221:D225" si="67">IFERROR(INDEX(#REF!,MATCH(INDEX(#REF!,MATCH(2,1/(#REF!&lt;&gt;"")),1),#REF!,0)),"")</f>
        <v/>
      </c>
      <c r="E221" s="2" t="str">
        <f t="shared" si="55"/>
        <v/>
      </c>
      <c r="F221" s="2" t="str">
        <f>IF(E221="", "", IFERROR(COUNTIF($E$2:E221, "Correto") / COUNTA($E$2:E221), 0))</f>
        <v/>
      </c>
      <c r="G221" s="2" t="str">
        <f t="shared" si="58"/>
        <v>VisitanteVisitanteEmpateCasaVisitante</v>
      </c>
      <c r="H221" s="2" t="str">
        <f t="shared" si="61"/>
        <v>Casa</v>
      </c>
    </row>
    <row r="222" spans="1:8" x14ac:dyDescent="0.25">
      <c r="A222" s="2">
        <v>9</v>
      </c>
      <c r="B222" s="2">
        <v>8</v>
      </c>
      <c r="C222" s="2" t="str">
        <f>IF(B222="","",IF(VLOOKUP(A222,referencia!$A$2:$B$15,2,FALSE)&gt;VLOOKUP(B222,referencia!$A$2:$B$15,2,FALSE),"Casa",IF(VLOOKUP(A222,referencia!$A$2:$B$15,2,FALSE)&lt;VLOOKUP(B222,referencia!$A$2:$B$15,2,FALSE),"Visitante","Empate")))</f>
        <v>Casa</v>
      </c>
      <c r="D222" s="2" t="str">
        <f>IFERROR(INDEX(#REF!,MATCH(INDEX(#REF!,MATCH(2,1/(#REF!&lt;&gt;"")),1),#REF!,0)),"")</f>
        <v/>
      </c>
      <c r="E222" s="2" t="str">
        <f t="shared" si="55"/>
        <v/>
      </c>
      <c r="F222" s="2" t="str">
        <f>IF(E222="", "", IFERROR(COUNTIF($E$2:E222, "Correto") / COUNTA($E$2:E222), 0))</f>
        <v/>
      </c>
      <c r="G222" s="2" t="str">
        <f t="shared" si="58"/>
        <v>CasaVisitanteVisitanteEmpateCasa</v>
      </c>
      <c r="H222" s="2" t="str">
        <f t="shared" si="61"/>
        <v>Casa</v>
      </c>
    </row>
    <row r="223" spans="1:8" x14ac:dyDescent="0.25">
      <c r="A223" s="2" t="s">
        <v>8</v>
      </c>
      <c r="B223" s="2">
        <v>9</v>
      </c>
      <c r="C223" s="2" t="str">
        <f>IF(B223="","",IF(VLOOKUP(A223,referencia!$A$2:$B$15,2,FALSE)&gt;VLOOKUP(B223,referencia!$A$2:$B$15,2,FALSE),"Casa",IF(VLOOKUP(A223,referencia!$A$2:$B$15,2,FALSE)&lt;VLOOKUP(B223,referencia!$A$2:$B$15,2,FALSE),"Visitante","Empate")))</f>
        <v>Casa</v>
      </c>
      <c r="D223" s="2" t="str">
        <f>IFERROR(INDEX(#REF!,MATCH(INDEX(#REF!,MATCH(2,1/(#REF!&lt;&gt;"")),1),#REF!,0)),"")</f>
        <v/>
      </c>
      <c r="E223" s="2" t="str">
        <f t="shared" si="55"/>
        <v/>
      </c>
      <c r="F223" s="2" t="str">
        <f>IF(E223="", "", IFERROR(COUNTIF($E$2:E223, "Correto") / COUNTA($E$2:E223), 0))</f>
        <v/>
      </c>
      <c r="G223" s="2" t="str">
        <f t="shared" si="58"/>
        <v>CasaCasaVisitanteVisitanteEmpate</v>
      </c>
      <c r="H223" s="2" t="str">
        <f t="shared" si="61"/>
        <v>Visitante</v>
      </c>
    </row>
    <row r="224" spans="1:8" x14ac:dyDescent="0.25">
      <c r="A224" s="2">
        <v>4</v>
      </c>
      <c r="B224" s="2">
        <v>6</v>
      </c>
      <c r="C224" s="2" t="str">
        <f>IF(B224="","",IF(VLOOKUP(A224,referencia!$A$2:$B$15,2,FALSE)&gt;VLOOKUP(B224,referencia!$A$2:$B$15,2,FALSE),"Casa",IF(VLOOKUP(A224,referencia!$A$2:$B$15,2,FALSE)&lt;VLOOKUP(B224,referencia!$A$2:$B$15,2,FALSE),"Visitante","Empate")))</f>
        <v>Visitante</v>
      </c>
      <c r="D224" s="2" t="str">
        <f>IFERROR(INDEX(#REF!,MATCH(INDEX(#REF!,MATCH(2,1/(#REF!&lt;&gt;"")),1),#REF!,0)),"")</f>
        <v/>
      </c>
      <c r="E224" s="2" t="str">
        <f t="shared" si="55"/>
        <v/>
      </c>
      <c r="F224" s="2" t="str">
        <f>IF(E224="", "", IFERROR(COUNTIF($E$2:E224, "Correto") / COUNTA($E$2:E224), 0))</f>
        <v/>
      </c>
      <c r="G224" s="2" t="str">
        <f t="shared" si="58"/>
        <v>VisitanteCasaCasaVisitanteVisitante</v>
      </c>
      <c r="H224" s="2" t="str">
        <f t="shared" si="61"/>
        <v>Casa</v>
      </c>
    </row>
    <row r="225" spans="1:8" x14ac:dyDescent="0.25">
      <c r="A225" s="2" t="s">
        <v>9</v>
      </c>
      <c r="B225" s="2">
        <v>9</v>
      </c>
      <c r="C225" s="2" t="str">
        <f>IF(B225="","",IF(VLOOKUP(A225,referencia!$A$2:$B$15,2,FALSE)&gt;VLOOKUP(B225,referencia!$A$2:$B$15,2,FALSE),"Casa",IF(VLOOKUP(A225,referencia!$A$2:$B$15,2,FALSE)&lt;VLOOKUP(B225,referencia!$A$2:$B$15,2,FALSE),"Visitante","Empate")))</f>
        <v>Casa</v>
      </c>
      <c r="D225" s="2" t="str">
        <f>IFERROR(INDEX(#REF!,MATCH(INDEX(#REF!,MATCH(2,1/(#REF!&lt;&gt;"")),1),#REF!,0)),"")</f>
        <v/>
      </c>
      <c r="E225" s="2" t="str">
        <f t="shared" si="55"/>
        <v/>
      </c>
      <c r="F225" s="2" t="str">
        <f>IF(E225="", "", IFERROR(COUNTIF($E$2:E225, "Correto") / COUNTA($E$2:E225), 0))</f>
        <v/>
      </c>
      <c r="G225" s="2" t="str">
        <f t="shared" si="58"/>
        <v>CasaVisitanteCasaCasaVisitante</v>
      </c>
      <c r="H225" s="2" t="str">
        <f t="shared" si="61"/>
        <v>Visitante</v>
      </c>
    </row>
    <row r="226" spans="1:8" x14ac:dyDescent="0.25">
      <c r="A226" s="2">
        <v>2</v>
      </c>
      <c r="B226" s="2">
        <v>3</v>
      </c>
      <c r="C226" s="2" t="str">
        <f>IF(B226="","",IF(VLOOKUP(A226,referencia!$A$2:$B$15,2,FALSE)&gt;VLOOKUP(B226,referencia!$A$2:$B$15,2,FALSE),"Casa",IF(VLOOKUP(A226,referencia!$A$2:$B$15,2,FALSE)&lt;VLOOKUP(B226,referencia!$A$2:$B$15,2,FALSE),"Visitante","Empate")))</f>
        <v>Visitante</v>
      </c>
      <c r="D226" s="2" t="str">
        <f>IFERROR(INDEX(#REF!,MATCH(INDEX(#REF!,MATCH(2,1/(#REF!&lt;&gt;"")),1),#REF!,0)),"")</f>
        <v/>
      </c>
      <c r="E226" s="2" t="str">
        <f t="shared" si="55"/>
        <v/>
      </c>
      <c r="F226" s="2" t="str">
        <f>IF(E226="", "", IFERROR(COUNTIF($E$2:E226, "Correto") / COUNTA($E$2:E226), 0))</f>
        <v/>
      </c>
      <c r="G226" s="2" t="str">
        <f t="shared" si="58"/>
        <v>VisitanteCasaVisitanteCasaCasa</v>
      </c>
      <c r="H226" s="2" t="str">
        <f t="shared" si="61"/>
        <v>Casa</v>
      </c>
    </row>
    <row r="227" spans="1:8" x14ac:dyDescent="0.25">
      <c r="A227" s="2" t="s">
        <v>7</v>
      </c>
      <c r="B227" s="2">
        <v>5</v>
      </c>
      <c r="C227" s="2" t="str">
        <f>IF(B227="","",IF(VLOOKUP(A227,referencia!$A$2:$B$15,2,FALSE)&gt;VLOOKUP(B227,referencia!$A$2:$B$15,2,FALSE),"Casa",IF(VLOOKUP(A227,referencia!$A$2:$B$15,2,FALSE)&lt;VLOOKUP(B227,referencia!$A$2:$B$15,2,FALSE),"Visitante","Empate")))</f>
        <v>Casa</v>
      </c>
      <c r="D227" s="2" t="str">
        <f>IFERROR(INDEX(#REF!,MATCH(INDEX(#REF!,MATCH(2,1/(#REF!&lt;&gt;"")),1),#REF!,0)),"")</f>
        <v/>
      </c>
      <c r="E227" s="2" t="str">
        <f t="shared" si="55"/>
        <v/>
      </c>
      <c r="F227" s="2" t="str">
        <f>IF(E227="", "", IFERROR(COUNTIF($E$2:E227, "Correto") / COUNTA($E$2:E227), 0))</f>
        <v/>
      </c>
      <c r="G227" s="2" t="str">
        <f t="shared" si="58"/>
        <v>CasaVisitanteCasaVisitanteCasa</v>
      </c>
      <c r="H227" s="2" t="str">
        <f t="shared" si="61"/>
        <v>Visitante</v>
      </c>
    </row>
    <row r="228" spans="1:8" x14ac:dyDescent="0.25">
      <c r="A228" s="2">
        <v>4</v>
      </c>
      <c r="B228" s="2">
        <v>5</v>
      </c>
      <c r="C228" s="2" t="str">
        <f>IF(B228="","",IF(VLOOKUP(A228,referencia!$A$2:$B$15,2,FALSE)&gt;VLOOKUP(B228,referencia!$A$2:$B$15,2,FALSE),"Casa",IF(VLOOKUP(A228,referencia!$A$2:$B$15,2,FALSE)&lt;VLOOKUP(B228,referencia!$A$2:$B$15,2,FALSE),"Visitante","Empate")))</f>
        <v>Visitante</v>
      </c>
      <c r="D228" s="2" t="str">
        <f>IFERROR(INDEX(#REF!,MATCH(INDEX(#REF!,MATCH(2,1/(#REF!&lt;&gt;"")),1),#REF!,0)),"")</f>
        <v/>
      </c>
      <c r="E228" s="2" t="str">
        <f t="shared" si="55"/>
        <v/>
      </c>
      <c r="F228" s="2" t="str">
        <f>IF(E228="", "", IFERROR(COUNTIF($E$2:E228, "Correto") / COUNTA($E$2:E228), 0))</f>
        <v/>
      </c>
      <c r="G228" s="2" t="str">
        <f t="shared" si="58"/>
        <v>VisitanteCasaVisitanteCasaVisitante</v>
      </c>
      <c r="H228" s="2" t="str">
        <f t="shared" si="61"/>
        <v>Casa</v>
      </c>
    </row>
    <row r="229" spans="1:8" x14ac:dyDescent="0.25">
      <c r="A229" s="2" t="s">
        <v>8</v>
      </c>
      <c r="B229" s="2">
        <v>4</v>
      </c>
      <c r="C229" s="2" t="str">
        <f>IF(B229="","",IF(VLOOKUP(A229,referencia!$A$2:$B$15,2,FALSE)&gt;VLOOKUP(B229,referencia!$A$2:$B$15,2,FALSE),"Casa",IF(VLOOKUP(A229,referencia!$A$2:$B$15,2,FALSE)&lt;VLOOKUP(B229,referencia!$A$2:$B$15,2,FALSE),"Visitante","Empate")))</f>
        <v>Casa</v>
      </c>
      <c r="D229" s="2" t="str">
        <f>IFERROR(INDEX(#REF!,MATCH(INDEX(#REF!,MATCH(2,1/(#REF!&lt;&gt;"")),1),#REF!,0)),"")</f>
        <v/>
      </c>
      <c r="E229" s="2" t="str">
        <f t="shared" si="55"/>
        <v/>
      </c>
      <c r="F229" s="2" t="str">
        <f>IF(E229="", "", IFERROR(COUNTIF($E$2:E229, "Correto") / COUNTA($E$2:E229), 0))</f>
        <v/>
      </c>
      <c r="G229" s="2" t="str">
        <f t="shared" si="58"/>
        <v>CasaVisitanteCasaVisitanteCasa</v>
      </c>
      <c r="H229" s="2" t="str">
        <f t="shared" si="61"/>
        <v>Visitante</v>
      </c>
    </row>
    <row r="230" spans="1:8" x14ac:dyDescent="0.25">
      <c r="A230" s="2">
        <v>2</v>
      </c>
      <c r="B230" s="2" t="s">
        <v>8</v>
      </c>
      <c r="C230" s="2" t="str">
        <f>IF(B230="","",IF(VLOOKUP(A230,referencia!$A$2:$B$15,2,FALSE)&gt;VLOOKUP(B230,referencia!$A$2:$B$15,2,FALSE),"Casa",IF(VLOOKUP(A230,referencia!$A$2:$B$15,2,FALSE)&lt;VLOOKUP(B230,referencia!$A$2:$B$15,2,FALSE),"Visitante","Empate")))</f>
        <v>Visitante</v>
      </c>
      <c r="D230" s="2" t="str">
        <f>IFERROR(INDEX(#REF!,MATCH(INDEX(#REF!,MATCH(2,1/(#REF!&lt;&gt;"")),1),#REF!,0)),"")</f>
        <v/>
      </c>
      <c r="E230" s="2" t="str">
        <f t="shared" si="55"/>
        <v/>
      </c>
      <c r="F230" s="2" t="str">
        <f>IF(E230="", "", IFERROR(COUNTIF($E$2:E230, "Correto") / COUNTA($E$2:E230), 0))</f>
        <v/>
      </c>
      <c r="G230" s="2" t="str">
        <f t="shared" si="58"/>
        <v>VisitanteCasaVisitanteCasaVisitante</v>
      </c>
      <c r="H230" s="2" t="str">
        <f t="shared" si="61"/>
        <v>Casa</v>
      </c>
    </row>
    <row r="231" spans="1:8" x14ac:dyDescent="0.25">
      <c r="A231" s="2">
        <v>6</v>
      </c>
      <c r="B231" s="2">
        <v>5</v>
      </c>
      <c r="C231" s="2" t="str">
        <f>IF(B231="","",IF(VLOOKUP(A231,referencia!$A$2:$B$15,2,FALSE)&gt;VLOOKUP(B231,referencia!$A$2:$B$15,2,FALSE),"Casa",IF(VLOOKUP(A231,referencia!$A$2:$B$15,2,FALSE)&lt;VLOOKUP(B231,referencia!$A$2:$B$15,2,FALSE),"Visitante","Empate")))</f>
        <v>Casa</v>
      </c>
      <c r="D231" s="2" t="str">
        <f>IFERROR(INDEX(#REF!,MATCH(INDEX(#REF!,MATCH(2,1/(#REF!&lt;&gt;"")),1),#REF!,0)),"")</f>
        <v/>
      </c>
      <c r="E231" s="2" t="str">
        <f t="shared" si="55"/>
        <v/>
      </c>
      <c r="F231" s="2" t="str">
        <f>IF(E231="", "", IFERROR(COUNTIF($E$2:E231, "Correto") / COUNTA($E$2:E231), 0))</f>
        <v/>
      </c>
      <c r="G231" s="2" t="str">
        <f t="shared" si="58"/>
        <v>CasaVisitanteCasaVisitanteCasa</v>
      </c>
      <c r="H231" s="2" t="str">
        <f t="shared" si="61"/>
        <v>Visitante</v>
      </c>
    </row>
    <row r="232" spans="1:8" x14ac:dyDescent="0.25">
      <c r="A232" s="2">
        <v>7</v>
      </c>
      <c r="B232" s="2" t="s">
        <v>10</v>
      </c>
      <c r="C232" s="2" t="str">
        <f>IF(B232="","",IF(VLOOKUP(A232,referencia!$A$2:$B$15,2,FALSE)&gt;VLOOKUP(B232,referencia!$A$2:$B$15,2,FALSE),"Casa",IF(VLOOKUP(A232,referencia!$A$2:$B$15,2,FALSE)&lt;VLOOKUP(B232,referencia!$A$2:$B$15,2,FALSE),"Visitante","Empate")))</f>
        <v>Visitante</v>
      </c>
      <c r="D232" s="2" t="str">
        <f>IFERROR(INDEX(#REF!,MATCH(INDEX(#REF!,MATCH(2,1/(#REF!&lt;&gt;"")),1),#REF!,0)),"")</f>
        <v/>
      </c>
      <c r="E232" s="2" t="str">
        <f t="shared" si="55"/>
        <v/>
      </c>
      <c r="F232" s="2" t="str">
        <f>IF(E232="", "", IFERROR(COUNTIF($E$2:E232, "Correto") / COUNTA($E$2:E232), 0))</f>
        <v/>
      </c>
      <c r="G232" s="2" t="str">
        <f t="shared" si="58"/>
        <v>VisitanteCasaVisitanteCasaVisitante</v>
      </c>
      <c r="H232" s="2" t="str">
        <f t="shared" si="61"/>
        <v>Casa</v>
      </c>
    </row>
    <row r="233" spans="1:8" x14ac:dyDescent="0.25">
      <c r="A233" s="2">
        <v>9</v>
      </c>
      <c r="B233" s="2">
        <v>2</v>
      </c>
      <c r="C233" s="2" t="str">
        <f>IF(B233="","",IF(VLOOKUP(A233,referencia!$A$2:$B$15,2,FALSE)&gt;VLOOKUP(B233,referencia!$A$2:$B$15,2,FALSE),"Casa",IF(VLOOKUP(A233,referencia!$A$2:$B$15,2,FALSE)&lt;VLOOKUP(B233,referencia!$A$2:$B$15,2,FALSE),"Visitante","Empate")))</f>
        <v>Casa</v>
      </c>
      <c r="D233" s="2" t="str">
        <f>IFERROR(INDEX(#REF!,MATCH(INDEX(#REF!,MATCH(2,1/(#REF!&lt;&gt;"")),1),#REF!,0)),"")</f>
        <v/>
      </c>
      <c r="E233" s="2" t="str">
        <f t="shared" si="55"/>
        <v/>
      </c>
      <c r="F233" s="2" t="str">
        <f>IF(E233="", "", IFERROR(COUNTIF($E$2:E233, "Correto") / COUNTA($E$2:E233), 0))</f>
        <v/>
      </c>
      <c r="G233" s="2" t="str">
        <f t="shared" si="58"/>
        <v>CasaVisitanteCasaVisitanteCasa</v>
      </c>
      <c r="H233" s="2" t="str">
        <f t="shared" si="61"/>
        <v>Visitante</v>
      </c>
    </row>
    <row r="234" spans="1:8" x14ac:dyDescent="0.25">
      <c r="A234" s="2">
        <v>7</v>
      </c>
      <c r="B234" s="2">
        <v>9</v>
      </c>
      <c r="C234" s="2" t="str">
        <f>IF(B234="","",IF(VLOOKUP(A234,referencia!$A$2:$B$15,2,FALSE)&gt;VLOOKUP(B234,referencia!$A$2:$B$15,2,FALSE),"Casa",IF(VLOOKUP(A234,referencia!$A$2:$B$15,2,FALSE)&lt;VLOOKUP(B234,referencia!$A$2:$B$15,2,FALSE),"Visitante","Empate")))</f>
        <v>Visitante</v>
      </c>
      <c r="D234" s="2" t="str">
        <f>IFERROR(INDEX(#REF!,MATCH(INDEX(#REF!,MATCH(2,1/(#REF!&lt;&gt;"")),1),#REF!,0)),"")</f>
        <v/>
      </c>
      <c r="E234" s="2" t="str">
        <f t="shared" si="55"/>
        <v/>
      </c>
      <c r="F234" s="2" t="str">
        <f>IF(E234="", "", IFERROR(COUNTIF($E$2:E234, "Correto") / COUNTA($E$2:E234), 0))</f>
        <v/>
      </c>
      <c r="G234" s="2" t="str">
        <f t="shared" si="58"/>
        <v>VisitanteCasaVisitanteCasaVisitante</v>
      </c>
      <c r="H234" s="2" t="str">
        <f t="shared" si="61"/>
        <v>Empate</v>
      </c>
    </row>
    <row r="235" spans="1:8" x14ac:dyDescent="0.25">
      <c r="A235" s="2" t="s">
        <v>8</v>
      </c>
      <c r="B235" s="2" t="s">
        <v>8</v>
      </c>
      <c r="C235" s="2" t="str">
        <f>IF(B235="","",IF(VLOOKUP(A235,referencia!$A$2:$B$15,2,FALSE)&gt;VLOOKUP(B235,referencia!$A$2:$B$15,2,FALSE),"Casa",IF(VLOOKUP(A235,referencia!$A$2:$B$15,2,FALSE)&lt;VLOOKUP(B235,referencia!$A$2:$B$15,2,FALSE),"Visitante","Empate")))</f>
        <v>Empate</v>
      </c>
      <c r="D235" s="2" t="str">
        <f>IFERROR(INDEX(#REF!,MATCH(INDEX(#REF!,MATCH(2,1/(#REF!&lt;&gt;"")),1),#REF!,0)),"")</f>
        <v/>
      </c>
      <c r="E235" s="2" t="str">
        <f t="shared" si="55"/>
        <v/>
      </c>
      <c r="F235" s="2" t="str">
        <f>IF(E235="", "", IFERROR(COUNTIF($E$2:E235, "Correto") / COUNTA($E$2:E235), 0))</f>
        <v/>
      </c>
      <c r="G235" s="2" t="str">
        <f t="shared" si="58"/>
        <v>EmpateVisitanteCasaVisitanteCasa</v>
      </c>
      <c r="H235" s="2" t="str">
        <f t="shared" si="61"/>
        <v>Visitante</v>
      </c>
    </row>
    <row r="236" spans="1:8" x14ac:dyDescent="0.25">
      <c r="A236" s="2">
        <v>2</v>
      </c>
      <c r="B236" s="2" t="s">
        <v>10</v>
      </c>
      <c r="C236" s="2" t="str">
        <f>IF(B236="","",IF(VLOOKUP(A236,referencia!$A$2:$B$15,2,FALSE)&gt;VLOOKUP(B236,referencia!$A$2:$B$15,2,FALSE),"Casa",IF(VLOOKUP(A236,referencia!$A$2:$B$15,2,FALSE)&lt;VLOOKUP(B236,referencia!$A$2:$B$15,2,FALSE),"Visitante","Empate")))</f>
        <v>Visitante</v>
      </c>
      <c r="D236" s="2" t="str">
        <f>IFERROR(INDEX(#REF!,MATCH(INDEX(#REF!,MATCH(2,1/(#REF!&lt;&gt;"")),1),#REF!,0)),"")</f>
        <v/>
      </c>
      <c r="E236" s="2" t="str">
        <f t="shared" si="55"/>
        <v/>
      </c>
      <c r="F236" s="2" t="str">
        <f>IF(E236="", "", IFERROR(COUNTIF($E$2:E236, "Correto") / COUNTA($E$2:E236), 0))</f>
        <v/>
      </c>
      <c r="G236" s="2" t="str">
        <f t="shared" si="58"/>
        <v>VisitanteEmpateVisitanteCasaVisitante</v>
      </c>
      <c r="H236" s="2" t="str">
        <f t="shared" si="61"/>
        <v>Visitante</v>
      </c>
    </row>
    <row r="237" spans="1:8" x14ac:dyDescent="0.25">
      <c r="A237" s="2">
        <v>9</v>
      </c>
      <c r="B237" s="2" t="s">
        <v>10</v>
      </c>
      <c r="C237" s="2" t="str">
        <f>IF(B237="","",IF(VLOOKUP(A237,referencia!$A$2:$B$15,2,FALSE)&gt;VLOOKUP(B237,referencia!$A$2:$B$15,2,FALSE),"Casa",IF(VLOOKUP(A237,referencia!$A$2:$B$15,2,FALSE)&lt;VLOOKUP(B237,referencia!$A$2:$B$15,2,FALSE),"Visitante","Empate")))</f>
        <v>Visitante</v>
      </c>
      <c r="D237" s="2" t="str">
        <f>IFERROR(INDEX(#REF!,MATCH(INDEX(#REF!,MATCH(2,1/(#REF!&lt;&gt;"")),1),#REF!,0)),"")</f>
        <v/>
      </c>
      <c r="E237" s="2" t="str">
        <f t="shared" si="55"/>
        <v/>
      </c>
      <c r="F237" s="2" t="str">
        <f>IF(E237="", "", IFERROR(COUNTIF($E$2:E237, "Correto") / COUNTA($E$2:E237), 0))</f>
        <v/>
      </c>
      <c r="G237" s="2" t="str">
        <f t="shared" si="58"/>
        <v>VisitanteVisitanteEmpateVisitanteCasa</v>
      </c>
      <c r="H237" s="2" t="str">
        <f t="shared" si="61"/>
        <v>Visitante</v>
      </c>
    </row>
    <row r="238" spans="1:8" x14ac:dyDescent="0.25">
      <c r="A238" s="2">
        <v>4</v>
      </c>
      <c r="B238" s="2">
        <v>7</v>
      </c>
      <c r="C238" s="2" t="str">
        <f>IF(B238="","",IF(VLOOKUP(A238,referencia!$A$2:$B$15,2,FALSE)&gt;VLOOKUP(B238,referencia!$A$2:$B$15,2,FALSE),"Casa",IF(VLOOKUP(A238,referencia!$A$2:$B$15,2,FALSE)&lt;VLOOKUP(B238,referencia!$A$2:$B$15,2,FALSE),"Visitante","Empate")))</f>
        <v>Visitante</v>
      </c>
      <c r="D238" s="2" t="str">
        <f t="shared" ref="D238:D242" si="68">IFERROR(INDEX(#REF!,MATCH(INDEX(#REF!,MATCH(2,1/(#REF!&lt;&gt;"")),1),#REF!,0)),"")</f>
        <v/>
      </c>
      <c r="E238" s="2" t="str">
        <f t="shared" si="55"/>
        <v/>
      </c>
      <c r="F238" s="2" t="str">
        <f>IF(E238="", "", IFERROR(COUNTIF($E$2:E238, "Correto") / COUNTA($E$2:E238), 0))</f>
        <v/>
      </c>
      <c r="G238" s="2" t="str">
        <f t="shared" si="58"/>
        <v>VisitanteVisitanteVisitanteEmpateVisitante</v>
      </c>
      <c r="H238" s="2" t="str">
        <f t="shared" si="61"/>
        <v>Visitante</v>
      </c>
    </row>
    <row r="239" spans="1:8" x14ac:dyDescent="0.25">
      <c r="A239" s="2">
        <v>4</v>
      </c>
      <c r="B239" s="2">
        <v>6</v>
      </c>
      <c r="C239" s="2" t="str">
        <f>IF(B239="","",IF(VLOOKUP(A239,referencia!$A$2:$B$15,2,FALSE)&gt;VLOOKUP(B239,referencia!$A$2:$B$15,2,FALSE),"Casa",IF(VLOOKUP(A239,referencia!$A$2:$B$15,2,FALSE)&lt;VLOOKUP(B239,referencia!$A$2:$B$15,2,FALSE),"Visitante","Empate")))</f>
        <v>Visitante</v>
      </c>
      <c r="D239" s="2" t="str">
        <f t="shared" ref="D239:D243" si="69">IFERROR(INDEX(#REF!,MATCH(INDEX(#REF!,MATCH(2,1/(#REF!&lt;&gt;"")),1),#REF!,0)),"")</f>
        <v/>
      </c>
      <c r="E239" s="2" t="str">
        <f t="shared" si="55"/>
        <v/>
      </c>
      <c r="F239" s="2" t="str">
        <f>IF(E239="", "", IFERROR(COUNTIF($E$2:E239, "Correto") / COUNTA($E$2:E239), 0))</f>
        <v/>
      </c>
      <c r="G239" s="2" t="str">
        <f t="shared" si="58"/>
        <v>VisitanteVisitanteVisitanteVisitanteEmpate</v>
      </c>
      <c r="H239" s="2" t="str">
        <f t="shared" si="61"/>
        <v>Visitante</v>
      </c>
    </row>
    <row r="240" spans="1:8" x14ac:dyDescent="0.25">
      <c r="A240" s="2">
        <v>3</v>
      </c>
      <c r="B240" s="2" t="s">
        <v>10</v>
      </c>
      <c r="C240" s="2" t="str">
        <f>IF(B240="","",IF(VLOOKUP(A240,referencia!$A$2:$B$15,2,FALSE)&gt;VLOOKUP(B240,referencia!$A$2:$B$15,2,FALSE),"Casa",IF(VLOOKUP(A240,referencia!$A$2:$B$15,2,FALSE)&lt;VLOOKUP(B240,referencia!$A$2:$B$15,2,FALSE),"Visitante","Empate")))</f>
        <v>Visitante</v>
      </c>
      <c r="D240" s="2" t="str">
        <f t="shared" ref="D240:D244" si="70">IFERROR(INDEX(#REF!,MATCH(INDEX(#REF!,MATCH(2,1/(#REF!&lt;&gt;"")),1),#REF!,0)),"")</f>
        <v/>
      </c>
      <c r="E240" s="2" t="str">
        <f t="shared" si="55"/>
        <v/>
      </c>
      <c r="F240" s="2" t="str">
        <f>IF(E240="", "", IFERROR(COUNTIF($E$2:E240, "Correto") / COUNTA($E$2:E240), 0))</f>
        <v/>
      </c>
      <c r="G240" s="2" t="str">
        <f t="shared" si="58"/>
        <v>VisitanteVisitanteVisitanteVisitanteVisitante</v>
      </c>
      <c r="H240" s="2" t="str">
        <f t="shared" si="61"/>
        <v>Casa</v>
      </c>
    </row>
    <row r="241" spans="1:8" x14ac:dyDescent="0.25">
      <c r="A241" s="2">
        <v>6</v>
      </c>
      <c r="B241" s="2">
        <v>4</v>
      </c>
      <c r="C241" s="2" t="str">
        <f>IF(B241="","",IF(VLOOKUP(A241,referencia!$A$2:$B$15,2,FALSE)&gt;VLOOKUP(B241,referencia!$A$2:$B$15,2,FALSE),"Casa",IF(VLOOKUP(A241,referencia!$A$2:$B$15,2,FALSE)&lt;VLOOKUP(B241,referencia!$A$2:$B$15,2,FALSE),"Visitante","Empate")))</f>
        <v>Casa</v>
      </c>
      <c r="D241" s="2" t="str">
        <f t="shared" ref="D241:D245" si="71">IFERROR(INDEX(#REF!,MATCH(INDEX(#REF!,MATCH(2,1/(#REF!&lt;&gt;"")),1),#REF!,0)),"")</f>
        <v/>
      </c>
      <c r="E241" s="2" t="str">
        <f t="shared" si="55"/>
        <v/>
      </c>
      <c r="F241" s="2" t="str">
        <f>IF(E241="", "", IFERROR(COUNTIF($E$2:E241, "Correto") / COUNTA($E$2:E241), 0))</f>
        <v/>
      </c>
      <c r="G241" s="2" t="str">
        <f t="shared" si="58"/>
        <v>CasaVisitanteVisitanteVisitanteVisitante</v>
      </c>
      <c r="H241" s="2" t="str">
        <f t="shared" si="61"/>
        <v>Visitante</v>
      </c>
    </row>
    <row r="242" spans="1:8" x14ac:dyDescent="0.25">
      <c r="A242" s="2">
        <v>5</v>
      </c>
      <c r="B242" s="2">
        <v>10</v>
      </c>
      <c r="C242" s="2" t="str">
        <f>IF(B242="","",IF(VLOOKUP(A242,referencia!$A$2:$B$15,2,FALSE)&gt;VLOOKUP(B242,referencia!$A$2:$B$15,2,FALSE),"Casa",IF(VLOOKUP(A242,referencia!$A$2:$B$15,2,FALSE)&lt;VLOOKUP(B242,referencia!$A$2:$B$15,2,FALSE),"Visitante","Empate")))</f>
        <v>Visitante</v>
      </c>
      <c r="D242" s="2" t="str">
        <f t="shared" ref="D242:D246" si="72">IFERROR(INDEX(#REF!,MATCH(INDEX(#REF!,MATCH(2,1/(#REF!&lt;&gt;"")),1),#REF!,0)),"")</f>
        <v/>
      </c>
      <c r="E242" s="2" t="str">
        <f t="shared" si="55"/>
        <v/>
      </c>
      <c r="F242" s="2" t="str">
        <f>IF(E242="", "", IFERROR(COUNTIF($E$2:E242, "Correto") / COUNTA($E$2:E242), 0))</f>
        <v/>
      </c>
      <c r="G242" s="2" t="str">
        <f t="shared" si="58"/>
        <v>VisitanteCasaVisitanteVisitanteVisitante</v>
      </c>
      <c r="H242" s="2" t="str">
        <f t="shared" si="61"/>
        <v>Visitante</v>
      </c>
    </row>
    <row r="243" spans="1:8" x14ac:dyDescent="0.25">
      <c r="A243" s="2">
        <v>7</v>
      </c>
      <c r="B243" s="2" t="s">
        <v>9</v>
      </c>
      <c r="C243" s="2" t="str">
        <f>IF(B243="","",IF(VLOOKUP(A243,referencia!$A$2:$B$15,2,FALSE)&gt;VLOOKUP(B243,referencia!$A$2:$B$15,2,FALSE),"Casa",IF(VLOOKUP(A243,referencia!$A$2:$B$15,2,FALSE)&lt;VLOOKUP(B243,referencia!$A$2:$B$15,2,FALSE),"Visitante","Empate")))</f>
        <v>Visitante</v>
      </c>
      <c r="D243" s="2" t="str">
        <f>IFERROR(INDEX(#REF!,MATCH(INDEX(#REF!,MATCH(2,1/(#REF!&lt;&gt;"")),1),#REF!,0)),"")</f>
        <v/>
      </c>
      <c r="E243" s="2" t="str">
        <f t="shared" si="55"/>
        <v/>
      </c>
      <c r="F243" s="2" t="str">
        <f>IF(E243="", "", IFERROR(COUNTIF($E$2:E243, "Correto") / COUNTA($E$2:E243), 0))</f>
        <v/>
      </c>
      <c r="G243" s="2" t="str">
        <f t="shared" si="58"/>
        <v>VisitanteVisitanteCasaVisitanteVisitante</v>
      </c>
      <c r="H243" s="2" t="str">
        <f t="shared" si="61"/>
        <v>Empate</v>
      </c>
    </row>
    <row r="244" spans="1:8" x14ac:dyDescent="0.25">
      <c r="A244" s="2">
        <v>5</v>
      </c>
      <c r="B244" s="2">
        <v>5</v>
      </c>
      <c r="C244" s="2" t="str">
        <f>IF(B244="","",IF(VLOOKUP(A244,referencia!$A$2:$B$15,2,FALSE)&gt;VLOOKUP(B244,referencia!$A$2:$B$15,2,FALSE),"Casa",IF(VLOOKUP(A244,referencia!$A$2:$B$15,2,FALSE)&lt;VLOOKUP(B244,referencia!$A$2:$B$15,2,FALSE),"Visitante","Empate")))</f>
        <v>Empate</v>
      </c>
      <c r="D244" s="2" t="str">
        <f>IFERROR(INDEX(#REF!,MATCH(INDEX(#REF!,MATCH(2,1/(#REF!&lt;&gt;"")),1),#REF!,0)),"")</f>
        <v/>
      </c>
      <c r="E244" s="2" t="str">
        <f t="shared" si="55"/>
        <v/>
      </c>
      <c r="F244" s="2" t="str">
        <f>IF(E244="", "", IFERROR(COUNTIF($E$2:E244, "Correto") / COUNTA($E$2:E244), 0))</f>
        <v/>
      </c>
      <c r="G244" s="2" t="str">
        <f t="shared" si="58"/>
        <v>EmpateVisitanteVisitanteCasaVisitante</v>
      </c>
      <c r="H244" s="2" t="str">
        <f t="shared" si="61"/>
        <v>Empate</v>
      </c>
    </row>
    <row r="245" spans="1:8" x14ac:dyDescent="0.25">
      <c r="A245" s="2">
        <v>4</v>
      </c>
      <c r="B245" s="2">
        <v>4</v>
      </c>
      <c r="C245" s="2" t="str">
        <f>IF(B245="","",IF(VLOOKUP(A245,referencia!$A$2:$B$15,2,FALSE)&gt;VLOOKUP(B245,referencia!$A$2:$B$15,2,FALSE),"Casa",IF(VLOOKUP(A245,referencia!$A$2:$B$15,2,FALSE)&lt;VLOOKUP(B245,referencia!$A$2:$B$15,2,FALSE),"Visitante","Empate")))</f>
        <v>Empate</v>
      </c>
      <c r="D245" s="2" t="str">
        <f>IFERROR(INDEX(#REF!,MATCH(INDEX(#REF!,MATCH(2,1/(#REF!&lt;&gt;"")),1),#REF!,0)),"")</f>
        <v/>
      </c>
      <c r="E245" s="2" t="str">
        <f t="shared" si="55"/>
        <v/>
      </c>
      <c r="F245" s="2" t="str">
        <f>IF(E245="", "", IFERROR(COUNTIF($E$2:E245, "Correto") / COUNTA($E$2:E245), 0))</f>
        <v/>
      </c>
      <c r="G245" s="2" t="str">
        <f t="shared" si="58"/>
        <v>EmpateEmpateVisitanteVisitanteCasa</v>
      </c>
      <c r="H245" s="2" t="str">
        <f t="shared" si="61"/>
        <v>Visitante</v>
      </c>
    </row>
    <row r="246" spans="1:8" x14ac:dyDescent="0.25">
      <c r="A246" s="2">
        <v>4</v>
      </c>
      <c r="B246" s="2" t="s">
        <v>7</v>
      </c>
      <c r="C246" s="2" t="str">
        <f>IF(B246="","",IF(VLOOKUP(A246,referencia!$A$2:$B$15,2,FALSE)&gt;VLOOKUP(B246,referencia!$A$2:$B$15,2,FALSE),"Casa",IF(VLOOKUP(A246,referencia!$A$2:$B$15,2,FALSE)&lt;VLOOKUP(B246,referencia!$A$2:$B$15,2,FALSE),"Visitante","Empate")))</f>
        <v>Visitante</v>
      </c>
      <c r="D246" s="2" t="str">
        <f>IFERROR(INDEX(#REF!,MATCH(INDEX(#REF!,MATCH(2,1/(#REF!&lt;&gt;"")),1),#REF!,0)),"")</f>
        <v/>
      </c>
      <c r="E246" s="2" t="str">
        <f t="shared" si="55"/>
        <v/>
      </c>
      <c r="F246" s="2" t="str">
        <f>IF(E246="", "", IFERROR(COUNTIF($E$2:E246, "Correto") / COUNTA($E$2:E246), 0))</f>
        <v/>
      </c>
      <c r="G246" s="2" t="str">
        <f t="shared" si="58"/>
        <v>VisitanteEmpateEmpateVisitanteVisitante</v>
      </c>
      <c r="H246" s="2" t="str">
        <f t="shared" si="61"/>
        <v>Casa</v>
      </c>
    </row>
    <row r="247" spans="1:8" x14ac:dyDescent="0.25">
      <c r="A247" s="2" t="s">
        <v>10</v>
      </c>
      <c r="B247" s="2" t="s">
        <v>7</v>
      </c>
      <c r="C247" s="2" t="str">
        <f>IF(B247="","",IF(VLOOKUP(A247,referencia!$A$2:$B$15,2,FALSE)&gt;VLOOKUP(B247,referencia!$A$2:$B$15,2,FALSE),"Casa",IF(VLOOKUP(A247,referencia!$A$2:$B$15,2,FALSE)&lt;VLOOKUP(B247,referencia!$A$2:$B$15,2,FALSE),"Visitante","Empate")))</f>
        <v>Casa</v>
      </c>
      <c r="D247" s="2" t="str">
        <f>IFERROR(INDEX(#REF!,MATCH(INDEX(#REF!,MATCH(2,1/(#REF!&lt;&gt;"")),1),#REF!,0)),"")</f>
        <v/>
      </c>
      <c r="E247" s="2" t="str">
        <f t="shared" si="55"/>
        <v/>
      </c>
      <c r="F247" s="2" t="str">
        <f>IF(E247="", "", IFERROR(COUNTIF($E$2:E247, "Correto") / COUNTA($E$2:E247), 0))</f>
        <v/>
      </c>
      <c r="G247" s="2" t="str">
        <f t="shared" si="58"/>
        <v>CasaVisitanteEmpateEmpateVisitante</v>
      </c>
      <c r="H247" s="2" t="str">
        <f t="shared" si="61"/>
        <v>Casa</v>
      </c>
    </row>
    <row r="248" spans="1:8" x14ac:dyDescent="0.25">
      <c r="A248" s="2" t="s">
        <v>9</v>
      </c>
      <c r="B248" s="2">
        <v>2</v>
      </c>
      <c r="C248" s="2" t="str">
        <f>IF(B248="","",IF(VLOOKUP(A248,referencia!$A$2:$B$15,2,FALSE)&gt;VLOOKUP(B248,referencia!$A$2:$B$15,2,FALSE),"Casa",IF(VLOOKUP(A248,referencia!$A$2:$B$15,2,FALSE)&lt;VLOOKUP(B248,referencia!$A$2:$B$15,2,FALSE),"Visitante","Empate")))</f>
        <v>Casa</v>
      </c>
      <c r="D248" s="2" t="str">
        <f>IFERROR(INDEX(#REF!,MATCH(INDEX(#REF!,MATCH(2,1/(#REF!&lt;&gt;"")),1),#REF!,0)),"")</f>
        <v/>
      </c>
      <c r="E248" s="2" t="str">
        <f t="shared" si="55"/>
        <v/>
      </c>
      <c r="F248" s="2" t="str">
        <f>IF(E248="", "", IFERROR(COUNTIF($E$2:E248, "Correto") / COUNTA($E$2:E248), 0))</f>
        <v/>
      </c>
      <c r="G248" s="2" t="str">
        <f t="shared" si="58"/>
        <v>CasaCasaVisitanteEmpateEmpate</v>
      </c>
      <c r="H248" s="2" t="str">
        <f t="shared" si="61"/>
        <v>Casa</v>
      </c>
    </row>
    <row r="249" spans="1:8" x14ac:dyDescent="0.25">
      <c r="A249" s="2" t="s">
        <v>10</v>
      </c>
      <c r="B249" s="2">
        <v>5</v>
      </c>
      <c r="C249" s="2" t="str">
        <f>IF(B249="","",IF(VLOOKUP(A249,referencia!$A$2:$B$15,2,FALSE)&gt;VLOOKUP(B249,referencia!$A$2:$B$15,2,FALSE),"Casa",IF(VLOOKUP(A249,referencia!$A$2:$B$15,2,FALSE)&lt;VLOOKUP(B249,referencia!$A$2:$B$15,2,FALSE),"Visitante","Empate")))</f>
        <v>Casa</v>
      </c>
      <c r="D249" s="2" t="str">
        <f>IFERROR(INDEX(#REF!,MATCH(INDEX(#REF!,MATCH(2,1/(#REF!&lt;&gt;"")),1),#REF!,0)),"")</f>
        <v/>
      </c>
      <c r="E249" s="2" t="str">
        <f t="shared" si="55"/>
        <v/>
      </c>
      <c r="F249" s="2" t="str">
        <f>IF(E249="", "", IFERROR(COUNTIF($E$2:E249, "Correto") / COUNTA($E$2:E249), 0))</f>
        <v/>
      </c>
      <c r="G249" s="2" t="str">
        <f t="shared" si="58"/>
        <v>CasaCasaCasaVisitanteEmpate</v>
      </c>
      <c r="H249" s="2" t="str">
        <f t="shared" si="61"/>
        <v>Casa</v>
      </c>
    </row>
    <row r="250" spans="1:8" x14ac:dyDescent="0.25">
      <c r="A250" s="2">
        <v>9</v>
      </c>
      <c r="B250" s="2">
        <v>7</v>
      </c>
      <c r="C250" s="2" t="str">
        <f>IF(B250="","",IF(VLOOKUP(A250,referencia!$A$2:$B$15,2,FALSE)&gt;VLOOKUP(B250,referencia!$A$2:$B$15,2,FALSE),"Casa",IF(VLOOKUP(A250,referencia!$A$2:$B$15,2,FALSE)&lt;VLOOKUP(B250,referencia!$A$2:$B$15,2,FALSE),"Visitante","Empate")))</f>
        <v>Casa</v>
      </c>
      <c r="D250" s="2" t="str">
        <f>IFERROR(INDEX(#REF!,MATCH(INDEX(#REF!,MATCH(2,1/(#REF!&lt;&gt;"")),1),#REF!,0)),"")</f>
        <v/>
      </c>
      <c r="E250" s="2" t="str">
        <f t="shared" si="55"/>
        <v/>
      </c>
      <c r="F250" s="2" t="str">
        <f>IF(E250="", "", IFERROR(COUNTIF($E$2:E250, "Correto") / COUNTA($E$2:E250), 0))</f>
        <v/>
      </c>
      <c r="G250" s="2" t="str">
        <f t="shared" si="58"/>
        <v>CasaCasaCasaCasaVisitante</v>
      </c>
      <c r="H250" s="2" t="str">
        <f t="shared" si="61"/>
        <v>Visitante</v>
      </c>
    </row>
    <row r="251" spans="1:8" x14ac:dyDescent="0.25">
      <c r="A251" s="2">
        <v>5</v>
      </c>
      <c r="B251" s="2">
        <v>7</v>
      </c>
      <c r="C251" s="2" t="str">
        <f>IF(B251="","",IF(VLOOKUP(A251,referencia!$A$2:$B$15,2,FALSE)&gt;VLOOKUP(B251,referencia!$A$2:$B$15,2,FALSE),"Casa",IF(VLOOKUP(A251,referencia!$A$2:$B$15,2,FALSE)&lt;VLOOKUP(B251,referencia!$A$2:$B$15,2,FALSE),"Visitante","Empate")))</f>
        <v>Visitante</v>
      </c>
      <c r="D251" s="2" t="str">
        <f>IFERROR(INDEX(#REF!,MATCH(INDEX(#REF!,MATCH(2,1/(#REF!&lt;&gt;"")),1),#REF!,0)),"")</f>
        <v/>
      </c>
      <c r="E251" s="2" t="str">
        <f t="shared" si="55"/>
        <v/>
      </c>
      <c r="F251" s="2" t="str">
        <f>IF(E251="", "", IFERROR(COUNTIF($E$2:E251, "Correto") / COUNTA($E$2:E251), 0))</f>
        <v/>
      </c>
      <c r="G251" s="2" t="str">
        <f t="shared" si="58"/>
        <v>VisitanteCasaCasaCasaCasa</v>
      </c>
      <c r="H251" s="2" t="str">
        <f t="shared" si="61"/>
        <v>Visitante</v>
      </c>
    </row>
    <row r="252" spans="1:8" x14ac:dyDescent="0.25">
      <c r="A252" s="2" t="s">
        <v>7</v>
      </c>
      <c r="B252" s="2" t="s">
        <v>8</v>
      </c>
      <c r="C252" s="2" t="str">
        <f>IF(B252="","",IF(VLOOKUP(A252,referencia!$A$2:$B$15,2,FALSE)&gt;VLOOKUP(B252,referencia!$A$2:$B$15,2,FALSE),"Casa",IF(VLOOKUP(A252,referencia!$A$2:$B$15,2,FALSE)&lt;VLOOKUP(B252,referencia!$A$2:$B$15,2,FALSE),"Visitante","Empate")))</f>
        <v>Visitante</v>
      </c>
      <c r="D252" s="2" t="str">
        <f>IFERROR(INDEX(#REF!,MATCH(INDEX(#REF!,MATCH(2,1/(#REF!&lt;&gt;"")),1),#REF!,0)),"")</f>
        <v/>
      </c>
      <c r="E252" s="2" t="str">
        <f t="shared" si="55"/>
        <v/>
      </c>
      <c r="F252" s="2" t="str">
        <f>IF(E252="", "", IFERROR(COUNTIF($E$2:E252, "Correto") / COUNTA($E$2:E252), 0))</f>
        <v/>
      </c>
      <c r="G252" s="2" t="str">
        <f t="shared" si="58"/>
        <v>VisitanteVisitanteCasaCasaCasa</v>
      </c>
      <c r="H252" s="2" t="str">
        <f t="shared" si="61"/>
        <v>Visitante</v>
      </c>
    </row>
    <row r="253" spans="1:8" x14ac:dyDescent="0.25">
      <c r="A253" s="2">
        <v>2</v>
      </c>
      <c r="B253" s="2" t="s">
        <v>8</v>
      </c>
      <c r="C253" s="2" t="str">
        <f>IF(B253="","",IF(VLOOKUP(A253,referencia!$A$2:$B$15,2,FALSE)&gt;VLOOKUP(B253,referencia!$A$2:$B$15,2,FALSE),"Casa",IF(VLOOKUP(A253,referencia!$A$2:$B$15,2,FALSE)&lt;VLOOKUP(B253,referencia!$A$2:$B$15,2,FALSE),"Visitante","Empate")))</f>
        <v>Visitante</v>
      </c>
      <c r="D253" s="2" t="str">
        <f>IFERROR(INDEX(#REF!,MATCH(INDEX(#REF!,MATCH(2,1/(#REF!&lt;&gt;"")),1),#REF!,0)),"")</f>
        <v/>
      </c>
      <c r="E253" s="2" t="str">
        <f t="shared" si="55"/>
        <v/>
      </c>
      <c r="F253" s="2" t="str">
        <f>IF(E253="", "", IFERROR(COUNTIF($E$2:E253, "Correto") / COUNTA($E$2:E253), 0))</f>
        <v/>
      </c>
      <c r="G253" s="2" t="str">
        <f t="shared" si="58"/>
        <v>VisitanteVisitanteVisitanteCasaCasa</v>
      </c>
      <c r="H253" s="2" t="str">
        <f t="shared" si="61"/>
        <v>Visitante</v>
      </c>
    </row>
    <row r="254" spans="1:8" x14ac:dyDescent="0.25">
      <c r="A254" s="2">
        <v>10</v>
      </c>
      <c r="B254" s="2" t="s">
        <v>7</v>
      </c>
      <c r="C254" s="2" t="str">
        <f>IF(B254="","",IF(VLOOKUP(A254,referencia!$A$2:$B$15,2,FALSE)&gt;VLOOKUP(B254,referencia!$A$2:$B$15,2,FALSE),"Casa",IF(VLOOKUP(A254,referencia!$A$2:$B$15,2,FALSE)&lt;VLOOKUP(B254,referencia!$A$2:$B$15,2,FALSE),"Visitante","Empate")))</f>
        <v>Visitante</v>
      </c>
      <c r="D254" s="2" t="str">
        <f>IFERROR(INDEX(#REF!,MATCH(INDEX(#REF!,MATCH(2,1/(#REF!&lt;&gt;"")),1),#REF!,0)),"")</f>
        <v/>
      </c>
      <c r="E254" s="2" t="str">
        <f t="shared" si="55"/>
        <v/>
      </c>
      <c r="F254" s="2" t="str">
        <f>IF(E254="", "", IFERROR(COUNTIF($E$2:E254, "Correto") / COUNTA($E$2:E254), 0))</f>
        <v/>
      </c>
      <c r="G254" s="2" t="str">
        <f t="shared" si="58"/>
        <v>VisitanteVisitanteVisitanteVisitanteCasa</v>
      </c>
      <c r="H254" s="2" t="str">
        <f t="shared" si="61"/>
        <v>Visitante</v>
      </c>
    </row>
    <row r="255" spans="1:8" x14ac:dyDescent="0.25">
      <c r="A255" s="2">
        <v>8</v>
      </c>
      <c r="B255" s="2" t="s">
        <v>9</v>
      </c>
      <c r="C255" s="2" t="str">
        <f>IF(B255="","",IF(VLOOKUP(A255,referencia!$A$2:$B$15,2,FALSE)&gt;VLOOKUP(B255,referencia!$A$2:$B$15,2,FALSE),"Casa",IF(VLOOKUP(A255,referencia!$A$2:$B$15,2,FALSE)&lt;VLOOKUP(B255,referencia!$A$2:$B$15,2,FALSE),"Visitante","Empate")))</f>
        <v>Visitante</v>
      </c>
      <c r="D255" s="2" t="str">
        <f>IFERROR(INDEX(#REF!,MATCH(INDEX(#REF!,MATCH(2,1/(#REF!&lt;&gt;"")),1),#REF!,0)),"")</f>
        <v/>
      </c>
      <c r="E255" s="2" t="str">
        <f t="shared" si="55"/>
        <v/>
      </c>
      <c r="F255" s="2" t="str">
        <f>IF(E255="", "", IFERROR(COUNTIF($E$2:E255, "Correto") / COUNTA($E$2:E255), 0))</f>
        <v/>
      </c>
      <c r="G255" s="2" t="str">
        <f t="shared" si="58"/>
        <v>VisitanteVisitanteVisitanteVisitanteVisitante</v>
      </c>
      <c r="H255" s="2" t="str">
        <f t="shared" si="61"/>
        <v>Visitante</v>
      </c>
    </row>
    <row r="256" spans="1:8" x14ac:dyDescent="0.25">
      <c r="A256" s="2">
        <v>6</v>
      </c>
      <c r="B256" s="2" t="s">
        <v>7</v>
      </c>
      <c r="C256" s="2" t="str">
        <f>IF(B256="","",IF(VLOOKUP(A256,referencia!$A$2:$B$15,2,FALSE)&gt;VLOOKUP(B256,referencia!$A$2:$B$15,2,FALSE),"Casa",IF(VLOOKUP(A256,referencia!$A$2:$B$15,2,FALSE)&lt;VLOOKUP(B256,referencia!$A$2:$B$15,2,FALSE),"Visitante","Empate")))</f>
        <v>Visitante</v>
      </c>
      <c r="D256" s="2" t="str">
        <f>IFERROR(INDEX(#REF!,MATCH(INDEX(#REF!,MATCH(2,1/(#REF!&lt;&gt;"")),1),#REF!,0)),"")</f>
        <v/>
      </c>
      <c r="E256" s="2" t="str">
        <f t="shared" si="55"/>
        <v/>
      </c>
      <c r="F256" s="2" t="str">
        <f>IF(E256="", "", IFERROR(COUNTIF($E$2:E256, "Correto") / COUNTA($E$2:E256), 0))</f>
        <v/>
      </c>
      <c r="G256" s="2" t="str">
        <f t="shared" si="58"/>
        <v>VisitanteVisitanteVisitanteVisitanteVisitante</v>
      </c>
      <c r="H256" s="2" t="str">
        <f t="shared" si="61"/>
        <v>Visitante</v>
      </c>
    </row>
    <row r="257" spans="1:8" x14ac:dyDescent="0.25">
      <c r="A257" s="2">
        <v>6</v>
      </c>
      <c r="B257" s="2">
        <v>10</v>
      </c>
      <c r="C257" s="2" t="str">
        <f>IF(B257="","",IF(VLOOKUP(A257,referencia!$A$2:$B$15,2,FALSE)&gt;VLOOKUP(B257,referencia!$A$2:$B$15,2,FALSE),"Casa",IF(VLOOKUP(A257,referencia!$A$2:$B$15,2,FALSE)&lt;VLOOKUP(B257,referencia!$A$2:$B$15,2,FALSE),"Visitante","Empate")))</f>
        <v>Visitante</v>
      </c>
      <c r="D257" s="2" t="str">
        <f>IFERROR(INDEX(#REF!,MATCH(INDEX(#REF!,MATCH(2,1/(#REF!&lt;&gt;"")),1),#REF!,0)),"")</f>
        <v/>
      </c>
      <c r="E257" s="2" t="str">
        <f t="shared" ref="E257:E315" si="73">IF(D257="","",IF(D257=C257,"Correto","Errado"))</f>
        <v/>
      </c>
      <c r="F257" s="2" t="str">
        <f>IF(E257="", "", IFERROR(COUNTIF($E$2:E257, "Correto") / COUNTA($E$2:E257), 0))</f>
        <v/>
      </c>
      <c r="G257" s="2" t="str">
        <f t="shared" si="58"/>
        <v>VisitanteVisitanteVisitanteVisitanteVisitante</v>
      </c>
      <c r="H257" s="2" t="str">
        <f t="shared" si="61"/>
        <v>Casa</v>
      </c>
    </row>
    <row r="258" spans="1:8" x14ac:dyDescent="0.25">
      <c r="A258" s="2" t="s">
        <v>8</v>
      </c>
      <c r="B258" s="2">
        <v>8</v>
      </c>
      <c r="C258" s="2" t="str">
        <f>IF(B258="","",IF(VLOOKUP(A258,referencia!$A$2:$B$15,2,FALSE)&gt;VLOOKUP(B258,referencia!$A$2:$B$15,2,FALSE),"Casa",IF(VLOOKUP(A258,referencia!$A$2:$B$15,2,FALSE)&lt;VLOOKUP(B258,referencia!$A$2:$B$15,2,FALSE),"Visitante","Empate")))</f>
        <v>Casa</v>
      </c>
      <c r="D258" s="2" t="str">
        <f>IFERROR(INDEX(#REF!,MATCH(INDEX(#REF!,MATCH(2,1/(#REF!&lt;&gt;"")),1),#REF!,0)),"")</f>
        <v/>
      </c>
      <c r="E258" s="2" t="str">
        <f t="shared" si="73"/>
        <v/>
      </c>
      <c r="F258" s="2" t="str">
        <f>IF(E258="", "", IFERROR(COUNTIF($E$2:E258, "Correto") / COUNTA($E$2:E258), 0))</f>
        <v/>
      </c>
      <c r="G258" s="2" t="str">
        <f t="shared" si="58"/>
        <v>CasaVisitanteVisitanteVisitanteVisitante</v>
      </c>
      <c r="H258" s="2" t="str">
        <f t="shared" si="61"/>
        <v>Visitante</v>
      </c>
    </row>
    <row r="259" spans="1:8" x14ac:dyDescent="0.25">
      <c r="A259" s="2">
        <v>10</v>
      </c>
      <c r="B259" s="2" t="s">
        <v>9</v>
      </c>
      <c r="C259" s="2" t="str">
        <f>IF(B259="","",IF(VLOOKUP(A259,referencia!$A$2:$B$15,2,FALSE)&gt;VLOOKUP(B259,referencia!$A$2:$B$15,2,FALSE),"Casa",IF(VLOOKUP(A259,referencia!$A$2:$B$15,2,FALSE)&lt;VLOOKUP(B259,referencia!$A$2:$B$15,2,FALSE),"Visitante","Empate")))</f>
        <v>Visitante</v>
      </c>
      <c r="D259" s="2" t="str">
        <f t="shared" ref="D259:D263" si="74">IFERROR(INDEX(#REF!,MATCH(INDEX(#REF!,MATCH(2,1/(#REF!&lt;&gt;"")),1),#REF!,0)),"")</f>
        <v/>
      </c>
      <c r="E259" s="2" t="str">
        <f t="shared" si="73"/>
        <v/>
      </c>
      <c r="F259" s="2" t="str">
        <f>IF(E259="", "", IFERROR(COUNTIF($E$2:E259, "Correto") / COUNTA($E$2:E259), 0))</f>
        <v/>
      </c>
      <c r="G259" s="2" t="str">
        <f t="shared" si="58"/>
        <v>VisitanteCasaVisitanteVisitanteVisitante</v>
      </c>
      <c r="H259" s="2" t="str">
        <f t="shared" si="61"/>
        <v>Visitante</v>
      </c>
    </row>
    <row r="260" spans="1:8" x14ac:dyDescent="0.25">
      <c r="A260" s="2">
        <v>5</v>
      </c>
      <c r="B260" s="2">
        <v>7</v>
      </c>
      <c r="C260" s="2" t="str">
        <f>IF(B260="","",IF(VLOOKUP(A260,referencia!$A$2:$B$15,2,FALSE)&gt;VLOOKUP(B260,referencia!$A$2:$B$15,2,FALSE),"Casa",IF(VLOOKUP(A260,referencia!$A$2:$B$15,2,FALSE)&lt;VLOOKUP(B260,referencia!$A$2:$B$15,2,FALSE),"Visitante","Empate")))</f>
        <v>Visitante</v>
      </c>
      <c r="D260" s="2" t="str">
        <f t="shared" ref="D260:D264" si="75">IFERROR(INDEX(#REF!,MATCH(INDEX(#REF!,MATCH(2,1/(#REF!&lt;&gt;"")),1),#REF!,0)),"")</f>
        <v/>
      </c>
      <c r="E260" s="2" t="str">
        <f t="shared" si="73"/>
        <v/>
      </c>
      <c r="F260" s="2" t="str">
        <f>IF(E260="", "", IFERROR(COUNTIF($E$2:E260, "Correto") / COUNTA($E$2:E260), 0))</f>
        <v/>
      </c>
      <c r="G260" s="2" t="str">
        <f t="shared" si="58"/>
        <v>VisitanteVisitanteCasaVisitanteVisitante</v>
      </c>
      <c r="H260" s="2" t="str">
        <f t="shared" si="61"/>
        <v>Casa</v>
      </c>
    </row>
    <row r="261" spans="1:8" x14ac:dyDescent="0.25">
      <c r="A261" s="2">
        <v>10</v>
      </c>
      <c r="B261" s="2">
        <v>5</v>
      </c>
      <c r="C261" s="2" t="str">
        <f>IF(B261="","",IF(VLOOKUP(A261,referencia!$A$2:$B$15,2,FALSE)&gt;VLOOKUP(B261,referencia!$A$2:$B$15,2,FALSE),"Casa",IF(VLOOKUP(A261,referencia!$A$2:$B$15,2,FALSE)&lt;VLOOKUP(B261,referencia!$A$2:$B$15,2,FALSE),"Visitante","Empate")))</f>
        <v>Casa</v>
      </c>
      <c r="D261" s="2" t="str">
        <f t="shared" ref="D261:D265" si="76">IFERROR(INDEX(#REF!,MATCH(INDEX(#REF!,MATCH(2,1/(#REF!&lt;&gt;"")),1),#REF!,0)),"")</f>
        <v/>
      </c>
      <c r="E261" s="2" t="str">
        <f t="shared" si="73"/>
        <v/>
      </c>
      <c r="F261" s="2" t="str">
        <f>IF(E261="", "", IFERROR(COUNTIF($E$2:E261, "Correto") / COUNTA($E$2:E261), 0))</f>
        <v/>
      </c>
      <c r="G261" s="2" t="str">
        <f t="shared" ref="G261:G305" si="77">C261&amp;C260&amp;C259&amp;C258&amp;C257</f>
        <v>CasaVisitanteVisitanteCasaVisitante</v>
      </c>
      <c r="H261" s="2" t="str">
        <f t="shared" si="61"/>
        <v>Visitante</v>
      </c>
    </row>
    <row r="262" spans="1:8" x14ac:dyDescent="0.25">
      <c r="A262" s="2" t="s">
        <v>7</v>
      </c>
      <c r="B262" s="2" t="s">
        <v>16</v>
      </c>
      <c r="C262" s="2" t="str">
        <f>IF(B262="","",IF(VLOOKUP(A262,referencia!$A$2:$B$15,2,FALSE)&gt;VLOOKUP(B262,referencia!$A$2:$B$15,2,FALSE),"Casa",IF(VLOOKUP(A262,referencia!$A$2:$B$15,2,FALSE)&lt;VLOOKUP(B262,referencia!$A$2:$B$15,2,FALSE),"Visitante","Empate")))</f>
        <v>Visitante</v>
      </c>
      <c r="D262" s="2" t="str">
        <f t="shared" ref="D262:D266" si="78">IFERROR(INDEX(#REF!,MATCH(INDEX(#REF!,MATCH(2,1/(#REF!&lt;&gt;"")),1),#REF!,0)),"")</f>
        <v/>
      </c>
      <c r="E262" s="2" t="str">
        <f t="shared" si="73"/>
        <v/>
      </c>
      <c r="F262" s="2" t="str">
        <f>IF(E262="", "", IFERROR(COUNTIF($E$2:E262, "Correto") / COUNTA($E$2:E262), 0))</f>
        <v/>
      </c>
      <c r="G262" s="2" t="str">
        <f t="shared" si="77"/>
        <v>VisitanteCasaVisitanteVisitanteCasa</v>
      </c>
      <c r="H262" s="2" t="str">
        <f t="shared" si="61"/>
        <v>Visitante</v>
      </c>
    </row>
    <row r="263" spans="1:8" x14ac:dyDescent="0.25">
      <c r="A263" s="2">
        <v>6</v>
      </c>
      <c r="B263" s="2">
        <v>8</v>
      </c>
      <c r="C263" s="2" t="str">
        <f>IF(B263="","",IF(VLOOKUP(A263,referencia!$A$2:$B$15,2,FALSE)&gt;VLOOKUP(B263,referencia!$A$2:$B$15,2,FALSE),"Casa",IF(VLOOKUP(A263,referencia!$A$2:$B$15,2,FALSE)&lt;VLOOKUP(B263,referencia!$A$2:$B$15,2,FALSE),"Visitante","Empate")))</f>
        <v>Visitante</v>
      </c>
      <c r="D263" s="2" t="str">
        <f t="shared" ref="D263:D267" si="79">IFERROR(INDEX(#REF!,MATCH(INDEX(#REF!,MATCH(2,1/(#REF!&lt;&gt;"")),1),#REF!,0)),"")</f>
        <v/>
      </c>
      <c r="E263" s="2" t="str">
        <f t="shared" si="73"/>
        <v/>
      </c>
      <c r="F263" s="2" t="str">
        <f>IF(E263="", "", IFERROR(COUNTIF($E$2:E263, "Correto") / COUNTA($E$2:E263), 0))</f>
        <v/>
      </c>
      <c r="G263" s="2" t="str">
        <f t="shared" si="77"/>
        <v>VisitanteVisitanteCasaVisitanteVisitante</v>
      </c>
      <c r="H263" s="2" t="str">
        <f t="shared" ref="H263:H306" si="80">C264</f>
        <v>Visitante</v>
      </c>
    </row>
    <row r="264" spans="1:8" x14ac:dyDescent="0.25">
      <c r="A264" s="2">
        <v>5</v>
      </c>
      <c r="B264" s="2" t="s">
        <v>9</v>
      </c>
      <c r="C264" s="2" t="str">
        <f>IF(B264="","",IF(VLOOKUP(A264,referencia!$A$2:$B$15,2,FALSE)&gt;VLOOKUP(B264,referencia!$A$2:$B$15,2,FALSE),"Casa",IF(VLOOKUP(A264,referencia!$A$2:$B$15,2,FALSE)&lt;VLOOKUP(B264,referencia!$A$2:$B$15,2,FALSE),"Visitante","Empate")))</f>
        <v>Visitante</v>
      </c>
      <c r="D264" s="2" t="str">
        <f>IFERROR(INDEX(#REF!,MATCH(INDEX(#REF!,MATCH(2,1/(#REF!&lt;&gt;"")),1),#REF!,0)),"")</f>
        <v/>
      </c>
      <c r="E264" s="2" t="str">
        <f t="shared" si="73"/>
        <v/>
      </c>
      <c r="F264" s="2" t="str">
        <f>IF(E264="", "", IFERROR(COUNTIF($E$2:E264, "Correto") / COUNTA($E$2:E264), 0))</f>
        <v/>
      </c>
      <c r="G264" s="2" t="str">
        <f t="shared" si="77"/>
        <v>VisitanteVisitanteVisitanteCasaVisitante</v>
      </c>
      <c r="H264" s="2" t="str">
        <f t="shared" si="80"/>
        <v>Visitante</v>
      </c>
    </row>
    <row r="265" spans="1:8" x14ac:dyDescent="0.25">
      <c r="A265" s="2">
        <v>2</v>
      </c>
      <c r="B265" s="2" t="s">
        <v>7</v>
      </c>
      <c r="C265" s="2" t="str">
        <f>IF(B265="","",IF(VLOOKUP(A265,referencia!$A$2:$B$15,2,FALSE)&gt;VLOOKUP(B265,referencia!$A$2:$B$15,2,FALSE),"Casa",IF(VLOOKUP(A265,referencia!$A$2:$B$15,2,FALSE)&lt;VLOOKUP(B265,referencia!$A$2:$B$15,2,FALSE),"Visitante","Empate")))</f>
        <v>Visitante</v>
      </c>
      <c r="D265" s="2" t="str">
        <f>IFERROR(INDEX(#REF!,MATCH(INDEX(#REF!,MATCH(2,1/(#REF!&lt;&gt;"")),1),#REF!,0)),"")</f>
        <v/>
      </c>
      <c r="E265" s="2" t="str">
        <f t="shared" si="73"/>
        <v/>
      </c>
      <c r="F265" s="2" t="str">
        <f>IF(E265="", "", IFERROR(COUNTIF($E$2:E265, "Correto") / COUNTA($E$2:E265), 0))</f>
        <v/>
      </c>
      <c r="G265" s="2" t="str">
        <f t="shared" si="77"/>
        <v>VisitanteVisitanteVisitanteVisitanteCasa</v>
      </c>
      <c r="H265" s="2" t="str">
        <f t="shared" si="80"/>
        <v>Visitante</v>
      </c>
    </row>
    <row r="266" spans="1:8" x14ac:dyDescent="0.25">
      <c r="A266" s="2" t="s">
        <v>7</v>
      </c>
      <c r="B266" s="2" t="s">
        <v>9</v>
      </c>
      <c r="C266" s="2" t="str">
        <f>IF(B266="","",IF(VLOOKUP(A266,referencia!$A$2:$B$15,2,FALSE)&gt;VLOOKUP(B266,referencia!$A$2:$B$15,2,FALSE),"Casa",IF(VLOOKUP(A266,referencia!$A$2:$B$15,2,FALSE)&lt;VLOOKUP(B266,referencia!$A$2:$B$15,2,FALSE),"Visitante","Empate")))</f>
        <v>Visitante</v>
      </c>
      <c r="D266" s="2" t="str">
        <f>IFERROR(INDEX(#REF!,MATCH(INDEX(#REF!,MATCH(2,1/(#REF!&lt;&gt;"")),1),#REF!,0)),"")</f>
        <v/>
      </c>
      <c r="E266" s="2" t="str">
        <f t="shared" si="73"/>
        <v/>
      </c>
      <c r="F266" s="2" t="str">
        <f>IF(E266="", "", IFERROR(COUNTIF($E$2:E266, "Correto") / COUNTA($E$2:E266), 0))</f>
        <v/>
      </c>
      <c r="G266" s="2" t="str">
        <f t="shared" si="77"/>
        <v>VisitanteVisitanteVisitanteVisitanteVisitante</v>
      </c>
      <c r="H266" s="2" t="str">
        <f t="shared" si="80"/>
        <v>Casa</v>
      </c>
    </row>
    <row r="267" spans="1:8" x14ac:dyDescent="0.25">
      <c r="A267" s="2" t="s">
        <v>9</v>
      </c>
      <c r="B267" s="2">
        <v>5</v>
      </c>
      <c r="C267" s="2" t="str">
        <f>IF(B267="","",IF(VLOOKUP(A267,referencia!$A$2:$B$15,2,FALSE)&gt;VLOOKUP(B267,referencia!$A$2:$B$15,2,FALSE),"Casa",IF(VLOOKUP(A267,referencia!$A$2:$B$15,2,FALSE)&lt;VLOOKUP(B267,referencia!$A$2:$B$15,2,FALSE),"Visitante","Empate")))</f>
        <v>Casa</v>
      </c>
      <c r="D267" s="2" t="str">
        <f>IFERROR(INDEX(#REF!,MATCH(INDEX(#REF!,MATCH(2,1/(#REF!&lt;&gt;"")),1),#REF!,0)),"")</f>
        <v/>
      </c>
      <c r="E267" s="2" t="str">
        <f t="shared" si="73"/>
        <v/>
      </c>
      <c r="F267" s="2" t="str">
        <f>IF(E267="", "", IFERROR(COUNTIF($E$2:E267, "Correto") / COUNTA($E$2:E267), 0))</f>
        <v/>
      </c>
      <c r="G267" s="2" t="str">
        <f t="shared" si="77"/>
        <v>CasaVisitanteVisitanteVisitanteVisitante</v>
      </c>
      <c r="H267" s="2" t="str">
        <f t="shared" si="80"/>
        <v>Casa</v>
      </c>
    </row>
    <row r="268" spans="1:8" x14ac:dyDescent="0.25">
      <c r="A268" s="2">
        <v>10</v>
      </c>
      <c r="B268" s="2">
        <v>9</v>
      </c>
      <c r="C268" s="2" t="str">
        <f>IF(B268="","",IF(VLOOKUP(A268,referencia!$A$2:$B$15,2,FALSE)&gt;VLOOKUP(B268,referencia!$A$2:$B$15,2,FALSE),"Casa",IF(VLOOKUP(A268,referencia!$A$2:$B$15,2,FALSE)&lt;VLOOKUP(B268,referencia!$A$2:$B$15,2,FALSE),"Visitante","Empate")))</f>
        <v>Casa</v>
      </c>
      <c r="D268" s="2" t="str">
        <f>IFERROR(INDEX(#REF!,MATCH(INDEX(#REF!,MATCH(2,1/(#REF!&lt;&gt;"")),1),#REF!,0)),"")</f>
        <v/>
      </c>
      <c r="E268" s="2" t="str">
        <f t="shared" si="73"/>
        <v/>
      </c>
      <c r="F268" s="2" t="str">
        <f>IF(E268="", "", IFERROR(COUNTIF($E$2:E268, "Correto") / COUNTA($E$2:E268), 0))</f>
        <v/>
      </c>
      <c r="G268" s="2" t="str">
        <f t="shared" si="77"/>
        <v>CasaCasaVisitanteVisitanteVisitante</v>
      </c>
      <c r="H268" s="2" t="str">
        <f t="shared" si="80"/>
        <v>Casa</v>
      </c>
    </row>
    <row r="269" spans="1:8" x14ac:dyDescent="0.25">
      <c r="A269" s="2">
        <v>8</v>
      </c>
      <c r="B269" s="2">
        <v>7</v>
      </c>
      <c r="C269" s="2" t="str">
        <f>IF(B269="","",IF(VLOOKUP(A269,referencia!$A$2:$B$15,2,FALSE)&gt;VLOOKUP(B269,referencia!$A$2:$B$15,2,FALSE),"Casa",IF(VLOOKUP(A269,referencia!$A$2:$B$15,2,FALSE)&lt;VLOOKUP(B269,referencia!$A$2:$B$15,2,FALSE),"Visitante","Empate")))</f>
        <v>Casa</v>
      </c>
      <c r="D269" s="2" t="str">
        <f>IFERROR(INDEX(#REF!,MATCH(INDEX(#REF!,MATCH(2,1/(#REF!&lt;&gt;"")),1),#REF!,0)),"")</f>
        <v/>
      </c>
      <c r="E269" s="2" t="str">
        <f t="shared" si="73"/>
        <v/>
      </c>
      <c r="F269" s="2" t="str">
        <f>IF(E269="", "", IFERROR(COUNTIF($E$2:E269, "Correto") / COUNTA($E$2:E269), 0))</f>
        <v/>
      </c>
      <c r="G269" s="2" t="str">
        <f t="shared" si="77"/>
        <v>CasaCasaCasaVisitanteVisitante</v>
      </c>
      <c r="H269" s="2" t="str">
        <f t="shared" si="80"/>
        <v>Empate</v>
      </c>
    </row>
    <row r="270" spans="1:8" x14ac:dyDescent="0.25">
      <c r="A270" s="2">
        <v>5</v>
      </c>
      <c r="B270" s="2">
        <v>5</v>
      </c>
      <c r="C270" s="2" t="str">
        <f>IF(B270="","",IF(VLOOKUP(A270,referencia!$A$2:$B$15,2,FALSE)&gt;VLOOKUP(B270,referencia!$A$2:$B$15,2,FALSE),"Casa",IF(VLOOKUP(A270,referencia!$A$2:$B$15,2,FALSE)&lt;VLOOKUP(B270,referencia!$A$2:$B$15,2,FALSE),"Visitante","Empate")))</f>
        <v>Empate</v>
      </c>
      <c r="D270" s="2" t="str">
        <f>IFERROR(INDEX(#REF!,MATCH(INDEX(#REF!,MATCH(2,1/(#REF!&lt;&gt;"")),1),#REF!,0)),"")</f>
        <v/>
      </c>
      <c r="E270" s="2" t="str">
        <f t="shared" si="73"/>
        <v/>
      </c>
      <c r="F270" s="2" t="str">
        <f>IF(E270="", "", IFERROR(COUNTIF($E$2:E270, "Correto") / COUNTA($E$2:E270), 0))</f>
        <v/>
      </c>
      <c r="G270" s="2" t="str">
        <f t="shared" si="77"/>
        <v>EmpateCasaCasaCasaVisitante</v>
      </c>
      <c r="H270" s="2" t="str">
        <f t="shared" si="80"/>
        <v>Visitante</v>
      </c>
    </row>
    <row r="271" spans="1:8" x14ac:dyDescent="0.25">
      <c r="A271" s="2">
        <v>2</v>
      </c>
      <c r="B271" s="2" t="s">
        <v>10</v>
      </c>
      <c r="C271" s="2" t="str">
        <f>IF(B271="","",IF(VLOOKUP(A271,referencia!$A$2:$B$15,2,FALSE)&gt;VLOOKUP(B271,referencia!$A$2:$B$15,2,FALSE),"Casa",IF(VLOOKUP(A271,referencia!$A$2:$B$15,2,FALSE)&lt;VLOOKUP(B271,referencia!$A$2:$B$15,2,FALSE),"Visitante","Empate")))</f>
        <v>Visitante</v>
      </c>
      <c r="D271" s="2" t="str">
        <f>IFERROR(INDEX(#REF!,MATCH(INDEX(#REF!,MATCH(2,1/(#REF!&lt;&gt;"")),1),#REF!,0)),"")</f>
        <v/>
      </c>
      <c r="E271" s="2" t="str">
        <f t="shared" si="73"/>
        <v/>
      </c>
      <c r="F271" s="2" t="str">
        <f>IF(E271="", "", IFERROR(COUNTIF($E$2:E271, "Correto") / COUNTA($E$2:E271), 0))</f>
        <v/>
      </c>
      <c r="G271" s="2" t="str">
        <f t="shared" si="77"/>
        <v>VisitanteEmpateCasaCasaCasa</v>
      </c>
      <c r="H271" s="2" t="str">
        <f t="shared" si="80"/>
        <v>Casa</v>
      </c>
    </row>
    <row r="272" spans="1:8" x14ac:dyDescent="0.25">
      <c r="A272" s="2" t="s">
        <v>8</v>
      </c>
      <c r="B272" s="2">
        <v>10</v>
      </c>
      <c r="C272" s="2" t="str">
        <f>IF(B272="","",IF(VLOOKUP(A272,referencia!$A$2:$B$15,2,FALSE)&gt;VLOOKUP(B272,referencia!$A$2:$B$15,2,FALSE),"Casa",IF(VLOOKUP(A272,referencia!$A$2:$B$15,2,FALSE)&lt;VLOOKUP(B272,referencia!$A$2:$B$15,2,FALSE),"Visitante","Empate")))</f>
        <v>Casa</v>
      </c>
      <c r="D272" s="2" t="str">
        <f>IFERROR(INDEX(#REF!,MATCH(INDEX(#REF!,MATCH(2,1/(#REF!&lt;&gt;"")),1),#REF!,0)),"")</f>
        <v/>
      </c>
      <c r="E272" s="2" t="str">
        <f t="shared" si="73"/>
        <v/>
      </c>
      <c r="F272" s="2" t="str">
        <f>IF(E272="", "", IFERROR(COUNTIF($E$2:E272, "Correto") / COUNTA($E$2:E272), 0))</f>
        <v/>
      </c>
      <c r="G272" s="2" t="str">
        <f t="shared" si="77"/>
        <v>CasaVisitanteEmpateCasaCasa</v>
      </c>
      <c r="H272" s="2" t="str">
        <f t="shared" si="80"/>
        <v>Casa</v>
      </c>
    </row>
    <row r="273" spans="1:8" x14ac:dyDescent="0.25">
      <c r="A273" s="2">
        <v>6</v>
      </c>
      <c r="B273" s="2">
        <v>2</v>
      </c>
      <c r="C273" s="2" t="str">
        <f>IF(B273="","",IF(VLOOKUP(A273,referencia!$A$2:$B$15,2,FALSE)&gt;VLOOKUP(B273,referencia!$A$2:$B$15,2,FALSE),"Casa",IF(VLOOKUP(A273,referencia!$A$2:$B$15,2,FALSE)&lt;VLOOKUP(B273,referencia!$A$2:$B$15,2,FALSE),"Visitante","Empate")))</f>
        <v>Casa</v>
      </c>
      <c r="D273" s="2" t="str">
        <f>IFERROR(INDEX(#REF!,MATCH(INDEX(#REF!,MATCH(2,1/(#REF!&lt;&gt;"")),1),#REF!,0)),"")</f>
        <v/>
      </c>
      <c r="E273" s="2" t="str">
        <f t="shared" si="73"/>
        <v/>
      </c>
      <c r="F273" s="2" t="str">
        <f>IF(E273="", "", IFERROR(COUNTIF($E$2:E273, "Correto") / COUNTA($E$2:E273), 0))</f>
        <v/>
      </c>
      <c r="G273" s="2" t="str">
        <f t="shared" si="77"/>
        <v>CasaCasaVisitanteEmpateCasa</v>
      </c>
      <c r="H273" s="2" t="str">
        <f t="shared" si="80"/>
        <v>Empate</v>
      </c>
    </row>
    <row r="274" spans="1:8" x14ac:dyDescent="0.25">
      <c r="A274" s="2">
        <v>2</v>
      </c>
      <c r="B274" s="2">
        <v>2</v>
      </c>
      <c r="C274" s="2" t="str">
        <f>IF(B274="","",IF(VLOOKUP(A274,referencia!$A$2:$B$15,2,FALSE)&gt;VLOOKUP(B274,referencia!$A$2:$B$15,2,FALSE),"Casa",IF(VLOOKUP(A274,referencia!$A$2:$B$15,2,FALSE)&lt;VLOOKUP(B274,referencia!$A$2:$B$15,2,FALSE),"Visitante","Empate")))</f>
        <v>Empate</v>
      </c>
      <c r="D274" s="2" t="str">
        <f>IFERROR(INDEX(#REF!,MATCH(INDEX(#REF!,MATCH(2,1/(#REF!&lt;&gt;"")),1),#REF!,0)),"")</f>
        <v/>
      </c>
      <c r="E274" s="2" t="str">
        <f t="shared" si="73"/>
        <v/>
      </c>
      <c r="F274" s="2" t="str">
        <f>IF(E274="", "", IFERROR(COUNTIF($E$2:E274, "Correto") / COUNTA($E$2:E274), 0))</f>
        <v/>
      </c>
      <c r="G274" s="2" t="str">
        <f t="shared" si="77"/>
        <v>EmpateCasaCasaVisitanteEmpate</v>
      </c>
      <c r="H274" s="2" t="str">
        <f t="shared" si="80"/>
        <v>Casa</v>
      </c>
    </row>
    <row r="275" spans="1:8" x14ac:dyDescent="0.25">
      <c r="A275" s="2" t="s">
        <v>9</v>
      </c>
      <c r="B275" s="2">
        <v>10</v>
      </c>
      <c r="C275" s="2" t="str">
        <f>IF(B275="","",IF(VLOOKUP(A275,referencia!$A$2:$B$15,2,FALSE)&gt;VLOOKUP(B275,referencia!$A$2:$B$15,2,FALSE),"Casa",IF(VLOOKUP(A275,referencia!$A$2:$B$15,2,FALSE)&lt;VLOOKUP(B275,referencia!$A$2:$B$15,2,FALSE),"Visitante","Empate")))</f>
        <v>Casa</v>
      </c>
      <c r="D275" s="2" t="str">
        <f>IFERROR(INDEX(#REF!,MATCH(INDEX(#REF!,MATCH(2,1/(#REF!&lt;&gt;"")),1),#REF!,0)),"")</f>
        <v/>
      </c>
      <c r="E275" s="2" t="str">
        <f t="shared" si="73"/>
        <v/>
      </c>
      <c r="F275" s="2" t="str">
        <f>IF(E275="", "", IFERROR(COUNTIF($E$2:E275, "Correto") / COUNTA($E$2:E275), 0))</f>
        <v/>
      </c>
      <c r="G275" s="2" t="str">
        <f t="shared" si="77"/>
        <v>CasaEmpateCasaCasaVisitante</v>
      </c>
      <c r="H275" s="2" t="str">
        <f t="shared" si="80"/>
        <v>Visitante</v>
      </c>
    </row>
    <row r="276" spans="1:8" x14ac:dyDescent="0.25">
      <c r="A276" s="2">
        <v>10</v>
      </c>
      <c r="B276" s="2" t="s">
        <v>10</v>
      </c>
      <c r="C276" s="2" t="str">
        <f>IF(B276="","",IF(VLOOKUP(A276,referencia!$A$2:$B$15,2,FALSE)&gt;VLOOKUP(B276,referencia!$A$2:$B$15,2,FALSE),"Casa",IF(VLOOKUP(A276,referencia!$A$2:$B$15,2,FALSE)&lt;VLOOKUP(B276,referencia!$A$2:$B$15,2,FALSE),"Visitante","Empate")))</f>
        <v>Visitante</v>
      </c>
      <c r="D276" s="2" t="str">
        <f>IFERROR(INDEX(#REF!,MATCH(INDEX(#REF!,MATCH(2,1/(#REF!&lt;&gt;"")),1),#REF!,0)),"")</f>
        <v/>
      </c>
      <c r="E276" s="2" t="str">
        <f t="shared" si="73"/>
        <v/>
      </c>
      <c r="F276" s="2" t="str">
        <f>IF(E276="", "", IFERROR(COUNTIF($E$2:E276, "Correto") / COUNTA($E$2:E276), 0))</f>
        <v/>
      </c>
      <c r="G276" s="2" t="str">
        <f t="shared" si="77"/>
        <v>VisitanteCasaEmpateCasaCasa</v>
      </c>
      <c r="H276" s="2" t="str">
        <f t="shared" si="80"/>
        <v>Casa</v>
      </c>
    </row>
    <row r="277" spans="1:8" x14ac:dyDescent="0.25">
      <c r="A277" s="2" t="s">
        <v>7</v>
      </c>
      <c r="B277" s="2">
        <v>8</v>
      </c>
      <c r="C277" s="2" t="str">
        <f>IF(B277="","",IF(VLOOKUP(A277,referencia!$A$2:$B$15,2,FALSE)&gt;VLOOKUP(B277,referencia!$A$2:$B$15,2,FALSE),"Casa",IF(VLOOKUP(A277,referencia!$A$2:$B$15,2,FALSE)&lt;VLOOKUP(B277,referencia!$A$2:$B$15,2,FALSE),"Visitante","Empate")))</f>
        <v>Casa</v>
      </c>
      <c r="D277" s="2" t="str">
        <f>IFERROR(INDEX(#REF!,MATCH(INDEX(#REF!,MATCH(2,1/(#REF!&lt;&gt;"")),1),#REF!,0)),"")</f>
        <v/>
      </c>
      <c r="E277" s="2" t="str">
        <f t="shared" si="73"/>
        <v/>
      </c>
      <c r="F277" s="2" t="str">
        <f>IF(E277="", "", IFERROR(COUNTIF($E$2:E277, "Correto") / COUNTA($E$2:E277), 0))</f>
        <v/>
      </c>
      <c r="G277" s="2" t="str">
        <f t="shared" si="77"/>
        <v>CasaVisitanteCasaEmpateCasa</v>
      </c>
      <c r="H277" s="2" t="str">
        <f t="shared" si="80"/>
        <v>Casa</v>
      </c>
    </row>
    <row r="278" spans="1:8" x14ac:dyDescent="0.25">
      <c r="A278" s="2" t="s">
        <v>7</v>
      </c>
      <c r="B278" s="2">
        <v>8</v>
      </c>
      <c r="C278" s="2" t="str">
        <f>IF(B278="","",IF(VLOOKUP(A278,referencia!$A$2:$B$15,2,FALSE)&gt;VLOOKUP(B278,referencia!$A$2:$B$15,2,FALSE),"Casa",IF(VLOOKUP(A278,referencia!$A$2:$B$15,2,FALSE)&lt;VLOOKUP(B278,referencia!$A$2:$B$15,2,FALSE),"Visitante","Empate")))</f>
        <v>Casa</v>
      </c>
      <c r="D278" s="2" t="str">
        <f>IFERROR(INDEX(#REF!,MATCH(INDEX(#REF!,MATCH(2,1/(#REF!&lt;&gt;"")),1),#REF!,0)),"")</f>
        <v/>
      </c>
      <c r="E278" s="2" t="str">
        <f t="shared" si="73"/>
        <v/>
      </c>
      <c r="F278" s="2" t="str">
        <f>IF(E278="", "", IFERROR(COUNTIF($E$2:E278, "Correto") / COUNTA($E$2:E278), 0))</f>
        <v/>
      </c>
      <c r="G278" s="2" t="str">
        <f t="shared" si="77"/>
        <v>CasaCasaVisitanteCasaEmpate</v>
      </c>
      <c r="H278" s="2" t="str">
        <f t="shared" si="80"/>
        <v>Visitante</v>
      </c>
    </row>
    <row r="279" spans="1:8" x14ac:dyDescent="0.25">
      <c r="A279" s="2">
        <v>7</v>
      </c>
      <c r="B279" s="2" t="s">
        <v>8</v>
      </c>
      <c r="C279" s="2" t="str">
        <f>IF(B279="","",IF(VLOOKUP(A279,referencia!$A$2:$B$15,2,FALSE)&gt;VLOOKUP(B279,referencia!$A$2:$B$15,2,FALSE),"Casa",IF(VLOOKUP(A279,referencia!$A$2:$B$15,2,FALSE)&lt;VLOOKUP(B279,referencia!$A$2:$B$15,2,FALSE),"Visitante","Empate")))</f>
        <v>Visitante</v>
      </c>
      <c r="D279" s="2" t="str">
        <f>IFERROR(INDEX(#REF!,MATCH(INDEX(#REF!,MATCH(2,1/(#REF!&lt;&gt;"")),1),#REF!,0)),"")</f>
        <v/>
      </c>
      <c r="E279" s="2" t="str">
        <f t="shared" si="73"/>
        <v/>
      </c>
      <c r="F279" s="2" t="str">
        <f>IF(E279="", "", IFERROR(COUNTIF($E$2:E279, "Correto") / COUNTA($E$2:E279), 0))</f>
        <v/>
      </c>
      <c r="G279" s="2" t="str">
        <f t="shared" si="77"/>
        <v>VisitanteCasaCasaVisitanteCasa</v>
      </c>
      <c r="H279" s="2" t="str">
        <f t="shared" si="80"/>
        <v>Visitante</v>
      </c>
    </row>
    <row r="280" spans="1:8" x14ac:dyDescent="0.25">
      <c r="A280" s="2" t="s">
        <v>7</v>
      </c>
      <c r="B280" s="2" t="s">
        <v>8</v>
      </c>
      <c r="C280" s="2" t="str">
        <f>IF(B280="","",IF(VLOOKUP(A280,referencia!$A$2:$B$15,2,FALSE)&gt;VLOOKUP(B280,referencia!$A$2:$B$15,2,FALSE),"Casa",IF(VLOOKUP(A280,referencia!$A$2:$B$15,2,FALSE)&lt;VLOOKUP(B280,referencia!$A$2:$B$15,2,FALSE),"Visitante","Empate")))</f>
        <v>Visitante</v>
      </c>
      <c r="D280" s="2" t="str">
        <f t="shared" ref="D280:D284" si="81">IFERROR(INDEX(#REF!,MATCH(INDEX(#REF!,MATCH(2,1/(#REF!&lt;&gt;"")),1),#REF!,0)),"")</f>
        <v/>
      </c>
      <c r="E280" s="2" t="str">
        <f t="shared" si="73"/>
        <v/>
      </c>
      <c r="F280" s="2" t="str">
        <f>IF(E280="", "", IFERROR(COUNTIF($E$2:E280, "Correto") / COUNTA($E$2:E280), 0))</f>
        <v/>
      </c>
      <c r="G280" s="2" t="str">
        <f t="shared" si="77"/>
        <v>VisitanteVisitanteCasaCasaVisitante</v>
      </c>
      <c r="H280" s="2" t="str">
        <f t="shared" si="80"/>
        <v>Casa</v>
      </c>
    </row>
    <row r="281" spans="1:8" x14ac:dyDescent="0.25">
      <c r="A281" s="2" t="s">
        <v>10</v>
      </c>
      <c r="B281" s="2">
        <v>5</v>
      </c>
      <c r="C281" s="2" t="str">
        <f>IF(B281="","",IF(VLOOKUP(A281,referencia!$A$2:$B$15,2,FALSE)&gt;VLOOKUP(B281,referencia!$A$2:$B$15,2,FALSE),"Casa",IF(VLOOKUP(A281,referencia!$A$2:$B$15,2,FALSE)&lt;VLOOKUP(B281,referencia!$A$2:$B$15,2,FALSE),"Visitante","Empate")))</f>
        <v>Casa</v>
      </c>
      <c r="D281" s="2" t="str">
        <f t="shared" ref="D281:D285" si="82">IFERROR(INDEX(#REF!,MATCH(INDEX(#REF!,MATCH(2,1/(#REF!&lt;&gt;"")),1),#REF!,0)),"")</f>
        <v/>
      </c>
      <c r="E281" s="2" t="str">
        <f t="shared" si="73"/>
        <v/>
      </c>
      <c r="F281" s="2" t="str">
        <f>IF(E281="", "", IFERROR(COUNTIF($E$2:E281, "Correto") / COUNTA($E$2:E281), 0))</f>
        <v/>
      </c>
      <c r="G281" s="2" t="str">
        <f t="shared" si="77"/>
        <v>CasaVisitanteVisitanteCasaCasa</v>
      </c>
      <c r="H281" s="2" t="str">
        <f t="shared" si="80"/>
        <v>Visitante</v>
      </c>
    </row>
    <row r="282" spans="1:8" x14ac:dyDescent="0.25">
      <c r="A282" s="2">
        <v>3</v>
      </c>
      <c r="B282" s="2">
        <v>5</v>
      </c>
      <c r="C282" s="2" t="str">
        <f>IF(B282="","",IF(VLOOKUP(A282,referencia!$A$2:$B$15,2,FALSE)&gt;VLOOKUP(B282,referencia!$A$2:$B$15,2,FALSE),"Casa",IF(VLOOKUP(A282,referencia!$A$2:$B$15,2,FALSE)&lt;VLOOKUP(B282,referencia!$A$2:$B$15,2,FALSE),"Visitante","Empate")))</f>
        <v>Visitante</v>
      </c>
      <c r="D282" s="2" t="str">
        <f t="shared" ref="D282:D285" si="83">IFERROR(INDEX(#REF!,MATCH(INDEX(#REF!,MATCH(2,1/(#REF!&lt;&gt;"")),1),#REF!,0)),"")</f>
        <v/>
      </c>
      <c r="E282" s="2" t="str">
        <f t="shared" si="73"/>
        <v/>
      </c>
      <c r="F282" s="2" t="str">
        <f>IF(E282="", "", IFERROR(COUNTIF($E$2:E282, "Correto") / COUNTA($E$2:E282), 0))</f>
        <v/>
      </c>
      <c r="G282" s="2" t="str">
        <f t="shared" si="77"/>
        <v>VisitanteCasaVisitanteVisitanteCasa</v>
      </c>
      <c r="H282" s="2" t="str">
        <f t="shared" si="80"/>
        <v>Visitante</v>
      </c>
    </row>
    <row r="283" spans="1:8" x14ac:dyDescent="0.25">
      <c r="A283" s="2">
        <v>3</v>
      </c>
      <c r="B283" s="2" t="s">
        <v>9</v>
      </c>
      <c r="C283" s="2" t="str">
        <f>IF(B283="","",IF(VLOOKUP(A283,referencia!$A$2:$B$15,2,FALSE)&gt;VLOOKUP(B283,referencia!$A$2:$B$15,2,FALSE),"Casa",IF(VLOOKUP(A283,referencia!$A$2:$B$15,2,FALSE)&lt;VLOOKUP(B283,referencia!$A$2:$B$15,2,FALSE),"Visitante","Empate")))</f>
        <v>Visitante</v>
      </c>
      <c r="D283" s="2" t="str">
        <f t="shared" ref="D283:D285" si="84">IFERROR(INDEX(#REF!,MATCH(INDEX(#REF!,MATCH(2,1/(#REF!&lt;&gt;"")),1),#REF!,0)),"")</f>
        <v/>
      </c>
      <c r="E283" s="2" t="str">
        <f t="shared" si="73"/>
        <v/>
      </c>
      <c r="F283" s="2" t="str">
        <f>IF(E283="", "", IFERROR(COUNTIF($E$2:E283, "Correto") / COUNTA($E$2:E283), 0))</f>
        <v/>
      </c>
      <c r="G283" s="2" t="str">
        <f t="shared" si="77"/>
        <v>VisitanteVisitanteCasaVisitanteVisitante</v>
      </c>
      <c r="H283" s="2" t="str">
        <f t="shared" si="80"/>
        <v>Empate</v>
      </c>
    </row>
    <row r="284" spans="1:8" x14ac:dyDescent="0.25">
      <c r="A284" s="2" t="s">
        <v>9</v>
      </c>
      <c r="B284" s="2" t="s">
        <v>9</v>
      </c>
      <c r="C284" s="2" t="str">
        <f>IF(B284="","",IF(VLOOKUP(A284,referencia!$A$2:$B$15,2,FALSE)&gt;VLOOKUP(B284,referencia!$A$2:$B$15,2,FALSE),"Casa",IF(VLOOKUP(A284,referencia!$A$2:$B$15,2,FALSE)&lt;VLOOKUP(B284,referencia!$A$2:$B$15,2,FALSE),"Visitante","Empate")))</f>
        <v>Empate</v>
      </c>
      <c r="D284" s="2" t="str">
        <f t="shared" ref="D284:D285" si="85">IFERROR(INDEX(#REF!,MATCH(INDEX(#REF!,MATCH(2,1/(#REF!&lt;&gt;"")),1),#REF!,0)),"")</f>
        <v/>
      </c>
      <c r="E284" s="2" t="str">
        <f t="shared" si="73"/>
        <v/>
      </c>
      <c r="F284" s="2" t="str">
        <f>IF(E284="", "", IFERROR(COUNTIF($E$2:E284, "Correto") / COUNTA($E$2:E284), 0))</f>
        <v/>
      </c>
      <c r="G284" s="2" t="str">
        <f t="shared" si="77"/>
        <v>EmpateVisitanteVisitanteCasaVisitante</v>
      </c>
      <c r="H284" s="2" t="str">
        <f t="shared" si="80"/>
        <v>Casa</v>
      </c>
    </row>
    <row r="285" spans="1:8" x14ac:dyDescent="0.25">
      <c r="A285" s="2" t="s">
        <v>7</v>
      </c>
      <c r="B285" s="2">
        <v>4</v>
      </c>
      <c r="C285" s="2" t="str">
        <f>IF(B285="","",IF(VLOOKUP(A285,referencia!$A$2:$B$15,2,FALSE)&gt;VLOOKUP(B285,referencia!$A$2:$B$15,2,FALSE),"Casa",IF(VLOOKUP(A285,referencia!$A$2:$B$15,2,FALSE)&lt;VLOOKUP(B285,referencia!$A$2:$B$15,2,FALSE),"Visitante","Empate")))</f>
        <v>Casa</v>
      </c>
      <c r="D285" s="2" t="str">
        <f>IFERROR(INDEX(#REF!,MATCH(INDEX(#REF!,MATCH(2,1/(#REF!&lt;&gt;"")),1),#REF!,0)),"")</f>
        <v/>
      </c>
      <c r="E285" s="2" t="str">
        <f t="shared" si="73"/>
        <v/>
      </c>
      <c r="F285" s="2" t="str">
        <f>IF(E285="", "", IFERROR(COUNTIF($E$2:E285, "Correto") / COUNTA($E$2:E285), 0))</f>
        <v/>
      </c>
      <c r="G285" s="2" t="str">
        <f t="shared" si="77"/>
        <v>CasaEmpateVisitanteVisitanteCasa</v>
      </c>
      <c r="H285" s="2" t="str">
        <f t="shared" si="80"/>
        <v>Visitante</v>
      </c>
    </row>
    <row r="286" spans="1:8" x14ac:dyDescent="0.25">
      <c r="A286" s="2">
        <v>4</v>
      </c>
      <c r="B286" s="2">
        <v>6</v>
      </c>
      <c r="C286" s="2" t="str">
        <f>IF(B286="","",IF(VLOOKUP(A286,referencia!$A$2:$B$15,2,FALSE)&gt;VLOOKUP(B286,referencia!$A$2:$B$15,2,FALSE),"Casa",IF(VLOOKUP(A286,referencia!$A$2:$B$15,2,FALSE)&lt;VLOOKUP(B286,referencia!$A$2:$B$15,2,FALSE),"Visitante","Empate")))</f>
        <v>Visitante</v>
      </c>
      <c r="D286" s="2" t="str">
        <f>IFERROR(INDEX(#REF!,MATCH(INDEX(#REF!,MATCH(2,1/(#REF!&lt;&gt;"")),1),#REF!,0)),"")</f>
        <v/>
      </c>
      <c r="E286" s="2" t="str">
        <f t="shared" si="73"/>
        <v/>
      </c>
      <c r="F286" s="2" t="str">
        <f>IF(E286="", "", IFERROR(COUNTIF($E$2:E286, "Correto") / COUNTA($E$2:E286), 0))</f>
        <v/>
      </c>
      <c r="G286" s="2" t="str">
        <f t="shared" si="77"/>
        <v>VisitanteCasaEmpateVisitanteVisitante</v>
      </c>
      <c r="H286" s="2" t="str">
        <f t="shared" si="80"/>
        <v>Visitante</v>
      </c>
    </row>
    <row r="287" spans="1:8" x14ac:dyDescent="0.25">
      <c r="A287" s="2">
        <v>2</v>
      </c>
      <c r="B287" s="2" t="s">
        <v>7</v>
      </c>
      <c r="C287" s="2" t="str">
        <f>IF(B287="","",IF(VLOOKUP(A287,referencia!$A$2:$B$15,2,FALSE)&gt;VLOOKUP(B287,referencia!$A$2:$B$15,2,FALSE),"Casa",IF(VLOOKUP(A287,referencia!$A$2:$B$15,2,FALSE)&lt;VLOOKUP(B287,referencia!$A$2:$B$15,2,FALSE),"Visitante","Empate")))</f>
        <v>Visitante</v>
      </c>
      <c r="D287" s="2" t="str">
        <f>IFERROR(INDEX(#REF!,MATCH(INDEX(#REF!,MATCH(2,1/(#REF!&lt;&gt;"")),1),#REF!,0)),"")</f>
        <v/>
      </c>
      <c r="E287" s="2" t="str">
        <f t="shared" si="73"/>
        <v/>
      </c>
      <c r="F287" s="2" t="str">
        <f>IF(E287="", "", IFERROR(COUNTIF($E$2:E287, "Correto") / COUNTA($E$2:E287), 0))</f>
        <v/>
      </c>
      <c r="G287" s="2" t="str">
        <f t="shared" si="77"/>
        <v>VisitanteVisitanteCasaEmpateVisitante</v>
      </c>
      <c r="H287" s="2" t="str">
        <f t="shared" si="80"/>
        <v>Visitante</v>
      </c>
    </row>
    <row r="288" spans="1:8" x14ac:dyDescent="0.25">
      <c r="A288" s="2" t="s">
        <v>8</v>
      </c>
      <c r="B288" s="2" t="s">
        <v>10</v>
      </c>
      <c r="C288" s="2" t="str">
        <f>IF(B288="","",IF(VLOOKUP(A288,referencia!$A$2:$B$15,2,FALSE)&gt;VLOOKUP(B288,referencia!$A$2:$B$15,2,FALSE),"Casa",IF(VLOOKUP(A288,referencia!$A$2:$B$15,2,FALSE)&lt;VLOOKUP(B288,referencia!$A$2:$B$15,2,FALSE),"Visitante","Empate")))</f>
        <v>Visitante</v>
      </c>
      <c r="D288" s="2" t="str">
        <f>IFERROR(INDEX(#REF!,MATCH(INDEX(#REF!,MATCH(2,1/(#REF!&lt;&gt;"")),1),#REF!,0)),"")</f>
        <v/>
      </c>
      <c r="E288" s="2" t="str">
        <f t="shared" si="73"/>
        <v/>
      </c>
      <c r="F288" s="2" t="str">
        <f>IF(E288="", "", IFERROR(COUNTIF($E$2:E288, "Correto") / COUNTA($E$2:E288), 0))</f>
        <v/>
      </c>
      <c r="G288" s="2" t="str">
        <f t="shared" si="77"/>
        <v>VisitanteVisitanteVisitanteCasaEmpate</v>
      </c>
      <c r="H288" s="2" t="str">
        <f t="shared" si="80"/>
        <v>Casa</v>
      </c>
    </row>
    <row r="289" spans="1:8" x14ac:dyDescent="0.25">
      <c r="A289" s="2" t="s">
        <v>9</v>
      </c>
      <c r="B289" s="2" t="s">
        <v>7</v>
      </c>
      <c r="C289" s="2" t="str">
        <f>IF(B289="","",IF(VLOOKUP(A289,referencia!$A$2:$B$15,2,FALSE)&gt;VLOOKUP(B289,referencia!$A$2:$B$15,2,FALSE),"Casa",IF(VLOOKUP(A289,referencia!$A$2:$B$15,2,FALSE)&lt;VLOOKUP(B289,referencia!$A$2:$B$15,2,FALSE),"Visitante","Empate")))</f>
        <v>Casa</v>
      </c>
      <c r="D289" s="2" t="str">
        <f>IFERROR(INDEX(#REF!,MATCH(INDEX(#REF!,MATCH(2,1/(#REF!&lt;&gt;"")),1),#REF!,0)),"")</f>
        <v/>
      </c>
      <c r="E289" s="2" t="str">
        <f t="shared" si="73"/>
        <v/>
      </c>
      <c r="F289" s="2" t="str">
        <f>IF(E289="", "", IFERROR(COUNTIF($E$2:E289, "Correto") / COUNTA($E$2:E289), 0))</f>
        <v/>
      </c>
      <c r="G289" s="2" t="str">
        <f t="shared" si="77"/>
        <v>CasaVisitanteVisitanteVisitanteCasa</v>
      </c>
      <c r="H289" s="2" t="str">
        <f t="shared" si="80"/>
        <v>Empate</v>
      </c>
    </row>
    <row r="290" spans="1:8" x14ac:dyDescent="0.25">
      <c r="A290" s="2" t="s">
        <v>7</v>
      </c>
      <c r="B290" s="2" t="s">
        <v>7</v>
      </c>
      <c r="C290" s="2" t="str">
        <f>IF(B290="","",IF(VLOOKUP(A290,referencia!$A$2:$B$15,2,FALSE)&gt;VLOOKUP(B290,referencia!$A$2:$B$15,2,FALSE),"Casa",IF(VLOOKUP(A290,referencia!$A$2:$B$15,2,FALSE)&lt;VLOOKUP(B290,referencia!$A$2:$B$15,2,FALSE),"Visitante","Empate")))</f>
        <v>Empate</v>
      </c>
      <c r="D290" s="2" t="str">
        <f>IFERROR(INDEX(#REF!,MATCH(INDEX(#REF!,MATCH(2,1/(#REF!&lt;&gt;"")),1),#REF!,0)),"")</f>
        <v/>
      </c>
      <c r="E290" s="2" t="str">
        <f t="shared" si="73"/>
        <v/>
      </c>
      <c r="F290" s="2" t="str">
        <f>IF(E290="", "", IFERROR(COUNTIF($E$2:E290, "Correto") / COUNTA($E$2:E290), 0))</f>
        <v/>
      </c>
      <c r="G290" s="2" t="str">
        <f t="shared" si="77"/>
        <v>EmpateCasaVisitanteVisitanteVisitante</v>
      </c>
      <c r="H290" s="2" t="str">
        <f t="shared" si="80"/>
        <v>Visitante</v>
      </c>
    </row>
    <row r="291" spans="1:8" x14ac:dyDescent="0.25">
      <c r="A291" s="2">
        <v>5</v>
      </c>
      <c r="B291" s="2">
        <v>6</v>
      </c>
      <c r="C291" s="2" t="str">
        <f>IF(B291="","",IF(VLOOKUP(A291,referencia!$A$2:$B$15,2,FALSE)&gt;VLOOKUP(B291,referencia!$A$2:$B$15,2,FALSE),"Casa",IF(VLOOKUP(A291,referencia!$A$2:$B$15,2,FALSE)&lt;VLOOKUP(B291,referencia!$A$2:$B$15,2,FALSE),"Visitante","Empate")))</f>
        <v>Visitante</v>
      </c>
      <c r="D291" s="2" t="str">
        <f>IFERROR(INDEX(#REF!,MATCH(INDEX(#REF!,MATCH(2,1/(#REF!&lt;&gt;"")),1),#REF!,0)),"")</f>
        <v/>
      </c>
      <c r="E291" s="2" t="str">
        <f t="shared" si="73"/>
        <v/>
      </c>
      <c r="F291" s="2" t="str">
        <f>IF(E291="", "", IFERROR(COUNTIF($E$2:E291, "Correto") / COUNTA($E$2:E291), 0))</f>
        <v/>
      </c>
      <c r="G291" s="2" t="str">
        <f t="shared" si="77"/>
        <v>VisitanteEmpateCasaVisitanteVisitante</v>
      </c>
      <c r="H291" s="2" t="str">
        <f t="shared" si="80"/>
        <v>Casa</v>
      </c>
    </row>
    <row r="292" spans="1:8" x14ac:dyDescent="0.25">
      <c r="A292" s="2">
        <v>3</v>
      </c>
      <c r="B292" s="2">
        <v>2</v>
      </c>
      <c r="C292" s="2" t="str">
        <f>IF(B292="","",IF(VLOOKUP(A292,referencia!$A$2:$B$15,2,FALSE)&gt;VLOOKUP(B292,referencia!$A$2:$B$15,2,FALSE),"Casa",IF(VLOOKUP(A292,referencia!$A$2:$B$15,2,FALSE)&lt;VLOOKUP(B292,referencia!$A$2:$B$15,2,FALSE),"Visitante","Empate")))</f>
        <v>Casa</v>
      </c>
      <c r="D292" s="2" t="str">
        <f>IFERROR(INDEX(#REF!,MATCH(INDEX(#REF!,MATCH(2,1/(#REF!&lt;&gt;"")),1),#REF!,0)),"")</f>
        <v/>
      </c>
      <c r="E292" s="2" t="str">
        <f t="shared" si="73"/>
        <v/>
      </c>
      <c r="F292" s="2" t="str">
        <f>IF(E292="", "", IFERROR(COUNTIF($E$2:E292, "Correto") / COUNTA($E$2:E292), 0))</f>
        <v/>
      </c>
      <c r="G292" s="2" t="str">
        <f t="shared" si="77"/>
        <v>CasaVisitanteEmpateCasaVisitante</v>
      </c>
      <c r="H292" s="2" t="str">
        <f t="shared" si="80"/>
        <v>Casa</v>
      </c>
    </row>
    <row r="293" spans="1:8" x14ac:dyDescent="0.25">
      <c r="A293" s="2">
        <v>3</v>
      </c>
      <c r="B293" s="2">
        <v>2</v>
      </c>
      <c r="C293" s="2" t="str">
        <f>IF(B293="","",IF(VLOOKUP(A293,referencia!$A$2:$B$15,2,FALSE)&gt;VLOOKUP(B293,referencia!$A$2:$B$15,2,FALSE),"Casa",IF(VLOOKUP(A293,referencia!$A$2:$B$15,2,FALSE)&lt;VLOOKUP(B293,referencia!$A$2:$B$15,2,FALSE),"Visitante","Empate")))</f>
        <v>Casa</v>
      </c>
      <c r="D293" s="2" t="str">
        <f>IFERROR(INDEX(#REF!,MATCH(INDEX(#REF!,MATCH(2,1/(#REF!&lt;&gt;"")),1),#REF!,0)),"")</f>
        <v/>
      </c>
      <c r="E293" s="2" t="str">
        <f t="shared" si="73"/>
        <v/>
      </c>
      <c r="F293" s="2" t="str">
        <f>IF(E293="", "", IFERROR(COUNTIF($E$2:E293, "Correto") / COUNTA($E$2:E293), 0))</f>
        <v/>
      </c>
      <c r="G293" s="2" t="str">
        <f t="shared" si="77"/>
        <v>CasaCasaVisitanteEmpateCasa</v>
      </c>
      <c r="H293" s="2" t="str">
        <f t="shared" si="80"/>
        <v>Casa</v>
      </c>
    </row>
    <row r="294" spans="1:8" x14ac:dyDescent="0.25">
      <c r="A294" s="2">
        <v>7</v>
      </c>
      <c r="B294" s="2">
        <v>5</v>
      </c>
      <c r="C294" s="2" t="str">
        <f>IF(B294="","",IF(VLOOKUP(A294,referencia!$A$2:$B$15,2,FALSE)&gt;VLOOKUP(B294,referencia!$A$2:$B$15,2,FALSE),"Casa",IF(VLOOKUP(A294,referencia!$A$2:$B$15,2,FALSE)&lt;VLOOKUP(B294,referencia!$A$2:$B$15,2,FALSE),"Visitante","Empate")))</f>
        <v>Casa</v>
      </c>
      <c r="D294" s="2" t="str">
        <f>IFERROR(INDEX(#REF!,MATCH(INDEX(#REF!,MATCH(2,1/(#REF!&lt;&gt;"")),1),#REF!,0)),"")</f>
        <v/>
      </c>
      <c r="E294" s="2" t="str">
        <f t="shared" si="73"/>
        <v/>
      </c>
      <c r="F294" s="2" t="str">
        <f>IF(E294="", "", IFERROR(COUNTIF($E$2:E294, "Correto") / COUNTA($E$2:E294), 0))</f>
        <v/>
      </c>
      <c r="G294" s="2" t="str">
        <f t="shared" si="77"/>
        <v>CasaCasaCasaVisitanteEmpate</v>
      </c>
      <c r="H294" s="2" t="str">
        <f t="shared" si="80"/>
        <v>Casa</v>
      </c>
    </row>
    <row r="295" spans="1:8" x14ac:dyDescent="0.25">
      <c r="A295" s="2">
        <v>6</v>
      </c>
      <c r="B295" s="2">
        <v>3</v>
      </c>
      <c r="C295" s="2" t="str">
        <f>IF(B295="","",IF(VLOOKUP(A295,referencia!$A$2:$B$15,2,FALSE)&gt;VLOOKUP(B295,referencia!$A$2:$B$15,2,FALSE),"Casa",IF(VLOOKUP(A295,referencia!$A$2:$B$15,2,FALSE)&lt;VLOOKUP(B295,referencia!$A$2:$B$15,2,FALSE),"Visitante","Empate")))</f>
        <v>Casa</v>
      </c>
      <c r="D295" s="2" t="str">
        <f>IFERROR(INDEX(#REF!,MATCH(INDEX(#REF!,MATCH(2,1/(#REF!&lt;&gt;"")),1),#REF!,0)),"")</f>
        <v/>
      </c>
      <c r="E295" s="2" t="str">
        <f t="shared" si="73"/>
        <v/>
      </c>
      <c r="F295" s="2" t="str">
        <f>IF(E295="", "", IFERROR(COUNTIF($E$2:E295, "Correto") / COUNTA($E$2:E295), 0))</f>
        <v/>
      </c>
      <c r="G295" s="2" t="str">
        <f t="shared" si="77"/>
        <v>CasaCasaCasaCasaVisitante</v>
      </c>
      <c r="H295" s="2" t="str">
        <f t="shared" si="80"/>
        <v>Visitante</v>
      </c>
    </row>
    <row r="296" spans="1:8" x14ac:dyDescent="0.25">
      <c r="A296" s="2">
        <v>8</v>
      </c>
      <c r="B296" s="2" t="s">
        <v>10</v>
      </c>
      <c r="C296" s="2" t="str">
        <f>IF(B296="","",IF(VLOOKUP(A296,referencia!$A$2:$B$15,2,FALSE)&gt;VLOOKUP(B296,referencia!$A$2:$B$15,2,FALSE),"Casa",IF(VLOOKUP(A296,referencia!$A$2:$B$15,2,FALSE)&lt;VLOOKUP(B296,referencia!$A$2:$B$15,2,FALSE),"Visitante","Empate")))</f>
        <v>Visitante</v>
      </c>
      <c r="D296" s="2" t="str">
        <f>IFERROR(INDEX(#REF!,MATCH(INDEX(#REF!,MATCH(2,1/(#REF!&lt;&gt;"")),1),#REF!,0)),"")</f>
        <v/>
      </c>
      <c r="E296" s="2" t="str">
        <f t="shared" si="73"/>
        <v/>
      </c>
      <c r="F296" s="2" t="str">
        <f>IF(E296="", "", IFERROR(COUNTIF($E$2:E296, "Correto") / COUNTA($E$2:E296), 0))</f>
        <v/>
      </c>
      <c r="G296" s="2" t="str">
        <f t="shared" si="77"/>
        <v>VisitanteCasaCasaCasaCasa</v>
      </c>
      <c r="H296" s="2" t="str">
        <f t="shared" si="80"/>
        <v>Casa</v>
      </c>
    </row>
    <row r="297" spans="1:8" x14ac:dyDescent="0.25">
      <c r="A297" s="2" t="s">
        <v>9</v>
      </c>
      <c r="B297" s="2" t="s">
        <v>8</v>
      </c>
      <c r="C297" s="2" t="str">
        <f>IF(B297="","",IF(VLOOKUP(A297,referencia!$A$2:$B$15,2,FALSE)&gt;VLOOKUP(B297,referencia!$A$2:$B$15,2,FALSE),"Casa",IF(VLOOKUP(A297,referencia!$A$2:$B$15,2,FALSE)&lt;VLOOKUP(B297,referencia!$A$2:$B$15,2,FALSE),"Visitante","Empate")))</f>
        <v>Casa</v>
      </c>
      <c r="D297" s="2" t="str">
        <f>IFERROR(INDEX(#REF!,MATCH(INDEX(#REF!,MATCH(2,1/(#REF!&lt;&gt;"")),1),#REF!,0)),"")</f>
        <v/>
      </c>
      <c r="E297" s="2" t="str">
        <f t="shared" si="73"/>
        <v/>
      </c>
      <c r="F297" s="2" t="str">
        <f>IF(E297="", "", IFERROR(COUNTIF($E$2:E297, "Correto") / COUNTA($E$2:E297), 0))</f>
        <v/>
      </c>
      <c r="G297" s="2" t="str">
        <f t="shared" si="77"/>
        <v>CasaVisitanteCasaCasaCasa</v>
      </c>
      <c r="H297" s="2" t="str">
        <f t="shared" si="80"/>
        <v>Visitante</v>
      </c>
    </row>
    <row r="298" spans="1:8" x14ac:dyDescent="0.25">
      <c r="A298" s="2">
        <v>2</v>
      </c>
      <c r="B298" s="2">
        <v>8</v>
      </c>
      <c r="C298" s="2" t="str">
        <f>IF(B298="","",IF(VLOOKUP(A298,referencia!$A$2:$B$15,2,FALSE)&gt;VLOOKUP(B298,referencia!$A$2:$B$15,2,FALSE),"Casa",IF(VLOOKUP(A298,referencia!$A$2:$B$15,2,FALSE)&lt;VLOOKUP(B298,referencia!$A$2:$B$15,2,FALSE),"Visitante","Empate")))</f>
        <v>Visitante</v>
      </c>
      <c r="D298" s="2" t="str">
        <f>IFERROR(INDEX(#REF!,MATCH(INDEX(#REF!,MATCH(2,1/(#REF!&lt;&gt;"")),1),#REF!,0)),"")</f>
        <v/>
      </c>
      <c r="E298" s="2" t="str">
        <f t="shared" si="73"/>
        <v/>
      </c>
      <c r="F298" s="2" t="str">
        <f>IF(E298="", "", IFERROR(COUNTIF($E$2:E298, "Correto") / COUNTA($E$2:E298), 0))</f>
        <v/>
      </c>
      <c r="G298" s="2" t="str">
        <f t="shared" si="77"/>
        <v>VisitanteCasaVisitanteCasaCasa</v>
      </c>
      <c r="H298" s="2" t="str">
        <f t="shared" si="80"/>
        <v>Casa</v>
      </c>
    </row>
    <row r="299" spans="1:8" x14ac:dyDescent="0.25">
      <c r="A299" s="2">
        <v>4</v>
      </c>
      <c r="B299" s="2">
        <v>3</v>
      </c>
      <c r="C299" s="2" t="str">
        <f>IF(B299="","",IF(VLOOKUP(A299,referencia!$A$2:$B$15,2,FALSE)&gt;VLOOKUP(B299,referencia!$A$2:$B$15,2,FALSE),"Casa",IF(VLOOKUP(A299,referencia!$A$2:$B$15,2,FALSE)&lt;VLOOKUP(B299,referencia!$A$2:$B$15,2,FALSE),"Visitante","Empate")))</f>
        <v>Casa</v>
      </c>
      <c r="D299" s="2" t="str">
        <f>IFERROR(INDEX(#REF!,MATCH(INDEX(#REF!,MATCH(2,1/(#REF!&lt;&gt;"")),1),#REF!,0)),"")</f>
        <v/>
      </c>
      <c r="E299" s="2" t="str">
        <f t="shared" si="73"/>
        <v/>
      </c>
      <c r="F299" s="2" t="str">
        <f>IF(E299="", "", IFERROR(COUNTIF($E$2:E299, "Correto") / COUNTA($E$2:E299), 0))</f>
        <v/>
      </c>
      <c r="G299" s="2" t="str">
        <f t="shared" si="77"/>
        <v>CasaVisitanteCasaVisitanteCasa</v>
      </c>
      <c r="H299" s="2" t="str">
        <f t="shared" si="80"/>
        <v>Casa</v>
      </c>
    </row>
    <row r="300" spans="1:8" x14ac:dyDescent="0.25">
      <c r="A300" s="2" t="s">
        <v>8</v>
      </c>
      <c r="B300" s="2">
        <v>7</v>
      </c>
      <c r="C300" s="2" t="str">
        <f>IF(B300="","",IF(VLOOKUP(A300,referencia!$A$2:$B$15,2,FALSE)&gt;VLOOKUP(B300,referencia!$A$2:$B$15,2,FALSE),"Casa",IF(VLOOKUP(A300,referencia!$A$2:$B$15,2,FALSE)&lt;VLOOKUP(B300,referencia!$A$2:$B$15,2,FALSE),"Visitante","Empate")))</f>
        <v>Casa</v>
      </c>
      <c r="D300" s="2" t="str">
        <f>IFERROR(INDEX(#REF!,MATCH(INDEX(#REF!,MATCH(2,1/(#REF!&lt;&gt;"")),1),#REF!,0)),"")</f>
        <v/>
      </c>
      <c r="E300" s="2" t="str">
        <f t="shared" si="73"/>
        <v/>
      </c>
      <c r="F300" s="2" t="str">
        <f>IF(E300="", "", IFERROR(COUNTIF($E$2:E300, "Correto") / COUNTA($E$2:E300), 0))</f>
        <v/>
      </c>
      <c r="G300" s="2" t="str">
        <f t="shared" si="77"/>
        <v>CasaCasaVisitanteCasaVisitante</v>
      </c>
      <c r="H300" s="2" t="str">
        <f t="shared" si="80"/>
        <v>Visitante</v>
      </c>
    </row>
    <row r="301" spans="1:8" x14ac:dyDescent="0.25">
      <c r="A301" s="2" t="s">
        <v>9</v>
      </c>
      <c r="B301" s="2" t="s">
        <v>10</v>
      </c>
      <c r="C301" s="2" t="str">
        <f>IF(B301="","",IF(VLOOKUP(A301,referencia!$A$2:$B$15,2,FALSE)&gt;VLOOKUP(B301,referencia!$A$2:$B$15,2,FALSE),"Casa",IF(VLOOKUP(A301,referencia!$A$2:$B$15,2,FALSE)&lt;VLOOKUP(B301,referencia!$A$2:$B$15,2,FALSE),"Visitante","Empate")))</f>
        <v>Visitante</v>
      </c>
      <c r="D301" s="2" t="str">
        <f t="shared" ref="D301:D305" si="86">IFERROR(INDEX(H1:H301,MATCH(INDEX(G1:G301,MATCH(2,1/(G1:G301&lt;&gt;"")),1),G1:G301,0)),"")</f>
        <v/>
      </c>
      <c r="E301" s="2" t="str">
        <f t="shared" si="73"/>
        <v/>
      </c>
      <c r="F301" s="2" t="str">
        <f>IF(E301="", "", IFERROR(COUNTIF($E$2:E301, "Correto") / COUNTA($E$2:E301), 0))</f>
        <v/>
      </c>
      <c r="G301" s="2" t="str">
        <f t="shared" si="77"/>
        <v>VisitanteCasaCasaVisitanteCasa</v>
      </c>
      <c r="H301" s="2" t="str">
        <f t="shared" si="80"/>
        <v>Visitante</v>
      </c>
    </row>
    <row r="302" spans="1:8" x14ac:dyDescent="0.25">
      <c r="A302" s="2">
        <v>7</v>
      </c>
      <c r="B302" s="2">
        <v>10</v>
      </c>
      <c r="C302" s="2" t="str">
        <f>IF(B302="","",IF(VLOOKUP(A302,referencia!$A$2:$B$15,2,FALSE)&gt;VLOOKUP(B302,referencia!$A$2:$B$15,2,FALSE),"Casa",IF(VLOOKUP(A302,referencia!$A$2:$B$15,2,FALSE)&lt;VLOOKUP(B302,referencia!$A$2:$B$15,2,FALSE),"Visitante","Empate")))</f>
        <v>Visitante</v>
      </c>
      <c r="D302" s="2" t="str">
        <f t="shared" si="86"/>
        <v/>
      </c>
      <c r="E302" s="2" t="str">
        <f t="shared" si="73"/>
        <v/>
      </c>
      <c r="F302" s="2" t="str">
        <f>IF(E302="", "", IFERROR(COUNTIF($E$2:E302, "Correto") / COUNTA($E$2:E302), 0))</f>
        <v/>
      </c>
      <c r="G302" s="2" t="str">
        <f t="shared" si="77"/>
        <v>VisitanteVisitanteCasaCasaVisitante</v>
      </c>
      <c r="H302" s="2" t="str">
        <f t="shared" si="80"/>
        <v>Casa</v>
      </c>
    </row>
    <row r="303" spans="1:8" x14ac:dyDescent="0.25">
      <c r="A303" s="2" t="s">
        <v>7</v>
      </c>
      <c r="B303" s="2">
        <v>4</v>
      </c>
      <c r="C303" s="2" t="str">
        <f>IF(B303="","",IF(VLOOKUP(A303,referencia!$A$2:$B$15,2,FALSE)&gt;VLOOKUP(B303,referencia!$A$2:$B$15,2,FALSE),"Casa",IF(VLOOKUP(A303,referencia!$A$2:$B$15,2,FALSE)&lt;VLOOKUP(B303,referencia!$A$2:$B$15,2,FALSE),"Visitante","Empate")))</f>
        <v>Casa</v>
      </c>
      <c r="D303" s="2" t="str">
        <f t="shared" si="86"/>
        <v/>
      </c>
      <c r="E303" s="2" t="str">
        <f t="shared" si="73"/>
        <v/>
      </c>
      <c r="F303" s="2" t="str">
        <f>IF(E303="", "", IFERROR(COUNTIF($E$2:E303, "Correto") / COUNTA($E$2:E303), 0))</f>
        <v/>
      </c>
      <c r="G303" s="2" t="str">
        <f t="shared" si="77"/>
        <v>CasaVisitanteVisitanteCasaCasa</v>
      </c>
      <c r="H303" s="2" t="str">
        <f t="shared" si="80"/>
        <v>Visitante</v>
      </c>
    </row>
    <row r="304" spans="1:8" x14ac:dyDescent="0.25">
      <c r="A304" s="2">
        <v>7</v>
      </c>
      <c r="B304" s="2">
        <v>10</v>
      </c>
      <c r="C304" s="2" t="str">
        <f>IF(B304="","",IF(VLOOKUP(A304,referencia!$A$2:$B$15,2,FALSE)&gt;VLOOKUP(B304,referencia!$A$2:$B$15,2,FALSE),"Casa",IF(VLOOKUP(A304,referencia!$A$2:$B$15,2,FALSE)&lt;VLOOKUP(B304,referencia!$A$2:$B$15,2,FALSE),"Visitante","Empate")))</f>
        <v>Visitante</v>
      </c>
      <c r="D304" s="2" t="str">
        <f t="shared" si="86"/>
        <v/>
      </c>
      <c r="E304" s="2" t="str">
        <f t="shared" si="73"/>
        <v/>
      </c>
      <c r="F304" s="2" t="str">
        <f>IF(E304="", "", IFERROR(COUNTIF($E$2:E304, "Correto") / COUNTA($E$2:E304), 0))</f>
        <v/>
      </c>
      <c r="G304" s="2" t="str">
        <f t="shared" si="77"/>
        <v>VisitanteCasaVisitanteVisitanteCasa</v>
      </c>
      <c r="H304" s="2" t="str">
        <f t="shared" si="80"/>
        <v>Casa</v>
      </c>
    </row>
    <row r="305" spans="1:8" x14ac:dyDescent="0.25">
      <c r="A305" s="2" t="s">
        <v>8</v>
      </c>
      <c r="B305" s="2" t="s">
        <v>7</v>
      </c>
      <c r="C305" s="2" t="str">
        <f>IF(B305="","",IF(VLOOKUP(A305,referencia!$A$2:$B$15,2,FALSE)&gt;VLOOKUP(B305,referencia!$A$2:$B$15,2,FALSE),"Casa",IF(VLOOKUP(A305,referencia!$A$2:$B$15,2,FALSE)&lt;VLOOKUP(B305,referencia!$A$2:$B$15,2,FALSE),"Visitante","Empate")))</f>
        <v>Casa</v>
      </c>
      <c r="D305" s="2" t="str">
        <f t="shared" si="86"/>
        <v/>
      </c>
      <c r="E305" s="2" t="str">
        <f t="shared" si="73"/>
        <v/>
      </c>
      <c r="F305" s="2" t="str">
        <f>IF(E305="", "", IFERROR(COUNTIF($E$2:E305, "Correto") / COUNTA($E$2:E305), 0))</f>
        <v/>
      </c>
      <c r="G305" s="2" t="str">
        <f t="shared" si="77"/>
        <v>CasaVisitanteCasaVisitanteVisitante</v>
      </c>
      <c r="H305" s="2" t="str">
        <f t="shared" si="80"/>
        <v>Casa</v>
      </c>
    </row>
    <row r="306" spans="1:8" x14ac:dyDescent="0.25">
      <c r="A306" s="2" t="s">
        <v>8</v>
      </c>
      <c r="B306" s="2">
        <v>9</v>
      </c>
      <c r="C306" s="2" t="str">
        <f>IF(B306="","",IF(VLOOKUP(A306,referencia!$A$2:$B$15,2,FALSE)&gt;VLOOKUP(B306,referencia!$A$2:$B$15,2,FALSE),"Casa",IF(VLOOKUP(A306,referencia!$A$2:$B$15,2,FALSE)&lt;VLOOKUP(B306,referencia!$A$2:$B$15,2,FALSE),"Visitante","Empate")))</f>
        <v>Casa</v>
      </c>
      <c r="D306" s="2" t="e">
        <f>INDEX(G6:G306,MATCH(2,1/(G6:G306&lt;&gt;"")))</f>
        <v>#N/A</v>
      </c>
      <c r="E306" s="2" t="e">
        <f>IF(D306="","",IF(D306=C306,"Correto","Errado"))</f>
        <v>#N/A</v>
      </c>
      <c r="F306" s="2" t="e">
        <f>IF(E306="", "", IFERROR(COUNTIF($E$2:E306, "Correto") / COUNTA($E$2:E306), 0))</f>
        <v>#N/A</v>
      </c>
      <c r="G306" s="2" t="str">
        <f>C305&amp;C304&amp;C303&amp;C302&amp;C301</f>
        <v>CasaVisitanteCasaVisitanteVisitante</v>
      </c>
      <c r="H306" s="2" t="str">
        <f>C307</f>
        <v/>
      </c>
    </row>
    <row r="307" spans="1:8" x14ac:dyDescent="0.25">
      <c r="C307" s="2" t="str">
        <f>IF(B307="","",IF(VLOOKUP(A307,referencia!$A$2:$B$15,2,FALSE)&gt;VLOOKUP(B307,referencia!$A$2:$B$15,2,FALSE),"Casa",IF(VLOOKUP(A307,referencia!$A$2:$B$15,2,FALSE)&lt;VLOOKUP(B307,referencia!$A$2:$B$15,2,FALSE),"Visitante","Empate")))</f>
        <v/>
      </c>
      <c r="D307" s="2" t="str">
        <f ca="1">IF(AND(A618="", B618="", C618=""), "", IFERROR(
  INDEX(C:C, MATCH(1,
    INDEX((OFFSET(C618, -(ROW(C618)-ROW(C$2)), 0)=OFFSET(C:C, 1, 0))*
           (OFFSET(C617, -(ROW(C617)-ROW(C$2)), 0)=OFFSET(C:C, 2, 0))*
           (OFFSET(C616, -(ROW(C616)-ROW(C$2)), 0)=OFFSET(C:C, 3, 0))*
           (OFFSET(C615, -(ROW(C615)-ROW(C$2)), 0)=OFFSET(C:C, 4, 0))*
           (OFFSET(C614, -(ROW(C614)-ROW(C$2)), 0)=OFFSET(C:C, 5, 0)),
           0), 0)),
  "Sem previsão"))</f>
        <v/>
      </c>
      <c r="E307" s="2" t="str">
        <f t="shared" ca="1" si="73"/>
        <v/>
      </c>
      <c r="F307" s="2" t="str">
        <f ca="1">IF(E307="", "", IFERROR(COUNTIF($E$2:E307, "Correto") / COUNTA($E$2:E307), 0))</f>
        <v/>
      </c>
    </row>
    <row r="308" spans="1:8" x14ac:dyDescent="0.25">
      <c r="C308" s="2" t="str">
        <f>IF(B308="","",IF(VLOOKUP(A308,referencia!$A$2:$B$15,2,FALSE)&gt;VLOOKUP(B308,referencia!$A$2:$B$15,2,FALSE),"Casa",IF(VLOOKUP(A308,referencia!$A$2:$B$15,2,FALSE)&lt;VLOOKUP(B308,referencia!$A$2:$B$15,2,FALSE),"Visitante","Empate")))</f>
        <v/>
      </c>
      <c r="D308" s="2" t="str">
        <f t="shared" ref="D259:D322" ca="1" si="87">IF(AND(A619="", B619="", C619=""), "", IFERROR(
  INDEX(C:C, MATCH(1,
    INDEX((OFFSET(C619, -(ROW(C619)-ROW(C$2)), 0)=OFFSET(C:C, 1, 0))*
           (OFFSET(C618, -(ROW(C618)-ROW(C$2)), 0)=OFFSET(C:C, 2, 0))*
           (OFFSET(C617, -(ROW(C617)-ROW(C$2)), 0)=OFFSET(C:C, 3, 0))*
           (OFFSET(C616, -(ROW(C616)-ROW(C$2)), 0)=OFFSET(C:C, 4, 0))*
           (OFFSET(C615, -(ROW(C615)-ROW(C$2)), 0)=OFFSET(C:C, 5, 0)),
           0), 0)),
  "Sem previsão"))</f>
        <v/>
      </c>
      <c r="E308" s="2" t="str">
        <f t="shared" ca="1" si="73"/>
        <v/>
      </c>
      <c r="F308" s="2" t="str">
        <f ca="1">IF(E308="", "", IFERROR(COUNTIF($E$2:E308, "Correto") / COUNTA($E$2:E308), 0))</f>
        <v/>
      </c>
    </row>
    <row r="309" spans="1:8" x14ac:dyDescent="0.25">
      <c r="C309" s="2" t="str">
        <f>IF(B309="","",IF(VLOOKUP(A309,referencia!$A$2:$B$15,2,FALSE)&gt;VLOOKUP(B309,referencia!$A$2:$B$15,2,FALSE),"Casa",IF(VLOOKUP(A309,referencia!$A$2:$B$15,2,FALSE)&lt;VLOOKUP(B309,referencia!$A$2:$B$15,2,FALSE),"Visitante","Empate")))</f>
        <v/>
      </c>
      <c r="D309" s="2" t="str">
        <f t="shared" ca="1" si="87"/>
        <v/>
      </c>
      <c r="E309" s="2" t="str">
        <f t="shared" ca="1" si="73"/>
        <v/>
      </c>
      <c r="F309" s="2" t="str">
        <f ca="1">IF(E309="", "", IFERROR(COUNTIF($E$2:E309, "Correto") / COUNTA($E$2:E309), 0))</f>
        <v/>
      </c>
    </row>
    <row r="310" spans="1:8" x14ac:dyDescent="0.25">
      <c r="C310" s="2" t="str">
        <f>IF(B310="","",IF(VLOOKUP(A310,referencia!$A$2:$B$15,2,FALSE)&gt;VLOOKUP(B310,referencia!$A$2:$B$15,2,FALSE),"Casa",IF(VLOOKUP(A310,referencia!$A$2:$B$15,2,FALSE)&lt;VLOOKUP(B310,referencia!$A$2:$B$15,2,FALSE),"Visitante","Empate")))</f>
        <v/>
      </c>
      <c r="D310" s="2" t="str">
        <f t="shared" ca="1" si="87"/>
        <v/>
      </c>
      <c r="E310" s="2" t="str">
        <f t="shared" ca="1" si="73"/>
        <v/>
      </c>
      <c r="F310" s="2" t="str">
        <f ca="1">IF(E310="", "", IFERROR(COUNTIF($E$2:E310, "Correto") / COUNTA($E$2:E310), 0))</f>
        <v/>
      </c>
    </row>
    <row r="311" spans="1:8" x14ac:dyDescent="0.25">
      <c r="C311" s="2" t="str">
        <f>IF(B311="","",IF(VLOOKUP(A311,referencia!$A$2:$B$15,2,FALSE)&gt;VLOOKUP(B311,referencia!$A$2:$B$15,2,FALSE),"Casa",IF(VLOOKUP(A311,referencia!$A$2:$B$15,2,FALSE)&lt;VLOOKUP(B311,referencia!$A$2:$B$15,2,FALSE),"Visitante","Empate")))</f>
        <v/>
      </c>
      <c r="D311" s="2" t="str">
        <f t="shared" ca="1" si="87"/>
        <v/>
      </c>
      <c r="E311" s="2" t="str">
        <f t="shared" ca="1" si="73"/>
        <v/>
      </c>
      <c r="F311" s="2" t="str">
        <f ca="1">IF(E311="", "", IFERROR(COUNTIF($E$2:E311, "Correto") / COUNTA($E$2:E311), 0))</f>
        <v/>
      </c>
    </row>
    <row r="312" spans="1:8" x14ac:dyDescent="0.25">
      <c r="C312" s="2" t="str">
        <f>IF(B312="","",IF(VLOOKUP(A312,referencia!$A$2:$B$15,2,FALSE)&gt;VLOOKUP(B312,referencia!$A$2:$B$15,2,FALSE),"Casa",IF(VLOOKUP(A312,referencia!$A$2:$B$15,2,FALSE)&lt;VLOOKUP(B312,referencia!$A$2:$B$15,2,FALSE),"Visitante","Empate")))</f>
        <v/>
      </c>
      <c r="D312" s="2" t="str">
        <f t="shared" ca="1" si="87"/>
        <v/>
      </c>
      <c r="E312" s="2" t="str">
        <f t="shared" ca="1" si="73"/>
        <v/>
      </c>
      <c r="F312" s="2" t="str">
        <f ca="1">IF(E312="", "", IFERROR(COUNTIF($E$2:E312, "Correto") / COUNTA($E$2:E312), 0))</f>
        <v/>
      </c>
    </row>
    <row r="313" spans="1:8" x14ac:dyDescent="0.25">
      <c r="C313" s="2" t="str">
        <f>IF(B313="","",IF(VLOOKUP(A313,referencia!$A$2:$B$15,2,FALSE)&gt;VLOOKUP(B313,referencia!$A$2:$B$15,2,FALSE),"Casa",IF(VLOOKUP(A313,referencia!$A$2:$B$15,2,FALSE)&lt;VLOOKUP(B313,referencia!$A$2:$B$15,2,FALSE),"Visitante","Empate")))</f>
        <v/>
      </c>
      <c r="D313" s="2" t="str">
        <f t="shared" ca="1" si="87"/>
        <v/>
      </c>
      <c r="E313" s="2" t="str">
        <f t="shared" ca="1" si="73"/>
        <v/>
      </c>
      <c r="F313" s="2" t="str">
        <f ca="1">IF(E313="", "", IFERROR(COUNTIF($E$2:E313, "Correto") / COUNTA($E$2:E313), 0))</f>
        <v/>
      </c>
    </row>
    <row r="314" spans="1:8" x14ac:dyDescent="0.25">
      <c r="C314" s="2" t="str">
        <f>IF(B314="","",IF(VLOOKUP(A314,referencia!$A$2:$B$15,2,FALSE)&gt;VLOOKUP(B314,referencia!$A$2:$B$15,2,FALSE),"Casa",IF(VLOOKUP(A314,referencia!$A$2:$B$15,2,FALSE)&lt;VLOOKUP(B314,referencia!$A$2:$B$15,2,FALSE),"Visitante","Empate")))</f>
        <v/>
      </c>
      <c r="D314" s="2" t="str">
        <f t="shared" ca="1" si="87"/>
        <v/>
      </c>
      <c r="E314" s="2" t="str">
        <f t="shared" ca="1" si="73"/>
        <v/>
      </c>
      <c r="F314" s="2" t="str">
        <f ca="1">IF(E314="", "", IFERROR(COUNTIF($E$2:E314, "Correto") / COUNTA($E$2:E314), 0))</f>
        <v/>
      </c>
    </row>
    <row r="315" spans="1:8" x14ac:dyDescent="0.25">
      <c r="C315" s="2" t="str">
        <f>IF(B315="","",IF(VLOOKUP(A315,referencia!$A$2:$B$15,2,FALSE)&gt;VLOOKUP(B315,referencia!$A$2:$B$15,2,FALSE),"Casa",IF(VLOOKUP(A315,referencia!$A$2:$B$15,2,FALSE)&lt;VLOOKUP(B315,referencia!$A$2:$B$15,2,FALSE),"Visitante","Empate")))</f>
        <v/>
      </c>
      <c r="D315" s="2" t="str">
        <f t="shared" ca="1" si="87"/>
        <v/>
      </c>
      <c r="E315" s="2" t="str">
        <f t="shared" ca="1" si="73"/>
        <v/>
      </c>
      <c r="F315" s="2" t="str">
        <f ca="1">IF(E315="", "", IFERROR(COUNTIF($E$2:E315, "Correto") / COUNTA($E$2:E315), 0))</f>
        <v/>
      </c>
    </row>
    <row r="316" spans="1:8" x14ac:dyDescent="0.25">
      <c r="C316" s="2" t="str">
        <f>IF(B316="","",IF(VLOOKUP(A316,referencia!$A$2:$B$15,2,FALSE)&gt;VLOOKUP(B316,referencia!$A$2:$B$15,2,FALSE),"Casa",IF(VLOOKUP(A316,referencia!$A$2:$B$15,2,FALSE)&lt;VLOOKUP(B316,referencia!$A$2:$B$15,2,FALSE),"Visitante","Empate")))</f>
        <v/>
      </c>
      <c r="D316" s="2" t="str">
        <f t="shared" ca="1" si="87"/>
        <v/>
      </c>
      <c r="E316" s="2" t="str">
        <f t="shared" ref="E316:E379" ca="1" si="88">IF(D316="","",IF(D316=C316,"Correto","Errado"))</f>
        <v/>
      </c>
      <c r="F316" s="2" t="str">
        <f ca="1">IF(E316="", "", IFERROR(COUNTIF($E$2:E316, "Correto") / COUNTA($E$2:E316), 0))</f>
        <v/>
      </c>
    </row>
    <row r="317" spans="1:8" x14ac:dyDescent="0.25">
      <c r="C317" s="2" t="str">
        <f>IF(B317="","",IF(VLOOKUP(A317,referencia!$A$2:$B$15,2,FALSE)&gt;VLOOKUP(B317,referencia!$A$2:$B$15,2,FALSE),"Casa",IF(VLOOKUP(A317,referencia!$A$2:$B$15,2,FALSE)&lt;VLOOKUP(B317,referencia!$A$2:$B$15,2,FALSE),"Visitante","Empate")))</f>
        <v/>
      </c>
      <c r="D317" s="2" t="str">
        <f t="shared" ca="1" si="87"/>
        <v/>
      </c>
      <c r="E317" s="2" t="str">
        <f t="shared" ca="1" si="88"/>
        <v/>
      </c>
      <c r="F317" s="2" t="str">
        <f ca="1">IF(E317="", "", IFERROR(COUNTIF($E$2:E317, "Correto") / COUNTA($E$2:E317), 0))</f>
        <v/>
      </c>
    </row>
    <row r="318" spans="1:8" x14ac:dyDescent="0.25">
      <c r="C318" s="2" t="str">
        <f>IF(B318="","",IF(VLOOKUP(A318,referencia!$A$2:$B$15,2,FALSE)&gt;VLOOKUP(B318,referencia!$A$2:$B$15,2,FALSE),"Casa",IF(VLOOKUP(A318,referencia!$A$2:$B$15,2,FALSE)&lt;VLOOKUP(B318,referencia!$A$2:$B$15,2,FALSE),"Visitante","Empate")))</f>
        <v/>
      </c>
      <c r="D318" s="2" t="str">
        <f t="shared" ca="1" si="87"/>
        <v/>
      </c>
      <c r="E318" s="2" t="str">
        <f t="shared" ca="1" si="88"/>
        <v/>
      </c>
      <c r="F318" s="2" t="str">
        <f ca="1">IF(E318="", "", IFERROR(COUNTIF($E$2:E318, "Correto") / COUNTA($E$2:E318), 0))</f>
        <v/>
      </c>
    </row>
    <row r="319" spans="1:8" x14ac:dyDescent="0.25">
      <c r="C319" s="2" t="str">
        <f>IF(B319="","",IF(VLOOKUP(A319,referencia!$A$2:$B$15,2,FALSE)&gt;VLOOKUP(B319,referencia!$A$2:$B$15,2,FALSE),"Casa",IF(VLOOKUP(A319,referencia!$A$2:$B$15,2,FALSE)&lt;VLOOKUP(B319,referencia!$A$2:$B$15,2,FALSE),"Visitante","Empate")))</f>
        <v/>
      </c>
      <c r="D319" s="2" t="str">
        <f t="shared" ca="1" si="87"/>
        <v/>
      </c>
      <c r="E319" s="2" t="str">
        <f t="shared" ca="1" si="88"/>
        <v/>
      </c>
      <c r="F319" s="2" t="str">
        <f ca="1">IF(E319="", "", IFERROR(COUNTIF($E$2:E319, "Correto") / COUNTA($E$2:E319), 0))</f>
        <v/>
      </c>
    </row>
    <row r="320" spans="1:8" x14ac:dyDescent="0.25">
      <c r="C320" s="2" t="str">
        <f>IF(B320="","",IF(VLOOKUP(A320,referencia!$A$2:$B$15,2,FALSE)&gt;VLOOKUP(B320,referencia!$A$2:$B$15,2,FALSE),"Casa",IF(VLOOKUP(A320,referencia!$A$2:$B$15,2,FALSE)&lt;VLOOKUP(B320,referencia!$A$2:$B$15,2,FALSE),"Visitante","Empate")))</f>
        <v/>
      </c>
      <c r="D320" s="2" t="str">
        <f t="shared" ca="1" si="87"/>
        <v/>
      </c>
      <c r="E320" s="2" t="str">
        <f t="shared" ca="1" si="88"/>
        <v/>
      </c>
      <c r="F320" s="2" t="str">
        <f ca="1">IF(E320="", "", IFERROR(COUNTIF($E$2:E320, "Correto") / COUNTA($E$2:E320), 0))</f>
        <v/>
      </c>
    </row>
    <row r="321" spans="3:6" x14ac:dyDescent="0.25">
      <c r="C321" s="2" t="str">
        <f>IF(B321="","",IF(VLOOKUP(A321,referencia!$A$2:$B$15,2,FALSE)&gt;VLOOKUP(B321,referencia!$A$2:$B$15,2,FALSE),"Casa",IF(VLOOKUP(A321,referencia!$A$2:$B$15,2,FALSE)&lt;VLOOKUP(B321,referencia!$A$2:$B$15,2,FALSE),"Visitante","Empate")))</f>
        <v/>
      </c>
      <c r="D321" s="2" t="str">
        <f t="shared" ca="1" si="87"/>
        <v/>
      </c>
      <c r="E321" s="2" t="str">
        <f t="shared" ca="1" si="88"/>
        <v/>
      </c>
      <c r="F321" s="2" t="str">
        <f ca="1">IF(E321="", "", IFERROR(COUNTIF($E$2:E321, "Correto") / COUNTA($E$2:E321), 0))</f>
        <v/>
      </c>
    </row>
    <row r="322" spans="3:6" x14ac:dyDescent="0.25">
      <c r="C322" s="2" t="str">
        <f>IF(B322="","",IF(VLOOKUP(A322,referencia!$A$2:$B$15,2,FALSE)&gt;VLOOKUP(B322,referencia!$A$2:$B$15,2,FALSE),"Casa",IF(VLOOKUP(A322,referencia!$A$2:$B$15,2,FALSE)&lt;VLOOKUP(B322,referencia!$A$2:$B$15,2,FALSE),"Visitante","Empate")))</f>
        <v/>
      </c>
      <c r="D322" s="2" t="str">
        <f t="shared" ca="1" si="87"/>
        <v/>
      </c>
      <c r="E322" s="2" t="str">
        <f t="shared" ca="1" si="88"/>
        <v/>
      </c>
      <c r="F322" s="2" t="str">
        <f ca="1">IF(E322="", "", IFERROR(COUNTIF($E$2:E322, "Correto") / COUNTA($E$2:E322), 0))</f>
        <v/>
      </c>
    </row>
    <row r="323" spans="3:6" x14ac:dyDescent="0.25">
      <c r="C323" s="2" t="str">
        <f>IF(B323="","",IF(VLOOKUP(A323,referencia!$A$2:$B$15,2,FALSE)&gt;VLOOKUP(B323,referencia!$A$2:$B$15,2,FALSE),"Casa",IF(VLOOKUP(A323,referencia!$A$2:$B$15,2,FALSE)&lt;VLOOKUP(B323,referencia!$A$2:$B$15,2,FALSE),"Visitante","Empate")))</f>
        <v/>
      </c>
      <c r="D323" s="2" t="str">
        <f t="shared" ref="D323:D349" ca="1" si="89">IF(AND(A634="", B634="", C634=""), "", IFERROR(
  INDEX(C:C, MATCH(1,
    INDEX((OFFSET(C634, -(ROW(C634)-ROW(C$2)), 0)=OFFSET(C:C, 1, 0))*
           (OFFSET(C633, -(ROW(C633)-ROW(C$2)), 0)=OFFSET(C:C, 2, 0))*
           (OFFSET(C632, -(ROW(C632)-ROW(C$2)), 0)=OFFSET(C:C, 3, 0))*
           (OFFSET(C631, -(ROW(C631)-ROW(C$2)), 0)=OFFSET(C:C, 4, 0))*
           (OFFSET(C630, -(ROW(C630)-ROW(C$2)), 0)=OFFSET(C:C, 5, 0)),
           0), 0)),
  "Sem previsão"))</f>
        <v/>
      </c>
      <c r="E323" s="2" t="str">
        <f t="shared" ca="1" si="88"/>
        <v/>
      </c>
      <c r="F323" s="2" t="str">
        <f ca="1">IF(E323="", "", IFERROR(COUNTIF($E$2:E323, "Correto") / COUNTA($E$2:E323), 0))</f>
        <v/>
      </c>
    </row>
    <row r="324" spans="3:6" x14ac:dyDescent="0.25">
      <c r="C324" s="2" t="str">
        <f>IF(B324="","",IF(VLOOKUP(A324,referencia!$A$2:$B$15,2,FALSE)&gt;VLOOKUP(B324,referencia!$A$2:$B$15,2,FALSE),"Casa",IF(VLOOKUP(A324,referencia!$A$2:$B$15,2,FALSE)&lt;VLOOKUP(B324,referencia!$A$2:$B$15,2,FALSE),"Visitante","Empate")))</f>
        <v/>
      </c>
      <c r="D324" s="2" t="str">
        <f t="shared" ca="1" si="89"/>
        <v/>
      </c>
      <c r="E324" s="2" t="str">
        <f t="shared" ca="1" si="88"/>
        <v/>
      </c>
      <c r="F324" s="2" t="str">
        <f ca="1">IF(E324="", "", IFERROR(COUNTIF($E$2:E324, "Correto") / COUNTA($E$2:E324), 0))</f>
        <v/>
      </c>
    </row>
    <row r="325" spans="3:6" x14ac:dyDescent="0.25">
      <c r="C325" s="2" t="str">
        <f>IF(B325="","",IF(VLOOKUP(A325,referencia!$A$2:$B$15,2,FALSE)&gt;VLOOKUP(B325,referencia!$A$2:$B$15,2,FALSE),"Casa",IF(VLOOKUP(A325,referencia!$A$2:$B$15,2,FALSE)&lt;VLOOKUP(B325,referencia!$A$2:$B$15,2,FALSE),"Visitante","Empate")))</f>
        <v/>
      </c>
      <c r="D325" s="2" t="str">
        <f t="shared" ca="1" si="89"/>
        <v/>
      </c>
      <c r="E325" s="2" t="str">
        <f t="shared" ca="1" si="88"/>
        <v/>
      </c>
      <c r="F325" s="2" t="str">
        <f ca="1">IF(E325="", "", IFERROR(COUNTIF($E$2:E325, "Correto") / COUNTA($E$2:E325), 0))</f>
        <v/>
      </c>
    </row>
    <row r="326" spans="3:6" x14ac:dyDescent="0.25">
      <c r="C326" s="2" t="str">
        <f>IF(B326="","",IF(VLOOKUP(A326,referencia!$A$2:$B$15,2,FALSE)&gt;VLOOKUP(B326,referencia!$A$2:$B$15,2,FALSE),"Casa",IF(VLOOKUP(A326,referencia!$A$2:$B$15,2,FALSE)&lt;VLOOKUP(B326,referencia!$A$2:$B$15,2,FALSE),"Visitante","Empate")))</f>
        <v/>
      </c>
      <c r="D326" s="2" t="str">
        <f t="shared" ca="1" si="89"/>
        <v/>
      </c>
      <c r="E326" s="2" t="str">
        <f t="shared" ca="1" si="88"/>
        <v/>
      </c>
      <c r="F326" s="2" t="str">
        <f ca="1">IF(E326="", "", IFERROR(COUNTIF($E$2:E326, "Correto") / COUNTA($E$2:E326), 0))</f>
        <v/>
      </c>
    </row>
    <row r="327" spans="3:6" x14ac:dyDescent="0.25">
      <c r="C327" s="2" t="str">
        <f>IF(B327="","",IF(VLOOKUP(A327,referencia!$A$2:$B$15,2,FALSE)&gt;VLOOKUP(B327,referencia!$A$2:$B$15,2,FALSE),"Casa",IF(VLOOKUP(A327,referencia!$A$2:$B$15,2,FALSE)&lt;VLOOKUP(B327,referencia!$A$2:$B$15,2,FALSE),"Visitante","Empate")))</f>
        <v/>
      </c>
      <c r="D327" s="2" t="str">
        <f t="shared" ca="1" si="89"/>
        <v/>
      </c>
      <c r="E327" s="2" t="str">
        <f t="shared" ca="1" si="88"/>
        <v/>
      </c>
      <c r="F327" s="2" t="str">
        <f ca="1">IF(E327="", "", IFERROR(COUNTIF($E$2:E327, "Correto") / COUNTA($E$2:E327), 0))</f>
        <v/>
      </c>
    </row>
    <row r="328" spans="3:6" x14ac:dyDescent="0.25">
      <c r="C328" s="2" t="str">
        <f>IF(B328="","",IF(VLOOKUP(A328,referencia!$A$2:$B$15,2,FALSE)&gt;VLOOKUP(B328,referencia!$A$2:$B$15,2,FALSE),"Casa",IF(VLOOKUP(A328,referencia!$A$2:$B$15,2,FALSE)&lt;VLOOKUP(B328,referencia!$A$2:$B$15,2,FALSE),"Visitante","Empate")))</f>
        <v/>
      </c>
      <c r="D328" s="2" t="str">
        <f t="shared" ca="1" si="89"/>
        <v/>
      </c>
      <c r="E328" s="2" t="str">
        <f t="shared" ca="1" si="88"/>
        <v/>
      </c>
      <c r="F328" s="2" t="str">
        <f ca="1">IF(E328="", "", IFERROR(COUNTIF($E$2:E328, "Correto") / COUNTA($E$2:E328), 0))</f>
        <v/>
      </c>
    </row>
    <row r="329" spans="3:6" x14ac:dyDescent="0.25">
      <c r="C329" s="2" t="str">
        <f>IF(B329="","",IF(VLOOKUP(A329,referencia!$A$2:$B$15,2,FALSE)&gt;VLOOKUP(B329,referencia!$A$2:$B$15,2,FALSE),"Casa",IF(VLOOKUP(A329,referencia!$A$2:$B$15,2,FALSE)&lt;VLOOKUP(B329,referencia!$A$2:$B$15,2,FALSE),"Visitante","Empate")))</f>
        <v/>
      </c>
      <c r="D329" s="2" t="str">
        <f t="shared" ca="1" si="89"/>
        <v/>
      </c>
      <c r="E329" s="2" t="str">
        <f t="shared" ca="1" si="88"/>
        <v/>
      </c>
      <c r="F329" s="2" t="str">
        <f ca="1">IF(E329="", "", IFERROR(COUNTIF($E$2:E329, "Correto") / COUNTA($E$2:E329), 0))</f>
        <v/>
      </c>
    </row>
    <row r="330" spans="3:6" x14ac:dyDescent="0.25">
      <c r="C330" s="2" t="str">
        <f>IF(B330="","",IF(VLOOKUP(A330,referencia!$A$2:$B$15,2,FALSE)&gt;VLOOKUP(B330,referencia!$A$2:$B$15,2,FALSE),"Casa",IF(VLOOKUP(A330,referencia!$A$2:$B$15,2,FALSE)&lt;VLOOKUP(B330,referencia!$A$2:$B$15,2,FALSE),"Visitante","Empate")))</f>
        <v/>
      </c>
      <c r="D330" s="2" t="str">
        <f t="shared" ca="1" si="89"/>
        <v/>
      </c>
      <c r="E330" s="2" t="str">
        <f t="shared" ca="1" si="88"/>
        <v/>
      </c>
      <c r="F330" s="2" t="str">
        <f ca="1">IF(E330="", "", IFERROR(COUNTIF($E$2:E330, "Correto") / COUNTA($E$2:E330), 0))</f>
        <v/>
      </c>
    </row>
    <row r="331" spans="3:6" x14ac:dyDescent="0.25">
      <c r="C331" s="2" t="str">
        <f>IF(B331="","",IF(VLOOKUP(A331,referencia!$A$2:$B$15,2,FALSE)&gt;VLOOKUP(B331,referencia!$A$2:$B$15,2,FALSE),"Casa",IF(VLOOKUP(A331,referencia!$A$2:$B$15,2,FALSE)&lt;VLOOKUP(B331,referencia!$A$2:$B$15,2,FALSE),"Visitante","Empate")))</f>
        <v/>
      </c>
      <c r="D331" s="2" t="str">
        <f t="shared" ca="1" si="89"/>
        <v/>
      </c>
      <c r="E331" s="2" t="str">
        <f t="shared" ca="1" si="88"/>
        <v/>
      </c>
      <c r="F331" s="2" t="str">
        <f ca="1">IF(E331="", "", IFERROR(COUNTIF($E$2:E331, "Correto") / COUNTA($E$2:E331), 0))</f>
        <v/>
      </c>
    </row>
    <row r="332" spans="3:6" x14ac:dyDescent="0.25">
      <c r="C332" s="2" t="str">
        <f>IF(B332="","",IF(VLOOKUP(A332,referencia!$A$2:$B$15,2,FALSE)&gt;VLOOKUP(B332,referencia!$A$2:$B$15,2,FALSE),"Casa",IF(VLOOKUP(A332,referencia!$A$2:$B$15,2,FALSE)&lt;VLOOKUP(B332,referencia!$A$2:$B$15,2,FALSE),"Visitante","Empate")))</f>
        <v/>
      </c>
      <c r="D332" s="2" t="str">
        <f t="shared" ca="1" si="89"/>
        <v/>
      </c>
      <c r="E332" s="2" t="str">
        <f t="shared" ca="1" si="88"/>
        <v/>
      </c>
      <c r="F332" s="2" t="str">
        <f ca="1">IF(E332="", "", IFERROR(COUNTIF($E$2:E332, "Correto") / COUNTA($E$2:E332), 0))</f>
        <v/>
      </c>
    </row>
    <row r="333" spans="3:6" x14ac:dyDescent="0.25">
      <c r="C333" s="2" t="str">
        <f>IF(B333="","",IF(VLOOKUP(A333,referencia!$A$2:$B$15,2,FALSE)&gt;VLOOKUP(B333,referencia!$A$2:$B$15,2,FALSE),"Casa",IF(VLOOKUP(A333,referencia!$A$2:$B$15,2,FALSE)&lt;VLOOKUP(B333,referencia!$A$2:$B$15,2,FALSE),"Visitante","Empate")))</f>
        <v/>
      </c>
      <c r="D333" s="2" t="str">
        <f t="shared" ca="1" si="89"/>
        <v/>
      </c>
      <c r="E333" s="2" t="str">
        <f t="shared" ca="1" si="88"/>
        <v/>
      </c>
      <c r="F333" s="2" t="str">
        <f ca="1">IF(E333="", "", IFERROR(COUNTIF($E$2:E333, "Correto") / COUNTA($E$2:E333), 0))</f>
        <v/>
      </c>
    </row>
    <row r="334" spans="3:6" x14ac:dyDescent="0.25">
      <c r="C334" s="2" t="str">
        <f>IF(B334="","",IF(VLOOKUP(A334,referencia!$A$2:$B$15,2,FALSE)&gt;VLOOKUP(B334,referencia!$A$2:$B$15,2,FALSE),"Casa",IF(VLOOKUP(A334,referencia!$A$2:$B$15,2,FALSE)&lt;VLOOKUP(B334,referencia!$A$2:$B$15,2,FALSE),"Visitante","Empate")))</f>
        <v/>
      </c>
      <c r="D334" s="2" t="str">
        <f t="shared" ca="1" si="89"/>
        <v/>
      </c>
      <c r="E334" s="2" t="str">
        <f t="shared" ca="1" si="88"/>
        <v/>
      </c>
      <c r="F334" s="2" t="str">
        <f ca="1">IF(E334="", "", IFERROR(COUNTIF($E$2:E334, "Correto") / COUNTA($E$2:E334), 0))</f>
        <v/>
      </c>
    </row>
    <row r="335" spans="3:6" x14ac:dyDescent="0.25">
      <c r="C335" s="2" t="str">
        <f>IF(B335="","",IF(VLOOKUP(A335,referencia!$A$2:$B$15,2,FALSE)&gt;VLOOKUP(B335,referencia!$A$2:$B$15,2,FALSE),"Casa",IF(VLOOKUP(A335,referencia!$A$2:$B$15,2,FALSE)&lt;VLOOKUP(B335,referencia!$A$2:$B$15,2,FALSE),"Visitante","Empate")))</f>
        <v/>
      </c>
      <c r="D335" s="2" t="str">
        <f t="shared" ca="1" si="89"/>
        <v/>
      </c>
      <c r="E335" s="2" t="str">
        <f t="shared" ca="1" si="88"/>
        <v/>
      </c>
      <c r="F335" s="2" t="str">
        <f ca="1">IF(E335="", "", IFERROR(COUNTIF($E$2:E335, "Correto") / COUNTA($E$2:E335), 0))</f>
        <v/>
      </c>
    </row>
    <row r="336" spans="3:6" x14ac:dyDescent="0.25">
      <c r="C336" s="2" t="str">
        <f>IF(B336="","",IF(VLOOKUP(A336,referencia!$A$2:$B$15,2,FALSE)&gt;VLOOKUP(B336,referencia!$A$2:$B$15,2,FALSE),"Casa",IF(VLOOKUP(A336,referencia!$A$2:$B$15,2,FALSE)&lt;VLOOKUP(B336,referencia!$A$2:$B$15,2,FALSE),"Visitante","Empate")))</f>
        <v/>
      </c>
      <c r="D336" s="2" t="str">
        <f t="shared" ca="1" si="89"/>
        <v/>
      </c>
      <c r="E336" s="2" t="str">
        <f t="shared" ca="1" si="88"/>
        <v/>
      </c>
      <c r="F336" s="2" t="str">
        <f ca="1">IF(E336="", "", IFERROR(COUNTIF($E$2:E336, "Correto") / COUNTA($E$2:E336), 0))</f>
        <v/>
      </c>
    </row>
    <row r="337" spans="3:6" x14ac:dyDescent="0.25">
      <c r="C337" s="2" t="str">
        <f>IF(B337="","",IF(VLOOKUP(A337,referencia!$A$2:$B$15,2,FALSE)&gt;VLOOKUP(B337,referencia!$A$2:$B$15,2,FALSE),"Casa",IF(VLOOKUP(A337,referencia!$A$2:$B$15,2,FALSE)&lt;VLOOKUP(B337,referencia!$A$2:$B$15,2,FALSE),"Visitante","Empate")))</f>
        <v/>
      </c>
      <c r="D337" s="2" t="str">
        <f t="shared" ca="1" si="89"/>
        <v/>
      </c>
      <c r="E337" s="2" t="str">
        <f t="shared" ca="1" si="88"/>
        <v/>
      </c>
      <c r="F337" s="2" t="str">
        <f ca="1">IF(E337="", "", IFERROR(COUNTIF($E$2:E337, "Correto") / COUNTA($E$2:E337), 0))</f>
        <v/>
      </c>
    </row>
    <row r="338" spans="3:6" x14ac:dyDescent="0.25">
      <c r="C338" s="2" t="str">
        <f>IF(B338="","",IF(VLOOKUP(A338,referencia!$A$2:$B$15,2,FALSE)&gt;VLOOKUP(B338,referencia!$A$2:$B$15,2,FALSE),"Casa",IF(VLOOKUP(A338,referencia!$A$2:$B$15,2,FALSE)&lt;VLOOKUP(B338,referencia!$A$2:$B$15,2,FALSE),"Visitante","Empate")))</f>
        <v/>
      </c>
      <c r="D338" s="2" t="str">
        <f t="shared" ca="1" si="89"/>
        <v/>
      </c>
      <c r="E338" s="2" t="str">
        <f t="shared" ca="1" si="88"/>
        <v/>
      </c>
      <c r="F338" s="2" t="str">
        <f ca="1">IF(E338="", "", IFERROR(COUNTIF($E$2:E338, "Correto") / COUNTA($E$2:E338), 0))</f>
        <v/>
      </c>
    </row>
    <row r="339" spans="3:6" x14ac:dyDescent="0.25">
      <c r="C339" s="2" t="str">
        <f>IF(B339="","",IF(VLOOKUP(A339,referencia!$A$2:$B$15,2,FALSE)&gt;VLOOKUP(B339,referencia!$A$2:$B$15,2,FALSE),"Casa",IF(VLOOKUP(A339,referencia!$A$2:$B$15,2,FALSE)&lt;VLOOKUP(B339,referencia!$A$2:$B$15,2,FALSE),"Visitante","Empate")))</f>
        <v/>
      </c>
      <c r="D339" s="2" t="str">
        <f t="shared" ca="1" si="89"/>
        <v/>
      </c>
      <c r="E339" s="2" t="str">
        <f t="shared" ca="1" si="88"/>
        <v/>
      </c>
      <c r="F339" s="2" t="str">
        <f ca="1">IF(E339="", "", IFERROR(COUNTIF($E$2:E339, "Correto") / COUNTA($E$2:E339), 0))</f>
        <v/>
      </c>
    </row>
    <row r="340" spans="3:6" x14ac:dyDescent="0.25">
      <c r="C340" s="2" t="str">
        <f>IF(B340="","",IF(VLOOKUP(A340,referencia!$A$2:$B$15,2,FALSE)&gt;VLOOKUP(B340,referencia!$A$2:$B$15,2,FALSE),"Casa",IF(VLOOKUP(A340,referencia!$A$2:$B$15,2,FALSE)&lt;VLOOKUP(B340,referencia!$A$2:$B$15,2,FALSE),"Visitante","Empate")))</f>
        <v/>
      </c>
      <c r="D340" s="2" t="str">
        <f t="shared" ca="1" si="89"/>
        <v/>
      </c>
      <c r="E340" s="2" t="str">
        <f t="shared" ca="1" si="88"/>
        <v/>
      </c>
      <c r="F340" s="2" t="str">
        <f ca="1">IF(E340="", "", IFERROR(COUNTIF($E$2:E340, "Correto") / COUNTA($E$2:E340), 0))</f>
        <v/>
      </c>
    </row>
    <row r="341" spans="3:6" x14ac:dyDescent="0.25">
      <c r="C341" s="2" t="str">
        <f>IF(B341="","",IF(VLOOKUP(A341,referencia!$A$2:$B$15,2,FALSE)&gt;VLOOKUP(B341,referencia!$A$2:$B$15,2,FALSE),"Casa",IF(VLOOKUP(A341,referencia!$A$2:$B$15,2,FALSE)&lt;VLOOKUP(B341,referencia!$A$2:$B$15,2,FALSE),"Visitante","Empate")))</f>
        <v/>
      </c>
      <c r="D341" s="2" t="str">
        <f t="shared" ca="1" si="89"/>
        <v/>
      </c>
      <c r="E341" s="2" t="str">
        <f t="shared" ca="1" si="88"/>
        <v/>
      </c>
      <c r="F341" s="2" t="str">
        <f ca="1">IF(E341="", "", IFERROR(COUNTIF($E$2:E341, "Correto") / COUNTA($E$2:E341), 0))</f>
        <v/>
      </c>
    </row>
    <row r="342" spans="3:6" x14ac:dyDescent="0.25">
      <c r="C342" s="2" t="str">
        <f>IF(B342="","",IF(VLOOKUP(A342,referencia!$A$2:$B$15,2,FALSE)&gt;VLOOKUP(B342,referencia!$A$2:$B$15,2,FALSE),"Casa",IF(VLOOKUP(A342,referencia!$A$2:$B$15,2,FALSE)&lt;VLOOKUP(B342,referencia!$A$2:$B$15,2,FALSE),"Visitante","Empate")))</f>
        <v/>
      </c>
      <c r="D342" s="2" t="str">
        <f t="shared" ca="1" si="89"/>
        <v/>
      </c>
      <c r="E342" s="2" t="str">
        <f t="shared" ca="1" si="88"/>
        <v/>
      </c>
      <c r="F342" s="2" t="str">
        <f ca="1">IF(E342="", "", IFERROR(COUNTIF($E$2:E342, "Correto") / COUNTA($E$2:E342), 0))</f>
        <v/>
      </c>
    </row>
    <row r="343" spans="3:6" x14ac:dyDescent="0.25">
      <c r="C343" s="2" t="str">
        <f>IF(B343="","",IF(VLOOKUP(A343,referencia!$A$2:$B$15,2,FALSE)&gt;VLOOKUP(B343,referencia!$A$2:$B$15,2,FALSE),"Casa",IF(VLOOKUP(A343,referencia!$A$2:$B$15,2,FALSE)&lt;VLOOKUP(B343,referencia!$A$2:$B$15,2,FALSE),"Visitante","Empate")))</f>
        <v/>
      </c>
      <c r="D343" s="2" t="str">
        <f t="shared" ca="1" si="89"/>
        <v/>
      </c>
      <c r="E343" s="2" t="str">
        <f t="shared" ca="1" si="88"/>
        <v/>
      </c>
      <c r="F343" s="2" t="str">
        <f ca="1">IF(E343="", "", IFERROR(COUNTIF($E$2:E343, "Correto") / COUNTA($E$2:E343), 0))</f>
        <v/>
      </c>
    </row>
    <row r="344" spans="3:6" x14ac:dyDescent="0.25">
      <c r="C344" s="2" t="str">
        <f>IF(B344="","",IF(VLOOKUP(A344,referencia!$A$2:$B$15,2,FALSE)&gt;VLOOKUP(B344,referencia!$A$2:$B$15,2,FALSE),"Casa",IF(VLOOKUP(A344,referencia!$A$2:$B$15,2,FALSE)&lt;VLOOKUP(B344,referencia!$A$2:$B$15,2,FALSE),"Visitante","Empate")))</f>
        <v/>
      </c>
      <c r="D344" s="2" t="str">
        <f t="shared" ca="1" si="89"/>
        <v/>
      </c>
      <c r="E344" s="2" t="str">
        <f t="shared" ca="1" si="88"/>
        <v/>
      </c>
      <c r="F344" s="2" t="str">
        <f ca="1">IF(E344="", "", IFERROR(COUNTIF($E$2:E344, "Correto") / COUNTA($E$2:E344), 0))</f>
        <v/>
      </c>
    </row>
    <row r="345" spans="3:6" x14ac:dyDescent="0.25">
      <c r="C345" s="2" t="str">
        <f>IF(B345="","",IF(VLOOKUP(A345,referencia!$A$2:$B$15,2,FALSE)&gt;VLOOKUP(B345,referencia!$A$2:$B$15,2,FALSE),"Casa",IF(VLOOKUP(A345,referencia!$A$2:$B$15,2,FALSE)&lt;VLOOKUP(B345,referencia!$A$2:$B$15,2,FALSE),"Visitante","Empate")))</f>
        <v/>
      </c>
      <c r="D345" s="2" t="str">
        <f t="shared" ca="1" si="89"/>
        <v/>
      </c>
      <c r="E345" s="2" t="str">
        <f t="shared" ca="1" si="88"/>
        <v/>
      </c>
      <c r="F345" s="2" t="str">
        <f ca="1">IF(E345="", "", IFERROR(COUNTIF($E$2:E345, "Correto") / COUNTA($E$2:E345), 0))</f>
        <v/>
      </c>
    </row>
    <row r="346" spans="3:6" x14ac:dyDescent="0.25">
      <c r="C346" s="2" t="str">
        <f>IF(B346="","",IF(VLOOKUP(A346,referencia!$A$2:$B$15,2,FALSE)&gt;VLOOKUP(B346,referencia!$A$2:$B$15,2,FALSE),"Casa",IF(VLOOKUP(A346,referencia!$A$2:$B$15,2,FALSE)&lt;VLOOKUP(B346,referencia!$A$2:$B$15,2,FALSE),"Visitante","Empate")))</f>
        <v/>
      </c>
      <c r="D346" s="2" t="str">
        <f t="shared" ca="1" si="89"/>
        <v/>
      </c>
      <c r="E346" s="2" t="str">
        <f t="shared" ca="1" si="88"/>
        <v/>
      </c>
      <c r="F346" s="2" t="str">
        <f ca="1">IF(E346="", "", IFERROR(COUNTIF($E$2:E346, "Correto") / COUNTA($E$2:E346), 0))</f>
        <v/>
      </c>
    </row>
    <row r="347" spans="3:6" x14ac:dyDescent="0.25">
      <c r="C347" s="2" t="str">
        <f>IF(B347="","",IF(VLOOKUP(A347,referencia!$A$2:$B$15,2,FALSE)&gt;VLOOKUP(B347,referencia!$A$2:$B$15,2,FALSE),"Casa",IF(VLOOKUP(A347,referencia!$A$2:$B$15,2,FALSE)&lt;VLOOKUP(B347,referencia!$A$2:$B$15,2,FALSE),"Visitante","Empate")))</f>
        <v/>
      </c>
      <c r="D347" s="2" t="str">
        <f t="shared" ca="1" si="89"/>
        <v/>
      </c>
      <c r="E347" s="2" t="str">
        <f t="shared" ca="1" si="88"/>
        <v/>
      </c>
      <c r="F347" s="2" t="str">
        <f ca="1">IF(E347="", "", IFERROR(COUNTIF($E$2:E347, "Correto") / COUNTA($E$2:E347), 0))</f>
        <v/>
      </c>
    </row>
    <row r="348" spans="3:6" x14ac:dyDescent="0.25">
      <c r="C348" s="2" t="str">
        <f>IF(B348="","",IF(VLOOKUP(A348,referencia!$A$2:$B$15,2,FALSE)&gt;VLOOKUP(B348,referencia!$A$2:$B$15,2,FALSE),"Casa",IF(VLOOKUP(A348,referencia!$A$2:$B$15,2,FALSE)&lt;VLOOKUP(B348,referencia!$A$2:$B$15,2,FALSE),"Visitante","Empate")))</f>
        <v/>
      </c>
      <c r="D348" s="2" t="str">
        <f t="shared" ca="1" si="89"/>
        <v/>
      </c>
      <c r="E348" s="2" t="str">
        <f t="shared" ca="1" si="88"/>
        <v/>
      </c>
      <c r="F348" s="2" t="str">
        <f ca="1">IF(E348="", "", IFERROR(COUNTIF($E$2:E348, "Correto") / COUNTA($E$2:E348), 0))</f>
        <v/>
      </c>
    </row>
    <row r="349" spans="3:6" x14ac:dyDescent="0.25">
      <c r="C349" s="2" t="str">
        <f>IF(B349="","",IF(VLOOKUP(A349,referencia!$A$2:$B$15,2,FALSE)&gt;VLOOKUP(B349,referencia!$A$2:$B$15,2,FALSE),"Casa",IF(VLOOKUP(A349,referencia!$A$2:$B$15,2,FALSE)&lt;VLOOKUP(B349,referencia!$A$2:$B$15,2,FALSE),"Visitante","Empate")))</f>
        <v/>
      </c>
      <c r="D349" s="2" t="str">
        <f t="shared" ca="1" si="89"/>
        <v/>
      </c>
      <c r="E349" s="2" t="str">
        <f t="shared" ca="1" si="88"/>
        <v/>
      </c>
      <c r="F349" s="2" t="str">
        <f ca="1">IF(E349="", "", IFERROR(COUNTIF($E$2:E349, "Correto") / COUNTA($E$2:E349), 0))</f>
        <v/>
      </c>
    </row>
    <row r="350" spans="3:6" x14ac:dyDescent="0.25">
      <c r="C350" s="2" t="str">
        <f>IF(B350="","",IF(VLOOKUP(A350,referencia!$A$2:$B$15,2,FALSE)&gt;VLOOKUP(B350,referencia!$A$2:$B$15,2,FALSE),"Casa",IF(VLOOKUP(A350,referencia!$A$2:$B$15,2,FALSE)&lt;VLOOKUP(B350,referencia!$A$2:$B$15,2,FALSE),"Visitante","Empate")))</f>
        <v/>
      </c>
      <c r="D350" s="2" t="str">
        <f t="shared" ref="D323:D386" ca="1" si="90">IF(AND(A661="", B661="", C661=""), "", IFERROR(
  INDEX(C:C, MATCH(1,
    INDEX((OFFSET(C661, -(ROW(C661)-ROW(C$2)), 0)=OFFSET(C:C, 5, 0))*
           (OFFSET(C660, -(ROW(C660)-ROW(C$2)), 0)=OFFSET(C:C, 4, 0))*
           (OFFSET(C659, -(ROW(C659)-ROW(C$2)), 0)=OFFSET(C:C, 3, 0))*
           (OFFSET(C658, -(ROW(C658)-ROW(C$2)), 0)=OFFSET(C:C, 2, 0))*
           (OFFSET(C657, -(ROW(C657)-ROW(C$2)), 0)=OFFSET(C:C, 1, 0)),
           0), 0)),
  "Sem previsão"))</f>
        <v/>
      </c>
      <c r="E350" s="2" t="str">
        <f t="shared" ca="1" si="88"/>
        <v/>
      </c>
      <c r="F350" s="2" t="str">
        <f ca="1">IF(E350="", "", IFERROR(COUNTIF($E$2:E350, "Correto") / COUNTA($E$2:E350), 0))</f>
        <v/>
      </c>
    </row>
    <row r="351" spans="3:6" x14ac:dyDescent="0.25">
      <c r="C351" s="2" t="str">
        <f>IF(B351="","",IF(VLOOKUP(A351,referencia!$A$2:$B$15,2,FALSE)&gt;VLOOKUP(B351,referencia!$A$2:$B$15,2,FALSE),"Casa",IF(VLOOKUP(A351,referencia!$A$2:$B$15,2,FALSE)&lt;VLOOKUP(B351,referencia!$A$2:$B$15,2,FALSE),"Visitante","Empate")))</f>
        <v/>
      </c>
      <c r="D351" s="2" t="str">
        <f t="shared" ca="1" si="90"/>
        <v/>
      </c>
      <c r="E351" s="2" t="str">
        <f t="shared" ca="1" si="88"/>
        <v/>
      </c>
      <c r="F351" s="2" t="str">
        <f ca="1">IF(E351="", "", IFERROR(COUNTIF($E$2:E351, "Correto") / COUNTA($E$2:E351), 0))</f>
        <v/>
      </c>
    </row>
    <row r="352" spans="3:6" x14ac:dyDescent="0.25">
      <c r="C352" s="2" t="str">
        <f>IF(B352="","",IF(VLOOKUP(A352,referencia!$A$2:$B$15,2,FALSE)&gt;VLOOKUP(B352,referencia!$A$2:$B$15,2,FALSE),"Casa",IF(VLOOKUP(A352,referencia!$A$2:$B$15,2,FALSE)&lt;VLOOKUP(B352,referencia!$A$2:$B$15,2,FALSE),"Visitante","Empate")))</f>
        <v/>
      </c>
      <c r="D352" s="2" t="str">
        <f t="shared" ca="1" si="90"/>
        <v/>
      </c>
      <c r="E352" s="2" t="str">
        <f t="shared" ca="1" si="88"/>
        <v/>
      </c>
      <c r="F352" s="2" t="str">
        <f ca="1">IF(E352="", "", IFERROR(COUNTIF($E$2:E352, "Correto") / COUNTA($E$2:E352), 0))</f>
        <v/>
      </c>
    </row>
    <row r="353" spans="3:6" x14ac:dyDescent="0.25">
      <c r="C353" s="2" t="str">
        <f>IF(B353="","",IF(VLOOKUP(A353,referencia!$A$2:$B$15,2,FALSE)&gt;VLOOKUP(B353,referencia!$A$2:$B$15,2,FALSE),"Casa",IF(VLOOKUP(A353,referencia!$A$2:$B$15,2,FALSE)&lt;VLOOKUP(B353,referencia!$A$2:$B$15,2,FALSE),"Visitante","Empate")))</f>
        <v/>
      </c>
      <c r="D353" s="2" t="str">
        <f t="shared" ca="1" si="90"/>
        <v/>
      </c>
      <c r="E353" s="2" t="str">
        <f t="shared" ca="1" si="88"/>
        <v/>
      </c>
      <c r="F353" s="2" t="str">
        <f ca="1">IF(E353="", "", IFERROR(COUNTIF($E$2:E353, "Correto") / COUNTA($E$2:E353), 0))</f>
        <v/>
      </c>
    </row>
    <row r="354" spans="3:6" x14ac:dyDescent="0.25">
      <c r="C354" s="2" t="str">
        <f>IF(B354="","",IF(VLOOKUP(A354,referencia!$A$2:$B$15,2,FALSE)&gt;VLOOKUP(B354,referencia!$A$2:$B$15,2,FALSE),"Casa",IF(VLOOKUP(A354,referencia!$A$2:$B$15,2,FALSE)&lt;VLOOKUP(B354,referencia!$A$2:$B$15,2,FALSE),"Visitante","Empate")))</f>
        <v/>
      </c>
      <c r="D354" s="2" t="str">
        <f t="shared" ca="1" si="90"/>
        <v/>
      </c>
      <c r="E354" s="2" t="str">
        <f t="shared" ca="1" si="88"/>
        <v/>
      </c>
      <c r="F354" s="2" t="str">
        <f ca="1">IF(E354="", "", IFERROR(COUNTIF($E$2:E354, "Correto") / COUNTA($E$2:E354), 0))</f>
        <v/>
      </c>
    </row>
    <row r="355" spans="3:6" x14ac:dyDescent="0.25">
      <c r="C355" s="2" t="str">
        <f>IF(B355="","",IF(VLOOKUP(A355,referencia!$A$2:$B$15,2,FALSE)&gt;VLOOKUP(B355,referencia!$A$2:$B$15,2,FALSE),"Casa",IF(VLOOKUP(A355,referencia!$A$2:$B$15,2,FALSE)&lt;VLOOKUP(B355,referencia!$A$2:$B$15,2,FALSE),"Visitante","Empate")))</f>
        <v/>
      </c>
      <c r="D355" s="2" t="str">
        <f t="shared" ca="1" si="90"/>
        <v/>
      </c>
      <c r="E355" s="2" t="str">
        <f t="shared" ca="1" si="88"/>
        <v/>
      </c>
      <c r="F355" s="2" t="str">
        <f ca="1">IF(E355="", "", IFERROR(COUNTIF($E$2:E355, "Correto") / COUNTA($E$2:E355), 0))</f>
        <v/>
      </c>
    </row>
    <row r="356" spans="3:6" x14ac:dyDescent="0.25">
      <c r="C356" s="2" t="str">
        <f>IF(B356="","",IF(VLOOKUP(A356,referencia!$A$2:$B$15,2,FALSE)&gt;VLOOKUP(B356,referencia!$A$2:$B$15,2,FALSE),"Casa",IF(VLOOKUP(A356,referencia!$A$2:$B$15,2,FALSE)&lt;VLOOKUP(B356,referencia!$A$2:$B$15,2,FALSE),"Visitante","Empate")))</f>
        <v/>
      </c>
      <c r="D356" s="2" t="str">
        <f t="shared" ca="1" si="90"/>
        <v/>
      </c>
      <c r="E356" s="2" t="str">
        <f t="shared" ca="1" si="88"/>
        <v/>
      </c>
      <c r="F356" s="2" t="str">
        <f ca="1">IF(E356="", "", IFERROR(COUNTIF($E$2:E356, "Correto") / COUNTA($E$2:E356), 0))</f>
        <v/>
      </c>
    </row>
    <row r="357" spans="3:6" x14ac:dyDescent="0.25">
      <c r="C357" s="2" t="str">
        <f>IF(B357="","",IF(VLOOKUP(A357,referencia!$A$2:$B$15,2,FALSE)&gt;VLOOKUP(B357,referencia!$A$2:$B$15,2,FALSE),"Casa",IF(VLOOKUP(A357,referencia!$A$2:$B$15,2,FALSE)&lt;VLOOKUP(B357,referencia!$A$2:$B$15,2,FALSE),"Visitante","Empate")))</f>
        <v/>
      </c>
      <c r="D357" s="2" t="str">
        <f t="shared" ca="1" si="90"/>
        <v/>
      </c>
      <c r="E357" s="2" t="str">
        <f t="shared" ca="1" si="88"/>
        <v/>
      </c>
      <c r="F357" s="2" t="str">
        <f ca="1">IF(E357="", "", IFERROR(COUNTIF($E$2:E357, "Correto") / COUNTA($E$2:E357), 0))</f>
        <v/>
      </c>
    </row>
    <row r="358" spans="3:6" x14ac:dyDescent="0.25">
      <c r="C358" s="2" t="str">
        <f>IF(B358="","",IF(VLOOKUP(A358,referencia!$A$2:$B$15,2,FALSE)&gt;VLOOKUP(B358,referencia!$A$2:$B$15,2,FALSE),"Casa",IF(VLOOKUP(A358,referencia!$A$2:$B$15,2,FALSE)&lt;VLOOKUP(B358,referencia!$A$2:$B$15,2,FALSE),"Visitante","Empate")))</f>
        <v/>
      </c>
      <c r="D358" s="2" t="str">
        <f t="shared" ca="1" si="90"/>
        <v/>
      </c>
      <c r="E358" s="2" t="str">
        <f t="shared" ca="1" si="88"/>
        <v/>
      </c>
      <c r="F358" s="2" t="str">
        <f ca="1">IF(E358="", "", IFERROR(COUNTIF($E$2:E358, "Correto") / COUNTA($E$2:E358), 0))</f>
        <v/>
      </c>
    </row>
    <row r="359" spans="3:6" x14ac:dyDescent="0.25">
      <c r="C359" s="2" t="str">
        <f>IF(B359="","",IF(VLOOKUP(A359,referencia!$A$2:$B$15,2,FALSE)&gt;VLOOKUP(B359,referencia!$A$2:$B$15,2,FALSE),"Casa",IF(VLOOKUP(A359,referencia!$A$2:$B$15,2,FALSE)&lt;VLOOKUP(B359,referencia!$A$2:$B$15,2,FALSE),"Visitante","Empate")))</f>
        <v/>
      </c>
      <c r="D359" s="2" t="str">
        <f t="shared" ca="1" si="90"/>
        <v/>
      </c>
      <c r="E359" s="2" t="str">
        <f t="shared" ca="1" si="88"/>
        <v/>
      </c>
      <c r="F359" s="2" t="str">
        <f ca="1">IF(E359="", "", IFERROR(COUNTIF($E$2:E359, "Correto") / COUNTA($E$2:E359), 0))</f>
        <v/>
      </c>
    </row>
    <row r="360" spans="3:6" x14ac:dyDescent="0.25">
      <c r="C360" s="2" t="str">
        <f>IF(B360="","",IF(VLOOKUP(A360,referencia!$A$2:$B$15,2,FALSE)&gt;VLOOKUP(B360,referencia!$A$2:$B$15,2,FALSE),"Casa",IF(VLOOKUP(A360,referencia!$A$2:$B$15,2,FALSE)&lt;VLOOKUP(B360,referencia!$A$2:$B$15,2,FALSE),"Visitante","Empate")))</f>
        <v/>
      </c>
      <c r="D360" s="2" t="str">
        <f t="shared" ca="1" si="90"/>
        <v/>
      </c>
      <c r="E360" s="2" t="str">
        <f t="shared" ca="1" si="88"/>
        <v/>
      </c>
      <c r="F360" s="2" t="str">
        <f ca="1">IF(E360="", "", IFERROR(COUNTIF($E$2:E360, "Correto") / COUNTA($E$2:E360), 0))</f>
        <v/>
      </c>
    </row>
    <row r="361" spans="3:6" x14ac:dyDescent="0.25">
      <c r="C361" s="2" t="str">
        <f>IF(B361="","",IF(VLOOKUP(A361,referencia!$A$2:$B$15,2,FALSE)&gt;VLOOKUP(B361,referencia!$A$2:$B$15,2,FALSE),"Casa",IF(VLOOKUP(A361,referencia!$A$2:$B$15,2,FALSE)&lt;VLOOKUP(B361,referencia!$A$2:$B$15,2,FALSE),"Visitante","Empate")))</f>
        <v/>
      </c>
      <c r="D361" s="2" t="str">
        <f t="shared" ca="1" si="90"/>
        <v/>
      </c>
      <c r="E361" s="2" t="str">
        <f t="shared" ca="1" si="88"/>
        <v/>
      </c>
      <c r="F361" s="2" t="str">
        <f ca="1">IF(E361="", "", IFERROR(COUNTIF($E$2:E361, "Correto") / COUNTA($E$2:E361), 0))</f>
        <v/>
      </c>
    </row>
    <row r="362" spans="3:6" x14ac:dyDescent="0.25">
      <c r="C362" s="2" t="str">
        <f>IF(B362="","",IF(VLOOKUP(A362,referencia!$A$2:$B$15,2,FALSE)&gt;VLOOKUP(B362,referencia!$A$2:$B$15,2,FALSE),"Casa",IF(VLOOKUP(A362,referencia!$A$2:$B$15,2,FALSE)&lt;VLOOKUP(B362,referencia!$A$2:$B$15,2,FALSE),"Visitante","Empate")))</f>
        <v/>
      </c>
      <c r="D362" s="2" t="str">
        <f t="shared" ca="1" si="90"/>
        <v/>
      </c>
      <c r="E362" s="2" t="str">
        <f t="shared" ca="1" si="88"/>
        <v/>
      </c>
      <c r="F362" s="2" t="str">
        <f ca="1">IF(E362="", "", IFERROR(COUNTIF($E$2:E362, "Correto") / COUNTA($E$2:E362), 0))</f>
        <v/>
      </c>
    </row>
    <row r="363" spans="3:6" x14ac:dyDescent="0.25">
      <c r="C363" s="2" t="str">
        <f>IF(B363="","",IF(VLOOKUP(A363,referencia!$A$2:$B$15,2,FALSE)&gt;VLOOKUP(B363,referencia!$A$2:$B$15,2,FALSE),"Casa",IF(VLOOKUP(A363,referencia!$A$2:$B$15,2,FALSE)&lt;VLOOKUP(B363,referencia!$A$2:$B$15,2,FALSE),"Visitante","Empate")))</f>
        <v/>
      </c>
      <c r="D363" s="2" t="str">
        <f t="shared" ca="1" si="90"/>
        <v/>
      </c>
      <c r="E363" s="2" t="str">
        <f t="shared" ca="1" si="88"/>
        <v/>
      </c>
      <c r="F363" s="2" t="str">
        <f ca="1">IF(E363="", "", IFERROR(COUNTIF($E$2:E363, "Correto") / COUNTA($E$2:E363), 0))</f>
        <v/>
      </c>
    </row>
    <row r="364" spans="3:6" x14ac:dyDescent="0.25">
      <c r="C364" s="2" t="str">
        <f>IF(B364="","",IF(VLOOKUP(A364,referencia!$A$2:$B$15,2,FALSE)&gt;VLOOKUP(B364,referencia!$A$2:$B$15,2,FALSE),"Casa",IF(VLOOKUP(A364,referencia!$A$2:$B$15,2,FALSE)&lt;VLOOKUP(B364,referencia!$A$2:$B$15,2,FALSE),"Visitante","Empate")))</f>
        <v/>
      </c>
      <c r="D364" s="2" t="str">
        <f t="shared" ca="1" si="90"/>
        <v/>
      </c>
      <c r="E364" s="2" t="str">
        <f t="shared" ca="1" si="88"/>
        <v/>
      </c>
      <c r="F364" s="2" t="str">
        <f ca="1">IF(E364="", "", IFERROR(COUNTIF($E$2:E364, "Correto") / COUNTA($E$2:E364), 0))</f>
        <v/>
      </c>
    </row>
    <row r="365" spans="3:6" x14ac:dyDescent="0.25">
      <c r="C365" s="2" t="str">
        <f>IF(B365="","",IF(VLOOKUP(A365,referencia!$A$2:$B$15,2,FALSE)&gt;VLOOKUP(B365,referencia!$A$2:$B$15,2,FALSE),"Casa",IF(VLOOKUP(A365,referencia!$A$2:$B$15,2,FALSE)&lt;VLOOKUP(B365,referencia!$A$2:$B$15,2,FALSE),"Visitante","Empate")))</f>
        <v/>
      </c>
      <c r="D365" s="2" t="str">
        <f t="shared" ca="1" si="90"/>
        <v/>
      </c>
      <c r="E365" s="2" t="str">
        <f t="shared" ca="1" si="88"/>
        <v/>
      </c>
      <c r="F365" s="2" t="str">
        <f ca="1">IF(E365="", "", IFERROR(COUNTIF($E$2:E365, "Correto") / COUNTA($E$2:E365), 0))</f>
        <v/>
      </c>
    </row>
    <row r="366" spans="3:6" x14ac:dyDescent="0.25">
      <c r="C366" s="2" t="str">
        <f>IF(B366="","",IF(VLOOKUP(A366,referencia!$A$2:$B$15,2,FALSE)&gt;VLOOKUP(B366,referencia!$A$2:$B$15,2,FALSE),"Casa",IF(VLOOKUP(A366,referencia!$A$2:$B$15,2,FALSE)&lt;VLOOKUP(B366,referencia!$A$2:$B$15,2,FALSE),"Visitante","Empate")))</f>
        <v/>
      </c>
      <c r="D366" s="2" t="str">
        <f t="shared" ca="1" si="90"/>
        <v/>
      </c>
      <c r="E366" s="2" t="str">
        <f t="shared" ca="1" si="88"/>
        <v/>
      </c>
      <c r="F366" s="2" t="str">
        <f ca="1">IF(E366="", "", IFERROR(COUNTIF($E$2:E366, "Correto") / COUNTA($E$2:E366), 0))</f>
        <v/>
      </c>
    </row>
    <row r="367" spans="3:6" x14ac:dyDescent="0.25">
      <c r="C367" s="2" t="str">
        <f>IF(B367="","",IF(VLOOKUP(A367,referencia!$A$2:$B$15,2,FALSE)&gt;VLOOKUP(B367,referencia!$A$2:$B$15,2,FALSE),"Casa",IF(VLOOKUP(A367,referencia!$A$2:$B$15,2,FALSE)&lt;VLOOKUP(B367,referencia!$A$2:$B$15,2,FALSE),"Visitante","Empate")))</f>
        <v/>
      </c>
      <c r="D367" s="2" t="str">
        <f t="shared" ca="1" si="90"/>
        <v/>
      </c>
      <c r="E367" s="2" t="str">
        <f t="shared" ca="1" si="88"/>
        <v/>
      </c>
      <c r="F367" s="2" t="str">
        <f ca="1">IF(E367="", "", IFERROR(COUNTIF($E$2:E367, "Correto") / COUNTA($E$2:E367), 0))</f>
        <v/>
      </c>
    </row>
    <row r="368" spans="3:6" x14ac:dyDescent="0.25">
      <c r="C368" s="2" t="str">
        <f>IF(B368="","",IF(VLOOKUP(A368,referencia!$A$2:$B$15,2,FALSE)&gt;VLOOKUP(B368,referencia!$A$2:$B$15,2,FALSE),"Casa",IF(VLOOKUP(A368,referencia!$A$2:$B$15,2,FALSE)&lt;VLOOKUP(B368,referencia!$A$2:$B$15,2,FALSE),"Visitante","Empate")))</f>
        <v/>
      </c>
      <c r="D368" s="2" t="str">
        <f t="shared" ca="1" si="90"/>
        <v/>
      </c>
      <c r="E368" s="2" t="str">
        <f t="shared" ca="1" si="88"/>
        <v/>
      </c>
      <c r="F368" s="2" t="str">
        <f ca="1">IF(E368="", "", IFERROR(COUNTIF($E$2:E368, "Correto") / COUNTA($E$2:E368), 0))</f>
        <v/>
      </c>
    </row>
    <row r="369" spans="3:6" x14ac:dyDescent="0.25">
      <c r="C369" s="2" t="str">
        <f>IF(B369="","",IF(VLOOKUP(A369,referencia!$A$2:$B$15,2,FALSE)&gt;VLOOKUP(B369,referencia!$A$2:$B$15,2,FALSE),"Casa",IF(VLOOKUP(A369,referencia!$A$2:$B$15,2,FALSE)&lt;VLOOKUP(B369,referencia!$A$2:$B$15,2,FALSE),"Visitante","Empate")))</f>
        <v/>
      </c>
      <c r="D369" s="2" t="str">
        <f t="shared" ca="1" si="90"/>
        <v/>
      </c>
      <c r="E369" s="2" t="str">
        <f t="shared" ca="1" si="88"/>
        <v/>
      </c>
      <c r="F369" s="2" t="str">
        <f ca="1">IF(E369="", "", IFERROR(COUNTIF($E$2:E369, "Correto") / COUNTA($E$2:E369), 0))</f>
        <v/>
      </c>
    </row>
    <row r="370" spans="3:6" x14ac:dyDescent="0.25">
      <c r="C370" s="2" t="str">
        <f>IF(B370="","",IF(VLOOKUP(A370,referencia!$A$2:$B$15,2,FALSE)&gt;VLOOKUP(B370,referencia!$A$2:$B$15,2,FALSE),"Casa",IF(VLOOKUP(A370,referencia!$A$2:$B$15,2,FALSE)&lt;VLOOKUP(B370,referencia!$A$2:$B$15,2,FALSE),"Visitante","Empate")))</f>
        <v/>
      </c>
      <c r="D370" s="2" t="str">
        <f t="shared" ca="1" si="90"/>
        <v/>
      </c>
      <c r="E370" s="2" t="str">
        <f t="shared" ca="1" si="88"/>
        <v/>
      </c>
      <c r="F370" s="2" t="str">
        <f ca="1">IF(E370="", "", IFERROR(COUNTIF($E$2:E370, "Correto") / COUNTA($E$2:E370), 0))</f>
        <v/>
      </c>
    </row>
    <row r="371" spans="3:6" x14ac:dyDescent="0.25">
      <c r="C371" s="2" t="str">
        <f>IF(B371="","",IF(VLOOKUP(A371,referencia!$A$2:$B$15,2,FALSE)&gt;VLOOKUP(B371,referencia!$A$2:$B$15,2,FALSE),"Casa",IF(VLOOKUP(A371,referencia!$A$2:$B$15,2,FALSE)&lt;VLOOKUP(B371,referencia!$A$2:$B$15,2,FALSE),"Visitante","Empate")))</f>
        <v/>
      </c>
      <c r="D371" s="2" t="str">
        <f t="shared" ca="1" si="90"/>
        <v/>
      </c>
      <c r="E371" s="2" t="str">
        <f t="shared" ca="1" si="88"/>
        <v/>
      </c>
      <c r="F371" s="2" t="str">
        <f ca="1">IF(E371="", "", IFERROR(COUNTIF($E$2:E371, "Correto") / COUNTA($E$2:E371), 0))</f>
        <v/>
      </c>
    </row>
    <row r="372" spans="3:6" x14ac:dyDescent="0.25">
      <c r="C372" s="2" t="str">
        <f>IF(B372="","",IF(VLOOKUP(A372,referencia!$A$2:$B$15,2,FALSE)&gt;VLOOKUP(B372,referencia!$A$2:$B$15,2,FALSE),"Casa",IF(VLOOKUP(A372,referencia!$A$2:$B$15,2,FALSE)&lt;VLOOKUP(B372,referencia!$A$2:$B$15,2,FALSE),"Visitante","Empate")))</f>
        <v/>
      </c>
      <c r="D372" s="2" t="str">
        <f t="shared" ca="1" si="90"/>
        <v/>
      </c>
      <c r="E372" s="2" t="str">
        <f t="shared" ca="1" si="88"/>
        <v/>
      </c>
      <c r="F372" s="2" t="str">
        <f ca="1">IF(E372="", "", IFERROR(COUNTIF($E$2:E372, "Correto") / COUNTA($E$2:E372), 0))</f>
        <v/>
      </c>
    </row>
    <row r="373" spans="3:6" x14ac:dyDescent="0.25">
      <c r="C373" s="2" t="str">
        <f>IF(B373="","",IF(VLOOKUP(A373,referencia!$A$2:$B$15,2,FALSE)&gt;VLOOKUP(B373,referencia!$A$2:$B$15,2,FALSE),"Casa",IF(VLOOKUP(A373,referencia!$A$2:$B$15,2,FALSE)&lt;VLOOKUP(B373,referencia!$A$2:$B$15,2,FALSE),"Visitante","Empate")))</f>
        <v/>
      </c>
      <c r="D373" s="2" t="str">
        <f t="shared" ca="1" si="90"/>
        <v/>
      </c>
      <c r="E373" s="2" t="str">
        <f t="shared" ca="1" si="88"/>
        <v/>
      </c>
      <c r="F373" s="2" t="str">
        <f ca="1">IF(E373="", "", IFERROR(COUNTIF($E$2:E373, "Correto") / COUNTA($E$2:E373), 0))</f>
        <v/>
      </c>
    </row>
    <row r="374" spans="3:6" x14ac:dyDescent="0.25">
      <c r="C374" s="2" t="str">
        <f>IF(B374="","",IF(VLOOKUP(A374,referencia!$A$2:$B$15,2,FALSE)&gt;VLOOKUP(B374,referencia!$A$2:$B$15,2,FALSE),"Casa",IF(VLOOKUP(A374,referencia!$A$2:$B$15,2,FALSE)&lt;VLOOKUP(B374,referencia!$A$2:$B$15,2,FALSE),"Visitante","Empate")))</f>
        <v/>
      </c>
      <c r="D374" s="2" t="str">
        <f t="shared" ca="1" si="90"/>
        <v/>
      </c>
      <c r="E374" s="2" t="str">
        <f t="shared" ca="1" si="88"/>
        <v/>
      </c>
      <c r="F374" s="2" t="str">
        <f ca="1">IF(E374="", "", IFERROR(COUNTIF($E$2:E374, "Correto") / COUNTA($E$2:E374), 0))</f>
        <v/>
      </c>
    </row>
    <row r="375" spans="3:6" x14ac:dyDescent="0.25">
      <c r="C375" s="2" t="str">
        <f>IF(B375="","",IF(VLOOKUP(A375,referencia!$A$2:$B$15,2,FALSE)&gt;VLOOKUP(B375,referencia!$A$2:$B$15,2,FALSE),"Casa",IF(VLOOKUP(A375,referencia!$A$2:$B$15,2,FALSE)&lt;VLOOKUP(B375,referencia!$A$2:$B$15,2,FALSE),"Visitante","Empate")))</f>
        <v/>
      </c>
      <c r="D375" s="2" t="str">
        <f t="shared" ca="1" si="90"/>
        <v/>
      </c>
      <c r="E375" s="2" t="str">
        <f t="shared" ca="1" si="88"/>
        <v/>
      </c>
      <c r="F375" s="2" t="str">
        <f ca="1">IF(E375="", "", IFERROR(COUNTIF($E$2:E375, "Correto") / COUNTA($E$2:E375), 0))</f>
        <v/>
      </c>
    </row>
    <row r="376" spans="3:6" x14ac:dyDescent="0.25">
      <c r="C376" s="2" t="str">
        <f>IF(B376="","",IF(VLOOKUP(A376,referencia!$A$2:$B$15,2,FALSE)&gt;VLOOKUP(B376,referencia!$A$2:$B$15,2,FALSE),"Casa",IF(VLOOKUP(A376,referencia!$A$2:$B$15,2,FALSE)&lt;VLOOKUP(B376,referencia!$A$2:$B$15,2,FALSE),"Visitante","Empate")))</f>
        <v/>
      </c>
      <c r="D376" s="2" t="str">
        <f t="shared" ca="1" si="90"/>
        <v/>
      </c>
      <c r="E376" s="2" t="str">
        <f t="shared" ca="1" si="88"/>
        <v/>
      </c>
      <c r="F376" s="2" t="str">
        <f ca="1">IF(E376="", "", IFERROR(COUNTIF($E$2:E376, "Correto") / COUNTA($E$2:E376), 0))</f>
        <v/>
      </c>
    </row>
    <row r="377" spans="3:6" x14ac:dyDescent="0.25">
      <c r="C377" s="2" t="str">
        <f>IF(B377="","",IF(VLOOKUP(A377,referencia!$A$2:$B$15,2,FALSE)&gt;VLOOKUP(B377,referencia!$A$2:$B$15,2,FALSE),"Casa",IF(VLOOKUP(A377,referencia!$A$2:$B$15,2,FALSE)&lt;VLOOKUP(B377,referencia!$A$2:$B$15,2,FALSE),"Visitante","Empate")))</f>
        <v/>
      </c>
      <c r="D377" s="2" t="str">
        <f t="shared" ca="1" si="90"/>
        <v/>
      </c>
      <c r="E377" s="2" t="str">
        <f t="shared" ca="1" si="88"/>
        <v/>
      </c>
      <c r="F377" s="2" t="str">
        <f ca="1">IF(E377="", "", IFERROR(COUNTIF($E$2:E377, "Correto") / COUNTA($E$2:E377), 0))</f>
        <v/>
      </c>
    </row>
    <row r="378" spans="3:6" x14ac:dyDescent="0.25">
      <c r="C378" s="2" t="str">
        <f>IF(B378="","",IF(VLOOKUP(A378,referencia!$A$2:$B$15,2,FALSE)&gt;VLOOKUP(B378,referencia!$A$2:$B$15,2,FALSE),"Casa",IF(VLOOKUP(A378,referencia!$A$2:$B$15,2,FALSE)&lt;VLOOKUP(B378,referencia!$A$2:$B$15,2,FALSE),"Visitante","Empate")))</f>
        <v/>
      </c>
      <c r="D378" s="2" t="str">
        <f t="shared" ca="1" si="90"/>
        <v/>
      </c>
      <c r="E378" s="2" t="str">
        <f t="shared" ca="1" si="88"/>
        <v/>
      </c>
      <c r="F378" s="2" t="str">
        <f ca="1">IF(E378="", "", IFERROR(COUNTIF($E$2:E378, "Correto") / COUNTA($E$2:E378), 0))</f>
        <v/>
      </c>
    </row>
    <row r="379" spans="3:6" x14ac:dyDescent="0.25">
      <c r="C379" s="2" t="str">
        <f>IF(B379="","",IF(VLOOKUP(A379,referencia!$A$2:$B$15,2,FALSE)&gt;VLOOKUP(B379,referencia!$A$2:$B$15,2,FALSE),"Casa",IF(VLOOKUP(A379,referencia!$A$2:$B$15,2,FALSE)&lt;VLOOKUP(B379,referencia!$A$2:$B$15,2,FALSE),"Visitante","Empate")))</f>
        <v/>
      </c>
      <c r="D379" s="2" t="str">
        <f t="shared" ca="1" si="90"/>
        <v/>
      </c>
      <c r="E379" s="2" t="str">
        <f t="shared" ca="1" si="88"/>
        <v/>
      </c>
      <c r="F379" s="2" t="str">
        <f ca="1">IF(E379="", "", IFERROR(COUNTIF($E$2:E379, "Correto") / COUNTA($E$2:E379), 0))</f>
        <v/>
      </c>
    </row>
    <row r="380" spans="3:6" x14ac:dyDescent="0.25">
      <c r="C380" s="2" t="str">
        <f>IF(B380="","",IF(VLOOKUP(A380,referencia!$A$2:$B$15,2,FALSE)&gt;VLOOKUP(B380,referencia!$A$2:$B$15,2,FALSE),"Casa",IF(VLOOKUP(A380,referencia!$A$2:$B$15,2,FALSE)&lt;VLOOKUP(B380,referencia!$A$2:$B$15,2,FALSE),"Visitante","Empate")))</f>
        <v/>
      </c>
      <c r="D380" s="2" t="str">
        <f t="shared" ca="1" si="90"/>
        <v/>
      </c>
      <c r="E380" s="2" t="str">
        <f t="shared" ref="E380:E443" ca="1" si="91">IF(D380="","",IF(D380=C380,"Correto","Errado"))</f>
        <v/>
      </c>
      <c r="F380" s="2" t="str">
        <f ca="1">IF(E380="", "", IFERROR(COUNTIF($E$2:E380, "Correto") / COUNTA($E$2:E380), 0))</f>
        <v/>
      </c>
    </row>
    <row r="381" spans="3:6" x14ac:dyDescent="0.25">
      <c r="C381" s="2" t="str">
        <f>IF(B381="","",IF(VLOOKUP(A381,referencia!$A$2:$B$15,2,FALSE)&gt;VLOOKUP(B381,referencia!$A$2:$B$15,2,FALSE),"Casa",IF(VLOOKUP(A381,referencia!$A$2:$B$15,2,FALSE)&lt;VLOOKUP(B381,referencia!$A$2:$B$15,2,FALSE),"Visitante","Empate")))</f>
        <v/>
      </c>
      <c r="D381" s="2" t="str">
        <f t="shared" ca="1" si="90"/>
        <v/>
      </c>
      <c r="E381" s="2" t="str">
        <f t="shared" ca="1" si="91"/>
        <v/>
      </c>
      <c r="F381" s="2" t="str">
        <f ca="1">IF(E381="", "", IFERROR(COUNTIF($E$2:E381, "Correto") / COUNTA($E$2:E381), 0))</f>
        <v/>
      </c>
    </row>
    <row r="382" spans="3:6" x14ac:dyDescent="0.25">
      <c r="C382" s="2" t="str">
        <f>IF(B382="","",IF(VLOOKUP(A382,referencia!$A$2:$B$15,2,FALSE)&gt;VLOOKUP(B382,referencia!$A$2:$B$15,2,FALSE),"Casa",IF(VLOOKUP(A382,referencia!$A$2:$B$15,2,FALSE)&lt;VLOOKUP(B382,referencia!$A$2:$B$15,2,FALSE),"Visitante","Empate")))</f>
        <v/>
      </c>
      <c r="D382" s="2" t="str">
        <f t="shared" ca="1" si="90"/>
        <v/>
      </c>
      <c r="E382" s="2" t="str">
        <f t="shared" ca="1" si="91"/>
        <v/>
      </c>
      <c r="F382" s="2" t="str">
        <f ca="1">IF(E382="", "", IFERROR(COUNTIF($E$2:E382, "Correto") / COUNTA($E$2:E382), 0))</f>
        <v/>
      </c>
    </row>
    <row r="383" spans="3:6" x14ac:dyDescent="0.25">
      <c r="C383" s="2" t="str">
        <f>IF(B383="","",IF(VLOOKUP(A383,referencia!$A$2:$B$15,2,FALSE)&gt;VLOOKUP(B383,referencia!$A$2:$B$15,2,FALSE),"Casa",IF(VLOOKUP(A383,referencia!$A$2:$B$15,2,FALSE)&lt;VLOOKUP(B383,referencia!$A$2:$B$15,2,FALSE),"Visitante","Empate")))</f>
        <v/>
      </c>
      <c r="D383" s="2" t="str">
        <f t="shared" ca="1" si="90"/>
        <v/>
      </c>
      <c r="E383" s="2" t="str">
        <f t="shared" ca="1" si="91"/>
        <v/>
      </c>
      <c r="F383" s="2" t="str">
        <f ca="1">IF(E383="", "", IFERROR(COUNTIF($E$2:E383, "Correto") / COUNTA($E$2:E383), 0))</f>
        <v/>
      </c>
    </row>
    <row r="384" spans="3:6" x14ac:dyDescent="0.25">
      <c r="C384" s="2" t="str">
        <f>IF(B384="","",IF(VLOOKUP(A384,referencia!$A$2:$B$15,2,FALSE)&gt;VLOOKUP(B384,referencia!$A$2:$B$15,2,FALSE),"Casa",IF(VLOOKUP(A384,referencia!$A$2:$B$15,2,FALSE)&lt;VLOOKUP(B384,referencia!$A$2:$B$15,2,FALSE),"Visitante","Empate")))</f>
        <v/>
      </c>
      <c r="D384" s="2" t="str">
        <f t="shared" ca="1" si="90"/>
        <v/>
      </c>
      <c r="E384" s="2" t="str">
        <f t="shared" ca="1" si="91"/>
        <v/>
      </c>
      <c r="F384" s="2" t="str">
        <f ca="1">IF(E384="", "", IFERROR(COUNTIF($E$2:E384, "Correto") / COUNTA($E$2:E384), 0))</f>
        <v/>
      </c>
    </row>
    <row r="385" spans="3:6" x14ac:dyDescent="0.25">
      <c r="C385" s="2" t="str">
        <f>IF(B385="","",IF(VLOOKUP(A385,referencia!$A$2:$B$15,2,FALSE)&gt;VLOOKUP(B385,referencia!$A$2:$B$15,2,FALSE),"Casa",IF(VLOOKUP(A385,referencia!$A$2:$B$15,2,FALSE)&lt;VLOOKUP(B385,referencia!$A$2:$B$15,2,FALSE),"Visitante","Empate")))</f>
        <v/>
      </c>
      <c r="D385" s="2" t="str">
        <f t="shared" ca="1" si="90"/>
        <v/>
      </c>
      <c r="E385" s="2" t="str">
        <f t="shared" ca="1" si="91"/>
        <v/>
      </c>
      <c r="F385" s="2" t="str">
        <f ca="1">IF(E385="", "", IFERROR(COUNTIF($E$2:E385, "Correto") / COUNTA($E$2:E385), 0))</f>
        <v/>
      </c>
    </row>
    <row r="386" spans="3:6" x14ac:dyDescent="0.25">
      <c r="C386" s="2" t="str">
        <f>IF(B386="","",IF(VLOOKUP(A386,referencia!$A$2:$B$15,2,FALSE)&gt;VLOOKUP(B386,referencia!$A$2:$B$15,2,FALSE),"Casa",IF(VLOOKUP(A386,referencia!$A$2:$B$15,2,FALSE)&lt;VLOOKUP(B386,referencia!$A$2:$B$15,2,FALSE),"Visitante","Empate")))</f>
        <v/>
      </c>
      <c r="D386" s="2" t="str">
        <f t="shared" ca="1" si="90"/>
        <v/>
      </c>
      <c r="E386" s="2" t="str">
        <f t="shared" ca="1" si="91"/>
        <v/>
      </c>
      <c r="F386" s="2" t="str">
        <f ca="1">IF(E386="", "", IFERROR(COUNTIF($E$2:E386, "Correto") / COUNTA($E$2:E386), 0))</f>
        <v/>
      </c>
    </row>
    <row r="387" spans="3:6" x14ac:dyDescent="0.25">
      <c r="C387" s="2" t="str">
        <f>IF(B387="","",IF(VLOOKUP(A387,referencia!$A$2:$B$15,2,FALSE)&gt;VLOOKUP(B387,referencia!$A$2:$B$15,2,FALSE),"Casa",IF(VLOOKUP(A387,referencia!$A$2:$B$15,2,FALSE)&lt;VLOOKUP(B387,referencia!$A$2:$B$15,2,FALSE),"Visitante","Empate")))</f>
        <v/>
      </c>
      <c r="D387" s="2" t="str">
        <f t="shared" ref="D387:D450" ca="1" si="92">IF(AND(A698="", B698="", C698=""), "", IFERROR(
  INDEX(C:C, MATCH(1,
    INDEX((OFFSET(C698, -(ROW(C698)-ROW(C$2)), 0)=OFFSET(C:C, 5, 0))*
           (OFFSET(C697, -(ROW(C697)-ROW(C$2)), 0)=OFFSET(C:C, 4, 0))*
           (OFFSET(C696, -(ROW(C696)-ROW(C$2)), 0)=OFFSET(C:C, 3, 0))*
           (OFFSET(C695, -(ROW(C695)-ROW(C$2)), 0)=OFFSET(C:C, 2, 0))*
           (OFFSET(C694, -(ROW(C694)-ROW(C$2)), 0)=OFFSET(C:C, 1, 0)),
           0), 0)),
  "Sem previsão"))</f>
        <v/>
      </c>
      <c r="E387" s="2" t="str">
        <f t="shared" ca="1" si="91"/>
        <v/>
      </c>
      <c r="F387" s="2" t="str">
        <f ca="1">IF(E387="", "", IFERROR(COUNTIF($E$2:E387, "Correto") / COUNTA($E$2:E387), 0))</f>
        <v/>
      </c>
    </row>
    <row r="388" spans="3:6" x14ac:dyDescent="0.25">
      <c r="C388" s="2" t="str">
        <f>IF(B388="","",IF(VLOOKUP(A388,referencia!$A$2:$B$15,2,FALSE)&gt;VLOOKUP(B388,referencia!$A$2:$B$15,2,FALSE),"Casa",IF(VLOOKUP(A388,referencia!$A$2:$B$15,2,FALSE)&lt;VLOOKUP(B388,referencia!$A$2:$B$15,2,FALSE),"Visitante","Empate")))</f>
        <v/>
      </c>
      <c r="D388" s="2" t="str">
        <f t="shared" ca="1" si="92"/>
        <v/>
      </c>
      <c r="E388" s="2" t="str">
        <f t="shared" ca="1" si="91"/>
        <v/>
      </c>
      <c r="F388" s="2" t="str">
        <f ca="1">IF(E388="", "", IFERROR(COUNTIF($E$2:E388, "Correto") / COUNTA($E$2:E388), 0))</f>
        <v/>
      </c>
    </row>
    <row r="389" spans="3:6" x14ac:dyDescent="0.25">
      <c r="C389" s="2" t="str">
        <f>IF(B389="","",IF(VLOOKUP(A389,referencia!$A$2:$B$15,2,FALSE)&gt;VLOOKUP(B389,referencia!$A$2:$B$15,2,FALSE),"Casa",IF(VLOOKUP(A389,referencia!$A$2:$B$15,2,FALSE)&lt;VLOOKUP(B389,referencia!$A$2:$B$15,2,FALSE),"Visitante","Empate")))</f>
        <v/>
      </c>
      <c r="D389" s="2" t="str">
        <f t="shared" ca="1" si="92"/>
        <v/>
      </c>
      <c r="E389" s="2" t="str">
        <f t="shared" ca="1" si="91"/>
        <v/>
      </c>
      <c r="F389" s="2" t="str">
        <f ca="1">IF(E389="", "", IFERROR(COUNTIF($E$2:E389, "Correto") / COUNTA($E$2:E389), 0))</f>
        <v/>
      </c>
    </row>
    <row r="390" spans="3:6" x14ac:dyDescent="0.25">
      <c r="C390" s="2" t="str">
        <f>IF(B390="","",IF(VLOOKUP(A390,referencia!$A$2:$B$15,2,FALSE)&gt;VLOOKUP(B390,referencia!$A$2:$B$15,2,FALSE),"Casa",IF(VLOOKUP(A390,referencia!$A$2:$B$15,2,FALSE)&lt;VLOOKUP(B390,referencia!$A$2:$B$15,2,FALSE),"Visitante","Empate")))</f>
        <v/>
      </c>
      <c r="D390" s="2" t="str">
        <f t="shared" ca="1" si="92"/>
        <v/>
      </c>
      <c r="E390" s="2" t="str">
        <f t="shared" ca="1" si="91"/>
        <v/>
      </c>
      <c r="F390" s="2" t="str">
        <f ca="1">IF(E390="", "", IFERROR(COUNTIF($E$2:E390, "Correto") / COUNTA($E$2:E390), 0))</f>
        <v/>
      </c>
    </row>
    <row r="391" spans="3:6" x14ac:dyDescent="0.25">
      <c r="C391" s="2" t="str">
        <f>IF(B391="","",IF(VLOOKUP(A391,referencia!$A$2:$B$15,2,FALSE)&gt;VLOOKUP(B391,referencia!$A$2:$B$15,2,FALSE),"Casa",IF(VLOOKUP(A391,referencia!$A$2:$B$15,2,FALSE)&lt;VLOOKUP(B391,referencia!$A$2:$B$15,2,FALSE),"Visitante","Empate")))</f>
        <v/>
      </c>
      <c r="D391" s="2" t="str">
        <f t="shared" ca="1" si="92"/>
        <v/>
      </c>
      <c r="E391" s="2" t="str">
        <f t="shared" ca="1" si="91"/>
        <v/>
      </c>
      <c r="F391" s="2" t="str">
        <f ca="1">IF(E391="", "", IFERROR(COUNTIF($E$2:E391, "Correto") / COUNTA($E$2:E391), 0))</f>
        <v/>
      </c>
    </row>
    <row r="392" spans="3:6" x14ac:dyDescent="0.25">
      <c r="C392" s="2" t="str">
        <f>IF(B392="","",IF(VLOOKUP(A392,referencia!$A$2:$B$15,2,FALSE)&gt;VLOOKUP(B392,referencia!$A$2:$B$15,2,FALSE),"Casa",IF(VLOOKUP(A392,referencia!$A$2:$B$15,2,FALSE)&lt;VLOOKUP(B392,referencia!$A$2:$B$15,2,FALSE),"Visitante","Empate")))</f>
        <v/>
      </c>
      <c r="D392" s="2" t="str">
        <f t="shared" ca="1" si="92"/>
        <v/>
      </c>
      <c r="E392" s="2" t="str">
        <f t="shared" ca="1" si="91"/>
        <v/>
      </c>
      <c r="F392" s="2" t="str">
        <f ca="1">IF(E392="", "", IFERROR(COUNTIF($E$2:E392, "Correto") / COUNTA($E$2:E392), 0))</f>
        <v/>
      </c>
    </row>
    <row r="393" spans="3:6" x14ac:dyDescent="0.25">
      <c r="C393" s="2" t="str">
        <f>IF(B393="","",IF(VLOOKUP(A393,referencia!$A$2:$B$15,2,FALSE)&gt;VLOOKUP(B393,referencia!$A$2:$B$15,2,FALSE),"Casa",IF(VLOOKUP(A393,referencia!$A$2:$B$15,2,FALSE)&lt;VLOOKUP(B393,referencia!$A$2:$B$15,2,FALSE),"Visitante","Empate")))</f>
        <v/>
      </c>
      <c r="D393" s="2" t="str">
        <f t="shared" ca="1" si="92"/>
        <v/>
      </c>
      <c r="E393" s="2" t="str">
        <f t="shared" ca="1" si="91"/>
        <v/>
      </c>
      <c r="F393" s="2" t="str">
        <f ca="1">IF(E393="", "", IFERROR(COUNTIF($E$2:E393, "Correto") / COUNTA($E$2:E393), 0))</f>
        <v/>
      </c>
    </row>
    <row r="394" spans="3:6" x14ac:dyDescent="0.25">
      <c r="C394" s="2" t="str">
        <f>IF(B394="","",IF(VLOOKUP(A394,referencia!$A$2:$B$15,2,FALSE)&gt;VLOOKUP(B394,referencia!$A$2:$B$15,2,FALSE),"Casa",IF(VLOOKUP(A394,referencia!$A$2:$B$15,2,FALSE)&lt;VLOOKUP(B394,referencia!$A$2:$B$15,2,FALSE),"Visitante","Empate")))</f>
        <v/>
      </c>
      <c r="D394" s="2" t="str">
        <f t="shared" ca="1" si="92"/>
        <v/>
      </c>
      <c r="E394" s="2" t="str">
        <f t="shared" ca="1" si="91"/>
        <v/>
      </c>
      <c r="F394" s="2" t="str">
        <f ca="1">IF(E394="", "", IFERROR(COUNTIF($E$2:E394, "Correto") / COUNTA($E$2:E394), 0))</f>
        <v/>
      </c>
    </row>
    <row r="395" spans="3:6" x14ac:dyDescent="0.25">
      <c r="C395" s="2" t="str">
        <f>IF(B395="","",IF(VLOOKUP(A395,referencia!$A$2:$B$15,2,FALSE)&gt;VLOOKUP(B395,referencia!$A$2:$B$15,2,FALSE),"Casa",IF(VLOOKUP(A395,referencia!$A$2:$B$15,2,FALSE)&lt;VLOOKUP(B395,referencia!$A$2:$B$15,2,FALSE),"Visitante","Empate")))</f>
        <v/>
      </c>
      <c r="D395" s="2" t="str">
        <f t="shared" ca="1" si="92"/>
        <v/>
      </c>
      <c r="E395" s="2" t="str">
        <f t="shared" ca="1" si="91"/>
        <v/>
      </c>
      <c r="F395" s="2" t="str">
        <f ca="1">IF(E395="", "", IFERROR(COUNTIF($E$2:E395, "Correto") / COUNTA($E$2:E395), 0))</f>
        <v/>
      </c>
    </row>
    <row r="396" spans="3:6" x14ac:dyDescent="0.25">
      <c r="C396" s="2" t="str">
        <f>IF(B396="","",IF(VLOOKUP(A396,referencia!$A$2:$B$15,2,FALSE)&gt;VLOOKUP(B396,referencia!$A$2:$B$15,2,FALSE),"Casa",IF(VLOOKUP(A396,referencia!$A$2:$B$15,2,FALSE)&lt;VLOOKUP(B396,referencia!$A$2:$B$15,2,FALSE),"Visitante","Empate")))</f>
        <v/>
      </c>
      <c r="D396" s="2" t="str">
        <f t="shared" ca="1" si="92"/>
        <v/>
      </c>
      <c r="E396" s="2" t="str">
        <f t="shared" ca="1" si="91"/>
        <v/>
      </c>
      <c r="F396" s="2" t="str">
        <f ca="1">IF(E396="", "", IFERROR(COUNTIF($E$2:E396, "Correto") / COUNTA($E$2:E396), 0))</f>
        <v/>
      </c>
    </row>
    <row r="397" spans="3:6" x14ac:dyDescent="0.25">
      <c r="C397" s="2" t="str">
        <f>IF(B397="","",IF(VLOOKUP(A397,referencia!$A$2:$B$15,2,FALSE)&gt;VLOOKUP(B397,referencia!$A$2:$B$15,2,FALSE),"Casa",IF(VLOOKUP(A397,referencia!$A$2:$B$15,2,FALSE)&lt;VLOOKUP(B397,referencia!$A$2:$B$15,2,FALSE),"Visitante","Empate")))</f>
        <v/>
      </c>
      <c r="D397" s="2" t="str">
        <f t="shared" ca="1" si="92"/>
        <v/>
      </c>
      <c r="E397" s="2" t="str">
        <f t="shared" ca="1" si="91"/>
        <v/>
      </c>
      <c r="F397" s="2" t="str">
        <f ca="1">IF(E397="", "", IFERROR(COUNTIF($E$2:E397, "Correto") / COUNTA($E$2:E397), 0))</f>
        <v/>
      </c>
    </row>
    <row r="398" spans="3:6" x14ac:dyDescent="0.25">
      <c r="C398" s="2" t="str">
        <f>IF(B398="","",IF(VLOOKUP(A398,referencia!$A$2:$B$15,2,FALSE)&gt;VLOOKUP(B398,referencia!$A$2:$B$15,2,FALSE),"Casa",IF(VLOOKUP(A398,referencia!$A$2:$B$15,2,FALSE)&lt;VLOOKUP(B398,referencia!$A$2:$B$15,2,FALSE),"Visitante","Empate")))</f>
        <v/>
      </c>
      <c r="D398" s="2" t="str">
        <f t="shared" ca="1" si="92"/>
        <v/>
      </c>
      <c r="E398" s="2" t="str">
        <f t="shared" ca="1" si="91"/>
        <v/>
      </c>
      <c r="F398" s="2" t="str">
        <f ca="1">IF(E398="", "", IFERROR(COUNTIF($E$2:E398, "Correto") / COUNTA($E$2:E398), 0))</f>
        <v/>
      </c>
    </row>
    <row r="399" spans="3:6" x14ac:dyDescent="0.25">
      <c r="C399" s="2" t="str">
        <f>IF(B399="","",IF(VLOOKUP(A399,referencia!$A$2:$B$15,2,FALSE)&gt;VLOOKUP(B399,referencia!$A$2:$B$15,2,FALSE),"Casa",IF(VLOOKUP(A399,referencia!$A$2:$B$15,2,FALSE)&lt;VLOOKUP(B399,referencia!$A$2:$B$15,2,FALSE),"Visitante","Empate")))</f>
        <v/>
      </c>
      <c r="D399" s="2" t="str">
        <f t="shared" ca="1" si="92"/>
        <v/>
      </c>
      <c r="E399" s="2" t="str">
        <f t="shared" ca="1" si="91"/>
        <v/>
      </c>
      <c r="F399" s="2" t="str">
        <f ca="1">IF(E399="", "", IFERROR(COUNTIF($E$2:E399, "Correto") / COUNTA($E$2:E399), 0))</f>
        <v/>
      </c>
    </row>
    <row r="400" spans="3:6" x14ac:dyDescent="0.25">
      <c r="C400" s="2" t="str">
        <f>IF(B400="","",IF(VLOOKUP(A400,referencia!$A$2:$B$15,2,FALSE)&gt;VLOOKUP(B400,referencia!$A$2:$B$15,2,FALSE),"Casa",IF(VLOOKUP(A400,referencia!$A$2:$B$15,2,FALSE)&lt;VLOOKUP(B400,referencia!$A$2:$B$15,2,FALSE),"Visitante","Empate")))</f>
        <v/>
      </c>
      <c r="D400" s="2" t="str">
        <f t="shared" ca="1" si="92"/>
        <v/>
      </c>
      <c r="E400" s="2" t="str">
        <f t="shared" ca="1" si="91"/>
        <v/>
      </c>
      <c r="F400" s="2" t="str">
        <f ca="1">IF(E400="", "", IFERROR(COUNTIF($E$2:E400, "Correto") / COUNTA($E$2:E400), 0))</f>
        <v/>
      </c>
    </row>
    <row r="401" spans="3:6" x14ac:dyDescent="0.25">
      <c r="C401" s="2" t="str">
        <f>IF(B401="","",IF(VLOOKUP(A401,referencia!$A$2:$B$15,2,FALSE)&gt;VLOOKUP(B401,referencia!$A$2:$B$15,2,FALSE),"Casa",IF(VLOOKUP(A401,referencia!$A$2:$B$15,2,FALSE)&lt;VLOOKUP(B401,referencia!$A$2:$B$15,2,FALSE),"Visitante","Empate")))</f>
        <v/>
      </c>
      <c r="D401" s="2" t="str">
        <f t="shared" ca="1" si="92"/>
        <v/>
      </c>
      <c r="E401" s="2" t="str">
        <f t="shared" ca="1" si="91"/>
        <v/>
      </c>
      <c r="F401" s="2" t="str">
        <f ca="1">IF(E401="", "", IFERROR(COUNTIF($E$2:E401, "Correto") / COUNTA($E$2:E401), 0))</f>
        <v/>
      </c>
    </row>
    <row r="402" spans="3:6" x14ac:dyDescent="0.25">
      <c r="C402" s="2" t="str">
        <f>IF(B402="","",IF(VLOOKUP(A402,referencia!$A$2:$B$15,2,FALSE)&gt;VLOOKUP(B402,referencia!$A$2:$B$15,2,FALSE),"Casa",IF(VLOOKUP(A402,referencia!$A$2:$B$15,2,FALSE)&lt;VLOOKUP(B402,referencia!$A$2:$B$15,2,FALSE),"Visitante","Empate")))</f>
        <v/>
      </c>
      <c r="D402" s="2" t="str">
        <f t="shared" ca="1" si="92"/>
        <v/>
      </c>
      <c r="E402" s="2" t="str">
        <f t="shared" ca="1" si="91"/>
        <v/>
      </c>
      <c r="F402" s="2" t="str">
        <f ca="1">IF(E402="", "", IFERROR(COUNTIF($E$2:E402, "Correto") / COUNTA($E$2:E402), 0))</f>
        <v/>
      </c>
    </row>
    <row r="403" spans="3:6" x14ac:dyDescent="0.25">
      <c r="C403" s="2" t="str">
        <f>IF(B403="","",IF(VLOOKUP(A403,referencia!$A$2:$B$15,2,FALSE)&gt;VLOOKUP(B403,referencia!$A$2:$B$15,2,FALSE),"Casa",IF(VLOOKUP(A403,referencia!$A$2:$B$15,2,FALSE)&lt;VLOOKUP(B403,referencia!$A$2:$B$15,2,FALSE),"Visitante","Empate")))</f>
        <v/>
      </c>
      <c r="D403" s="2" t="str">
        <f t="shared" ca="1" si="92"/>
        <v/>
      </c>
      <c r="E403" s="2" t="str">
        <f t="shared" ca="1" si="91"/>
        <v/>
      </c>
      <c r="F403" s="2" t="str">
        <f ca="1">IF(E403="", "", IFERROR(COUNTIF($E$2:E403, "Correto") / COUNTA($E$2:E403), 0))</f>
        <v/>
      </c>
    </row>
    <row r="404" spans="3:6" x14ac:dyDescent="0.25">
      <c r="C404" s="2" t="str">
        <f>IF(B404="","",IF(VLOOKUP(A404,referencia!$A$2:$B$15,2,FALSE)&gt;VLOOKUP(B404,referencia!$A$2:$B$15,2,FALSE),"Casa",IF(VLOOKUP(A404,referencia!$A$2:$B$15,2,FALSE)&lt;VLOOKUP(B404,referencia!$A$2:$B$15,2,FALSE),"Visitante","Empate")))</f>
        <v/>
      </c>
      <c r="D404" s="2" t="str">
        <f t="shared" ca="1" si="92"/>
        <v/>
      </c>
      <c r="E404" s="2" t="str">
        <f t="shared" ca="1" si="91"/>
        <v/>
      </c>
      <c r="F404" s="2" t="str">
        <f ca="1">IF(E404="", "", IFERROR(COUNTIF($E$2:E404, "Correto") / COUNTA($E$2:E404), 0))</f>
        <v/>
      </c>
    </row>
    <row r="405" spans="3:6" x14ac:dyDescent="0.25">
      <c r="C405" s="2" t="str">
        <f>IF(B405="","",IF(VLOOKUP(A405,referencia!$A$2:$B$15,2,FALSE)&gt;VLOOKUP(B405,referencia!$A$2:$B$15,2,FALSE),"Casa",IF(VLOOKUP(A405,referencia!$A$2:$B$15,2,FALSE)&lt;VLOOKUP(B405,referencia!$A$2:$B$15,2,FALSE),"Visitante","Empate")))</f>
        <v/>
      </c>
      <c r="D405" s="2" t="str">
        <f t="shared" ca="1" si="92"/>
        <v/>
      </c>
      <c r="E405" s="2" t="str">
        <f t="shared" ca="1" si="91"/>
        <v/>
      </c>
      <c r="F405" s="2" t="str">
        <f ca="1">IF(E405="", "", IFERROR(COUNTIF($E$2:E405, "Correto") / COUNTA($E$2:E405), 0))</f>
        <v/>
      </c>
    </row>
    <row r="406" spans="3:6" x14ac:dyDescent="0.25">
      <c r="C406" s="2" t="str">
        <f>IF(B406="","",IF(VLOOKUP(A406,referencia!$A$2:$B$15,2,FALSE)&gt;VLOOKUP(B406,referencia!$A$2:$B$15,2,FALSE),"Casa",IF(VLOOKUP(A406,referencia!$A$2:$B$15,2,FALSE)&lt;VLOOKUP(B406,referencia!$A$2:$B$15,2,FALSE),"Visitante","Empate")))</f>
        <v/>
      </c>
      <c r="D406" s="2" t="str">
        <f t="shared" ca="1" si="92"/>
        <v/>
      </c>
      <c r="E406" s="2" t="str">
        <f t="shared" ca="1" si="91"/>
        <v/>
      </c>
      <c r="F406" s="2" t="str">
        <f ca="1">IF(E406="", "", IFERROR(COUNTIF($E$2:E406, "Correto") / COUNTA($E$2:E406), 0))</f>
        <v/>
      </c>
    </row>
    <row r="407" spans="3:6" x14ac:dyDescent="0.25">
      <c r="C407" s="2" t="str">
        <f>IF(B407="","",IF(VLOOKUP(A407,referencia!$A$2:$B$15,2,FALSE)&gt;VLOOKUP(B407,referencia!$A$2:$B$15,2,FALSE),"Casa",IF(VLOOKUP(A407,referencia!$A$2:$B$15,2,FALSE)&lt;VLOOKUP(B407,referencia!$A$2:$B$15,2,FALSE),"Visitante","Empate")))</f>
        <v/>
      </c>
      <c r="D407" s="2" t="str">
        <f t="shared" ca="1" si="92"/>
        <v/>
      </c>
      <c r="E407" s="2" t="str">
        <f t="shared" ca="1" si="91"/>
        <v/>
      </c>
      <c r="F407" s="2" t="str">
        <f ca="1">IF(E407="", "", IFERROR(COUNTIF($E$2:E407, "Correto") / COUNTA($E$2:E407), 0))</f>
        <v/>
      </c>
    </row>
    <row r="408" spans="3:6" x14ac:dyDescent="0.25">
      <c r="C408" s="2" t="str">
        <f>IF(B408="","",IF(VLOOKUP(A408,referencia!$A$2:$B$15,2,FALSE)&gt;VLOOKUP(B408,referencia!$A$2:$B$15,2,FALSE),"Casa",IF(VLOOKUP(A408,referencia!$A$2:$B$15,2,FALSE)&lt;VLOOKUP(B408,referencia!$A$2:$B$15,2,FALSE),"Visitante","Empate")))</f>
        <v/>
      </c>
      <c r="D408" s="2" t="str">
        <f t="shared" ca="1" si="92"/>
        <v/>
      </c>
      <c r="E408" s="2" t="str">
        <f t="shared" ca="1" si="91"/>
        <v/>
      </c>
      <c r="F408" s="2" t="str">
        <f ca="1">IF(E408="", "", IFERROR(COUNTIF($E$2:E408, "Correto") / COUNTA($E$2:E408), 0))</f>
        <v/>
      </c>
    </row>
    <row r="409" spans="3:6" x14ac:dyDescent="0.25">
      <c r="C409" s="2" t="str">
        <f>IF(B409="","",IF(VLOOKUP(A409,referencia!$A$2:$B$15,2,FALSE)&gt;VLOOKUP(B409,referencia!$A$2:$B$15,2,FALSE),"Casa",IF(VLOOKUP(A409,referencia!$A$2:$B$15,2,FALSE)&lt;VLOOKUP(B409,referencia!$A$2:$B$15,2,FALSE),"Visitante","Empate")))</f>
        <v/>
      </c>
      <c r="D409" s="2" t="str">
        <f t="shared" ca="1" si="92"/>
        <v/>
      </c>
      <c r="E409" s="2" t="str">
        <f t="shared" ca="1" si="91"/>
        <v/>
      </c>
      <c r="F409" s="2" t="str">
        <f ca="1">IF(E409="", "", IFERROR(COUNTIF($E$2:E409, "Correto") / COUNTA($E$2:E409), 0))</f>
        <v/>
      </c>
    </row>
    <row r="410" spans="3:6" x14ac:dyDescent="0.25">
      <c r="C410" s="2" t="str">
        <f>IF(B410="","",IF(VLOOKUP(A410,referencia!$A$2:$B$15,2,FALSE)&gt;VLOOKUP(B410,referencia!$A$2:$B$15,2,FALSE),"Casa",IF(VLOOKUP(A410,referencia!$A$2:$B$15,2,FALSE)&lt;VLOOKUP(B410,referencia!$A$2:$B$15,2,FALSE),"Visitante","Empate")))</f>
        <v/>
      </c>
      <c r="D410" s="2" t="str">
        <f t="shared" ca="1" si="92"/>
        <v/>
      </c>
      <c r="E410" s="2" t="str">
        <f t="shared" ca="1" si="91"/>
        <v/>
      </c>
      <c r="F410" s="2" t="str">
        <f ca="1">IF(E410="", "", IFERROR(COUNTIF($E$2:E410, "Correto") / COUNTA($E$2:E410), 0))</f>
        <v/>
      </c>
    </row>
    <row r="411" spans="3:6" x14ac:dyDescent="0.25">
      <c r="C411" s="2" t="str">
        <f>IF(B411="","",IF(VLOOKUP(A411,referencia!$A$2:$B$15,2,FALSE)&gt;VLOOKUP(B411,referencia!$A$2:$B$15,2,FALSE),"Casa",IF(VLOOKUP(A411,referencia!$A$2:$B$15,2,FALSE)&lt;VLOOKUP(B411,referencia!$A$2:$B$15,2,FALSE),"Visitante","Empate")))</f>
        <v/>
      </c>
      <c r="D411" s="2" t="str">
        <f t="shared" ca="1" si="92"/>
        <v/>
      </c>
      <c r="E411" s="2" t="str">
        <f t="shared" ca="1" si="91"/>
        <v/>
      </c>
      <c r="F411" s="2" t="str">
        <f ca="1">IF(E411="", "", IFERROR(COUNTIF($E$2:E411, "Correto") / COUNTA($E$2:E411), 0))</f>
        <v/>
      </c>
    </row>
    <row r="412" spans="3:6" x14ac:dyDescent="0.25">
      <c r="C412" s="2" t="str">
        <f>IF(B412="","",IF(VLOOKUP(A412,referencia!$A$2:$B$15,2,FALSE)&gt;VLOOKUP(B412,referencia!$A$2:$B$15,2,FALSE),"Casa",IF(VLOOKUP(A412,referencia!$A$2:$B$15,2,FALSE)&lt;VLOOKUP(B412,referencia!$A$2:$B$15,2,FALSE),"Visitante","Empate")))</f>
        <v/>
      </c>
      <c r="D412" s="2" t="str">
        <f t="shared" ca="1" si="92"/>
        <v/>
      </c>
      <c r="E412" s="2" t="str">
        <f t="shared" ca="1" si="91"/>
        <v/>
      </c>
      <c r="F412" s="2" t="str">
        <f ca="1">IF(E412="", "", IFERROR(COUNTIF($E$2:E412, "Correto") / COUNTA($E$2:E412), 0))</f>
        <v/>
      </c>
    </row>
    <row r="413" spans="3:6" x14ac:dyDescent="0.25">
      <c r="C413" s="2" t="str">
        <f>IF(B413="","",IF(VLOOKUP(A413,referencia!$A$2:$B$15,2,FALSE)&gt;VLOOKUP(B413,referencia!$A$2:$B$15,2,FALSE),"Casa",IF(VLOOKUP(A413,referencia!$A$2:$B$15,2,FALSE)&lt;VLOOKUP(B413,referencia!$A$2:$B$15,2,FALSE),"Visitante","Empate")))</f>
        <v/>
      </c>
      <c r="D413" s="2" t="str">
        <f t="shared" ca="1" si="92"/>
        <v/>
      </c>
      <c r="E413" s="2" t="str">
        <f t="shared" ca="1" si="91"/>
        <v/>
      </c>
      <c r="F413" s="2" t="str">
        <f ca="1">IF(E413="", "", IFERROR(COUNTIF($E$2:E413, "Correto") / COUNTA($E$2:E413), 0))</f>
        <v/>
      </c>
    </row>
    <row r="414" spans="3:6" x14ac:dyDescent="0.25">
      <c r="C414" s="2" t="str">
        <f>IF(B414="","",IF(VLOOKUP(A414,referencia!$A$2:$B$15,2,FALSE)&gt;VLOOKUP(B414,referencia!$A$2:$B$15,2,FALSE),"Casa",IF(VLOOKUP(A414,referencia!$A$2:$B$15,2,FALSE)&lt;VLOOKUP(B414,referencia!$A$2:$B$15,2,FALSE),"Visitante","Empate")))</f>
        <v/>
      </c>
      <c r="D414" s="2" t="str">
        <f t="shared" ca="1" si="92"/>
        <v/>
      </c>
      <c r="E414" s="2" t="str">
        <f t="shared" ca="1" si="91"/>
        <v/>
      </c>
      <c r="F414" s="2" t="str">
        <f ca="1">IF(E414="", "", IFERROR(COUNTIF($E$2:E414, "Correto") / COUNTA($E$2:E414), 0))</f>
        <v/>
      </c>
    </row>
    <row r="415" spans="3:6" x14ac:dyDescent="0.25">
      <c r="C415" s="2" t="str">
        <f>IF(B415="","",IF(VLOOKUP(A415,referencia!$A$2:$B$15,2,FALSE)&gt;VLOOKUP(B415,referencia!$A$2:$B$15,2,FALSE),"Casa",IF(VLOOKUP(A415,referencia!$A$2:$B$15,2,FALSE)&lt;VLOOKUP(B415,referencia!$A$2:$B$15,2,FALSE),"Visitante","Empate")))</f>
        <v/>
      </c>
      <c r="D415" s="2" t="str">
        <f t="shared" ca="1" si="92"/>
        <v/>
      </c>
      <c r="E415" s="2" t="str">
        <f t="shared" ca="1" si="91"/>
        <v/>
      </c>
      <c r="F415" s="2" t="str">
        <f ca="1">IF(E415="", "", IFERROR(COUNTIF($E$2:E415, "Correto") / COUNTA($E$2:E415), 0))</f>
        <v/>
      </c>
    </row>
    <row r="416" spans="3:6" x14ac:dyDescent="0.25">
      <c r="C416" s="2" t="str">
        <f>IF(B416="","",IF(VLOOKUP(A416,referencia!$A$2:$B$15,2,FALSE)&gt;VLOOKUP(B416,referencia!$A$2:$B$15,2,FALSE),"Casa",IF(VLOOKUP(A416,referencia!$A$2:$B$15,2,FALSE)&lt;VLOOKUP(B416,referencia!$A$2:$B$15,2,FALSE),"Visitante","Empate")))</f>
        <v/>
      </c>
      <c r="D416" s="2" t="str">
        <f t="shared" ca="1" si="92"/>
        <v/>
      </c>
      <c r="E416" s="2" t="str">
        <f t="shared" ca="1" si="91"/>
        <v/>
      </c>
      <c r="F416" s="2" t="str">
        <f ca="1">IF(E416="", "", IFERROR(COUNTIF($E$2:E416, "Correto") / COUNTA($E$2:E416), 0))</f>
        <v/>
      </c>
    </row>
    <row r="417" spans="3:6" x14ac:dyDescent="0.25">
      <c r="C417" s="2" t="str">
        <f>IF(B417="","",IF(VLOOKUP(A417,referencia!$A$2:$B$15,2,FALSE)&gt;VLOOKUP(B417,referencia!$A$2:$B$15,2,FALSE),"Casa",IF(VLOOKUP(A417,referencia!$A$2:$B$15,2,FALSE)&lt;VLOOKUP(B417,referencia!$A$2:$B$15,2,FALSE),"Visitante","Empate")))</f>
        <v/>
      </c>
      <c r="D417" s="2" t="str">
        <f t="shared" ca="1" si="92"/>
        <v/>
      </c>
      <c r="E417" s="2" t="str">
        <f t="shared" ca="1" si="91"/>
        <v/>
      </c>
      <c r="F417" s="2" t="str">
        <f ca="1">IF(E417="", "", IFERROR(COUNTIF($E$2:E417, "Correto") / COUNTA($E$2:E417), 0))</f>
        <v/>
      </c>
    </row>
    <row r="418" spans="3:6" x14ac:dyDescent="0.25">
      <c r="C418" s="2" t="str">
        <f>IF(B418="","",IF(VLOOKUP(A418,referencia!$A$2:$B$15,2,FALSE)&gt;VLOOKUP(B418,referencia!$A$2:$B$15,2,FALSE),"Casa",IF(VLOOKUP(A418,referencia!$A$2:$B$15,2,FALSE)&lt;VLOOKUP(B418,referencia!$A$2:$B$15,2,FALSE),"Visitante","Empate")))</f>
        <v/>
      </c>
      <c r="D418" s="2" t="str">
        <f t="shared" ca="1" si="92"/>
        <v/>
      </c>
      <c r="E418" s="2" t="str">
        <f t="shared" ca="1" si="91"/>
        <v/>
      </c>
      <c r="F418" s="2" t="str">
        <f ca="1">IF(E418="", "", IFERROR(COUNTIF($E$2:E418, "Correto") / COUNTA($E$2:E418), 0))</f>
        <v/>
      </c>
    </row>
    <row r="419" spans="3:6" x14ac:dyDescent="0.25">
      <c r="C419" s="2" t="str">
        <f>IF(B419="","",IF(VLOOKUP(A419,referencia!$A$2:$B$15,2,FALSE)&gt;VLOOKUP(B419,referencia!$A$2:$B$15,2,FALSE),"Casa",IF(VLOOKUP(A419,referencia!$A$2:$B$15,2,FALSE)&lt;VLOOKUP(B419,referencia!$A$2:$B$15,2,FALSE),"Visitante","Empate")))</f>
        <v/>
      </c>
      <c r="D419" s="2" t="str">
        <f t="shared" ca="1" si="92"/>
        <v/>
      </c>
      <c r="E419" s="2" t="str">
        <f t="shared" ca="1" si="91"/>
        <v/>
      </c>
      <c r="F419" s="2" t="str">
        <f ca="1">IF(E419="", "", IFERROR(COUNTIF($E$2:E419, "Correto") / COUNTA($E$2:E419), 0))</f>
        <v/>
      </c>
    </row>
    <row r="420" spans="3:6" x14ac:dyDescent="0.25">
      <c r="C420" s="2" t="str">
        <f>IF(B420="","",IF(VLOOKUP(A420,referencia!$A$2:$B$15,2,FALSE)&gt;VLOOKUP(B420,referencia!$A$2:$B$15,2,FALSE),"Casa",IF(VLOOKUP(A420,referencia!$A$2:$B$15,2,FALSE)&lt;VLOOKUP(B420,referencia!$A$2:$B$15,2,FALSE),"Visitante","Empate")))</f>
        <v/>
      </c>
      <c r="D420" s="2" t="str">
        <f t="shared" ca="1" si="92"/>
        <v/>
      </c>
      <c r="E420" s="2" t="str">
        <f t="shared" ca="1" si="91"/>
        <v/>
      </c>
      <c r="F420" s="2" t="str">
        <f ca="1">IF(E420="", "", IFERROR(COUNTIF($E$2:E420, "Correto") / COUNTA($E$2:E420), 0))</f>
        <v/>
      </c>
    </row>
    <row r="421" spans="3:6" x14ac:dyDescent="0.25">
      <c r="C421" s="2" t="str">
        <f>IF(B421="","",IF(VLOOKUP(A421,referencia!$A$2:$B$15,2,FALSE)&gt;VLOOKUP(B421,referencia!$A$2:$B$15,2,FALSE),"Casa",IF(VLOOKUP(A421,referencia!$A$2:$B$15,2,FALSE)&lt;VLOOKUP(B421,referencia!$A$2:$B$15,2,FALSE),"Visitante","Empate")))</f>
        <v/>
      </c>
      <c r="D421" s="2" t="str">
        <f t="shared" ca="1" si="92"/>
        <v/>
      </c>
      <c r="E421" s="2" t="str">
        <f t="shared" ca="1" si="91"/>
        <v/>
      </c>
      <c r="F421" s="2" t="str">
        <f ca="1">IF(E421="", "", IFERROR(COUNTIF($E$2:E421, "Correto") / COUNTA($E$2:E421), 0))</f>
        <v/>
      </c>
    </row>
    <row r="422" spans="3:6" x14ac:dyDescent="0.25">
      <c r="C422" s="2" t="str">
        <f>IF(B422="","",IF(VLOOKUP(A422,referencia!$A$2:$B$15,2,FALSE)&gt;VLOOKUP(B422,referencia!$A$2:$B$15,2,FALSE),"Casa",IF(VLOOKUP(A422,referencia!$A$2:$B$15,2,FALSE)&lt;VLOOKUP(B422,referencia!$A$2:$B$15,2,FALSE),"Visitante","Empate")))</f>
        <v/>
      </c>
      <c r="D422" s="2" t="str">
        <f t="shared" ca="1" si="92"/>
        <v/>
      </c>
      <c r="E422" s="2" t="str">
        <f t="shared" ca="1" si="91"/>
        <v/>
      </c>
      <c r="F422" s="2" t="str">
        <f ca="1">IF(E422="", "", IFERROR(COUNTIF($E$2:E422, "Correto") / COUNTA($E$2:E422), 0))</f>
        <v/>
      </c>
    </row>
    <row r="423" spans="3:6" x14ac:dyDescent="0.25">
      <c r="C423" s="2" t="str">
        <f>IF(B423="","",IF(VLOOKUP(A423,referencia!$A$2:$B$15,2,FALSE)&gt;VLOOKUP(B423,referencia!$A$2:$B$15,2,FALSE),"Casa",IF(VLOOKUP(A423,referencia!$A$2:$B$15,2,FALSE)&lt;VLOOKUP(B423,referencia!$A$2:$B$15,2,FALSE),"Visitante","Empate")))</f>
        <v/>
      </c>
      <c r="D423" s="2" t="str">
        <f t="shared" ca="1" si="92"/>
        <v/>
      </c>
      <c r="E423" s="2" t="str">
        <f t="shared" ca="1" si="91"/>
        <v/>
      </c>
      <c r="F423" s="2" t="str">
        <f ca="1">IF(E423="", "", IFERROR(COUNTIF($E$2:E423, "Correto") / COUNTA($E$2:E423), 0))</f>
        <v/>
      </c>
    </row>
    <row r="424" spans="3:6" x14ac:dyDescent="0.25">
      <c r="C424" s="2" t="str">
        <f>IF(B424="","",IF(VLOOKUP(A424,referencia!$A$2:$B$15,2,FALSE)&gt;VLOOKUP(B424,referencia!$A$2:$B$15,2,FALSE),"Casa",IF(VLOOKUP(A424,referencia!$A$2:$B$15,2,FALSE)&lt;VLOOKUP(B424,referencia!$A$2:$B$15,2,FALSE),"Visitante","Empate")))</f>
        <v/>
      </c>
      <c r="D424" s="2" t="str">
        <f t="shared" ca="1" si="92"/>
        <v/>
      </c>
      <c r="E424" s="2" t="str">
        <f t="shared" ca="1" si="91"/>
        <v/>
      </c>
      <c r="F424" s="2" t="str">
        <f ca="1">IF(E424="", "", IFERROR(COUNTIF($E$2:E424, "Correto") / COUNTA($E$2:E424), 0))</f>
        <v/>
      </c>
    </row>
    <row r="425" spans="3:6" x14ac:dyDescent="0.25">
      <c r="C425" s="2" t="str">
        <f>IF(B425="","",IF(VLOOKUP(A425,referencia!$A$2:$B$15,2,FALSE)&gt;VLOOKUP(B425,referencia!$A$2:$B$15,2,FALSE),"Casa",IF(VLOOKUP(A425,referencia!$A$2:$B$15,2,FALSE)&lt;VLOOKUP(B425,referencia!$A$2:$B$15,2,FALSE),"Visitante","Empate")))</f>
        <v/>
      </c>
      <c r="D425" s="2" t="str">
        <f t="shared" ca="1" si="92"/>
        <v/>
      </c>
      <c r="E425" s="2" t="str">
        <f t="shared" ca="1" si="91"/>
        <v/>
      </c>
      <c r="F425" s="2" t="str">
        <f ca="1">IF(E425="", "", IFERROR(COUNTIF($E$2:E425, "Correto") / COUNTA($E$2:E425), 0))</f>
        <v/>
      </c>
    </row>
    <row r="426" spans="3:6" x14ac:dyDescent="0.25">
      <c r="C426" s="2" t="str">
        <f>IF(B426="","",IF(VLOOKUP(A426,referencia!$A$2:$B$15,2,FALSE)&gt;VLOOKUP(B426,referencia!$A$2:$B$15,2,FALSE),"Casa",IF(VLOOKUP(A426,referencia!$A$2:$B$15,2,FALSE)&lt;VLOOKUP(B426,referencia!$A$2:$B$15,2,FALSE),"Visitante","Empate")))</f>
        <v/>
      </c>
      <c r="D426" s="2" t="str">
        <f t="shared" ca="1" si="92"/>
        <v/>
      </c>
      <c r="E426" s="2" t="str">
        <f t="shared" ca="1" si="91"/>
        <v/>
      </c>
      <c r="F426" s="2" t="str">
        <f ca="1">IF(E426="", "", IFERROR(COUNTIF($E$2:E426, "Correto") / COUNTA($E$2:E426), 0))</f>
        <v/>
      </c>
    </row>
    <row r="427" spans="3:6" x14ac:dyDescent="0.25">
      <c r="C427" s="2" t="str">
        <f>IF(B427="","",IF(VLOOKUP(A427,referencia!$A$2:$B$15,2,FALSE)&gt;VLOOKUP(B427,referencia!$A$2:$B$15,2,FALSE),"Casa",IF(VLOOKUP(A427,referencia!$A$2:$B$15,2,FALSE)&lt;VLOOKUP(B427,referencia!$A$2:$B$15,2,FALSE),"Visitante","Empate")))</f>
        <v/>
      </c>
      <c r="D427" s="2" t="str">
        <f t="shared" ca="1" si="92"/>
        <v/>
      </c>
      <c r="E427" s="2" t="str">
        <f t="shared" ca="1" si="91"/>
        <v/>
      </c>
      <c r="F427" s="2" t="str">
        <f ca="1">IF(E427="", "", IFERROR(COUNTIF($E$2:E427, "Correto") / COUNTA($E$2:E427), 0))</f>
        <v/>
      </c>
    </row>
    <row r="428" spans="3:6" x14ac:dyDescent="0.25">
      <c r="C428" s="2" t="str">
        <f>IF(B428="","",IF(VLOOKUP(A428,referencia!$A$2:$B$15,2,FALSE)&gt;VLOOKUP(B428,referencia!$A$2:$B$15,2,FALSE),"Casa",IF(VLOOKUP(A428,referencia!$A$2:$B$15,2,FALSE)&lt;VLOOKUP(B428,referencia!$A$2:$B$15,2,FALSE),"Visitante","Empate")))</f>
        <v/>
      </c>
      <c r="D428" s="2" t="str">
        <f t="shared" ca="1" si="92"/>
        <v/>
      </c>
      <c r="E428" s="2" t="str">
        <f t="shared" ca="1" si="91"/>
        <v/>
      </c>
      <c r="F428" s="2" t="str">
        <f ca="1">IF(E428="", "", IFERROR(COUNTIF($E$2:E428, "Correto") / COUNTA($E$2:E428), 0))</f>
        <v/>
      </c>
    </row>
    <row r="429" spans="3:6" x14ac:dyDescent="0.25">
      <c r="C429" s="2" t="str">
        <f>IF(B429="","",IF(VLOOKUP(A429,referencia!$A$2:$B$15,2,FALSE)&gt;VLOOKUP(B429,referencia!$A$2:$B$15,2,FALSE),"Casa",IF(VLOOKUP(A429,referencia!$A$2:$B$15,2,FALSE)&lt;VLOOKUP(B429,referencia!$A$2:$B$15,2,FALSE),"Visitante","Empate")))</f>
        <v/>
      </c>
      <c r="D429" s="2" t="str">
        <f t="shared" ca="1" si="92"/>
        <v/>
      </c>
      <c r="E429" s="2" t="str">
        <f t="shared" ca="1" si="91"/>
        <v/>
      </c>
      <c r="F429" s="2" t="str">
        <f ca="1">IF(E429="", "", IFERROR(COUNTIF($E$2:E429, "Correto") / COUNTA($E$2:E429), 0))</f>
        <v/>
      </c>
    </row>
    <row r="430" spans="3:6" x14ac:dyDescent="0.25">
      <c r="C430" s="2" t="str">
        <f>IF(B430="","",IF(VLOOKUP(A430,referencia!$A$2:$B$15,2,FALSE)&gt;VLOOKUP(B430,referencia!$A$2:$B$15,2,FALSE),"Casa",IF(VLOOKUP(A430,referencia!$A$2:$B$15,2,FALSE)&lt;VLOOKUP(B430,referencia!$A$2:$B$15,2,FALSE),"Visitante","Empate")))</f>
        <v/>
      </c>
      <c r="D430" s="2" t="str">
        <f t="shared" ca="1" si="92"/>
        <v/>
      </c>
      <c r="E430" s="2" t="str">
        <f t="shared" ca="1" si="91"/>
        <v/>
      </c>
      <c r="F430" s="2" t="str">
        <f ca="1">IF(E430="", "", IFERROR(COUNTIF($E$2:E430, "Correto") / COUNTA($E$2:E430), 0))</f>
        <v/>
      </c>
    </row>
    <row r="431" spans="3:6" x14ac:dyDescent="0.25">
      <c r="C431" s="2" t="str">
        <f>IF(B431="","",IF(VLOOKUP(A431,referencia!$A$2:$B$15,2,FALSE)&gt;VLOOKUP(B431,referencia!$A$2:$B$15,2,FALSE),"Casa",IF(VLOOKUP(A431,referencia!$A$2:$B$15,2,FALSE)&lt;VLOOKUP(B431,referencia!$A$2:$B$15,2,FALSE),"Visitante","Empate")))</f>
        <v/>
      </c>
      <c r="D431" s="2" t="str">
        <f t="shared" ca="1" si="92"/>
        <v/>
      </c>
      <c r="E431" s="2" t="str">
        <f t="shared" ca="1" si="91"/>
        <v/>
      </c>
      <c r="F431" s="2" t="str">
        <f ca="1">IF(E431="", "", IFERROR(COUNTIF($E$2:E431, "Correto") / COUNTA($E$2:E431), 0))</f>
        <v/>
      </c>
    </row>
    <row r="432" spans="3:6" x14ac:dyDescent="0.25">
      <c r="C432" s="2" t="str">
        <f>IF(B432="","",IF(VLOOKUP(A432,referencia!$A$2:$B$15,2,FALSE)&gt;VLOOKUP(B432,referencia!$A$2:$B$15,2,FALSE),"Casa",IF(VLOOKUP(A432,referencia!$A$2:$B$15,2,FALSE)&lt;VLOOKUP(B432,referencia!$A$2:$B$15,2,FALSE),"Visitante","Empate")))</f>
        <v/>
      </c>
      <c r="D432" s="2" t="str">
        <f t="shared" ca="1" si="92"/>
        <v/>
      </c>
      <c r="E432" s="2" t="str">
        <f t="shared" ca="1" si="91"/>
        <v/>
      </c>
      <c r="F432" s="2" t="str">
        <f ca="1">IF(E432="", "", IFERROR(COUNTIF($E$2:E432, "Correto") / COUNTA($E$2:E432), 0))</f>
        <v/>
      </c>
    </row>
    <row r="433" spans="3:6" x14ac:dyDescent="0.25">
      <c r="C433" s="2" t="str">
        <f>IF(B433="","",IF(VLOOKUP(A433,referencia!$A$2:$B$15,2,FALSE)&gt;VLOOKUP(B433,referencia!$A$2:$B$15,2,FALSE),"Casa",IF(VLOOKUP(A433,referencia!$A$2:$B$15,2,FALSE)&lt;VLOOKUP(B433,referencia!$A$2:$B$15,2,FALSE),"Visitante","Empate")))</f>
        <v/>
      </c>
      <c r="D433" s="2" t="str">
        <f t="shared" ca="1" si="92"/>
        <v/>
      </c>
      <c r="E433" s="2" t="str">
        <f t="shared" ca="1" si="91"/>
        <v/>
      </c>
      <c r="F433" s="2" t="str">
        <f ca="1">IF(E433="", "", IFERROR(COUNTIF($E$2:E433, "Correto") / COUNTA($E$2:E433), 0))</f>
        <v/>
      </c>
    </row>
    <row r="434" spans="3:6" x14ac:dyDescent="0.25">
      <c r="C434" s="2" t="str">
        <f>IF(B434="","",IF(VLOOKUP(A434,referencia!$A$2:$B$15,2,FALSE)&gt;VLOOKUP(B434,referencia!$A$2:$B$15,2,FALSE),"Casa",IF(VLOOKUP(A434,referencia!$A$2:$B$15,2,FALSE)&lt;VLOOKUP(B434,referencia!$A$2:$B$15,2,FALSE),"Visitante","Empate")))</f>
        <v/>
      </c>
      <c r="D434" s="2" t="str">
        <f t="shared" ca="1" si="92"/>
        <v/>
      </c>
      <c r="E434" s="2" t="str">
        <f t="shared" ca="1" si="91"/>
        <v/>
      </c>
      <c r="F434" s="2" t="str">
        <f ca="1">IF(E434="", "", IFERROR(COUNTIF($E$2:E434, "Correto") / COUNTA($E$2:E434), 0))</f>
        <v/>
      </c>
    </row>
    <row r="435" spans="3:6" x14ac:dyDescent="0.25">
      <c r="C435" s="2" t="str">
        <f>IF(B435="","",IF(VLOOKUP(A435,referencia!$A$2:$B$15,2,FALSE)&gt;VLOOKUP(B435,referencia!$A$2:$B$15,2,FALSE),"Casa",IF(VLOOKUP(A435,referencia!$A$2:$B$15,2,FALSE)&lt;VLOOKUP(B435,referencia!$A$2:$B$15,2,FALSE),"Visitante","Empate")))</f>
        <v/>
      </c>
      <c r="D435" s="2" t="str">
        <f t="shared" ca="1" si="92"/>
        <v/>
      </c>
      <c r="E435" s="2" t="str">
        <f t="shared" ca="1" si="91"/>
        <v/>
      </c>
      <c r="F435" s="2" t="str">
        <f ca="1">IF(E435="", "", IFERROR(COUNTIF($E$2:E435, "Correto") / COUNTA($E$2:E435), 0))</f>
        <v/>
      </c>
    </row>
    <row r="436" spans="3:6" x14ac:dyDescent="0.25">
      <c r="C436" s="2" t="str">
        <f>IF(B436="","",IF(VLOOKUP(A436,referencia!$A$2:$B$15,2,FALSE)&gt;VLOOKUP(B436,referencia!$A$2:$B$15,2,FALSE),"Casa",IF(VLOOKUP(A436,referencia!$A$2:$B$15,2,FALSE)&lt;VLOOKUP(B436,referencia!$A$2:$B$15,2,FALSE),"Visitante","Empate")))</f>
        <v/>
      </c>
      <c r="D436" s="2" t="str">
        <f t="shared" ca="1" si="92"/>
        <v/>
      </c>
      <c r="E436" s="2" t="str">
        <f t="shared" ca="1" si="91"/>
        <v/>
      </c>
      <c r="F436" s="2" t="str">
        <f ca="1">IF(E436="", "", IFERROR(COUNTIF($E$2:E436, "Correto") / COUNTA($E$2:E436), 0))</f>
        <v/>
      </c>
    </row>
    <row r="437" spans="3:6" x14ac:dyDescent="0.25">
      <c r="C437" s="2" t="str">
        <f>IF(B437="","",IF(VLOOKUP(A437,referencia!$A$2:$B$15,2,FALSE)&gt;VLOOKUP(B437,referencia!$A$2:$B$15,2,FALSE),"Casa",IF(VLOOKUP(A437,referencia!$A$2:$B$15,2,FALSE)&lt;VLOOKUP(B437,referencia!$A$2:$B$15,2,FALSE),"Visitante","Empate")))</f>
        <v/>
      </c>
      <c r="D437" s="2" t="str">
        <f t="shared" ca="1" si="92"/>
        <v/>
      </c>
      <c r="E437" s="2" t="str">
        <f t="shared" ca="1" si="91"/>
        <v/>
      </c>
      <c r="F437" s="2" t="str">
        <f ca="1">IF(E437="", "", IFERROR(COUNTIF($E$2:E437, "Correto") / COUNTA($E$2:E437), 0))</f>
        <v/>
      </c>
    </row>
    <row r="438" spans="3:6" x14ac:dyDescent="0.25">
      <c r="C438" s="2" t="str">
        <f>IF(B438="","",IF(VLOOKUP(A438,referencia!$A$2:$B$15,2,FALSE)&gt;VLOOKUP(B438,referencia!$A$2:$B$15,2,FALSE),"Casa",IF(VLOOKUP(A438,referencia!$A$2:$B$15,2,FALSE)&lt;VLOOKUP(B438,referencia!$A$2:$B$15,2,FALSE),"Visitante","Empate")))</f>
        <v/>
      </c>
      <c r="D438" s="2" t="str">
        <f t="shared" ca="1" si="92"/>
        <v/>
      </c>
      <c r="E438" s="2" t="str">
        <f t="shared" ca="1" si="91"/>
        <v/>
      </c>
      <c r="F438" s="2" t="str">
        <f ca="1">IF(E438="", "", IFERROR(COUNTIF($E$2:E438, "Correto") / COUNTA($E$2:E438), 0))</f>
        <v/>
      </c>
    </row>
    <row r="439" spans="3:6" x14ac:dyDescent="0.25">
      <c r="C439" s="2" t="str">
        <f>IF(B439="","",IF(VLOOKUP(A439,referencia!$A$2:$B$15,2,FALSE)&gt;VLOOKUP(B439,referencia!$A$2:$B$15,2,FALSE),"Casa",IF(VLOOKUP(A439,referencia!$A$2:$B$15,2,FALSE)&lt;VLOOKUP(B439,referencia!$A$2:$B$15,2,FALSE),"Visitante","Empate")))</f>
        <v/>
      </c>
      <c r="D439" s="2" t="str">
        <f t="shared" ca="1" si="92"/>
        <v/>
      </c>
      <c r="E439" s="2" t="str">
        <f t="shared" ca="1" si="91"/>
        <v/>
      </c>
      <c r="F439" s="2" t="str">
        <f ca="1">IF(E439="", "", IFERROR(COUNTIF($E$2:E439, "Correto") / COUNTA($E$2:E439), 0))</f>
        <v/>
      </c>
    </row>
    <row r="440" spans="3:6" x14ac:dyDescent="0.25">
      <c r="C440" s="2" t="str">
        <f>IF(B440="","",IF(VLOOKUP(A440,referencia!$A$2:$B$15,2,FALSE)&gt;VLOOKUP(B440,referencia!$A$2:$B$15,2,FALSE),"Casa",IF(VLOOKUP(A440,referencia!$A$2:$B$15,2,FALSE)&lt;VLOOKUP(B440,referencia!$A$2:$B$15,2,FALSE),"Visitante","Empate")))</f>
        <v/>
      </c>
      <c r="D440" s="2" t="str">
        <f t="shared" ca="1" si="92"/>
        <v/>
      </c>
      <c r="E440" s="2" t="str">
        <f t="shared" ca="1" si="91"/>
        <v/>
      </c>
      <c r="F440" s="2" t="str">
        <f ca="1">IF(E440="", "", IFERROR(COUNTIF($E$2:E440, "Correto") / COUNTA($E$2:E440), 0))</f>
        <v/>
      </c>
    </row>
    <row r="441" spans="3:6" x14ac:dyDescent="0.25">
      <c r="C441" s="2" t="str">
        <f>IF(B441="","",IF(VLOOKUP(A441,referencia!$A$2:$B$15,2,FALSE)&gt;VLOOKUP(B441,referencia!$A$2:$B$15,2,FALSE),"Casa",IF(VLOOKUP(A441,referencia!$A$2:$B$15,2,FALSE)&lt;VLOOKUP(B441,referencia!$A$2:$B$15,2,FALSE),"Visitante","Empate")))</f>
        <v/>
      </c>
      <c r="D441" s="2" t="str">
        <f t="shared" ca="1" si="92"/>
        <v/>
      </c>
      <c r="E441" s="2" t="str">
        <f t="shared" ca="1" si="91"/>
        <v/>
      </c>
      <c r="F441" s="2" t="str">
        <f ca="1">IF(E441="", "", IFERROR(COUNTIF($E$2:E441, "Correto") / COUNTA($E$2:E441), 0))</f>
        <v/>
      </c>
    </row>
    <row r="442" spans="3:6" x14ac:dyDescent="0.25">
      <c r="C442" s="2" t="str">
        <f>IF(B442="","",IF(VLOOKUP(A442,referencia!$A$2:$B$15,2,FALSE)&gt;VLOOKUP(B442,referencia!$A$2:$B$15,2,FALSE),"Casa",IF(VLOOKUP(A442,referencia!$A$2:$B$15,2,FALSE)&lt;VLOOKUP(B442,referencia!$A$2:$B$15,2,FALSE),"Visitante","Empate")))</f>
        <v/>
      </c>
      <c r="D442" s="2" t="str">
        <f t="shared" ca="1" si="92"/>
        <v/>
      </c>
      <c r="E442" s="2" t="str">
        <f t="shared" ca="1" si="91"/>
        <v/>
      </c>
      <c r="F442" s="2" t="str">
        <f ca="1">IF(E442="", "", IFERROR(COUNTIF($E$2:E442, "Correto") / COUNTA($E$2:E442), 0))</f>
        <v/>
      </c>
    </row>
    <row r="443" spans="3:6" x14ac:dyDescent="0.25">
      <c r="C443" s="2" t="str">
        <f>IF(B443="","",IF(VLOOKUP(A443,referencia!$A$2:$B$15,2,FALSE)&gt;VLOOKUP(B443,referencia!$A$2:$B$15,2,FALSE),"Casa",IF(VLOOKUP(A443,referencia!$A$2:$B$15,2,FALSE)&lt;VLOOKUP(B443,referencia!$A$2:$B$15,2,FALSE),"Visitante","Empate")))</f>
        <v/>
      </c>
      <c r="D443" s="2" t="str">
        <f t="shared" ca="1" si="92"/>
        <v/>
      </c>
      <c r="E443" s="2" t="str">
        <f t="shared" ca="1" si="91"/>
        <v/>
      </c>
      <c r="F443" s="2" t="str">
        <f ca="1">IF(E443="", "", IFERROR(COUNTIF($E$2:E443, "Correto") / COUNTA($E$2:E443), 0))</f>
        <v/>
      </c>
    </row>
    <row r="444" spans="3:6" x14ac:dyDescent="0.25">
      <c r="C444" s="2" t="str">
        <f>IF(B444="","",IF(VLOOKUP(A444,referencia!$A$2:$B$15,2,FALSE)&gt;VLOOKUP(B444,referencia!$A$2:$B$15,2,FALSE),"Casa",IF(VLOOKUP(A444,referencia!$A$2:$B$15,2,FALSE)&lt;VLOOKUP(B444,referencia!$A$2:$B$15,2,FALSE),"Visitante","Empate")))</f>
        <v/>
      </c>
      <c r="D444" s="2" t="str">
        <f t="shared" ca="1" si="92"/>
        <v/>
      </c>
      <c r="E444" s="2" t="str">
        <f t="shared" ref="E444:E507" ca="1" si="93">IF(D444="","",IF(D444=C444,"Correto","Errado"))</f>
        <v/>
      </c>
      <c r="F444" s="2" t="str">
        <f ca="1">IF(E444="", "", IFERROR(COUNTIF($E$2:E444, "Correto") / COUNTA($E$2:E444), 0))</f>
        <v/>
      </c>
    </row>
    <row r="445" spans="3:6" x14ac:dyDescent="0.25">
      <c r="C445" s="2" t="str">
        <f>IF(B445="","",IF(VLOOKUP(A445,referencia!$A$2:$B$15,2,FALSE)&gt;VLOOKUP(B445,referencia!$A$2:$B$15,2,FALSE),"Casa",IF(VLOOKUP(A445,referencia!$A$2:$B$15,2,FALSE)&lt;VLOOKUP(B445,referencia!$A$2:$B$15,2,FALSE),"Visitante","Empate")))</f>
        <v/>
      </c>
      <c r="D445" s="2" t="str">
        <f t="shared" ca="1" si="92"/>
        <v/>
      </c>
      <c r="E445" s="2" t="str">
        <f t="shared" ca="1" si="93"/>
        <v/>
      </c>
      <c r="F445" s="2" t="str">
        <f ca="1">IF(E445="", "", IFERROR(COUNTIF($E$2:E445, "Correto") / COUNTA($E$2:E445), 0))</f>
        <v/>
      </c>
    </row>
    <row r="446" spans="3:6" x14ac:dyDescent="0.25">
      <c r="C446" s="2" t="str">
        <f>IF(B446="","",IF(VLOOKUP(A446,referencia!$A$2:$B$15,2,FALSE)&gt;VLOOKUP(B446,referencia!$A$2:$B$15,2,FALSE),"Casa",IF(VLOOKUP(A446,referencia!$A$2:$B$15,2,FALSE)&lt;VLOOKUP(B446,referencia!$A$2:$B$15,2,FALSE),"Visitante","Empate")))</f>
        <v/>
      </c>
      <c r="D446" s="2" t="str">
        <f t="shared" ca="1" si="92"/>
        <v/>
      </c>
      <c r="E446" s="2" t="str">
        <f t="shared" ca="1" si="93"/>
        <v/>
      </c>
      <c r="F446" s="2" t="str">
        <f ca="1">IF(E446="", "", IFERROR(COUNTIF($E$2:E446, "Correto") / COUNTA($E$2:E446), 0))</f>
        <v/>
      </c>
    </row>
    <row r="447" spans="3:6" x14ac:dyDescent="0.25">
      <c r="C447" s="2" t="str">
        <f>IF(B447="","",IF(VLOOKUP(A447,referencia!$A$2:$B$15,2,FALSE)&gt;VLOOKUP(B447,referencia!$A$2:$B$15,2,FALSE),"Casa",IF(VLOOKUP(A447,referencia!$A$2:$B$15,2,FALSE)&lt;VLOOKUP(B447,referencia!$A$2:$B$15,2,FALSE),"Visitante","Empate")))</f>
        <v/>
      </c>
      <c r="D447" s="2" t="str">
        <f t="shared" ca="1" si="92"/>
        <v/>
      </c>
      <c r="E447" s="2" t="str">
        <f t="shared" ca="1" si="93"/>
        <v/>
      </c>
      <c r="F447" s="2" t="str">
        <f ca="1">IF(E447="", "", IFERROR(COUNTIF($E$2:E447, "Correto") / COUNTA($E$2:E447), 0))</f>
        <v/>
      </c>
    </row>
    <row r="448" spans="3:6" x14ac:dyDescent="0.25">
      <c r="C448" s="2" t="str">
        <f>IF(B448="","",IF(VLOOKUP(A448,referencia!$A$2:$B$15,2,FALSE)&gt;VLOOKUP(B448,referencia!$A$2:$B$15,2,FALSE),"Casa",IF(VLOOKUP(A448,referencia!$A$2:$B$15,2,FALSE)&lt;VLOOKUP(B448,referencia!$A$2:$B$15,2,FALSE),"Visitante","Empate")))</f>
        <v/>
      </c>
      <c r="D448" s="2" t="str">
        <f t="shared" ca="1" si="92"/>
        <v/>
      </c>
      <c r="E448" s="2" t="str">
        <f t="shared" ca="1" si="93"/>
        <v/>
      </c>
      <c r="F448" s="2" t="str">
        <f ca="1">IF(E448="", "", IFERROR(COUNTIF($E$2:E448, "Correto") / COUNTA($E$2:E448), 0))</f>
        <v/>
      </c>
    </row>
    <row r="449" spans="3:6" x14ac:dyDescent="0.25">
      <c r="C449" s="2" t="str">
        <f>IF(B449="","",IF(VLOOKUP(A449,referencia!$A$2:$B$15,2,FALSE)&gt;VLOOKUP(B449,referencia!$A$2:$B$15,2,FALSE),"Casa",IF(VLOOKUP(A449,referencia!$A$2:$B$15,2,FALSE)&lt;VLOOKUP(B449,referencia!$A$2:$B$15,2,FALSE),"Visitante","Empate")))</f>
        <v/>
      </c>
      <c r="D449" s="2" t="str">
        <f t="shared" ca="1" si="92"/>
        <v/>
      </c>
      <c r="E449" s="2" t="str">
        <f t="shared" ca="1" si="93"/>
        <v/>
      </c>
      <c r="F449" s="2" t="str">
        <f ca="1">IF(E449="", "", IFERROR(COUNTIF($E$2:E449, "Correto") / COUNTA($E$2:E449), 0))</f>
        <v/>
      </c>
    </row>
    <row r="450" spans="3:6" x14ac:dyDescent="0.25">
      <c r="C450" s="2" t="str">
        <f>IF(B450="","",IF(VLOOKUP(A450,referencia!$A$2:$B$15,2,FALSE)&gt;VLOOKUP(B450,referencia!$A$2:$B$15,2,FALSE),"Casa",IF(VLOOKUP(A450,referencia!$A$2:$B$15,2,FALSE)&lt;VLOOKUP(B450,referencia!$A$2:$B$15,2,FALSE),"Visitante","Empate")))</f>
        <v/>
      </c>
      <c r="D450" s="2" t="str">
        <f t="shared" ca="1" si="92"/>
        <v/>
      </c>
      <c r="E450" s="2" t="str">
        <f t="shared" ca="1" si="93"/>
        <v/>
      </c>
      <c r="F450" s="2" t="str">
        <f ca="1">IF(E450="", "", IFERROR(COUNTIF($E$2:E450, "Correto") / COUNTA($E$2:E450), 0))</f>
        <v/>
      </c>
    </row>
    <row r="451" spans="3:6" x14ac:dyDescent="0.25">
      <c r="C451" s="2" t="str">
        <f>IF(B451="","",IF(VLOOKUP(A451,referencia!$A$2:$B$15,2,FALSE)&gt;VLOOKUP(B451,referencia!$A$2:$B$15,2,FALSE),"Casa",IF(VLOOKUP(A451,referencia!$A$2:$B$15,2,FALSE)&lt;VLOOKUP(B451,referencia!$A$2:$B$15,2,FALSE),"Visitante","Empate")))</f>
        <v/>
      </c>
      <c r="D451" s="2" t="str">
        <f t="shared" ref="D451:D514" ca="1" si="94">IF(AND(A762="", B762="", C762=""), "", IFERROR(
  INDEX(C:C, MATCH(1,
    INDEX((OFFSET(C762, -(ROW(C762)-ROW(C$2)), 0)=OFFSET(C:C, 5, 0))*
           (OFFSET(C761, -(ROW(C761)-ROW(C$2)), 0)=OFFSET(C:C, 4, 0))*
           (OFFSET(C760, -(ROW(C760)-ROW(C$2)), 0)=OFFSET(C:C, 3, 0))*
           (OFFSET(C759, -(ROW(C759)-ROW(C$2)), 0)=OFFSET(C:C, 2, 0))*
           (OFFSET(C758, -(ROW(C758)-ROW(C$2)), 0)=OFFSET(C:C, 1, 0)),
           0), 0)),
  "Sem previsão"))</f>
        <v/>
      </c>
      <c r="E451" s="2" t="str">
        <f t="shared" ca="1" si="93"/>
        <v/>
      </c>
      <c r="F451" s="2" t="str">
        <f ca="1">IF(E451="", "", IFERROR(COUNTIF($E$2:E451, "Correto") / COUNTA($E$2:E451), 0))</f>
        <v/>
      </c>
    </row>
    <row r="452" spans="3:6" x14ac:dyDescent="0.25">
      <c r="C452" s="2" t="str">
        <f>IF(B452="","",IF(VLOOKUP(A452,referencia!$A$2:$B$15,2,FALSE)&gt;VLOOKUP(B452,referencia!$A$2:$B$15,2,FALSE),"Casa",IF(VLOOKUP(A452,referencia!$A$2:$B$15,2,FALSE)&lt;VLOOKUP(B452,referencia!$A$2:$B$15,2,FALSE),"Visitante","Empate")))</f>
        <v/>
      </c>
      <c r="D452" s="2" t="str">
        <f t="shared" ca="1" si="94"/>
        <v/>
      </c>
      <c r="E452" s="2" t="str">
        <f t="shared" ca="1" si="93"/>
        <v/>
      </c>
      <c r="F452" s="2" t="str">
        <f ca="1">IF(E452="", "", IFERROR(COUNTIF($E$2:E452, "Correto") / COUNTA($E$2:E452), 0))</f>
        <v/>
      </c>
    </row>
    <row r="453" spans="3:6" x14ac:dyDescent="0.25">
      <c r="C453" s="2" t="str">
        <f>IF(B453="","",IF(VLOOKUP(A453,referencia!$A$2:$B$15,2,FALSE)&gt;VLOOKUP(B453,referencia!$A$2:$B$15,2,FALSE),"Casa",IF(VLOOKUP(A453,referencia!$A$2:$B$15,2,FALSE)&lt;VLOOKUP(B453,referencia!$A$2:$B$15,2,FALSE),"Visitante","Empate")))</f>
        <v/>
      </c>
      <c r="D453" s="2" t="str">
        <f t="shared" ca="1" si="94"/>
        <v/>
      </c>
      <c r="E453" s="2" t="str">
        <f t="shared" ca="1" si="93"/>
        <v/>
      </c>
      <c r="F453" s="2" t="str">
        <f ca="1">IF(E453="", "", IFERROR(COUNTIF($E$2:E453, "Correto") / COUNTA($E$2:E453), 0))</f>
        <v/>
      </c>
    </row>
    <row r="454" spans="3:6" x14ac:dyDescent="0.25">
      <c r="C454" s="2" t="str">
        <f>IF(B454="","",IF(VLOOKUP(A454,referencia!$A$2:$B$15,2,FALSE)&gt;VLOOKUP(B454,referencia!$A$2:$B$15,2,FALSE),"Casa",IF(VLOOKUP(A454,referencia!$A$2:$B$15,2,FALSE)&lt;VLOOKUP(B454,referencia!$A$2:$B$15,2,FALSE),"Visitante","Empate")))</f>
        <v/>
      </c>
      <c r="D454" s="2" t="str">
        <f t="shared" ca="1" si="94"/>
        <v/>
      </c>
      <c r="E454" s="2" t="str">
        <f t="shared" ca="1" si="93"/>
        <v/>
      </c>
      <c r="F454" s="2" t="str">
        <f ca="1">IF(E454="", "", IFERROR(COUNTIF($E$2:E454, "Correto") / COUNTA($E$2:E454), 0))</f>
        <v/>
      </c>
    </row>
    <row r="455" spans="3:6" x14ac:dyDescent="0.25">
      <c r="C455" s="2" t="str">
        <f>IF(B455="","",IF(VLOOKUP(A455,referencia!$A$2:$B$15,2,FALSE)&gt;VLOOKUP(B455,referencia!$A$2:$B$15,2,FALSE),"Casa",IF(VLOOKUP(A455,referencia!$A$2:$B$15,2,FALSE)&lt;VLOOKUP(B455,referencia!$A$2:$B$15,2,FALSE),"Visitante","Empate")))</f>
        <v/>
      </c>
      <c r="D455" s="2" t="str">
        <f t="shared" ca="1" si="94"/>
        <v/>
      </c>
      <c r="E455" s="2" t="str">
        <f t="shared" ca="1" si="93"/>
        <v/>
      </c>
      <c r="F455" s="2" t="str">
        <f ca="1">IF(E455="", "", IFERROR(COUNTIF($E$2:E455, "Correto") / COUNTA($E$2:E455), 0))</f>
        <v/>
      </c>
    </row>
    <row r="456" spans="3:6" x14ac:dyDescent="0.25">
      <c r="C456" s="2" t="str">
        <f>IF(B456="","",IF(VLOOKUP(A456,referencia!$A$2:$B$15,2,FALSE)&gt;VLOOKUP(B456,referencia!$A$2:$B$15,2,FALSE),"Casa",IF(VLOOKUP(A456,referencia!$A$2:$B$15,2,FALSE)&lt;VLOOKUP(B456,referencia!$A$2:$B$15,2,FALSE),"Visitante","Empate")))</f>
        <v/>
      </c>
      <c r="D456" s="2" t="str">
        <f t="shared" ca="1" si="94"/>
        <v/>
      </c>
      <c r="E456" s="2" t="str">
        <f t="shared" ca="1" si="93"/>
        <v/>
      </c>
      <c r="F456" s="2" t="str">
        <f ca="1">IF(E456="", "", IFERROR(COUNTIF($E$2:E456, "Correto") / COUNTA($E$2:E456), 0))</f>
        <v/>
      </c>
    </row>
    <row r="457" spans="3:6" x14ac:dyDescent="0.25">
      <c r="C457" s="2" t="str">
        <f>IF(B457="","",IF(VLOOKUP(A457,referencia!$A$2:$B$15,2,FALSE)&gt;VLOOKUP(B457,referencia!$A$2:$B$15,2,FALSE),"Casa",IF(VLOOKUP(A457,referencia!$A$2:$B$15,2,FALSE)&lt;VLOOKUP(B457,referencia!$A$2:$B$15,2,FALSE),"Visitante","Empate")))</f>
        <v/>
      </c>
      <c r="D457" s="2" t="str">
        <f t="shared" ca="1" si="94"/>
        <v/>
      </c>
      <c r="E457" s="2" t="str">
        <f t="shared" ca="1" si="93"/>
        <v/>
      </c>
      <c r="F457" s="2" t="str">
        <f ca="1">IF(E457="", "", IFERROR(COUNTIF($E$2:E457, "Correto") / COUNTA($E$2:E457), 0))</f>
        <v/>
      </c>
    </row>
    <row r="458" spans="3:6" x14ac:dyDescent="0.25">
      <c r="C458" s="2" t="str">
        <f>IF(B458="","",IF(VLOOKUP(A458,referencia!$A$2:$B$15,2,FALSE)&gt;VLOOKUP(B458,referencia!$A$2:$B$15,2,FALSE),"Casa",IF(VLOOKUP(A458,referencia!$A$2:$B$15,2,FALSE)&lt;VLOOKUP(B458,referencia!$A$2:$B$15,2,FALSE),"Visitante","Empate")))</f>
        <v/>
      </c>
      <c r="D458" s="2" t="str">
        <f t="shared" ca="1" si="94"/>
        <v/>
      </c>
      <c r="E458" s="2" t="str">
        <f t="shared" ca="1" si="93"/>
        <v/>
      </c>
      <c r="F458" s="2" t="str">
        <f ca="1">IF(E458="", "", IFERROR(COUNTIF($E$2:E458, "Correto") / COUNTA($E$2:E458), 0))</f>
        <v/>
      </c>
    </row>
    <row r="459" spans="3:6" x14ac:dyDescent="0.25">
      <c r="C459" s="2" t="str">
        <f>IF(B459="","",IF(VLOOKUP(A459,referencia!$A$2:$B$15,2,FALSE)&gt;VLOOKUP(B459,referencia!$A$2:$B$15,2,FALSE),"Casa",IF(VLOOKUP(A459,referencia!$A$2:$B$15,2,FALSE)&lt;VLOOKUP(B459,referencia!$A$2:$B$15,2,FALSE),"Visitante","Empate")))</f>
        <v/>
      </c>
      <c r="D459" s="2" t="str">
        <f t="shared" ca="1" si="94"/>
        <v/>
      </c>
      <c r="E459" s="2" t="str">
        <f t="shared" ca="1" si="93"/>
        <v/>
      </c>
      <c r="F459" s="2" t="str">
        <f ca="1">IF(E459="", "", IFERROR(COUNTIF($E$2:E459, "Correto") / COUNTA($E$2:E459), 0))</f>
        <v/>
      </c>
    </row>
    <row r="460" spans="3:6" x14ac:dyDescent="0.25">
      <c r="C460" s="2" t="str">
        <f>IF(B460="","",IF(VLOOKUP(A460,referencia!$A$2:$B$15,2,FALSE)&gt;VLOOKUP(B460,referencia!$A$2:$B$15,2,FALSE),"Casa",IF(VLOOKUP(A460,referencia!$A$2:$B$15,2,FALSE)&lt;VLOOKUP(B460,referencia!$A$2:$B$15,2,FALSE),"Visitante","Empate")))</f>
        <v/>
      </c>
      <c r="D460" s="2" t="str">
        <f t="shared" ca="1" si="94"/>
        <v/>
      </c>
      <c r="E460" s="2" t="str">
        <f t="shared" ca="1" si="93"/>
        <v/>
      </c>
      <c r="F460" s="2" t="str">
        <f ca="1">IF(E460="", "", IFERROR(COUNTIF($E$2:E460, "Correto") / COUNTA($E$2:E460), 0))</f>
        <v/>
      </c>
    </row>
    <row r="461" spans="3:6" x14ac:dyDescent="0.25">
      <c r="C461" s="2" t="str">
        <f>IF(B461="","",IF(VLOOKUP(A461,referencia!$A$2:$B$15,2,FALSE)&gt;VLOOKUP(B461,referencia!$A$2:$B$15,2,FALSE),"Casa",IF(VLOOKUP(A461,referencia!$A$2:$B$15,2,FALSE)&lt;VLOOKUP(B461,referencia!$A$2:$B$15,2,FALSE),"Visitante","Empate")))</f>
        <v/>
      </c>
      <c r="D461" s="2" t="str">
        <f t="shared" ca="1" si="94"/>
        <v/>
      </c>
      <c r="E461" s="2" t="str">
        <f t="shared" ca="1" si="93"/>
        <v/>
      </c>
      <c r="F461" s="2" t="str">
        <f ca="1">IF(E461="", "", IFERROR(COUNTIF($E$2:E461, "Correto") / COUNTA($E$2:E461), 0))</f>
        <v/>
      </c>
    </row>
    <row r="462" spans="3:6" x14ac:dyDescent="0.25">
      <c r="C462" s="2" t="str">
        <f>IF(B462="","",IF(VLOOKUP(A462,referencia!$A$2:$B$15,2,FALSE)&gt;VLOOKUP(B462,referencia!$A$2:$B$15,2,FALSE),"Casa",IF(VLOOKUP(A462,referencia!$A$2:$B$15,2,FALSE)&lt;VLOOKUP(B462,referencia!$A$2:$B$15,2,FALSE),"Visitante","Empate")))</f>
        <v/>
      </c>
      <c r="D462" s="2" t="str">
        <f t="shared" ca="1" si="94"/>
        <v/>
      </c>
      <c r="E462" s="2" t="str">
        <f t="shared" ca="1" si="93"/>
        <v/>
      </c>
      <c r="F462" s="2" t="str">
        <f ca="1">IF(E462="", "", IFERROR(COUNTIF($E$2:E462, "Correto") / COUNTA($E$2:E462), 0))</f>
        <v/>
      </c>
    </row>
    <row r="463" spans="3:6" x14ac:dyDescent="0.25">
      <c r="C463" s="2" t="str">
        <f>IF(B463="","",IF(VLOOKUP(A463,referencia!$A$2:$B$15,2,FALSE)&gt;VLOOKUP(B463,referencia!$A$2:$B$15,2,FALSE),"Casa",IF(VLOOKUP(A463,referencia!$A$2:$B$15,2,FALSE)&lt;VLOOKUP(B463,referencia!$A$2:$B$15,2,FALSE),"Visitante","Empate")))</f>
        <v/>
      </c>
      <c r="D463" s="2" t="str">
        <f t="shared" ca="1" si="94"/>
        <v/>
      </c>
      <c r="E463" s="2" t="str">
        <f t="shared" ca="1" si="93"/>
        <v/>
      </c>
      <c r="F463" s="2" t="str">
        <f ca="1">IF(E463="", "", IFERROR(COUNTIF($E$2:E463, "Correto") / COUNTA($E$2:E463), 0))</f>
        <v/>
      </c>
    </row>
    <row r="464" spans="3:6" x14ac:dyDescent="0.25">
      <c r="C464" s="2" t="str">
        <f>IF(B464="","",IF(VLOOKUP(A464,referencia!$A$2:$B$15,2,FALSE)&gt;VLOOKUP(B464,referencia!$A$2:$B$15,2,FALSE),"Casa",IF(VLOOKUP(A464,referencia!$A$2:$B$15,2,FALSE)&lt;VLOOKUP(B464,referencia!$A$2:$B$15,2,FALSE),"Visitante","Empate")))</f>
        <v/>
      </c>
      <c r="D464" s="2" t="str">
        <f t="shared" ca="1" si="94"/>
        <v/>
      </c>
      <c r="E464" s="2" t="str">
        <f t="shared" ca="1" si="93"/>
        <v/>
      </c>
      <c r="F464" s="2" t="str">
        <f ca="1">IF(E464="", "", IFERROR(COUNTIF($E$2:E464, "Correto") / COUNTA($E$2:E464), 0))</f>
        <v/>
      </c>
    </row>
    <row r="465" spans="3:6" x14ac:dyDescent="0.25">
      <c r="C465" s="2" t="str">
        <f>IF(B465="","",IF(VLOOKUP(A465,referencia!$A$2:$B$15,2,FALSE)&gt;VLOOKUP(B465,referencia!$A$2:$B$15,2,FALSE),"Casa",IF(VLOOKUP(A465,referencia!$A$2:$B$15,2,FALSE)&lt;VLOOKUP(B465,referencia!$A$2:$B$15,2,FALSE),"Visitante","Empate")))</f>
        <v/>
      </c>
      <c r="D465" s="2" t="str">
        <f t="shared" ca="1" si="94"/>
        <v/>
      </c>
      <c r="E465" s="2" t="str">
        <f t="shared" ca="1" si="93"/>
        <v/>
      </c>
      <c r="F465" s="2" t="str">
        <f ca="1">IF(E465="", "", IFERROR(COUNTIF($E$2:E465, "Correto") / COUNTA($E$2:E465), 0))</f>
        <v/>
      </c>
    </row>
    <row r="466" spans="3:6" x14ac:dyDescent="0.25">
      <c r="C466" s="2" t="str">
        <f>IF(B466="","",IF(VLOOKUP(A466,referencia!$A$2:$B$15,2,FALSE)&gt;VLOOKUP(B466,referencia!$A$2:$B$15,2,FALSE),"Casa",IF(VLOOKUP(A466,referencia!$A$2:$B$15,2,FALSE)&lt;VLOOKUP(B466,referencia!$A$2:$B$15,2,FALSE),"Visitante","Empate")))</f>
        <v/>
      </c>
      <c r="D466" s="2" t="str">
        <f t="shared" ca="1" si="94"/>
        <v/>
      </c>
      <c r="E466" s="2" t="str">
        <f t="shared" ca="1" si="93"/>
        <v/>
      </c>
      <c r="F466" s="2" t="str">
        <f ca="1">IF(E466="", "", IFERROR(COUNTIF($E$2:E466, "Correto") / COUNTA($E$2:E466), 0))</f>
        <v/>
      </c>
    </row>
    <row r="467" spans="3:6" x14ac:dyDescent="0.25">
      <c r="C467" s="2" t="str">
        <f>IF(B467="","",IF(VLOOKUP(A467,referencia!$A$2:$B$15,2,FALSE)&gt;VLOOKUP(B467,referencia!$A$2:$B$15,2,FALSE),"Casa",IF(VLOOKUP(A467,referencia!$A$2:$B$15,2,FALSE)&lt;VLOOKUP(B467,referencia!$A$2:$B$15,2,FALSE),"Visitante","Empate")))</f>
        <v/>
      </c>
      <c r="D467" s="2" t="str">
        <f t="shared" ca="1" si="94"/>
        <v/>
      </c>
      <c r="E467" s="2" t="str">
        <f t="shared" ca="1" si="93"/>
        <v/>
      </c>
      <c r="F467" s="2" t="str">
        <f ca="1">IF(E467="", "", IFERROR(COUNTIF($E$2:E467, "Correto") / COUNTA($E$2:E467), 0))</f>
        <v/>
      </c>
    </row>
    <row r="468" spans="3:6" x14ac:dyDescent="0.25">
      <c r="C468" s="2" t="str">
        <f>IF(B468="","",IF(VLOOKUP(A468,referencia!$A$2:$B$15,2,FALSE)&gt;VLOOKUP(B468,referencia!$A$2:$B$15,2,FALSE),"Casa",IF(VLOOKUP(A468,referencia!$A$2:$B$15,2,FALSE)&lt;VLOOKUP(B468,referencia!$A$2:$B$15,2,FALSE),"Visitante","Empate")))</f>
        <v/>
      </c>
      <c r="D468" s="2" t="str">
        <f t="shared" ca="1" si="94"/>
        <v/>
      </c>
      <c r="E468" s="2" t="str">
        <f t="shared" ca="1" si="93"/>
        <v/>
      </c>
      <c r="F468" s="2" t="str">
        <f ca="1">IF(E468="", "", IFERROR(COUNTIF($E$2:E468, "Correto") / COUNTA($E$2:E468), 0))</f>
        <v/>
      </c>
    </row>
    <row r="469" spans="3:6" x14ac:dyDescent="0.25">
      <c r="C469" s="2" t="str">
        <f>IF(B469="","",IF(VLOOKUP(A469,referencia!$A$2:$B$15,2,FALSE)&gt;VLOOKUP(B469,referencia!$A$2:$B$15,2,FALSE),"Casa",IF(VLOOKUP(A469,referencia!$A$2:$B$15,2,FALSE)&lt;VLOOKUP(B469,referencia!$A$2:$B$15,2,FALSE),"Visitante","Empate")))</f>
        <v/>
      </c>
      <c r="D469" s="2" t="str">
        <f t="shared" ca="1" si="94"/>
        <v/>
      </c>
      <c r="E469" s="2" t="str">
        <f t="shared" ca="1" si="93"/>
        <v/>
      </c>
      <c r="F469" s="2" t="str">
        <f ca="1">IF(E469="", "", IFERROR(COUNTIF($E$2:E469, "Correto") / COUNTA($E$2:E469), 0))</f>
        <v/>
      </c>
    </row>
    <row r="470" spans="3:6" x14ac:dyDescent="0.25">
      <c r="C470" s="2" t="str">
        <f>IF(B470="","",IF(VLOOKUP(A470,referencia!$A$2:$B$15,2,FALSE)&gt;VLOOKUP(B470,referencia!$A$2:$B$15,2,FALSE),"Casa",IF(VLOOKUP(A470,referencia!$A$2:$B$15,2,FALSE)&lt;VLOOKUP(B470,referencia!$A$2:$B$15,2,FALSE),"Visitante","Empate")))</f>
        <v/>
      </c>
      <c r="D470" s="2" t="str">
        <f t="shared" ca="1" si="94"/>
        <v/>
      </c>
      <c r="E470" s="2" t="str">
        <f t="shared" ca="1" si="93"/>
        <v/>
      </c>
      <c r="F470" s="2" t="str">
        <f ca="1">IF(E470="", "", IFERROR(COUNTIF($E$2:E470, "Correto") / COUNTA($E$2:E470), 0))</f>
        <v/>
      </c>
    </row>
    <row r="471" spans="3:6" x14ac:dyDescent="0.25">
      <c r="C471" s="2" t="str">
        <f>IF(B471="","",IF(VLOOKUP(A471,referencia!$A$2:$B$15,2,FALSE)&gt;VLOOKUP(B471,referencia!$A$2:$B$15,2,FALSE),"Casa",IF(VLOOKUP(A471,referencia!$A$2:$B$15,2,FALSE)&lt;VLOOKUP(B471,referencia!$A$2:$B$15,2,FALSE),"Visitante","Empate")))</f>
        <v/>
      </c>
      <c r="D471" s="2" t="str">
        <f t="shared" ca="1" si="94"/>
        <v/>
      </c>
      <c r="E471" s="2" t="str">
        <f t="shared" ca="1" si="93"/>
        <v/>
      </c>
      <c r="F471" s="2" t="str">
        <f ca="1">IF(E471="", "", IFERROR(COUNTIF($E$2:E471, "Correto") / COUNTA($E$2:E471), 0))</f>
        <v/>
      </c>
    </row>
    <row r="472" spans="3:6" x14ac:dyDescent="0.25">
      <c r="C472" s="2" t="str">
        <f>IF(B472="","",IF(VLOOKUP(A472,referencia!$A$2:$B$15,2,FALSE)&gt;VLOOKUP(B472,referencia!$A$2:$B$15,2,FALSE),"Casa",IF(VLOOKUP(A472,referencia!$A$2:$B$15,2,FALSE)&lt;VLOOKUP(B472,referencia!$A$2:$B$15,2,FALSE),"Visitante","Empate")))</f>
        <v/>
      </c>
      <c r="D472" s="2" t="str">
        <f t="shared" ca="1" si="94"/>
        <v/>
      </c>
      <c r="E472" s="2" t="str">
        <f t="shared" ca="1" si="93"/>
        <v/>
      </c>
      <c r="F472" s="2" t="str">
        <f ca="1">IF(E472="", "", IFERROR(COUNTIF($E$2:E472, "Correto") / COUNTA($E$2:E472), 0))</f>
        <v/>
      </c>
    </row>
    <row r="473" spans="3:6" x14ac:dyDescent="0.25">
      <c r="C473" s="2" t="str">
        <f>IF(B473="","",IF(VLOOKUP(A473,referencia!$A$2:$B$15,2,FALSE)&gt;VLOOKUP(B473,referencia!$A$2:$B$15,2,FALSE),"Casa",IF(VLOOKUP(A473,referencia!$A$2:$B$15,2,FALSE)&lt;VLOOKUP(B473,referencia!$A$2:$B$15,2,FALSE),"Visitante","Empate")))</f>
        <v/>
      </c>
      <c r="D473" s="2" t="str">
        <f t="shared" ca="1" si="94"/>
        <v/>
      </c>
      <c r="E473" s="2" t="str">
        <f t="shared" ca="1" si="93"/>
        <v/>
      </c>
      <c r="F473" s="2" t="str">
        <f ca="1">IF(E473="", "", IFERROR(COUNTIF($E$2:E473, "Correto") / COUNTA($E$2:E473), 0))</f>
        <v/>
      </c>
    </row>
    <row r="474" spans="3:6" x14ac:dyDescent="0.25">
      <c r="C474" s="2" t="str">
        <f>IF(B474="","",IF(VLOOKUP(A474,referencia!$A$2:$B$15,2,FALSE)&gt;VLOOKUP(B474,referencia!$A$2:$B$15,2,FALSE),"Casa",IF(VLOOKUP(A474,referencia!$A$2:$B$15,2,FALSE)&lt;VLOOKUP(B474,referencia!$A$2:$B$15,2,FALSE),"Visitante","Empate")))</f>
        <v/>
      </c>
      <c r="D474" s="2" t="str">
        <f t="shared" ca="1" si="94"/>
        <v/>
      </c>
      <c r="E474" s="2" t="str">
        <f t="shared" ca="1" si="93"/>
        <v/>
      </c>
      <c r="F474" s="2" t="str">
        <f ca="1">IF(E474="", "", IFERROR(COUNTIF($E$2:E474, "Correto") / COUNTA($E$2:E474), 0))</f>
        <v/>
      </c>
    </row>
    <row r="475" spans="3:6" x14ac:dyDescent="0.25">
      <c r="C475" s="2" t="str">
        <f>IF(B475="","",IF(VLOOKUP(A475,referencia!$A$2:$B$15,2,FALSE)&gt;VLOOKUP(B475,referencia!$A$2:$B$15,2,FALSE),"Casa",IF(VLOOKUP(A475,referencia!$A$2:$B$15,2,FALSE)&lt;VLOOKUP(B475,referencia!$A$2:$B$15,2,FALSE),"Visitante","Empate")))</f>
        <v/>
      </c>
      <c r="D475" s="2" t="str">
        <f t="shared" ca="1" si="94"/>
        <v/>
      </c>
      <c r="E475" s="2" t="str">
        <f t="shared" ca="1" si="93"/>
        <v/>
      </c>
      <c r="F475" s="2" t="str">
        <f ca="1">IF(E475="", "", IFERROR(COUNTIF($E$2:E475, "Correto") / COUNTA($E$2:E475), 0))</f>
        <v/>
      </c>
    </row>
    <row r="476" spans="3:6" x14ac:dyDescent="0.25">
      <c r="C476" s="2" t="str">
        <f>IF(B476="","",IF(VLOOKUP(A476,referencia!$A$2:$B$15,2,FALSE)&gt;VLOOKUP(B476,referencia!$A$2:$B$15,2,FALSE),"Casa",IF(VLOOKUP(A476,referencia!$A$2:$B$15,2,FALSE)&lt;VLOOKUP(B476,referencia!$A$2:$B$15,2,FALSE),"Visitante","Empate")))</f>
        <v/>
      </c>
      <c r="D476" s="2" t="str">
        <f t="shared" ca="1" si="94"/>
        <v/>
      </c>
      <c r="E476" s="2" t="str">
        <f t="shared" ca="1" si="93"/>
        <v/>
      </c>
      <c r="F476" s="2" t="str">
        <f ca="1">IF(E476="", "", IFERROR(COUNTIF($E$2:E476, "Correto") / COUNTA($E$2:E476), 0))</f>
        <v/>
      </c>
    </row>
    <row r="477" spans="3:6" x14ac:dyDescent="0.25">
      <c r="C477" s="2" t="str">
        <f>IF(B477="","",IF(VLOOKUP(A477,referencia!$A$2:$B$15,2,FALSE)&gt;VLOOKUP(B477,referencia!$A$2:$B$15,2,FALSE),"Casa",IF(VLOOKUP(A477,referencia!$A$2:$B$15,2,FALSE)&lt;VLOOKUP(B477,referencia!$A$2:$B$15,2,FALSE),"Visitante","Empate")))</f>
        <v/>
      </c>
      <c r="D477" s="2" t="str">
        <f t="shared" ca="1" si="94"/>
        <v/>
      </c>
      <c r="E477" s="2" t="str">
        <f t="shared" ca="1" si="93"/>
        <v/>
      </c>
      <c r="F477" s="2" t="str">
        <f ca="1">IF(E477="", "", IFERROR(COUNTIF($E$2:E477, "Correto") / COUNTA($E$2:E477), 0))</f>
        <v/>
      </c>
    </row>
    <row r="478" spans="3:6" x14ac:dyDescent="0.25">
      <c r="C478" s="2" t="str">
        <f>IF(B478="","",IF(VLOOKUP(A478,referencia!$A$2:$B$15,2,FALSE)&gt;VLOOKUP(B478,referencia!$A$2:$B$15,2,FALSE),"Casa",IF(VLOOKUP(A478,referencia!$A$2:$B$15,2,FALSE)&lt;VLOOKUP(B478,referencia!$A$2:$B$15,2,FALSE),"Visitante","Empate")))</f>
        <v/>
      </c>
      <c r="D478" s="2" t="str">
        <f t="shared" ca="1" si="94"/>
        <v/>
      </c>
      <c r="E478" s="2" t="str">
        <f t="shared" ca="1" si="93"/>
        <v/>
      </c>
      <c r="F478" s="2" t="str">
        <f ca="1">IF(E478="", "", IFERROR(COUNTIF($E$2:E478, "Correto") / COUNTA($E$2:E478), 0))</f>
        <v/>
      </c>
    </row>
    <row r="479" spans="3:6" x14ac:dyDescent="0.25">
      <c r="C479" s="2" t="str">
        <f>IF(B479="","",IF(VLOOKUP(A479,referencia!$A$2:$B$15,2,FALSE)&gt;VLOOKUP(B479,referencia!$A$2:$B$15,2,FALSE),"Casa",IF(VLOOKUP(A479,referencia!$A$2:$B$15,2,FALSE)&lt;VLOOKUP(B479,referencia!$A$2:$B$15,2,FALSE),"Visitante","Empate")))</f>
        <v/>
      </c>
      <c r="D479" s="2" t="str">
        <f t="shared" ca="1" si="94"/>
        <v/>
      </c>
      <c r="E479" s="2" t="str">
        <f t="shared" ca="1" si="93"/>
        <v/>
      </c>
      <c r="F479" s="2" t="str">
        <f ca="1">IF(E479="", "", IFERROR(COUNTIF($E$2:E479, "Correto") / COUNTA($E$2:E479), 0))</f>
        <v/>
      </c>
    </row>
    <row r="480" spans="3:6" x14ac:dyDescent="0.25">
      <c r="C480" s="2" t="str">
        <f>IF(B480="","",IF(VLOOKUP(A480,referencia!$A$2:$B$15,2,FALSE)&gt;VLOOKUP(B480,referencia!$A$2:$B$15,2,FALSE),"Casa",IF(VLOOKUP(A480,referencia!$A$2:$B$15,2,FALSE)&lt;VLOOKUP(B480,referencia!$A$2:$B$15,2,FALSE),"Visitante","Empate")))</f>
        <v/>
      </c>
      <c r="D480" s="2" t="str">
        <f t="shared" ca="1" si="94"/>
        <v/>
      </c>
      <c r="E480" s="2" t="str">
        <f t="shared" ca="1" si="93"/>
        <v/>
      </c>
      <c r="F480" s="2" t="str">
        <f ca="1">IF(E480="", "", IFERROR(COUNTIF($E$2:E480, "Correto") / COUNTA($E$2:E480), 0))</f>
        <v/>
      </c>
    </row>
    <row r="481" spans="3:6" x14ac:dyDescent="0.25">
      <c r="C481" s="2" t="str">
        <f>IF(B481="","",IF(VLOOKUP(A481,referencia!$A$2:$B$15,2,FALSE)&gt;VLOOKUP(B481,referencia!$A$2:$B$15,2,FALSE),"Casa",IF(VLOOKUP(A481,referencia!$A$2:$B$15,2,FALSE)&lt;VLOOKUP(B481,referencia!$A$2:$B$15,2,FALSE),"Visitante","Empate")))</f>
        <v/>
      </c>
      <c r="D481" s="2" t="str">
        <f t="shared" ca="1" si="94"/>
        <v/>
      </c>
      <c r="E481" s="2" t="str">
        <f t="shared" ca="1" si="93"/>
        <v/>
      </c>
      <c r="F481" s="2" t="str">
        <f ca="1">IF(E481="", "", IFERROR(COUNTIF($E$2:E481, "Correto") / COUNTA($E$2:E481), 0))</f>
        <v/>
      </c>
    </row>
    <row r="482" spans="3:6" x14ac:dyDescent="0.25">
      <c r="C482" s="2" t="str">
        <f>IF(B482="","",IF(VLOOKUP(A482,referencia!$A$2:$B$15,2,FALSE)&gt;VLOOKUP(B482,referencia!$A$2:$B$15,2,FALSE),"Casa",IF(VLOOKUP(A482,referencia!$A$2:$B$15,2,FALSE)&lt;VLOOKUP(B482,referencia!$A$2:$B$15,2,FALSE),"Visitante","Empate")))</f>
        <v/>
      </c>
      <c r="D482" s="2" t="str">
        <f t="shared" ca="1" si="94"/>
        <v/>
      </c>
      <c r="E482" s="2" t="str">
        <f t="shared" ca="1" si="93"/>
        <v/>
      </c>
      <c r="F482" s="2" t="str">
        <f ca="1">IF(E482="", "", IFERROR(COUNTIF($E$2:E482, "Correto") / COUNTA($E$2:E482), 0))</f>
        <v/>
      </c>
    </row>
    <row r="483" spans="3:6" x14ac:dyDescent="0.25">
      <c r="C483" s="2" t="str">
        <f>IF(B483="","",IF(VLOOKUP(A483,referencia!$A$2:$B$15,2,FALSE)&gt;VLOOKUP(B483,referencia!$A$2:$B$15,2,FALSE),"Casa",IF(VLOOKUP(A483,referencia!$A$2:$B$15,2,FALSE)&lt;VLOOKUP(B483,referencia!$A$2:$B$15,2,FALSE),"Visitante","Empate")))</f>
        <v/>
      </c>
      <c r="D483" s="2" t="str">
        <f t="shared" ca="1" si="94"/>
        <v/>
      </c>
      <c r="E483" s="2" t="str">
        <f t="shared" ca="1" si="93"/>
        <v/>
      </c>
      <c r="F483" s="2" t="str">
        <f ca="1">IF(E483="", "", IFERROR(COUNTIF($E$2:E483, "Correto") / COUNTA($E$2:E483), 0))</f>
        <v/>
      </c>
    </row>
    <row r="484" spans="3:6" x14ac:dyDescent="0.25">
      <c r="C484" s="2" t="str">
        <f>IF(B484="","",IF(VLOOKUP(A484,referencia!$A$2:$B$15,2,FALSE)&gt;VLOOKUP(B484,referencia!$A$2:$B$15,2,FALSE),"Casa",IF(VLOOKUP(A484,referencia!$A$2:$B$15,2,FALSE)&lt;VLOOKUP(B484,referencia!$A$2:$B$15,2,FALSE),"Visitante","Empate")))</f>
        <v/>
      </c>
      <c r="D484" s="2" t="str">
        <f t="shared" ca="1" si="94"/>
        <v/>
      </c>
      <c r="E484" s="2" t="str">
        <f t="shared" ca="1" si="93"/>
        <v/>
      </c>
      <c r="F484" s="2" t="str">
        <f ca="1">IF(E484="", "", IFERROR(COUNTIF($E$2:E484, "Correto") / COUNTA($E$2:E484), 0))</f>
        <v/>
      </c>
    </row>
    <row r="485" spans="3:6" x14ac:dyDescent="0.25">
      <c r="C485" s="2" t="str">
        <f>IF(B485="","",IF(VLOOKUP(A485,referencia!$A$2:$B$15,2,FALSE)&gt;VLOOKUP(B485,referencia!$A$2:$B$15,2,FALSE),"Casa",IF(VLOOKUP(A485,referencia!$A$2:$B$15,2,FALSE)&lt;VLOOKUP(B485,referencia!$A$2:$B$15,2,FALSE),"Visitante","Empate")))</f>
        <v/>
      </c>
      <c r="D485" s="2" t="str">
        <f t="shared" ca="1" si="94"/>
        <v/>
      </c>
      <c r="E485" s="2" t="str">
        <f t="shared" ca="1" si="93"/>
        <v/>
      </c>
      <c r="F485" s="2" t="str">
        <f ca="1">IF(E485="", "", IFERROR(COUNTIF($E$2:E485, "Correto") / COUNTA($E$2:E485), 0))</f>
        <v/>
      </c>
    </row>
    <row r="486" spans="3:6" x14ac:dyDescent="0.25">
      <c r="C486" s="2" t="str">
        <f>IF(B486="","",IF(VLOOKUP(A486,referencia!$A$2:$B$15,2,FALSE)&gt;VLOOKUP(B486,referencia!$A$2:$B$15,2,FALSE),"Casa",IF(VLOOKUP(A486,referencia!$A$2:$B$15,2,FALSE)&lt;VLOOKUP(B486,referencia!$A$2:$B$15,2,FALSE),"Visitante","Empate")))</f>
        <v/>
      </c>
      <c r="D486" s="2" t="str">
        <f t="shared" ca="1" si="94"/>
        <v/>
      </c>
      <c r="E486" s="2" t="str">
        <f t="shared" ca="1" si="93"/>
        <v/>
      </c>
      <c r="F486" s="2" t="str">
        <f ca="1">IF(E486="", "", IFERROR(COUNTIF($E$2:E486, "Correto") / COUNTA($E$2:E486), 0))</f>
        <v/>
      </c>
    </row>
    <row r="487" spans="3:6" x14ac:dyDescent="0.25">
      <c r="C487" s="2" t="str">
        <f>IF(B487="","",IF(VLOOKUP(A487,referencia!$A$2:$B$15,2,FALSE)&gt;VLOOKUP(B487,referencia!$A$2:$B$15,2,FALSE),"Casa",IF(VLOOKUP(A487,referencia!$A$2:$B$15,2,FALSE)&lt;VLOOKUP(B487,referencia!$A$2:$B$15,2,FALSE),"Visitante","Empate")))</f>
        <v/>
      </c>
      <c r="D487" s="2" t="str">
        <f t="shared" ca="1" si="94"/>
        <v/>
      </c>
      <c r="E487" s="2" t="str">
        <f t="shared" ca="1" si="93"/>
        <v/>
      </c>
      <c r="F487" s="2" t="str">
        <f ca="1">IF(E487="", "", IFERROR(COUNTIF($E$2:E487, "Correto") / COUNTA($E$2:E487), 0))</f>
        <v/>
      </c>
    </row>
    <row r="488" spans="3:6" x14ac:dyDescent="0.25">
      <c r="C488" s="2" t="str">
        <f>IF(B488="","",IF(VLOOKUP(A488,referencia!$A$2:$B$15,2,FALSE)&gt;VLOOKUP(B488,referencia!$A$2:$B$15,2,FALSE),"Casa",IF(VLOOKUP(A488,referencia!$A$2:$B$15,2,FALSE)&lt;VLOOKUP(B488,referencia!$A$2:$B$15,2,FALSE),"Visitante","Empate")))</f>
        <v/>
      </c>
      <c r="D488" s="2" t="str">
        <f t="shared" ca="1" si="94"/>
        <v/>
      </c>
      <c r="E488" s="2" t="str">
        <f t="shared" ca="1" si="93"/>
        <v/>
      </c>
      <c r="F488" s="2" t="str">
        <f ca="1">IF(E488="", "", IFERROR(COUNTIF($E$2:E488, "Correto") / COUNTA($E$2:E488), 0))</f>
        <v/>
      </c>
    </row>
    <row r="489" spans="3:6" x14ac:dyDescent="0.25">
      <c r="C489" s="2" t="str">
        <f>IF(B489="","",IF(VLOOKUP(A489,referencia!$A$2:$B$15,2,FALSE)&gt;VLOOKUP(B489,referencia!$A$2:$B$15,2,FALSE),"Casa",IF(VLOOKUP(A489,referencia!$A$2:$B$15,2,FALSE)&lt;VLOOKUP(B489,referencia!$A$2:$B$15,2,FALSE),"Visitante","Empate")))</f>
        <v/>
      </c>
      <c r="D489" s="2" t="str">
        <f t="shared" ca="1" si="94"/>
        <v/>
      </c>
      <c r="E489" s="2" t="str">
        <f t="shared" ca="1" si="93"/>
        <v/>
      </c>
      <c r="F489" s="2" t="str">
        <f ca="1">IF(E489="", "", IFERROR(COUNTIF($E$2:E489, "Correto") / COUNTA($E$2:E489), 0))</f>
        <v/>
      </c>
    </row>
    <row r="490" spans="3:6" x14ac:dyDescent="0.25">
      <c r="C490" s="2" t="str">
        <f>IF(B490="","",IF(VLOOKUP(A490,referencia!$A$2:$B$15,2,FALSE)&gt;VLOOKUP(B490,referencia!$A$2:$B$15,2,FALSE),"Casa",IF(VLOOKUP(A490,referencia!$A$2:$B$15,2,FALSE)&lt;VLOOKUP(B490,referencia!$A$2:$B$15,2,FALSE),"Visitante","Empate")))</f>
        <v/>
      </c>
      <c r="D490" s="2" t="str">
        <f t="shared" ca="1" si="94"/>
        <v/>
      </c>
      <c r="E490" s="2" t="str">
        <f t="shared" ca="1" si="93"/>
        <v/>
      </c>
      <c r="F490" s="2" t="str">
        <f ca="1">IF(E490="", "", IFERROR(COUNTIF($E$2:E490, "Correto") / COUNTA($E$2:E490), 0))</f>
        <v/>
      </c>
    </row>
    <row r="491" spans="3:6" x14ac:dyDescent="0.25">
      <c r="C491" s="2" t="str">
        <f>IF(B491="","",IF(VLOOKUP(A491,referencia!$A$2:$B$15,2,FALSE)&gt;VLOOKUP(B491,referencia!$A$2:$B$15,2,FALSE),"Casa",IF(VLOOKUP(A491,referencia!$A$2:$B$15,2,FALSE)&lt;VLOOKUP(B491,referencia!$A$2:$B$15,2,FALSE),"Visitante","Empate")))</f>
        <v/>
      </c>
      <c r="D491" s="2" t="str">
        <f t="shared" ca="1" si="94"/>
        <v/>
      </c>
      <c r="E491" s="2" t="str">
        <f t="shared" ca="1" si="93"/>
        <v/>
      </c>
      <c r="F491" s="2" t="str">
        <f ca="1">IF(E491="", "", IFERROR(COUNTIF($E$2:E491, "Correto") / COUNTA($E$2:E491), 0))</f>
        <v/>
      </c>
    </row>
    <row r="492" spans="3:6" x14ac:dyDescent="0.25">
      <c r="C492" s="2" t="str">
        <f>IF(B492="","",IF(VLOOKUP(A492,referencia!$A$2:$B$15,2,FALSE)&gt;VLOOKUP(B492,referencia!$A$2:$B$15,2,FALSE),"Casa",IF(VLOOKUP(A492,referencia!$A$2:$B$15,2,FALSE)&lt;VLOOKUP(B492,referencia!$A$2:$B$15,2,FALSE),"Visitante","Empate")))</f>
        <v/>
      </c>
      <c r="D492" s="2" t="str">
        <f t="shared" ca="1" si="94"/>
        <v/>
      </c>
      <c r="E492" s="2" t="str">
        <f t="shared" ca="1" si="93"/>
        <v/>
      </c>
      <c r="F492" s="2" t="str">
        <f ca="1">IF(E492="", "", IFERROR(COUNTIF($E$2:E492, "Correto") / COUNTA($E$2:E492), 0))</f>
        <v/>
      </c>
    </row>
    <row r="493" spans="3:6" x14ac:dyDescent="0.25">
      <c r="C493" s="2" t="str">
        <f>IF(B493="","",IF(VLOOKUP(A493,referencia!$A$2:$B$15,2,FALSE)&gt;VLOOKUP(B493,referencia!$A$2:$B$15,2,FALSE),"Casa",IF(VLOOKUP(A493,referencia!$A$2:$B$15,2,FALSE)&lt;VLOOKUP(B493,referencia!$A$2:$B$15,2,FALSE),"Visitante","Empate")))</f>
        <v/>
      </c>
      <c r="D493" s="2" t="str">
        <f t="shared" ca="1" si="94"/>
        <v/>
      </c>
      <c r="E493" s="2" t="str">
        <f t="shared" ca="1" si="93"/>
        <v/>
      </c>
      <c r="F493" s="2" t="str">
        <f ca="1">IF(E493="", "", IFERROR(COUNTIF($E$2:E493, "Correto") / COUNTA($E$2:E493), 0))</f>
        <v/>
      </c>
    </row>
    <row r="494" spans="3:6" x14ac:dyDescent="0.25">
      <c r="C494" s="2" t="str">
        <f>IF(B494="","",IF(VLOOKUP(A494,referencia!$A$2:$B$15,2,FALSE)&gt;VLOOKUP(B494,referencia!$A$2:$B$15,2,FALSE),"Casa",IF(VLOOKUP(A494,referencia!$A$2:$B$15,2,FALSE)&lt;VLOOKUP(B494,referencia!$A$2:$B$15,2,FALSE),"Visitante","Empate")))</f>
        <v/>
      </c>
      <c r="D494" s="2" t="str">
        <f t="shared" ca="1" si="94"/>
        <v/>
      </c>
      <c r="E494" s="2" t="str">
        <f t="shared" ca="1" si="93"/>
        <v/>
      </c>
      <c r="F494" s="2" t="str">
        <f ca="1">IF(E494="", "", IFERROR(COUNTIF($E$2:E494, "Correto") / COUNTA($E$2:E494), 0))</f>
        <v/>
      </c>
    </row>
    <row r="495" spans="3:6" x14ac:dyDescent="0.25">
      <c r="C495" s="2" t="str">
        <f>IF(B495="","",IF(VLOOKUP(A495,referencia!$A$2:$B$15,2,FALSE)&gt;VLOOKUP(B495,referencia!$A$2:$B$15,2,FALSE),"Casa",IF(VLOOKUP(A495,referencia!$A$2:$B$15,2,FALSE)&lt;VLOOKUP(B495,referencia!$A$2:$B$15,2,FALSE),"Visitante","Empate")))</f>
        <v/>
      </c>
      <c r="D495" s="2" t="str">
        <f t="shared" ca="1" si="94"/>
        <v/>
      </c>
      <c r="E495" s="2" t="str">
        <f t="shared" ca="1" si="93"/>
        <v/>
      </c>
      <c r="F495" s="2" t="str">
        <f ca="1">IF(E495="", "", IFERROR(COUNTIF($E$2:E495, "Correto") / COUNTA($E$2:E495), 0))</f>
        <v/>
      </c>
    </row>
    <row r="496" spans="3:6" x14ac:dyDescent="0.25">
      <c r="C496" s="2" t="str">
        <f>IF(B496="","",IF(VLOOKUP(A496,referencia!$A$2:$B$15,2,FALSE)&gt;VLOOKUP(B496,referencia!$A$2:$B$15,2,FALSE),"Casa",IF(VLOOKUP(A496,referencia!$A$2:$B$15,2,FALSE)&lt;VLOOKUP(B496,referencia!$A$2:$B$15,2,FALSE),"Visitante","Empate")))</f>
        <v/>
      </c>
      <c r="D496" s="2" t="str">
        <f t="shared" ca="1" si="94"/>
        <v/>
      </c>
      <c r="E496" s="2" t="str">
        <f t="shared" ca="1" si="93"/>
        <v/>
      </c>
      <c r="F496" s="2" t="str">
        <f ca="1">IF(E496="", "", IFERROR(COUNTIF($E$2:E496, "Correto") / COUNTA($E$2:E496), 0))</f>
        <v/>
      </c>
    </row>
    <row r="497" spans="3:6" x14ac:dyDescent="0.25">
      <c r="C497" s="2" t="str">
        <f>IF(B497="","",IF(VLOOKUP(A497,referencia!$A$2:$B$15,2,FALSE)&gt;VLOOKUP(B497,referencia!$A$2:$B$15,2,FALSE),"Casa",IF(VLOOKUP(A497,referencia!$A$2:$B$15,2,FALSE)&lt;VLOOKUP(B497,referencia!$A$2:$B$15,2,FALSE),"Visitante","Empate")))</f>
        <v/>
      </c>
      <c r="D497" s="2" t="str">
        <f t="shared" ca="1" si="94"/>
        <v/>
      </c>
      <c r="E497" s="2" t="str">
        <f t="shared" ca="1" si="93"/>
        <v/>
      </c>
      <c r="F497" s="2" t="str">
        <f ca="1">IF(E497="", "", IFERROR(COUNTIF($E$2:E497, "Correto") / COUNTA($E$2:E497), 0))</f>
        <v/>
      </c>
    </row>
    <row r="498" spans="3:6" x14ac:dyDescent="0.25">
      <c r="C498" s="2" t="str">
        <f>IF(B498="","",IF(VLOOKUP(A498,referencia!$A$2:$B$15,2,FALSE)&gt;VLOOKUP(B498,referencia!$A$2:$B$15,2,FALSE),"Casa",IF(VLOOKUP(A498,referencia!$A$2:$B$15,2,FALSE)&lt;VLOOKUP(B498,referencia!$A$2:$B$15,2,FALSE),"Visitante","Empate")))</f>
        <v/>
      </c>
      <c r="D498" s="2" t="str">
        <f t="shared" ca="1" si="94"/>
        <v/>
      </c>
      <c r="E498" s="2" t="str">
        <f t="shared" ca="1" si="93"/>
        <v/>
      </c>
      <c r="F498" s="2" t="str">
        <f ca="1">IF(E498="", "", IFERROR(COUNTIF($E$2:E498, "Correto") / COUNTA($E$2:E498), 0))</f>
        <v/>
      </c>
    </row>
    <row r="499" spans="3:6" x14ac:dyDescent="0.25">
      <c r="C499" s="2" t="str">
        <f>IF(B499="","",IF(VLOOKUP(A499,referencia!$A$2:$B$15,2,FALSE)&gt;VLOOKUP(B499,referencia!$A$2:$B$15,2,FALSE),"Casa",IF(VLOOKUP(A499,referencia!$A$2:$B$15,2,FALSE)&lt;VLOOKUP(B499,referencia!$A$2:$B$15,2,FALSE),"Visitante","Empate")))</f>
        <v/>
      </c>
      <c r="D499" s="2" t="str">
        <f t="shared" ca="1" si="94"/>
        <v/>
      </c>
      <c r="E499" s="2" t="str">
        <f t="shared" ca="1" si="93"/>
        <v/>
      </c>
      <c r="F499" s="2" t="str">
        <f ca="1">IF(E499="", "", IFERROR(COUNTIF($E$2:E499, "Correto") / COUNTA($E$2:E499), 0))</f>
        <v/>
      </c>
    </row>
    <row r="500" spans="3:6" x14ac:dyDescent="0.25">
      <c r="C500" s="2" t="str">
        <f>IF(B500="","",IF(VLOOKUP(A500,referencia!$A$2:$B$15,2,FALSE)&gt;VLOOKUP(B500,referencia!$A$2:$B$15,2,FALSE),"Casa",IF(VLOOKUP(A500,referencia!$A$2:$B$15,2,FALSE)&lt;VLOOKUP(B500,referencia!$A$2:$B$15,2,FALSE),"Visitante","Empate")))</f>
        <v/>
      </c>
      <c r="D500" s="2" t="str">
        <f t="shared" ca="1" si="94"/>
        <v/>
      </c>
      <c r="E500" s="2" t="str">
        <f t="shared" ca="1" si="93"/>
        <v/>
      </c>
      <c r="F500" s="2" t="str">
        <f ca="1">IF(E500="", "", IFERROR(COUNTIF($E$2:E500, "Correto") / COUNTA($E$2:E500), 0))</f>
        <v/>
      </c>
    </row>
    <row r="501" spans="3:6" x14ac:dyDescent="0.25">
      <c r="C501" s="2" t="str">
        <f>IF(B501="","",IF(VLOOKUP(A501,referencia!$A$2:$B$15,2,FALSE)&gt;VLOOKUP(B501,referencia!$A$2:$B$15,2,FALSE),"Casa",IF(VLOOKUP(A501,referencia!$A$2:$B$15,2,FALSE)&lt;VLOOKUP(B501,referencia!$A$2:$B$15,2,FALSE),"Visitante","Empate")))</f>
        <v/>
      </c>
      <c r="D501" s="2" t="str">
        <f t="shared" ca="1" si="94"/>
        <v/>
      </c>
      <c r="E501" s="2" t="str">
        <f t="shared" ca="1" si="93"/>
        <v/>
      </c>
      <c r="F501" s="2" t="str">
        <f ca="1">IF(E501="", "", IFERROR(COUNTIF($E$2:E501, "Correto") / COUNTA($E$2:E501), 0))</f>
        <v/>
      </c>
    </row>
    <row r="502" spans="3:6" x14ac:dyDescent="0.25">
      <c r="C502" s="2" t="str">
        <f>IF(B502="","",IF(VLOOKUP(A502,referencia!$A$2:$B$15,2,FALSE)&gt;VLOOKUP(B502,referencia!$A$2:$B$15,2,FALSE),"Casa",IF(VLOOKUP(A502,referencia!$A$2:$B$15,2,FALSE)&lt;VLOOKUP(B502,referencia!$A$2:$B$15,2,FALSE),"Visitante","Empate")))</f>
        <v/>
      </c>
      <c r="D502" s="2" t="str">
        <f t="shared" ca="1" si="94"/>
        <v/>
      </c>
      <c r="E502" s="2" t="str">
        <f t="shared" ca="1" si="93"/>
        <v/>
      </c>
      <c r="F502" s="2" t="str">
        <f ca="1">IF(E502="", "", IFERROR(COUNTIF($E$2:E502, "Correto") / COUNTA($E$2:E502), 0))</f>
        <v/>
      </c>
    </row>
    <row r="503" spans="3:6" x14ac:dyDescent="0.25">
      <c r="C503" s="2" t="str">
        <f>IF(B503="","",IF(VLOOKUP(A503,referencia!$A$2:$B$15,2,FALSE)&gt;VLOOKUP(B503,referencia!$A$2:$B$15,2,FALSE),"Casa",IF(VLOOKUP(A503,referencia!$A$2:$B$15,2,FALSE)&lt;VLOOKUP(B503,referencia!$A$2:$B$15,2,FALSE),"Visitante","Empate")))</f>
        <v/>
      </c>
      <c r="D503" s="2" t="str">
        <f t="shared" ca="1" si="94"/>
        <v/>
      </c>
      <c r="E503" s="2" t="str">
        <f t="shared" ca="1" si="93"/>
        <v/>
      </c>
      <c r="F503" s="2" t="str">
        <f ca="1">IF(E503="", "", IFERROR(COUNTIF($E$2:E503, "Correto") / COUNTA($E$2:E503), 0))</f>
        <v/>
      </c>
    </row>
    <row r="504" spans="3:6" x14ac:dyDescent="0.25">
      <c r="C504" s="2" t="str">
        <f>IF(B504="","",IF(VLOOKUP(A504,referencia!$A$2:$B$15,2,FALSE)&gt;VLOOKUP(B504,referencia!$A$2:$B$15,2,FALSE),"Casa",IF(VLOOKUP(A504,referencia!$A$2:$B$15,2,FALSE)&lt;VLOOKUP(B504,referencia!$A$2:$B$15,2,FALSE),"Visitante","Empate")))</f>
        <v/>
      </c>
      <c r="D504" s="2" t="str">
        <f t="shared" ca="1" si="94"/>
        <v/>
      </c>
      <c r="E504" s="2" t="str">
        <f t="shared" ca="1" si="93"/>
        <v/>
      </c>
      <c r="F504" s="2" t="str">
        <f ca="1">IF(E504="", "", IFERROR(COUNTIF($E$2:E504, "Correto") / COUNTA($E$2:E504), 0))</f>
        <v/>
      </c>
    </row>
    <row r="505" spans="3:6" x14ac:dyDescent="0.25">
      <c r="C505" s="2" t="str">
        <f>IF(B505="","",IF(VLOOKUP(A505,referencia!$A$2:$B$15,2,FALSE)&gt;VLOOKUP(B505,referencia!$A$2:$B$15,2,FALSE),"Casa",IF(VLOOKUP(A505,referencia!$A$2:$B$15,2,FALSE)&lt;VLOOKUP(B505,referencia!$A$2:$B$15,2,FALSE),"Visitante","Empate")))</f>
        <v/>
      </c>
      <c r="D505" s="2" t="str">
        <f t="shared" ca="1" si="94"/>
        <v/>
      </c>
      <c r="E505" s="2" t="str">
        <f t="shared" ca="1" si="93"/>
        <v/>
      </c>
      <c r="F505" s="2" t="str">
        <f ca="1">IF(E505="", "", IFERROR(COUNTIF($E$2:E505, "Correto") / COUNTA($E$2:E505), 0))</f>
        <v/>
      </c>
    </row>
    <row r="506" spans="3:6" x14ac:dyDescent="0.25">
      <c r="C506" s="2" t="str">
        <f>IF(B506="","",IF(VLOOKUP(A506,referencia!$A$2:$B$15,2,FALSE)&gt;VLOOKUP(B506,referencia!$A$2:$B$15,2,FALSE),"Casa",IF(VLOOKUP(A506,referencia!$A$2:$B$15,2,FALSE)&lt;VLOOKUP(B506,referencia!$A$2:$B$15,2,FALSE),"Visitante","Empate")))</f>
        <v/>
      </c>
      <c r="D506" s="2" t="str">
        <f t="shared" ca="1" si="94"/>
        <v/>
      </c>
      <c r="E506" s="2" t="str">
        <f t="shared" ca="1" si="93"/>
        <v/>
      </c>
      <c r="F506" s="2" t="str">
        <f ca="1">IF(E506="", "", IFERROR(COUNTIF($E$2:E506, "Correto") / COUNTA($E$2:E506), 0))</f>
        <v/>
      </c>
    </row>
    <row r="507" spans="3:6" x14ac:dyDescent="0.25">
      <c r="C507" s="2" t="str">
        <f>IF(B507="","",IF(VLOOKUP(A507,referencia!$A$2:$B$15,2,FALSE)&gt;VLOOKUP(B507,referencia!$A$2:$B$15,2,FALSE),"Casa",IF(VLOOKUP(A507,referencia!$A$2:$B$15,2,FALSE)&lt;VLOOKUP(B507,referencia!$A$2:$B$15,2,FALSE),"Visitante","Empate")))</f>
        <v/>
      </c>
      <c r="D507" s="2" t="str">
        <f t="shared" ca="1" si="94"/>
        <v/>
      </c>
      <c r="E507" s="2" t="str">
        <f t="shared" ca="1" si="93"/>
        <v/>
      </c>
      <c r="F507" s="2" t="str">
        <f ca="1">IF(E507="", "", IFERROR(COUNTIF($E$2:E507, "Correto") / COUNTA($E$2:E507), 0))</f>
        <v/>
      </c>
    </row>
    <row r="508" spans="3:6" x14ac:dyDescent="0.25">
      <c r="C508" s="2" t="str">
        <f>IF(B508="","",IF(VLOOKUP(A508,referencia!$A$2:$B$15,2,FALSE)&gt;VLOOKUP(B508,referencia!$A$2:$B$15,2,FALSE),"Casa",IF(VLOOKUP(A508,referencia!$A$2:$B$15,2,FALSE)&lt;VLOOKUP(B508,referencia!$A$2:$B$15,2,FALSE),"Visitante","Empate")))</f>
        <v/>
      </c>
      <c r="D508" s="2" t="str">
        <f t="shared" ca="1" si="94"/>
        <v/>
      </c>
      <c r="E508" s="2" t="str">
        <f t="shared" ref="E508:E571" ca="1" si="95">IF(D508="","",IF(D508=C508,"Correto","Errado"))</f>
        <v/>
      </c>
      <c r="F508" s="2" t="str">
        <f ca="1">IF(E508="", "", IFERROR(COUNTIF($E$2:E508, "Correto") / COUNTA($E$2:E508), 0))</f>
        <v/>
      </c>
    </row>
    <row r="509" spans="3:6" x14ac:dyDescent="0.25">
      <c r="C509" s="2" t="str">
        <f>IF(B509="","",IF(VLOOKUP(A509,referencia!$A$2:$B$15,2,FALSE)&gt;VLOOKUP(B509,referencia!$A$2:$B$15,2,FALSE),"Casa",IF(VLOOKUP(A509,referencia!$A$2:$B$15,2,FALSE)&lt;VLOOKUP(B509,referencia!$A$2:$B$15,2,FALSE),"Visitante","Empate")))</f>
        <v/>
      </c>
      <c r="D509" s="2" t="str">
        <f t="shared" ca="1" si="94"/>
        <v/>
      </c>
      <c r="E509" s="2" t="str">
        <f t="shared" ca="1" si="95"/>
        <v/>
      </c>
      <c r="F509" s="2" t="str">
        <f ca="1">IF(E509="", "", IFERROR(COUNTIF($E$2:E509, "Correto") / COUNTA($E$2:E509), 0))</f>
        <v/>
      </c>
    </row>
    <row r="510" spans="3:6" x14ac:dyDescent="0.25">
      <c r="C510" s="2" t="str">
        <f>IF(B510="","",IF(VLOOKUP(A510,referencia!$A$2:$B$15,2,FALSE)&gt;VLOOKUP(B510,referencia!$A$2:$B$15,2,FALSE),"Casa",IF(VLOOKUP(A510,referencia!$A$2:$B$15,2,FALSE)&lt;VLOOKUP(B510,referencia!$A$2:$B$15,2,FALSE),"Visitante","Empate")))</f>
        <v/>
      </c>
      <c r="D510" s="2" t="str">
        <f t="shared" ca="1" si="94"/>
        <v/>
      </c>
      <c r="E510" s="2" t="str">
        <f t="shared" ca="1" si="95"/>
        <v/>
      </c>
      <c r="F510" s="2" t="str">
        <f ca="1">IF(E510="", "", IFERROR(COUNTIF($E$2:E510, "Correto") / COUNTA($E$2:E510), 0))</f>
        <v/>
      </c>
    </row>
    <row r="511" spans="3:6" x14ac:dyDescent="0.25">
      <c r="C511" s="2" t="str">
        <f>IF(B511="","",IF(VLOOKUP(A511,referencia!$A$2:$B$15,2,FALSE)&gt;VLOOKUP(B511,referencia!$A$2:$B$15,2,FALSE),"Casa",IF(VLOOKUP(A511,referencia!$A$2:$B$15,2,FALSE)&lt;VLOOKUP(B511,referencia!$A$2:$B$15,2,FALSE),"Visitante","Empate")))</f>
        <v/>
      </c>
      <c r="D511" s="2" t="str">
        <f t="shared" ca="1" si="94"/>
        <v/>
      </c>
      <c r="E511" s="2" t="str">
        <f t="shared" ca="1" si="95"/>
        <v/>
      </c>
      <c r="F511" s="2" t="str">
        <f ca="1">IF(E511="", "", IFERROR(COUNTIF($E$2:E511, "Correto") / COUNTA($E$2:E511), 0))</f>
        <v/>
      </c>
    </row>
    <row r="512" spans="3:6" x14ac:dyDescent="0.25">
      <c r="C512" s="2" t="str">
        <f>IF(B512="","",IF(VLOOKUP(A512,referencia!$A$2:$B$15,2,FALSE)&gt;VLOOKUP(B512,referencia!$A$2:$B$15,2,FALSE),"Casa",IF(VLOOKUP(A512,referencia!$A$2:$B$15,2,FALSE)&lt;VLOOKUP(B512,referencia!$A$2:$B$15,2,FALSE),"Visitante","Empate")))</f>
        <v/>
      </c>
      <c r="D512" s="2" t="str">
        <f t="shared" ca="1" si="94"/>
        <v/>
      </c>
      <c r="E512" s="2" t="str">
        <f t="shared" ca="1" si="95"/>
        <v/>
      </c>
      <c r="F512" s="2" t="str">
        <f ca="1">IF(E512="", "", IFERROR(COUNTIF($E$2:E512, "Correto") / COUNTA($E$2:E512), 0))</f>
        <v/>
      </c>
    </row>
    <row r="513" spans="3:6" x14ac:dyDescent="0.25">
      <c r="C513" s="2" t="str">
        <f>IF(B513="","",IF(VLOOKUP(A513,referencia!$A$2:$B$15,2,FALSE)&gt;VLOOKUP(B513,referencia!$A$2:$B$15,2,FALSE),"Casa",IF(VLOOKUP(A513,referencia!$A$2:$B$15,2,FALSE)&lt;VLOOKUP(B513,referencia!$A$2:$B$15,2,FALSE),"Visitante","Empate")))</f>
        <v/>
      </c>
      <c r="D513" s="2" t="str">
        <f t="shared" ca="1" si="94"/>
        <v/>
      </c>
      <c r="E513" s="2" t="str">
        <f t="shared" ca="1" si="95"/>
        <v/>
      </c>
      <c r="F513" s="2" t="str">
        <f ca="1">IF(E513="", "", IFERROR(COUNTIF($E$2:E513, "Correto") / COUNTA($E$2:E513), 0))</f>
        <v/>
      </c>
    </row>
    <row r="514" spans="3:6" x14ac:dyDescent="0.25">
      <c r="C514" s="2" t="str">
        <f>IF(B514="","",IF(VLOOKUP(A514,referencia!$A$2:$B$15,2,FALSE)&gt;VLOOKUP(B514,referencia!$A$2:$B$15,2,FALSE),"Casa",IF(VLOOKUP(A514,referencia!$A$2:$B$15,2,FALSE)&lt;VLOOKUP(B514,referencia!$A$2:$B$15,2,FALSE),"Visitante","Empate")))</f>
        <v/>
      </c>
      <c r="D514" s="2" t="str">
        <f t="shared" ca="1" si="94"/>
        <v/>
      </c>
      <c r="E514" s="2" t="str">
        <f t="shared" ca="1" si="95"/>
        <v/>
      </c>
      <c r="F514" s="2" t="str">
        <f ca="1">IF(E514="", "", IFERROR(COUNTIF($E$2:E514, "Correto") / COUNTA($E$2:E514), 0))</f>
        <v/>
      </c>
    </row>
    <row r="515" spans="3:6" x14ac:dyDescent="0.25">
      <c r="C515" s="2" t="str">
        <f>IF(B515="","",IF(VLOOKUP(A515,referencia!$A$2:$B$15,2,FALSE)&gt;VLOOKUP(B515,referencia!$A$2:$B$15,2,FALSE),"Casa",IF(VLOOKUP(A515,referencia!$A$2:$B$15,2,FALSE)&lt;VLOOKUP(B515,referencia!$A$2:$B$15,2,FALSE),"Visitante","Empate")))</f>
        <v/>
      </c>
      <c r="D515" s="2" t="str">
        <f t="shared" ref="D515:D578" ca="1" si="96">IF(AND(A826="", B826="", C826=""), "", IFERROR(
  INDEX(C:C, MATCH(1,
    INDEX((OFFSET(C826, -(ROW(C826)-ROW(C$2)), 0)=OFFSET(C:C, 5, 0))*
           (OFFSET(C825, -(ROW(C825)-ROW(C$2)), 0)=OFFSET(C:C, 4, 0))*
           (OFFSET(C824, -(ROW(C824)-ROW(C$2)), 0)=OFFSET(C:C, 3, 0))*
           (OFFSET(C823, -(ROW(C823)-ROW(C$2)), 0)=OFFSET(C:C, 2, 0))*
           (OFFSET(C822, -(ROW(C822)-ROW(C$2)), 0)=OFFSET(C:C, 1, 0)),
           0), 0)),
  "Sem previsão"))</f>
        <v/>
      </c>
      <c r="E515" s="2" t="str">
        <f t="shared" ca="1" si="95"/>
        <v/>
      </c>
      <c r="F515" s="2" t="str">
        <f ca="1">IF(E515="", "", IFERROR(COUNTIF($E$2:E515, "Correto") / COUNTA($E$2:E515), 0))</f>
        <v/>
      </c>
    </row>
    <row r="516" spans="3:6" x14ac:dyDescent="0.25">
      <c r="C516" s="2" t="str">
        <f>IF(B516="","",IF(VLOOKUP(A516,referencia!$A$2:$B$15,2,FALSE)&gt;VLOOKUP(B516,referencia!$A$2:$B$15,2,FALSE),"Casa",IF(VLOOKUP(A516,referencia!$A$2:$B$15,2,FALSE)&lt;VLOOKUP(B516,referencia!$A$2:$B$15,2,FALSE),"Visitante","Empate")))</f>
        <v/>
      </c>
      <c r="D516" s="2" t="str">
        <f t="shared" ca="1" si="96"/>
        <v/>
      </c>
      <c r="E516" s="2" t="str">
        <f t="shared" ca="1" si="95"/>
        <v/>
      </c>
      <c r="F516" s="2" t="str">
        <f ca="1">IF(E516="", "", IFERROR(COUNTIF($E$2:E516, "Correto") / COUNTA($E$2:E516), 0))</f>
        <v/>
      </c>
    </row>
    <row r="517" spans="3:6" x14ac:dyDescent="0.25">
      <c r="C517" s="2" t="str">
        <f>IF(B517="","",IF(VLOOKUP(A517,referencia!$A$2:$B$15,2,FALSE)&gt;VLOOKUP(B517,referencia!$A$2:$B$15,2,FALSE),"Casa",IF(VLOOKUP(A517,referencia!$A$2:$B$15,2,FALSE)&lt;VLOOKUP(B517,referencia!$A$2:$B$15,2,FALSE),"Visitante","Empate")))</f>
        <v/>
      </c>
      <c r="D517" s="2" t="str">
        <f t="shared" ca="1" si="96"/>
        <v/>
      </c>
      <c r="E517" s="2" t="str">
        <f t="shared" ca="1" si="95"/>
        <v/>
      </c>
      <c r="F517" s="2" t="str">
        <f ca="1">IF(E517="", "", IFERROR(COUNTIF($E$2:E517, "Correto") / COUNTA($E$2:E517), 0))</f>
        <v/>
      </c>
    </row>
    <row r="518" spans="3:6" x14ac:dyDescent="0.25">
      <c r="C518" s="2" t="str">
        <f>IF(B518="","",IF(VLOOKUP(A518,referencia!$A$2:$B$15,2,FALSE)&gt;VLOOKUP(B518,referencia!$A$2:$B$15,2,FALSE),"Casa",IF(VLOOKUP(A518,referencia!$A$2:$B$15,2,FALSE)&lt;VLOOKUP(B518,referencia!$A$2:$B$15,2,FALSE),"Visitante","Empate")))</f>
        <v/>
      </c>
      <c r="D518" s="2" t="str">
        <f t="shared" ca="1" si="96"/>
        <v/>
      </c>
      <c r="E518" s="2" t="str">
        <f t="shared" ca="1" si="95"/>
        <v/>
      </c>
      <c r="F518" s="2" t="str">
        <f ca="1">IF(E518="", "", IFERROR(COUNTIF($E$2:E518, "Correto") / COUNTA($E$2:E518), 0))</f>
        <v/>
      </c>
    </row>
    <row r="519" spans="3:6" x14ac:dyDescent="0.25">
      <c r="C519" s="2" t="str">
        <f>IF(B519="","",IF(VLOOKUP(A519,referencia!$A$2:$B$15,2,FALSE)&gt;VLOOKUP(B519,referencia!$A$2:$B$15,2,FALSE),"Casa",IF(VLOOKUP(A519,referencia!$A$2:$B$15,2,FALSE)&lt;VLOOKUP(B519,referencia!$A$2:$B$15,2,FALSE),"Visitante","Empate")))</f>
        <v/>
      </c>
      <c r="D519" s="2" t="str">
        <f t="shared" ca="1" si="96"/>
        <v/>
      </c>
      <c r="E519" s="2" t="str">
        <f t="shared" ca="1" si="95"/>
        <v/>
      </c>
      <c r="F519" s="2" t="str">
        <f ca="1">IF(E519="", "", IFERROR(COUNTIF($E$2:E519, "Correto") / COUNTA($E$2:E519), 0))</f>
        <v/>
      </c>
    </row>
    <row r="520" spans="3:6" x14ac:dyDescent="0.25">
      <c r="C520" s="2" t="str">
        <f>IF(B520="","",IF(VLOOKUP(A520,referencia!$A$2:$B$15,2,FALSE)&gt;VLOOKUP(B520,referencia!$A$2:$B$15,2,FALSE),"Casa",IF(VLOOKUP(A520,referencia!$A$2:$B$15,2,FALSE)&lt;VLOOKUP(B520,referencia!$A$2:$B$15,2,FALSE),"Visitante","Empate")))</f>
        <v/>
      </c>
      <c r="D520" s="2" t="str">
        <f t="shared" ca="1" si="96"/>
        <v/>
      </c>
      <c r="E520" s="2" t="str">
        <f t="shared" ca="1" si="95"/>
        <v/>
      </c>
      <c r="F520" s="2" t="str">
        <f ca="1">IF(E520="", "", IFERROR(COUNTIF($E$2:E520, "Correto") / COUNTA($E$2:E520), 0))</f>
        <v/>
      </c>
    </row>
    <row r="521" spans="3:6" x14ac:dyDescent="0.25">
      <c r="C521" s="2" t="str">
        <f>IF(B521="","",IF(VLOOKUP(A521,referencia!$A$2:$B$15,2,FALSE)&gt;VLOOKUP(B521,referencia!$A$2:$B$15,2,FALSE),"Casa",IF(VLOOKUP(A521,referencia!$A$2:$B$15,2,FALSE)&lt;VLOOKUP(B521,referencia!$A$2:$B$15,2,FALSE),"Visitante","Empate")))</f>
        <v/>
      </c>
      <c r="D521" s="2" t="str">
        <f t="shared" ca="1" si="96"/>
        <v/>
      </c>
      <c r="E521" s="2" t="str">
        <f t="shared" ca="1" si="95"/>
        <v/>
      </c>
      <c r="F521" s="2" t="str">
        <f ca="1">IF(E521="", "", IFERROR(COUNTIF($E$2:E521, "Correto") / COUNTA($E$2:E521), 0))</f>
        <v/>
      </c>
    </row>
    <row r="522" spans="3:6" x14ac:dyDescent="0.25">
      <c r="C522" s="2" t="str">
        <f>IF(B522="","",IF(VLOOKUP(A522,referencia!$A$2:$B$15,2,FALSE)&gt;VLOOKUP(B522,referencia!$A$2:$B$15,2,FALSE),"Casa",IF(VLOOKUP(A522,referencia!$A$2:$B$15,2,FALSE)&lt;VLOOKUP(B522,referencia!$A$2:$B$15,2,FALSE),"Visitante","Empate")))</f>
        <v/>
      </c>
      <c r="D522" s="2" t="str">
        <f t="shared" ca="1" si="96"/>
        <v/>
      </c>
      <c r="E522" s="2" t="str">
        <f t="shared" ca="1" si="95"/>
        <v/>
      </c>
      <c r="F522" s="2" t="str">
        <f ca="1">IF(E522="", "", IFERROR(COUNTIF($E$2:E522, "Correto") / COUNTA($E$2:E522), 0))</f>
        <v/>
      </c>
    </row>
    <row r="523" spans="3:6" x14ac:dyDescent="0.25">
      <c r="C523" s="2" t="str">
        <f>IF(B523="","",IF(VLOOKUP(A523,referencia!$A$2:$B$15,2,FALSE)&gt;VLOOKUP(B523,referencia!$A$2:$B$15,2,FALSE),"Casa",IF(VLOOKUP(A523,referencia!$A$2:$B$15,2,FALSE)&lt;VLOOKUP(B523,referencia!$A$2:$B$15,2,FALSE),"Visitante","Empate")))</f>
        <v/>
      </c>
      <c r="D523" s="2" t="str">
        <f t="shared" ca="1" si="96"/>
        <v/>
      </c>
      <c r="E523" s="2" t="str">
        <f t="shared" ca="1" si="95"/>
        <v/>
      </c>
      <c r="F523" s="2" t="str">
        <f ca="1">IF(E523="", "", IFERROR(COUNTIF($E$2:E523, "Correto") / COUNTA($E$2:E523), 0))</f>
        <v/>
      </c>
    </row>
    <row r="524" spans="3:6" x14ac:dyDescent="0.25">
      <c r="C524" s="2" t="str">
        <f>IF(B524="","",IF(VLOOKUP(A524,referencia!$A$2:$B$15,2,FALSE)&gt;VLOOKUP(B524,referencia!$A$2:$B$15,2,FALSE),"Casa",IF(VLOOKUP(A524,referencia!$A$2:$B$15,2,FALSE)&lt;VLOOKUP(B524,referencia!$A$2:$B$15,2,FALSE),"Visitante","Empate")))</f>
        <v/>
      </c>
      <c r="D524" s="2" t="str">
        <f t="shared" ca="1" si="96"/>
        <v/>
      </c>
      <c r="E524" s="2" t="str">
        <f t="shared" ca="1" si="95"/>
        <v/>
      </c>
      <c r="F524" s="2" t="str">
        <f ca="1">IF(E524="", "", IFERROR(COUNTIF($E$2:E524, "Correto") / COUNTA($E$2:E524), 0))</f>
        <v/>
      </c>
    </row>
    <row r="525" spans="3:6" x14ac:dyDescent="0.25">
      <c r="C525" s="2" t="str">
        <f>IF(B525="","",IF(VLOOKUP(A525,referencia!$A$2:$B$15,2,FALSE)&gt;VLOOKUP(B525,referencia!$A$2:$B$15,2,FALSE),"Casa",IF(VLOOKUP(A525,referencia!$A$2:$B$15,2,FALSE)&lt;VLOOKUP(B525,referencia!$A$2:$B$15,2,FALSE),"Visitante","Empate")))</f>
        <v/>
      </c>
      <c r="D525" s="2" t="str">
        <f t="shared" ca="1" si="96"/>
        <v/>
      </c>
      <c r="E525" s="2" t="str">
        <f t="shared" ca="1" si="95"/>
        <v/>
      </c>
      <c r="F525" s="2" t="str">
        <f ca="1">IF(E525="", "", IFERROR(COUNTIF($E$2:E525, "Correto") / COUNTA($E$2:E525), 0))</f>
        <v/>
      </c>
    </row>
    <row r="526" spans="3:6" x14ac:dyDescent="0.25">
      <c r="C526" s="2" t="str">
        <f>IF(B526="","",IF(VLOOKUP(A526,referencia!$A$2:$B$15,2,FALSE)&gt;VLOOKUP(B526,referencia!$A$2:$B$15,2,FALSE),"Casa",IF(VLOOKUP(A526,referencia!$A$2:$B$15,2,FALSE)&lt;VLOOKUP(B526,referencia!$A$2:$B$15,2,FALSE),"Visitante","Empate")))</f>
        <v/>
      </c>
      <c r="D526" s="2" t="str">
        <f t="shared" ca="1" si="96"/>
        <v/>
      </c>
      <c r="E526" s="2" t="str">
        <f t="shared" ca="1" si="95"/>
        <v/>
      </c>
      <c r="F526" s="2" t="str">
        <f ca="1">IF(E526="", "", IFERROR(COUNTIF($E$2:E526, "Correto") / COUNTA($E$2:E526), 0))</f>
        <v/>
      </c>
    </row>
    <row r="527" spans="3:6" x14ac:dyDescent="0.25">
      <c r="C527" s="2" t="str">
        <f>IF(B527="","",IF(VLOOKUP(A527,referencia!$A$2:$B$15,2,FALSE)&gt;VLOOKUP(B527,referencia!$A$2:$B$15,2,FALSE),"Casa",IF(VLOOKUP(A527,referencia!$A$2:$B$15,2,FALSE)&lt;VLOOKUP(B527,referencia!$A$2:$B$15,2,FALSE),"Visitante","Empate")))</f>
        <v/>
      </c>
      <c r="D527" s="2" t="str">
        <f t="shared" ca="1" si="96"/>
        <v/>
      </c>
      <c r="E527" s="2" t="str">
        <f t="shared" ca="1" si="95"/>
        <v/>
      </c>
      <c r="F527" s="2" t="str">
        <f ca="1">IF(E527="", "", IFERROR(COUNTIF($E$2:E527, "Correto") / COUNTA($E$2:E527), 0))</f>
        <v/>
      </c>
    </row>
    <row r="528" spans="3:6" x14ac:dyDescent="0.25">
      <c r="C528" s="2" t="str">
        <f>IF(B528="","",IF(VLOOKUP(A528,referencia!$A$2:$B$15,2,FALSE)&gt;VLOOKUP(B528,referencia!$A$2:$B$15,2,FALSE),"Casa",IF(VLOOKUP(A528,referencia!$A$2:$B$15,2,FALSE)&lt;VLOOKUP(B528,referencia!$A$2:$B$15,2,FALSE),"Visitante","Empate")))</f>
        <v/>
      </c>
      <c r="D528" s="2" t="str">
        <f t="shared" ca="1" si="96"/>
        <v/>
      </c>
      <c r="E528" s="2" t="str">
        <f t="shared" ca="1" si="95"/>
        <v/>
      </c>
      <c r="F528" s="2" t="str">
        <f ca="1">IF(E528="", "", IFERROR(COUNTIF($E$2:E528, "Correto") / COUNTA($E$2:E528), 0))</f>
        <v/>
      </c>
    </row>
    <row r="529" spans="3:6" x14ac:dyDescent="0.25">
      <c r="C529" s="2" t="str">
        <f>IF(B529="","",IF(VLOOKUP(A529,referencia!$A$2:$B$15,2,FALSE)&gt;VLOOKUP(B529,referencia!$A$2:$B$15,2,FALSE),"Casa",IF(VLOOKUP(A529,referencia!$A$2:$B$15,2,FALSE)&lt;VLOOKUP(B529,referencia!$A$2:$B$15,2,FALSE),"Visitante","Empate")))</f>
        <v/>
      </c>
      <c r="D529" s="2" t="str">
        <f t="shared" ca="1" si="96"/>
        <v/>
      </c>
      <c r="E529" s="2" t="str">
        <f t="shared" ca="1" si="95"/>
        <v/>
      </c>
      <c r="F529" s="2" t="str">
        <f ca="1">IF(E529="", "", IFERROR(COUNTIF($E$2:E529, "Correto") / COUNTA($E$2:E529), 0))</f>
        <v/>
      </c>
    </row>
    <row r="530" spans="3:6" x14ac:dyDescent="0.25">
      <c r="C530" s="2" t="str">
        <f>IF(B530="","",IF(VLOOKUP(A530,referencia!$A$2:$B$15,2,FALSE)&gt;VLOOKUP(B530,referencia!$A$2:$B$15,2,FALSE),"Casa",IF(VLOOKUP(A530,referencia!$A$2:$B$15,2,FALSE)&lt;VLOOKUP(B530,referencia!$A$2:$B$15,2,FALSE),"Visitante","Empate")))</f>
        <v/>
      </c>
      <c r="D530" s="2" t="str">
        <f t="shared" ca="1" si="96"/>
        <v/>
      </c>
      <c r="E530" s="2" t="str">
        <f t="shared" ca="1" si="95"/>
        <v/>
      </c>
      <c r="F530" s="2" t="str">
        <f ca="1">IF(E530="", "", IFERROR(COUNTIF($E$2:E530, "Correto") / COUNTA($E$2:E530), 0))</f>
        <v/>
      </c>
    </row>
    <row r="531" spans="3:6" x14ac:dyDescent="0.25">
      <c r="C531" s="2" t="str">
        <f>IF(B531="","",IF(VLOOKUP(A531,referencia!$A$2:$B$15,2,FALSE)&gt;VLOOKUP(B531,referencia!$A$2:$B$15,2,FALSE),"Casa",IF(VLOOKUP(A531,referencia!$A$2:$B$15,2,FALSE)&lt;VLOOKUP(B531,referencia!$A$2:$B$15,2,FALSE),"Visitante","Empate")))</f>
        <v/>
      </c>
      <c r="D531" s="2" t="str">
        <f t="shared" ca="1" si="96"/>
        <v/>
      </c>
      <c r="E531" s="2" t="str">
        <f t="shared" ca="1" si="95"/>
        <v/>
      </c>
      <c r="F531" s="2" t="str">
        <f ca="1">IF(E531="", "", IFERROR(COUNTIF($E$2:E531, "Correto") / COUNTA($E$2:E531), 0))</f>
        <v/>
      </c>
    </row>
    <row r="532" spans="3:6" x14ac:dyDescent="0.25">
      <c r="C532" s="2" t="str">
        <f>IF(B532="","",IF(VLOOKUP(A532,referencia!$A$2:$B$15,2,FALSE)&gt;VLOOKUP(B532,referencia!$A$2:$B$15,2,FALSE),"Casa",IF(VLOOKUP(A532,referencia!$A$2:$B$15,2,FALSE)&lt;VLOOKUP(B532,referencia!$A$2:$B$15,2,FALSE),"Visitante","Empate")))</f>
        <v/>
      </c>
      <c r="D532" s="2" t="str">
        <f t="shared" ca="1" si="96"/>
        <v/>
      </c>
      <c r="E532" s="2" t="str">
        <f t="shared" ca="1" si="95"/>
        <v/>
      </c>
      <c r="F532" s="2" t="str">
        <f ca="1">IF(E532="", "", IFERROR(COUNTIF($E$2:E532, "Correto") / COUNTA($E$2:E532), 0))</f>
        <v/>
      </c>
    </row>
    <row r="533" spans="3:6" x14ac:dyDescent="0.25">
      <c r="C533" s="2" t="str">
        <f>IF(B533="","",IF(VLOOKUP(A533,referencia!$A$2:$B$15,2,FALSE)&gt;VLOOKUP(B533,referencia!$A$2:$B$15,2,FALSE),"Casa",IF(VLOOKUP(A533,referencia!$A$2:$B$15,2,FALSE)&lt;VLOOKUP(B533,referencia!$A$2:$B$15,2,FALSE),"Visitante","Empate")))</f>
        <v/>
      </c>
      <c r="D533" s="2" t="str">
        <f t="shared" ca="1" si="96"/>
        <v/>
      </c>
      <c r="E533" s="2" t="str">
        <f t="shared" ca="1" si="95"/>
        <v/>
      </c>
      <c r="F533" s="2" t="str">
        <f ca="1">IF(E533="", "", IFERROR(COUNTIF($E$2:E533, "Correto") / COUNTA($E$2:E533), 0))</f>
        <v/>
      </c>
    </row>
    <row r="534" spans="3:6" x14ac:dyDescent="0.25">
      <c r="C534" s="2" t="str">
        <f>IF(B534="","",IF(VLOOKUP(A534,referencia!$A$2:$B$15,2,FALSE)&gt;VLOOKUP(B534,referencia!$A$2:$B$15,2,FALSE),"Casa",IF(VLOOKUP(A534,referencia!$A$2:$B$15,2,FALSE)&lt;VLOOKUP(B534,referencia!$A$2:$B$15,2,FALSE),"Visitante","Empate")))</f>
        <v/>
      </c>
      <c r="D534" s="2" t="str">
        <f t="shared" ca="1" si="96"/>
        <v/>
      </c>
      <c r="E534" s="2" t="str">
        <f t="shared" ca="1" si="95"/>
        <v/>
      </c>
      <c r="F534" s="2" t="str">
        <f ca="1">IF(E534="", "", IFERROR(COUNTIF($E$2:E534, "Correto") / COUNTA($E$2:E534), 0))</f>
        <v/>
      </c>
    </row>
    <row r="535" spans="3:6" x14ac:dyDescent="0.25">
      <c r="C535" s="2" t="str">
        <f>IF(B535="","",IF(VLOOKUP(A535,referencia!$A$2:$B$15,2,FALSE)&gt;VLOOKUP(B535,referencia!$A$2:$B$15,2,FALSE),"Casa",IF(VLOOKUP(A535,referencia!$A$2:$B$15,2,FALSE)&lt;VLOOKUP(B535,referencia!$A$2:$B$15,2,FALSE),"Visitante","Empate")))</f>
        <v/>
      </c>
      <c r="D535" s="2" t="str">
        <f t="shared" ca="1" si="96"/>
        <v/>
      </c>
      <c r="E535" s="2" t="str">
        <f t="shared" ca="1" si="95"/>
        <v/>
      </c>
      <c r="F535" s="2" t="str">
        <f ca="1">IF(E535="", "", IFERROR(COUNTIF($E$2:E535, "Correto") / COUNTA($E$2:E535), 0))</f>
        <v/>
      </c>
    </row>
    <row r="536" spans="3:6" x14ac:dyDescent="0.25">
      <c r="C536" s="2" t="str">
        <f>IF(B536="","",IF(VLOOKUP(A536,referencia!$A$2:$B$15,2,FALSE)&gt;VLOOKUP(B536,referencia!$A$2:$B$15,2,FALSE),"Casa",IF(VLOOKUP(A536,referencia!$A$2:$B$15,2,FALSE)&lt;VLOOKUP(B536,referencia!$A$2:$B$15,2,FALSE),"Visitante","Empate")))</f>
        <v/>
      </c>
      <c r="D536" s="2" t="str">
        <f t="shared" ca="1" si="96"/>
        <v/>
      </c>
      <c r="E536" s="2" t="str">
        <f t="shared" ca="1" si="95"/>
        <v/>
      </c>
      <c r="F536" s="2" t="str">
        <f ca="1">IF(E536="", "", IFERROR(COUNTIF($E$2:E536, "Correto") / COUNTA($E$2:E536), 0))</f>
        <v/>
      </c>
    </row>
    <row r="537" spans="3:6" x14ac:dyDescent="0.25">
      <c r="C537" s="2" t="str">
        <f>IF(B537="","",IF(VLOOKUP(A537,referencia!$A$2:$B$15,2,FALSE)&gt;VLOOKUP(B537,referencia!$A$2:$B$15,2,FALSE),"Casa",IF(VLOOKUP(A537,referencia!$A$2:$B$15,2,FALSE)&lt;VLOOKUP(B537,referencia!$A$2:$B$15,2,FALSE),"Visitante","Empate")))</f>
        <v/>
      </c>
      <c r="D537" s="2" t="str">
        <f t="shared" ca="1" si="96"/>
        <v/>
      </c>
      <c r="E537" s="2" t="str">
        <f t="shared" ca="1" si="95"/>
        <v/>
      </c>
      <c r="F537" s="2" t="str">
        <f ca="1">IF(E537="", "", IFERROR(COUNTIF($E$2:E537, "Correto") / COUNTA($E$2:E537), 0))</f>
        <v/>
      </c>
    </row>
    <row r="538" spans="3:6" x14ac:dyDescent="0.25">
      <c r="C538" s="2" t="str">
        <f>IF(B538="","",IF(VLOOKUP(A538,referencia!$A$2:$B$15,2,FALSE)&gt;VLOOKUP(B538,referencia!$A$2:$B$15,2,FALSE),"Casa",IF(VLOOKUP(A538,referencia!$A$2:$B$15,2,FALSE)&lt;VLOOKUP(B538,referencia!$A$2:$B$15,2,FALSE),"Visitante","Empate")))</f>
        <v/>
      </c>
      <c r="D538" s="2" t="str">
        <f t="shared" ca="1" si="96"/>
        <v/>
      </c>
      <c r="E538" s="2" t="str">
        <f t="shared" ca="1" si="95"/>
        <v/>
      </c>
      <c r="F538" s="2" t="str">
        <f ca="1">IF(E538="", "", IFERROR(COUNTIF($E$2:E538, "Correto") / COUNTA($E$2:E538), 0))</f>
        <v/>
      </c>
    </row>
    <row r="539" spans="3:6" x14ac:dyDescent="0.25">
      <c r="C539" s="2" t="str">
        <f>IF(B539="","",IF(VLOOKUP(A539,referencia!$A$2:$B$15,2,FALSE)&gt;VLOOKUP(B539,referencia!$A$2:$B$15,2,FALSE),"Casa",IF(VLOOKUP(A539,referencia!$A$2:$B$15,2,FALSE)&lt;VLOOKUP(B539,referencia!$A$2:$B$15,2,FALSE),"Visitante","Empate")))</f>
        <v/>
      </c>
      <c r="D539" s="2" t="str">
        <f t="shared" ca="1" si="96"/>
        <v/>
      </c>
      <c r="E539" s="2" t="str">
        <f t="shared" ca="1" si="95"/>
        <v/>
      </c>
      <c r="F539" s="2" t="str">
        <f ca="1">IF(E539="", "", IFERROR(COUNTIF($E$2:E539, "Correto") / COUNTA($E$2:E539), 0))</f>
        <v/>
      </c>
    </row>
    <row r="540" spans="3:6" x14ac:dyDescent="0.25">
      <c r="C540" s="2" t="str">
        <f>IF(B540="","",IF(VLOOKUP(A540,referencia!$A$2:$B$15,2,FALSE)&gt;VLOOKUP(B540,referencia!$A$2:$B$15,2,FALSE),"Casa",IF(VLOOKUP(A540,referencia!$A$2:$B$15,2,FALSE)&lt;VLOOKUP(B540,referencia!$A$2:$B$15,2,FALSE),"Visitante","Empate")))</f>
        <v/>
      </c>
      <c r="D540" s="2" t="str">
        <f t="shared" ca="1" si="96"/>
        <v/>
      </c>
      <c r="E540" s="2" t="str">
        <f t="shared" ca="1" si="95"/>
        <v/>
      </c>
      <c r="F540" s="2" t="str">
        <f ca="1">IF(E540="", "", IFERROR(COUNTIF($E$2:E540, "Correto") / COUNTA($E$2:E540), 0))</f>
        <v/>
      </c>
    </row>
    <row r="541" spans="3:6" x14ac:dyDescent="0.25">
      <c r="C541" s="2" t="str">
        <f>IF(B541="","",IF(VLOOKUP(A541,referencia!$A$2:$B$15,2,FALSE)&gt;VLOOKUP(B541,referencia!$A$2:$B$15,2,FALSE),"Casa",IF(VLOOKUP(A541,referencia!$A$2:$B$15,2,FALSE)&lt;VLOOKUP(B541,referencia!$A$2:$B$15,2,FALSE),"Visitante","Empate")))</f>
        <v/>
      </c>
      <c r="D541" s="2" t="str">
        <f t="shared" ca="1" si="96"/>
        <v/>
      </c>
      <c r="E541" s="2" t="str">
        <f t="shared" ca="1" si="95"/>
        <v/>
      </c>
      <c r="F541" s="2" t="str">
        <f ca="1">IF(E541="", "", IFERROR(COUNTIF($E$2:E541, "Correto") / COUNTA($E$2:E541), 0))</f>
        <v/>
      </c>
    </row>
    <row r="542" spans="3:6" x14ac:dyDescent="0.25">
      <c r="C542" s="2" t="str">
        <f>IF(B542="","",IF(VLOOKUP(A542,referencia!$A$2:$B$15,2,FALSE)&gt;VLOOKUP(B542,referencia!$A$2:$B$15,2,FALSE),"Casa",IF(VLOOKUP(A542,referencia!$A$2:$B$15,2,FALSE)&lt;VLOOKUP(B542,referencia!$A$2:$B$15,2,FALSE),"Visitante","Empate")))</f>
        <v/>
      </c>
      <c r="D542" s="2" t="str">
        <f t="shared" ca="1" si="96"/>
        <v/>
      </c>
      <c r="E542" s="2" t="str">
        <f t="shared" ca="1" si="95"/>
        <v/>
      </c>
      <c r="F542" s="2" t="str">
        <f ca="1">IF(E542="", "", IFERROR(COUNTIF($E$2:E542, "Correto") / COUNTA($E$2:E542), 0))</f>
        <v/>
      </c>
    </row>
    <row r="543" spans="3:6" x14ac:dyDescent="0.25">
      <c r="C543" s="2" t="str">
        <f>IF(B543="","",IF(VLOOKUP(A543,referencia!$A$2:$B$15,2,FALSE)&gt;VLOOKUP(B543,referencia!$A$2:$B$15,2,FALSE),"Casa",IF(VLOOKUP(A543,referencia!$A$2:$B$15,2,FALSE)&lt;VLOOKUP(B543,referencia!$A$2:$B$15,2,FALSE),"Visitante","Empate")))</f>
        <v/>
      </c>
      <c r="D543" s="2" t="str">
        <f t="shared" ca="1" si="96"/>
        <v/>
      </c>
      <c r="E543" s="2" t="str">
        <f t="shared" ca="1" si="95"/>
        <v/>
      </c>
      <c r="F543" s="2" t="str">
        <f ca="1">IF(E543="", "", IFERROR(COUNTIF($E$2:E543, "Correto") / COUNTA($E$2:E543), 0))</f>
        <v/>
      </c>
    </row>
    <row r="544" spans="3:6" x14ac:dyDescent="0.25">
      <c r="C544" s="2" t="str">
        <f>IF(B544="","",IF(VLOOKUP(A544,referencia!$A$2:$B$15,2,FALSE)&gt;VLOOKUP(B544,referencia!$A$2:$B$15,2,FALSE),"Casa",IF(VLOOKUP(A544,referencia!$A$2:$B$15,2,FALSE)&lt;VLOOKUP(B544,referencia!$A$2:$B$15,2,FALSE),"Visitante","Empate")))</f>
        <v/>
      </c>
      <c r="D544" s="2" t="str">
        <f t="shared" ca="1" si="96"/>
        <v/>
      </c>
      <c r="E544" s="2" t="str">
        <f t="shared" ca="1" si="95"/>
        <v/>
      </c>
      <c r="F544" s="2" t="str">
        <f ca="1">IF(E544="", "", IFERROR(COUNTIF($E$2:E544, "Correto") / COUNTA($E$2:E544), 0))</f>
        <v/>
      </c>
    </row>
    <row r="545" spans="3:6" x14ac:dyDescent="0.25">
      <c r="C545" s="2" t="str">
        <f>IF(B545="","",IF(VLOOKUP(A545,referencia!$A$2:$B$15,2,FALSE)&gt;VLOOKUP(B545,referencia!$A$2:$B$15,2,FALSE),"Casa",IF(VLOOKUP(A545,referencia!$A$2:$B$15,2,FALSE)&lt;VLOOKUP(B545,referencia!$A$2:$B$15,2,FALSE),"Visitante","Empate")))</f>
        <v/>
      </c>
      <c r="D545" s="2" t="str">
        <f t="shared" ca="1" si="96"/>
        <v/>
      </c>
      <c r="E545" s="2" t="str">
        <f t="shared" ca="1" si="95"/>
        <v/>
      </c>
      <c r="F545" s="2" t="str">
        <f ca="1">IF(E545="", "", IFERROR(COUNTIF($E$2:E545, "Correto") / COUNTA($E$2:E545), 0))</f>
        <v/>
      </c>
    </row>
    <row r="546" spans="3:6" x14ac:dyDescent="0.25">
      <c r="C546" s="2" t="str">
        <f>IF(B546="","",IF(VLOOKUP(A546,referencia!$A$2:$B$15,2,FALSE)&gt;VLOOKUP(B546,referencia!$A$2:$B$15,2,FALSE),"Casa",IF(VLOOKUP(A546,referencia!$A$2:$B$15,2,FALSE)&lt;VLOOKUP(B546,referencia!$A$2:$B$15,2,FALSE),"Visitante","Empate")))</f>
        <v/>
      </c>
      <c r="D546" s="2" t="str">
        <f t="shared" ca="1" si="96"/>
        <v/>
      </c>
      <c r="E546" s="2" t="str">
        <f t="shared" ca="1" si="95"/>
        <v/>
      </c>
      <c r="F546" s="2" t="str">
        <f ca="1">IF(E546="", "", IFERROR(COUNTIF($E$2:E546, "Correto") / COUNTA($E$2:E546), 0))</f>
        <v/>
      </c>
    </row>
    <row r="547" spans="3:6" x14ac:dyDescent="0.25">
      <c r="C547" s="2" t="str">
        <f>IF(B547="","",IF(VLOOKUP(A547,referencia!$A$2:$B$15,2,FALSE)&gt;VLOOKUP(B547,referencia!$A$2:$B$15,2,FALSE),"Casa",IF(VLOOKUP(A547,referencia!$A$2:$B$15,2,FALSE)&lt;VLOOKUP(B547,referencia!$A$2:$B$15,2,FALSE),"Visitante","Empate")))</f>
        <v/>
      </c>
      <c r="D547" s="2" t="str">
        <f t="shared" ca="1" si="96"/>
        <v/>
      </c>
      <c r="E547" s="2" t="str">
        <f t="shared" ca="1" si="95"/>
        <v/>
      </c>
      <c r="F547" s="2" t="str">
        <f ca="1">IF(E547="", "", IFERROR(COUNTIF($E$2:E547, "Correto") / COUNTA($E$2:E547), 0))</f>
        <v/>
      </c>
    </row>
    <row r="548" spans="3:6" x14ac:dyDescent="0.25">
      <c r="C548" s="2" t="str">
        <f>IF(B548="","",IF(VLOOKUP(A548,referencia!$A$2:$B$15,2,FALSE)&gt;VLOOKUP(B548,referencia!$A$2:$B$15,2,FALSE),"Casa",IF(VLOOKUP(A548,referencia!$A$2:$B$15,2,FALSE)&lt;VLOOKUP(B548,referencia!$A$2:$B$15,2,FALSE),"Visitante","Empate")))</f>
        <v/>
      </c>
      <c r="D548" s="2" t="str">
        <f t="shared" ca="1" si="96"/>
        <v/>
      </c>
      <c r="E548" s="2" t="str">
        <f t="shared" ca="1" si="95"/>
        <v/>
      </c>
      <c r="F548" s="2" t="str">
        <f ca="1">IF(E548="", "", IFERROR(COUNTIF($E$2:E548, "Correto") / COUNTA($E$2:E548), 0))</f>
        <v/>
      </c>
    </row>
    <row r="549" spans="3:6" x14ac:dyDescent="0.25">
      <c r="C549" s="2" t="str">
        <f>IF(B549="","",IF(VLOOKUP(A549,referencia!$A$2:$B$15,2,FALSE)&gt;VLOOKUP(B549,referencia!$A$2:$B$15,2,FALSE),"Casa",IF(VLOOKUP(A549,referencia!$A$2:$B$15,2,FALSE)&lt;VLOOKUP(B549,referencia!$A$2:$B$15,2,FALSE),"Visitante","Empate")))</f>
        <v/>
      </c>
      <c r="D549" s="2" t="str">
        <f t="shared" ca="1" si="96"/>
        <v/>
      </c>
      <c r="E549" s="2" t="str">
        <f t="shared" ca="1" si="95"/>
        <v/>
      </c>
      <c r="F549" s="2" t="str">
        <f ca="1">IF(E549="", "", IFERROR(COUNTIF($E$2:E549, "Correto") / COUNTA($E$2:E549), 0))</f>
        <v/>
      </c>
    </row>
    <row r="550" spans="3:6" x14ac:dyDescent="0.25">
      <c r="C550" s="2" t="str">
        <f>IF(B550="","",IF(VLOOKUP(A550,referencia!$A$2:$B$15,2,FALSE)&gt;VLOOKUP(B550,referencia!$A$2:$B$15,2,FALSE),"Casa",IF(VLOOKUP(A550,referencia!$A$2:$B$15,2,FALSE)&lt;VLOOKUP(B550,referencia!$A$2:$B$15,2,FALSE),"Visitante","Empate")))</f>
        <v/>
      </c>
      <c r="D550" s="2" t="str">
        <f t="shared" ca="1" si="96"/>
        <v/>
      </c>
      <c r="E550" s="2" t="str">
        <f t="shared" ca="1" si="95"/>
        <v/>
      </c>
      <c r="F550" s="2" t="str">
        <f ca="1">IF(E550="", "", IFERROR(COUNTIF($E$2:E550, "Correto") / COUNTA($E$2:E550), 0))</f>
        <v/>
      </c>
    </row>
    <row r="551" spans="3:6" x14ac:dyDescent="0.25">
      <c r="C551" s="2" t="str">
        <f>IF(B551="","",IF(VLOOKUP(A551,referencia!$A$2:$B$15,2,FALSE)&gt;VLOOKUP(B551,referencia!$A$2:$B$15,2,FALSE),"Casa",IF(VLOOKUP(A551,referencia!$A$2:$B$15,2,FALSE)&lt;VLOOKUP(B551,referencia!$A$2:$B$15,2,FALSE),"Visitante","Empate")))</f>
        <v/>
      </c>
      <c r="D551" s="2" t="str">
        <f t="shared" ca="1" si="96"/>
        <v/>
      </c>
      <c r="E551" s="2" t="str">
        <f t="shared" ca="1" si="95"/>
        <v/>
      </c>
      <c r="F551" s="2" t="str">
        <f ca="1">IF(E551="", "", IFERROR(COUNTIF($E$2:E551, "Correto") / COUNTA($E$2:E551), 0))</f>
        <v/>
      </c>
    </row>
    <row r="552" spans="3:6" x14ac:dyDescent="0.25">
      <c r="C552" s="2" t="str">
        <f>IF(B552="","",IF(VLOOKUP(A552,referencia!$A$2:$B$15,2,FALSE)&gt;VLOOKUP(B552,referencia!$A$2:$B$15,2,FALSE),"Casa",IF(VLOOKUP(A552,referencia!$A$2:$B$15,2,FALSE)&lt;VLOOKUP(B552,referencia!$A$2:$B$15,2,FALSE),"Visitante","Empate")))</f>
        <v/>
      </c>
      <c r="D552" s="2" t="str">
        <f t="shared" ca="1" si="96"/>
        <v/>
      </c>
      <c r="E552" s="2" t="str">
        <f t="shared" ca="1" si="95"/>
        <v/>
      </c>
      <c r="F552" s="2" t="str">
        <f ca="1">IF(E552="", "", IFERROR(COUNTIF($E$2:E552, "Correto") / COUNTA($E$2:E552), 0))</f>
        <v/>
      </c>
    </row>
    <row r="553" spans="3:6" x14ac:dyDescent="0.25">
      <c r="C553" s="2" t="str">
        <f>IF(B553="","",IF(VLOOKUP(A553,referencia!$A$2:$B$15,2,FALSE)&gt;VLOOKUP(B553,referencia!$A$2:$B$15,2,FALSE),"Casa",IF(VLOOKUP(A553,referencia!$A$2:$B$15,2,FALSE)&lt;VLOOKUP(B553,referencia!$A$2:$B$15,2,FALSE),"Visitante","Empate")))</f>
        <v/>
      </c>
      <c r="D553" s="2" t="str">
        <f t="shared" ca="1" si="96"/>
        <v/>
      </c>
      <c r="E553" s="2" t="str">
        <f t="shared" ca="1" si="95"/>
        <v/>
      </c>
      <c r="F553" s="2" t="str">
        <f ca="1">IF(E553="", "", IFERROR(COUNTIF($E$2:E553, "Correto") / COUNTA($E$2:E553), 0))</f>
        <v/>
      </c>
    </row>
    <row r="554" spans="3:6" x14ac:dyDescent="0.25">
      <c r="C554" s="2" t="str">
        <f>IF(B554="","",IF(VLOOKUP(A554,referencia!$A$2:$B$15,2,FALSE)&gt;VLOOKUP(B554,referencia!$A$2:$B$15,2,FALSE),"Casa",IF(VLOOKUP(A554,referencia!$A$2:$B$15,2,FALSE)&lt;VLOOKUP(B554,referencia!$A$2:$B$15,2,FALSE),"Visitante","Empate")))</f>
        <v/>
      </c>
      <c r="D554" s="2" t="str">
        <f t="shared" ca="1" si="96"/>
        <v/>
      </c>
      <c r="E554" s="2" t="str">
        <f t="shared" ca="1" si="95"/>
        <v/>
      </c>
      <c r="F554" s="2" t="str">
        <f ca="1">IF(E554="", "", IFERROR(COUNTIF($E$2:E554, "Correto") / COUNTA($E$2:E554), 0))</f>
        <v/>
      </c>
    </row>
    <row r="555" spans="3:6" x14ac:dyDescent="0.25">
      <c r="C555" s="2" t="str">
        <f>IF(B555="","",IF(VLOOKUP(A555,referencia!$A$2:$B$15,2,FALSE)&gt;VLOOKUP(B555,referencia!$A$2:$B$15,2,FALSE),"Casa",IF(VLOOKUP(A555,referencia!$A$2:$B$15,2,FALSE)&lt;VLOOKUP(B555,referencia!$A$2:$B$15,2,FALSE),"Visitante","Empate")))</f>
        <v/>
      </c>
      <c r="D555" s="2" t="str">
        <f t="shared" ca="1" si="96"/>
        <v/>
      </c>
      <c r="E555" s="2" t="str">
        <f t="shared" ca="1" si="95"/>
        <v/>
      </c>
      <c r="F555" s="2" t="str">
        <f ca="1">IF(E555="", "", IFERROR(COUNTIF($E$2:E555, "Correto") / COUNTA($E$2:E555), 0))</f>
        <v/>
      </c>
    </row>
    <row r="556" spans="3:6" x14ac:dyDescent="0.25">
      <c r="C556" s="2" t="str">
        <f>IF(B556="","",IF(VLOOKUP(A556,referencia!$A$2:$B$15,2,FALSE)&gt;VLOOKUP(B556,referencia!$A$2:$B$15,2,FALSE),"Casa",IF(VLOOKUP(A556,referencia!$A$2:$B$15,2,FALSE)&lt;VLOOKUP(B556,referencia!$A$2:$B$15,2,FALSE),"Visitante","Empate")))</f>
        <v/>
      </c>
      <c r="D556" s="2" t="str">
        <f t="shared" ca="1" si="96"/>
        <v/>
      </c>
      <c r="E556" s="2" t="str">
        <f t="shared" ca="1" si="95"/>
        <v/>
      </c>
      <c r="F556" s="2" t="str">
        <f ca="1">IF(E556="", "", IFERROR(COUNTIF($E$2:E556, "Correto") / COUNTA($E$2:E556), 0))</f>
        <v/>
      </c>
    </row>
    <row r="557" spans="3:6" x14ac:dyDescent="0.25">
      <c r="C557" s="2" t="str">
        <f>IF(B557="","",IF(VLOOKUP(A557,referencia!$A$2:$B$15,2,FALSE)&gt;VLOOKUP(B557,referencia!$A$2:$B$15,2,FALSE),"Casa",IF(VLOOKUP(A557,referencia!$A$2:$B$15,2,FALSE)&lt;VLOOKUP(B557,referencia!$A$2:$B$15,2,FALSE),"Visitante","Empate")))</f>
        <v/>
      </c>
      <c r="D557" s="2" t="str">
        <f t="shared" ca="1" si="96"/>
        <v/>
      </c>
      <c r="E557" s="2" t="str">
        <f t="shared" ca="1" si="95"/>
        <v/>
      </c>
      <c r="F557" s="2" t="str">
        <f ca="1">IF(E557="", "", IFERROR(COUNTIF($E$2:E557, "Correto") / COUNTA($E$2:E557), 0))</f>
        <v/>
      </c>
    </row>
    <row r="558" spans="3:6" x14ac:dyDescent="0.25">
      <c r="C558" s="2" t="str">
        <f>IF(B558="","",IF(VLOOKUP(A558,referencia!$A$2:$B$15,2,FALSE)&gt;VLOOKUP(B558,referencia!$A$2:$B$15,2,FALSE),"Casa",IF(VLOOKUP(A558,referencia!$A$2:$B$15,2,FALSE)&lt;VLOOKUP(B558,referencia!$A$2:$B$15,2,FALSE),"Visitante","Empate")))</f>
        <v/>
      </c>
      <c r="D558" s="2" t="str">
        <f t="shared" ca="1" si="96"/>
        <v/>
      </c>
      <c r="E558" s="2" t="str">
        <f t="shared" ca="1" si="95"/>
        <v/>
      </c>
      <c r="F558" s="2" t="str">
        <f ca="1">IF(E558="", "", IFERROR(COUNTIF($E$2:E558, "Correto") / COUNTA($E$2:E558), 0))</f>
        <v/>
      </c>
    </row>
    <row r="559" spans="3:6" x14ac:dyDescent="0.25">
      <c r="C559" s="2" t="str">
        <f>IF(B559="","",IF(VLOOKUP(A559,referencia!$A$2:$B$15,2,FALSE)&gt;VLOOKUP(B559,referencia!$A$2:$B$15,2,FALSE),"Casa",IF(VLOOKUP(A559,referencia!$A$2:$B$15,2,FALSE)&lt;VLOOKUP(B559,referencia!$A$2:$B$15,2,FALSE),"Visitante","Empate")))</f>
        <v/>
      </c>
      <c r="D559" s="2" t="str">
        <f t="shared" ca="1" si="96"/>
        <v/>
      </c>
      <c r="E559" s="2" t="str">
        <f t="shared" ca="1" si="95"/>
        <v/>
      </c>
      <c r="F559" s="2" t="str">
        <f ca="1">IF(E559="", "", IFERROR(COUNTIF($E$2:E559, "Correto") / COUNTA($E$2:E559), 0))</f>
        <v/>
      </c>
    </row>
    <row r="560" spans="3:6" x14ac:dyDescent="0.25">
      <c r="C560" s="2" t="str">
        <f>IF(B560="","",IF(VLOOKUP(A560,referencia!$A$2:$B$15,2,FALSE)&gt;VLOOKUP(B560,referencia!$A$2:$B$15,2,FALSE),"Casa",IF(VLOOKUP(A560,referencia!$A$2:$B$15,2,FALSE)&lt;VLOOKUP(B560,referencia!$A$2:$B$15,2,FALSE),"Visitante","Empate")))</f>
        <v/>
      </c>
      <c r="D560" s="2" t="str">
        <f t="shared" ca="1" si="96"/>
        <v/>
      </c>
      <c r="E560" s="2" t="str">
        <f t="shared" ca="1" si="95"/>
        <v/>
      </c>
      <c r="F560" s="2" t="str">
        <f ca="1">IF(E560="", "", IFERROR(COUNTIF($E$2:E560, "Correto") / COUNTA($E$2:E560), 0))</f>
        <v/>
      </c>
    </row>
    <row r="561" spans="3:6" x14ac:dyDescent="0.25">
      <c r="C561" s="2" t="str">
        <f>IF(B561="","",IF(VLOOKUP(A561,referencia!$A$2:$B$15,2,FALSE)&gt;VLOOKUP(B561,referencia!$A$2:$B$15,2,FALSE),"Casa",IF(VLOOKUP(A561,referencia!$A$2:$B$15,2,FALSE)&lt;VLOOKUP(B561,referencia!$A$2:$B$15,2,FALSE),"Visitante","Empate")))</f>
        <v/>
      </c>
      <c r="D561" s="2" t="str">
        <f t="shared" ca="1" si="96"/>
        <v/>
      </c>
      <c r="E561" s="2" t="str">
        <f t="shared" ca="1" si="95"/>
        <v/>
      </c>
      <c r="F561" s="2" t="str">
        <f ca="1">IF(E561="", "", IFERROR(COUNTIF($E$2:E561, "Correto") / COUNTA($E$2:E561), 0))</f>
        <v/>
      </c>
    </row>
    <row r="562" spans="3:6" x14ac:dyDescent="0.25">
      <c r="C562" s="2" t="str">
        <f>IF(B562="","",IF(VLOOKUP(A562,referencia!$A$2:$B$15,2,FALSE)&gt;VLOOKUP(B562,referencia!$A$2:$B$15,2,FALSE),"Casa",IF(VLOOKUP(A562,referencia!$A$2:$B$15,2,FALSE)&lt;VLOOKUP(B562,referencia!$A$2:$B$15,2,FALSE),"Visitante","Empate")))</f>
        <v/>
      </c>
      <c r="D562" s="2" t="str">
        <f t="shared" ca="1" si="96"/>
        <v/>
      </c>
      <c r="E562" s="2" t="str">
        <f t="shared" ca="1" si="95"/>
        <v/>
      </c>
      <c r="F562" s="2" t="str">
        <f ca="1">IF(E562="", "", IFERROR(COUNTIF($E$2:E562, "Correto") / COUNTA($E$2:E562), 0))</f>
        <v/>
      </c>
    </row>
    <row r="563" spans="3:6" x14ac:dyDescent="0.25">
      <c r="C563" s="2" t="str">
        <f>IF(B563="","",IF(VLOOKUP(A563,referencia!$A$2:$B$15,2,FALSE)&gt;VLOOKUP(B563,referencia!$A$2:$B$15,2,FALSE),"Casa",IF(VLOOKUP(A563,referencia!$A$2:$B$15,2,FALSE)&lt;VLOOKUP(B563,referencia!$A$2:$B$15,2,FALSE),"Visitante","Empate")))</f>
        <v/>
      </c>
      <c r="D563" s="2" t="str">
        <f t="shared" ca="1" si="96"/>
        <v/>
      </c>
      <c r="E563" s="2" t="str">
        <f t="shared" ca="1" si="95"/>
        <v/>
      </c>
      <c r="F563" s="2" t="str">
        <f ca="1">IF(E563="", "", IFERROR(COUNTIF($E$2:E563, "Correto") / COUNTA($E$2:E563), 0))</f>
        <v/>
      </c>
    </row>
    <row r="564" spans="3:6" x14ac:dyDescent="0.25">
      <c r="C564" s="2" t="str">
        <f>IF(B564="","",IF(VLOOKUP(A564,referencia!$A$2:$B$15,2,FALSE)&gt;VLOOKUP(B564,referencia!$A$2:$B$15,2,FALSE),"Casa",IF(VLOOKUP(A564,referencia!$A$2:$B$15,2,FALSE)&lt;VLOOKUP(B564,referencia!$A$2:$B$15,2,FALSE),"Visitante","Empate")))</f>
        <v/>
      </c>
      <c r="D564" s="2" t="str">
        <f t="shared" ca="1" si="96"/>
        <v/>
      </c>
      <c r="E564" s="2" t="str">
        <f t="shared" ca="1" si="95"/>
        <v/>
      </c>
      <c r="F564" s="2" t="str">
        <f ca="1">IF(E564="", "", IFERROR(COUNTIF($E$2:E564, "Correto") / COUNTA($E$2:E564), 0))</f>
        <v/>
      </c>
    </row>
    <row r="565" spans="3:6" x14ac:dyDescent="0.25">
      <c r="C565" s="2" t="str">
        <f>IF(B565="","",IF(VLOOKUP(A565,referencia!$A$2:$B$15,2,FALSE)&gt;VLOOKUP(B565,referencia!$A$2:$B$15,2,FALSE),"Casa",IF(VLOOKUP(A565,referencia!$A$2:$B$15,2,FALSE)&lt;VLOOKUP(B565,referencia!$A$2:$B$15,2,FALSE),"Visitante","Empate")))</f>
        <v/>
      </c>
      <c r="D565" s="2" t="str">
        <f t="shared" ca="1" si="96"/>
        <v/>
      </c>
      <c r="E565" s="2" t="str">
        <f t="shared" ca="1" si="95"/>
        <v/>
      </c>
      <c r="F565" s="2" t="str">
        <f ca="1">IF(E565="", "", IFERROR(COUNTIF($E$2:E565, "Correto") / COUNTA($E$2:E565), 0))</f>
        <v/>
      </c>
    </row>
    <row r="566" spans="3:6" x14ac:dyDescent="0.25">
      <c r="C566" s="2" t="str">
        <f>IF(B566="","",IF(VLOOKUP(A566,referencia!$A$2:$B$15,2,FALSE)&gt;VLOOKUP(B566,referencia!$A$2:$B$15,2,FALSE),"Casa",IF(VLOOKUP(A566,referencia!$A$2:$B$15,2,FALSE)&lt;VLOOKUP(B566,referencia!$A$2:$B$15,2,FALSE),"Visitante","Empate")))</f>
        <v/>
      </c>
      <c r="D566" s="2" t="str">
        <f t="shared" ca="1" si="96"/>
        <v/>
      </c>
      <c r="E566" s="2" t="str">
        <f t="shared" ca="1" si="95"/>
        <v/>
      </c>
      <c r="F566" s="2" t="str">
        <f ca="1">IF(E566="", "", IFERROR(COUNTIF($E$2:E566, "Correto") / COUNTA($E$2:E566), 0))</f>
        <v/>
      </c>
    </row>
    <row r="567" spans="3:6" x14ac:dyDescent="0.25">
      <c r="C567" s="2" t="str">
        <f>IF(B567="","",IF(VLOOKUP(A567,referencia!$A$2:$B$15,2,FALSE)&gt;VLOOKUP(B567,referencia!$A$2:$B$15,2,FALSE),"Casa",IF(VLOOKUP(A567,referencia!$A$2:$B$15,2,FALSE)&lt;VLOOKUP(B567,referencia!$A$2:$B$15,2,FALSE),"Visitante","Empate")))</f>
        <v/>
      </c>
      <c r="D567" s="2" t="str">
        <f t="shared" ca="1" si="96"/>
        <v/>
      </c>
      <c r="E567" s="2" t="str">
        <f t="shared" ca="1" si="95"/>
        <v/>
      </c>
      <c r="F567" s="2" t="str">
        <f ca="1">IF(E567="", "", IFERROR(COUNTIF($E$2:E567, "Correto") / COUNTA($E$2:E567), 0))</f>
        <v/>
      </c>
    </row>
    <row r="568" spans="3:6" x14ac:dyDescent="0.25">
      <c r="C568" s="2" t="str">
        <f>IF(B568="","",IF(VLOOKUP(A568,referencia!$A$2:$B$15,2,FALSE)&gt;VLOOKUP(B568,referencia!$A$2:$B$15,2,FALSE),"Casa",IF(VLOOKUP(A568,referencia!$A$2:$B$15,2,FALSE)&lt;VLOOKUP(B568,referencia!$A$2:$B$15,2,FALSE),"Visitante","Empate")))</f>
        <v/>
      </c>
      <c r="D568" s="2" t="str">
        <f t="shared" ca="1" si="96"/>
        <v/>
      </c>
      <c r="E568" s="2" t="str">
        <f t="shared" ca="1" si="95"/>
        <v/>
      </c>
      <c r="F568" s="2" t="str">
        <f ca="1">IF(E568="", "", IFERROR(COUNTIF($E$2:E568, "Correto") / COUNTA($E$2:E568), 0))</f>
        <v/>
      </c>
    </row>
    <row r="569" spans="3:6" x14ac:dyDescent="0.25">
      <c r="C569" s="2" t="str">
        <f>IF(B569="","",IF(VLOOKUP(A569,referencia!$A$2:$B$15,2,FALSE)&gt;VLOOKUP(B569,referencia!$A$2:$B$15,2,FALSE),"Casa",IF(VLOOKUP(A569,referencia!$A$2:$B$15,2,FALSE)&lt;VLOOKUP(B569,referencia!$A$2:$B$15,2,FALSE),"Visitante","Empate")))</f>
        <v/>
      </c>
      <c r="D569" s="2" t="str">
        <f t="shared" ca="1" si="96"/>
        <v/>
      </c>
      <c r="E569" s="2" t="str">
        <f t="shared" ca="1" si="95"/>
        <v/>
      </c>
      <c r="F569" s="2" t="str">
        <f ca="1">IF(E569="", "", IFERROR(COUNTIF($E$2:E569, "Correto") / COUNTA($E$2:E569), 0))</f>
        <v/>
      </c>
    </row>
    <row r="570" spans="3:6" x14ac:dyDescent="0.25">
      <c r="C570" s="2" t="str">
        <f>IF(B570="","",IF(VLOOKUP(A570,referencia!$A$2:$B$15,2,FALSE)&gt;VLOOKUP(B570,referencia!$A$2:$B$15,2,FALSE),"Casa",IF(VLOOKUP(A570,referencia!$A$2:$B$15,2,FALSE)&lt;VLOOKUP(B570,referencia!$A$2:$B$15,2,FALSE),"Visitante","Empate")))</f>
        <v/>
      </c>
      <c r="D570" s="2" t="str">
        <f t="shared" ca="1" si="96"/>
        <v/>
      </c>
      <c r="E570" s="2" t="str">
        <f t="shared" ca="1" si="95"/>
        <v/>
      </c>
      <c r="F570" s="2" t="str">
        <f ca="1">IF(E570="", "", IFERROR(COUNTIF($E$2:E570, "Correto") / COUNTA($E$2:E570), 0))</f>
        <v/>
      </c>
    </row>
    <row r="571" spans="3:6" x14ac:dyDescent="0.25">
      <c r="C571" s="2" t="str">
        <f>IF(B571="","",IF(VLOOKUP(A571,referencia!$A$2:$B$15,2,FALSE)&gt;VLOOKUP(B571,referencia!$A$2:$B$15,2,FALSE),"Casa",IF(VLOOKUP(A571,referencia!$A$2:$B$15,2,FALSE)&lt;VLOOKUP(B571,referencia!$A$2:$B$15,2,FALSE),"Visitante","Empate")))</f>
        <v/>
      </c>
      <c r="D571" s="2" t="str">
        <f t="shared" ca="1" si="96"/>
        <v/>
      </c>
      <c r="E571" s="2" t="str">
        <f t="shared" ca="1" si="95"/>
        <v/>
      </c>
      <c r="F571" s="2" t="str">
        <f ca="1">IF(E571="", "", IFERROR(COUNTIF($E$2:E571, "Correto") / COUNTA($E$2:E571), 0))</f>
        <v/>
      </c>
    </row>
    <row r="572" spans="3:6" x14ac:dyDescent="0.25">
      <c r="C572" s="2" t="str">
        <f>IF(B572="","",IF(VLOOKUP(A572,referencia!$A$2:$B$15,2,FALSE)&gt;VLOOKUP(B572,referencia!$A$2:$B$15,2,FALSE),"Casa",IF(VLOOKUP(A572,referencia!$A$2:$B$15,2,FALSE)&lt;VLOOKUP(B572,referencia!$A$2:$B$15,2,FALSE),"Visitante","Empate")))</f>
        <v/>
      </c>
      <c r="D572" s="2" t="str">
        <f t="shared" ca="1" si="96"/>
        <v/>
      </c>
      <c r="E572" s="2" t="str">
        <f t="shared" ref="E572:E635" ca="1" si="97">IF(D572="","",IF(D572=C572,"Correto","Errado"))</f>
        <v/>
      </c>
      <c r="F572" s="2" t="str">
        <f ca="1">IF(E572="", "", IFERROR(COUNTIF($E$2:E572, "Correto") / COUNTA($E$2:E572), 0))</f>
        <v/>
      </c>
    </row>
    <row r="573" spans="3:6" x14ac:dyDescent="0.25">
      <c r="C573" s="2" t="str">
        <f>IF(B573="","",IF(VLOOKUP(A573,referencia!$A$2:$B$15,2,FALSE)&gt;VLOOKUP(B573,referencia!$A$2:$B$15,2,FALSE),"Casa",IF(VLOOKUP(A573,referencia!$A$2:$B$15,2,FALSE)&lt;VLOOKUP(B573,referencia!$A$2:$B$15,2,FALSE),"Visitante","Empate")))</f>
        <v/>
      </c>
      <c r="D573" s="2" t="str">
        <f t="shared" ca="1" si="96"/>
        <v/>
      </c>
      <c r="E573" s="2" t="str">
        <f t="shared" ca="1" si="97"/>
        <v/>
      </c>
      <c r="F573" s="2" t="str">
        <f ca="1">IF(E573="", "", IFERROR(COUNTIF($E$2:E573, "Correto") / COUNTA($E$2:E573), 0))</f>
        <v/>
      </c>
    </row>
    <row r="574" spans="3:6" x14ac:dyDescent="0.25">
      <c r="C574" s="2" t="str">
        <f>IF(B574="","",IF(VLOOKUP(A574,referencia!$A$2:$B$15,2,FALSE)&gt;VLOOKUP(B574,referencia!$A$2:$B$15,2,FALSE),"Casa",IF(VLOOKUP(A574,referencia!$A$2:$B$15,2,FALSE)&lt;VLOOKUP(B574,referencia!$A$2:$B$15,2,FALSE),"Visitante","Empate")))</f>
        <v/>
      </c>
      <c r="D574" s="2" t="str">
        <f t="shared" ca="1" si="96"/>
        <v/>
      </c>
      <c r="E574" s="2" t="str">
        <f t="shared" ca="1" si="97"/>
        <v/>
      </c>
      <c r="F574" s="2" t="str">
        <f ca="1">IF(E574="", "", IFERROR(COUNTIF($E$2:E574, "Correto") / COUNTA($E$2:E574), 0))</f>
        <v/>
      </c>
    </row>
    <row r="575" spans="3:6" x14ac:dyDescent="0.25">
      <c r="C575" s="2" t="str">
        <f>IF(B575="","",IF(VLOOKUP(A575,referencia!$A$2:$B$15,2,FALSE)&gt;VLOOKUP(B575,referencia!$A$2:$B$15,2,FALSE),"Casa",IF(VLOOKUP(A575,referencia!$A$2:$B$15,2,FALSE)&lt;VLOOKUP(B575,referencia!$A$2:$B$15,2,FALSE),"Visitante","Empate")))</f>
        <v/>
      </c>
      <c r="D575" s="2" t="str">
        <f t="shared" ca="1" si="96"/>
        <v/>
      </c>
      <c r="E575" s="2" t="str">
        <f t="shared" ca="1" si="97"/>
        <v/>
      </c>
      <c r="F575" s="2" t="str">
        <f ca="1">IF(E575="", "", IFERROR(COUNTIF($E$2:E575, "Correto") / COUNTA($E$2:E575), 0))</f>
        <v/>
      </c>
    </row>
    <row r="576" spans="3:6" x14ac:dyDescent="0.25">
      <c r="C576" s="2" t="str">
        <f>IF(B576="","",IF(VLOOKUP(A576,referencia!$A$2:$B$15,2,FALSE)&gt;VLOOKUP(B576,referencia!$A$2:$B$15,2,FALSE),"Casa",IF(VLOOKUP(A576,referencia!$A$2:$B$15,2,FALSE)&lt;VLOOKUP(B576,referencia!$A$2:$B$15,2,FALSE),"Visitante","Empate")))</f>
        <v/>
      </c>
      <c r="D576" s="2" t="str">
        <f t="shared" ca="1" si="96"/>
        <v/>
      </c>
      <c r="E576" s="2" t="str">
        <f t="shared" ca="1" si="97"/>
        <v/>
      </c>
      <c r="F576" s="2" t="str">
        <f ca="1">IF(E576="", "", IFERROR(COUNTIF($E$2:E576, "Correto") / COUNTA($E$2:E576), 0))</f>
        <v/>
      </c>
    </row>
    <row r="577" spans="3:6" x14ac:dyDescent="0.25">
      <c r="C577" s="2" t="str">
        <f>IF(B577="","",IF(VLOOKUP(A577,referencia!$A$2:$B$15,2,FALSE)&gt;VLOOKUP(B577,referencia!$A$2:$B$15,2,FALSE),"Casa",IF(VLOOKUP(A577,referencia!$A$2:$B$15,2,FALSE)&lt;VLOOKUP(B577,referencia!$A$2:$B$15,2,FALSE),"Visitante","Empate")))</f>
        <v/>
      </c>
      <c r="D577" s="2" t="str">
        <f t="shared" ca="1" si="96"/>
        <v/>
      </c>
      <c r="E577" s="2" t="str">
        <f t="shared" ca="1" si="97"/>
        <v/>
      </c>
      <c r="F577" s="2" t="str">
        <f ca="1">IF(E577="", "", IFERROR(COUNTIF($E$2:E577, "Correto") / COUNTA($E$2:E577), 0))</f>
        <v/>
      </c>
    </row>
    <row r="578" spans="3:6" x14ac:dyDescent="0.25">
      <c r="C578" s="2" t="str">
        <f>IF(B578="","",IF(VLOOKUP(A578,referencia!$A$2:$B$15,2,FALSE)&gt;VLOOKUP(B578,referencia!$A$2:$B$15,2,FALSE),"Casa",IF(VLOOKUP(A578,referencia!$A$2:$B$15,2,FALSE)&lt;VLOOKUP(B578,referencia!$A$2:$B$15,2,FALSE),"Visitante","Empate")))</f>
        <v/>
      </c>
      <c r="D578" s="2" t="str">
        <f t="shared" ca="1" si="96"/>
        <v/>
      </c>
      <c r="E578" s="2" t="str">
        <f t="shared" ca="1" si="97"/>
        <v/>
      </c>
      <c r="F578" s="2" t="str">
        <f ca="1">IF(E578="", "", IFERROR(COUNTIF($E$2:E578, "Correto") / COUNTA($E$2:E578), 0))</f>
        <v/>
      </c>
    </row>
    <row r="579" spans="3:6" x14ac:dyDescent="0.25">
      <c r="C579" s="2" t="str">
        <f>IF(B579="","",IF(VLOOKUP(A579,referencia!$A$2:$B$15,2,FALSE)&gt;VLOOKUP(B579,referencia!$A$2:$B$15,2,FALSE),"Casa",IF(VLOOKUP(A579,referencia!$A$2:$B$15,2,FALSE)&lt;VLOOKUP(B579,referencia!$A$2:$B$15,2,FALSE),"Visitante","Empate")))</f>
        <v/>
      </c>
      <c r="D579" s="2" t="str">
        <f t="shared" ref="D579:D595" ca="1" si="98">IF(AND(A890="", B890="", C890=""), "", IFERROR(
  INDEX(C:C, MATCH(1,
    INDEX((OFFSET(C890, -(ROW(C890)-ROW(C$2)), 0)=OFFSET(C:C, 5, 0))*
           (OFFSET(C889, -(ROW(C889)-ROW(C$2)), 0)=OFFSET(C:C, 4, 0))*
           (OFFSET(C888, -(ROW(C888)-ROW(C$2)), 0)=OFFSET(C:C, 3, 0))*
           (OFFSET(C887, -(ROW(C887)-ROW(C$2)), 0)=OFFSET(C:C, 2, 0))*
           (OFFSET(C886, -(ROW(C886)-ROW(C$2)), 0)=OFFSET(C:C, 1, 0)),
           0), 0)),
  "Sem previsão"))</f>
        <v/>
      </c>
      <c r="E579" s="2" t="str">
        <f t="shared" ca="1" si="97"/>
        <v/>
      </c>
      <c r="F579" s="2" t="str">
        <f ca="1">IF(E579="", "", IFERROR(COUNTIF($E$2:E579, "Correto") / COUNTA($E$2:E579), 0))</f>
        <v/>
      </c>
    </row>
    <row r="580" spans="3:6" x14ac:dyDescent="0.25">
      <c r="C580" s="2" t="str">
        <f>IF(B580="","",IF(VLOOKUP(A580,referencia!$A$2:$B$15,2,FALSE)&gt;VLOOKUP(B580,referencia!$A$2:$B$15,2,FALSE),"Casa",IF(VLOOKUP(A580,referencia!$A$2:$B$15,2,FALSE)&lt;VLOOKUP(B580,referencia!$A$2:$B$15,2,FALSE),"Visitante","Empate")))</f>
        <v/>
      </c>
      <c r="D580" s="2" t="str">
        <f t="shared" ca="1" si="98"/>
        <v/>
      </c>
      <c r="E580" s="2" t="str">
        <f t="shared" ca="1" si="97"/>
        <v/>
      </c>
      <c r="F580" s="2" t="str">
        <f ca="1">IF(E580="", "", IFERROR(COUNTIF($E$2:E580, "Correto") / COUNTA($E$2:E580), 0))</f>
        <v/>
      </c>
    </row>
    <row r="581" spans="3:6" x14ac:dyDescent="0.25">
      <c r="C581" s="2" t="str">
        <f>IF(B581="","",IF(VLOOKUP(A581,referencia!$A$2:$B$15,2,FALSE)&gt;VLOOKUP(B581,referencia!$A$2:$B$15,2,FALSE),"Casa",IF(VLOOKUP(A581,referencia!$A$2:$B$15,2,FALSE)&lt;VLOOKUP(B581,referencia!$A$2:$B$15,2,FALSE),"Visitante","Empate")))</f>
        <v/>
      </c>
      <c r="D581" s="2" t="str">
        <f t="shared" ca="1" si="98"/>
        <v/>
      </c>
      <c r="E581" s="2" t="str">
        <f t="shared" ca="1" si="97"/>
        <v/>
      </c>
      <c r="F581" s="2" t="str">
        <f ca="1">IF(E581="", "", IFERROR(COUNTIF($E$2:E581, "Correto") / COUNTA($E$2:E581), 0))</f>
        <v/>
      </c>
    </row>
    <row r="582" spans="3:6" x14ac:dyDescent="0.25">
      <c r="C582" s="2" t="str">
        <f>IF(B582="","",IF(VLOOKUP(A582,referencia!$A$2:$B$15,2,FALSE)&gt;VLOOKUP(B582,referencia!$A$2:$B$15,2,FALSE),"Casa",IF(VLOOKUP(A582,referencia!$A$2:$B$15,2,FALSE)&lt;VLOOKUP(B582,referencia!$A$2:$B$15,2,FALSE),"Visitante","Empate")))</f>
        <v/>
      </c>
      <c r="D582" s="2" t="str">
        <f t="shared" ca="1" si="98"/>
        <v/>
      </c>
      <c r="E582" s="2" t="str">
        <f t="shared" ca="1" si="97"/>
        <v/>
      </c>
      <c r="F582" s="2" t="str">
        <f ca="1">IF(E582="", "", IFERROR(COUNTIF($E$2:E582, "Correto") / COUNTA($E$2:E582), 0))</f>
        <v/>
      </c>
    </row>
    <row r="583" spans="3:6" x14ac:dyDescent="0.25">
      <c r="C583" s="2" t="str">
        <f>IF(B583="","",IF(VLOOKUP(A583,referencia!$A$2:$B$15,2,FALSE)&gt;VLOOKUP(B583,referencia!$A$2:$B$15,2,FALSE),"Casa",IF(VLOOKUP(A583,referencia!$A$2:$B$15,2,FALSE)&lt;VLOOKUP(B583,referencia!$A$2:$B$15,2,FALSE),"Visitante","Empate")))</f>
        <v/>
      </c>
      <c r="D583" s="2" t="str">
        <f t="shared" ca="1" si="98"/>
        <v/>
      </c>
      <c r="E583" s="2" t="str">
        <f t="shared" ca="1" si="97"/>
        <v/>
      </c>
      <c r="F583" s="2" t="str">
        <f ca="1">IF(E583="", "", IFERROR(COUNTIF($E$2:E583, "Correto") / COUNTA($E$2:E583), 0))</f>
        <v/>
      </c>
    </row>
    <row r="584" spans="3:6" x14ac:dyDescent="0.25">
      <c r="C584" s="2" t="str">
        <f>IF(B584="","",IF(VLOOKUP(A584,referencia!$A$2:$B$15,2,FALSE)&gt;VLOOKUP(B584,referencia!$A$2:$B$15,2,FALSE),"Casa",IF(VLOOKUP(A584,referencia!$A$2:$B$15,2,FALSE)&lt;VLOOKUP(B584,referencia!$A$2:$B$15,2,FALSE),"Visitante","Empate")))</f>
        <v/>
      </c>
      <c r="D584" s="2" t="str">
        <f t="shared" ca="1" si="98"/>
        <v/>
      </c>
      <c r="E584" s="2" t="str">
        <f t="shared" ca="1" si="97"/>
        <v/>
      </c>
      <c r="F584" s="2" t="str">
        <f ca="1">IF(E584="", "", IFERROR(COUNTIF($E$2:E584, "Correto") / COUNTA($E$2:E584), 0))</f>
        <v/>
      </c>
    </row>
    <row r="585" spans="3:6" x14ac:dyDescent="0.25">
      <c r="C585" s="2" t="str">
        <f>IF(B585="","",IF(VLOOKUP(A585,referencia!$A$2:$B$15,2,FALSE)&gt;VLOOKUP(B585,referencia!$A$2:$B$15,2,FALSE),"Casa",IF(VLOOKUP(A585,referencia!$A$2:$B$15,2,FALSE)&lt;VLOOKUP(B585,referencia!$A$2:$B$15,2,FALSE),"Visitante","Empate")))</f>
        <v/>
      </c>
      <c r="D585" s="2" t="str">
        <f t="shared" ca="1" si="98"/>
        <v/>
      </c>
      <c r="E585" s="2" t="str">
        <f t="shared" ca="1" si="97"/>
        <v/>
      </c>
      <c r="F585" s="2" t="str">
        <f ca="1">IF(E585="", "", IFERROR(COUNTIF($E$2:E585, "Correto") / COUNTA($E$2:E585), 0))</f>
        <v/>
      </c>
    </row>
    <row r="586" spans="3:6" x14ac:dyDescent="0.25">
      <c r="C586" s="2" t="str">
        <f>IF(B586="","",IF(VLOOKUP(A586,referencia!$A$2:$B$15,2,FALSE)&gt;VLOOKUP(B586,referencia!$A$2:$B$15,2,FALSE),"Casa",IF(VLOOKUP(A586,referencia!$A$2:$B$15,2,FALSE)&lt;VLOOKUP(B586,referencia!$A$2:$B$15,2,FALSE),"Visitante","Empate")))</f>
        <v/>
      </c>
      <c r="D586" s="2" t="str">
        <f t="shared" ca="1" si="98"/>
        <v/>
      </c>
      <c r="E586" s="2" t="str">
        <f t="shared" ca="1" si="97"/>
        <v/>
      </c>
      <c r="F586" s="2" t="str">
        <f ca="1">IF(E586="", "", IFERROR(COUNTIF($E$2:E586, "Correto") / COUNTA($E$2:E586), 0))</f>
        <v/>
      </c>
    </row>
    <row r="587" spans="3:6" x14ac:dyDescent="0.25">
      <c r="C587" s="2" t="str">
        <f>IF(B587="","",IF(VLOOKUP(A587,referencia!$A$2:$B$15,2,FALSE)&gt;VLOOKUP(B587,referencia!$A$2:$B$15,2,FALSE),"Casa",IF(VLOOKUP(A587,referencia!$A$2:$B$15,2,FALSE)&lt;VLOOKUP(B587,referencia!$A$2:$B$15,2,FALSE),"Visitante","Empate")))</f>
        <v/>
      </c>
      <c r="D587" s="2" t="str">
        <f t="shared" ca="1" si="98"/>
        <v/>
      </c>
      <c r="E587" s="2" t="str">
        <f t="shared" ca="1" si="97"/>
        <v/>
      </c>
      <c r="F587" s="2" t="str">
        <f ca="1">IF(E587="", "", IFERROR(COUNTIF($E$2:E587, "Correto") / COUNTA($E$2:E587), 0))</f>
        <v/>
      </c>
    </row>
    <row r="588" spans="3:6" x14ac:dyDescent="0.25">
      <c r="C588" s="2" t="str">
        <f>IF(B588="","",IF(VLOOKUP(A588,referencia!$A$2:$B$15,2,FALSE)&gt;VLOOKUP(B588,referencia!$A$2:$B$15,2,FALSE),"Casa",IF(VLOOKUP(A588,referencia!$A$2:$B$15,2,FALSE)&lt;VLOOKUP(B588,referencia!$A$2:$B$15,2,FALSE),"Visitante","Empate")))</f>
        <v/>
      </c>
      <c r="D588" s="2" t="str">
        <f t="shared" ca="1" si="98"/>
        <v/>
      </c>
      <c r="E588" s="2" t="str">
        <f t="shared" ca="1" si="97"/>
        <v/>
      </c>
      <c r="F588" s="2" t="str">
        <f ca="1">IF(E588="", "", IFERROR(COUNTIF($E$2:E588, "Correto") / COUNTA($E$2:E588), 0))</f>
        <v/>
      </c>
    </row>
    <row r="589" spans="3:6" x14ac:dyDescent="0.25">
      <c r="C589" s="2" t="str">
        <f>IF(B589="","",IF(VLOOKUP(A589,referencia!$A$2:$B$15,2,FALSE)&gt;VLOOKUP(B589,referencia!$A$2:$B$15,2,FALSE),"Casa",IF(VLOOKUP(A589,referencia!$A$2:$B$15,2,FALSE)&lt;VLOOKUP(B589,referencia!$A$2:$B$15,2,FALSE),"Visitante","Empate")))</f>
        <v/>
      </c>
      <c r="D589" s="2" t="str">
        <f t="shared" ca="1" si="98"/>
        <v/>
      </c>
      <c r="E589" s="2" t="str">
        <f t="shared" ca="1" si="97"/>
        <v/>
      </c>
      <c r="F589" s="2" t="str">
        <f ca="1">IF(E589="", "", IFERROR(COUNTIF($E$2:E589, "Correto") / COUNTA($E$2:E589), 0))</f>
        <v/>
      </c>
    </row>
    <row r="590" spans="3:6" x14ac:dyDescent="0.25">
      <c r="C590" s="2" t="str">
        <f>IF(B590="","",IF(VLOOKUP(A590,referencia!$A$2:$B$15,2,FALSE)&gt;VLOOKUP(B590,referencia!$A$2:$B$15,2,FALSE),"Casa",IF(VLOOKUP(A590,referencia!$A$2:$B$15,2,FALSE)&lt;VLOOKUP(B590,referencia!$A$2:$B$15,2,FALSE),"Visitante","Empate")))</f>
        <v/>
      </c>
      <c r="D590" s="2" t="str">
        <f t="shared" ca="1" si="98"/>
        <v/>
      </c>
      <c r="E590" s="2" t="str">
        <f t="shared" ca="1" si="97"/>
        <v/>
      </c>
      <c r="F590" s="2" t="str">
        <f ca="1">IF(E590="", "", IFERROR(COUNTIF($E$2:E590, "Correto") / COUNTA($E$2:E590), 0))</f>
        <v/>
      </c>
    </row>
    <row r="591" spans="3:6" x14ac:dyDescent="0.25">
      <c r="C591" s="2" t="str">
        <f>IF(B591="","",IF(VLOOKUP(A591,referencia!$A$2:$B$15,2,FALSE)&gt;VLOOKUP(B591,referencia!$A$2:$B$15,2,FALSE),"Casa",IF(VLOOKUP(A591,referencia!$A$2:$B$15,2,FALSE)&lt;VLOOKUP(B591,referencia!$A$2:$B$15,2,FALSE),"Visitante","Empate")))</f>
        <v/>
      </c>
      <c r="D591" s="2" t="str">
        <f t="shared" ca="1" si="98"/>
        <v/>
      </c>
      <c r="E591" s="2" t="str">
        <f t="shared" ca="1" si="97"/>
        <v/>
      </c>
      <c r="F591" s="2" t="str">
        <f ca="1">IF(E591="", "", IFERROR(COUNTIF($E$2:E591, "Correto") / COUNTA($E$2:E591), 0))</f>
        <v/>
      </c>
    </row>
    <row r="592" spans="3:6" x14ac:dyDescent="0.25">
      <c r="C592" s="2" t="str">
        <f>IF(B592="","",IF(VLOOKUP(A592,referencia!$A$2:$B$15,2,FALSE)&gt;VLOOKUP(B592,referencia!$A$2:$B$15,2,FALSE),"Casa",IF(VLOOKUP(A592,referencia!$A$2:$B$15,2,FALSE)&lt;VLOOKUP(B592,referencia!$A$2:$B$15,2,FALSE),"Visitante","Empate")))</f>
        <v/>
      </c>
      <c r="D592" s="2" t="str">
        <f t="shared" ca="1" si="98"/>
        <v/>
      </c>
      <c r="E592" s="2" t="str">
        <f t="shared" ca="1" si="97"/>
        <v/>
      </c>
      <c r="F592" s="2" t="str">
        <f ca="1">IF(E592="", "", IFERROR(COUNTIF($E$2:E592, "Correto") / COUNTA($E$2:E592), 0))</f>
        <v/>
      </c>
    </row>
    <row r="593" spans="3:6" x14ac:dyDescent="0.25">
      <c r="C593" s="2" t="str">
        <f>IF(B593="","",IF(VLOOKUP(A593,referencia!$A$2:$B$15,2,FALSE)&gt;VLOOKUP(B593,referencia!$A$2:$B$15,2,FALSE),"Casa",IF(VLOOKUP(A593,referencia!$A$2:$B$15,2,FALSE)&lt;VLOOKUP(B593,referencia!$A$2:$B$15,2,FALSE),"Visitante","Empate")))</f>
        <v/>
      </c>
      <c r="D593" s="2" t="str">
        <f t="shared" ca="1" si="98"/>
        <v/>
      </c>
      <c r="E593" s="2" t="str">
        <f t="shared" ca="1" si="97"/>
        <v/>
      </c>
      <c r="F593" s="2" t="str">
        <f ca="1">IF(E593="", "", IFERROR(COUNTIF($E$2:E593, "Correto") / COUNTA($E$2:E593), 0))</f>
        <v/>
      </c>
    </row>
    <row r="594" spans="3:6" x14ac:dyDescent="0.25">
      <c r="C594" s="2" t="str">
        <f>IF(B594="","",IF(VLOOKUP(A594,referencia!$A$2:$B$15,2,FALSE)&gt;VLOOKUP(B594,referencia!$A$2:$B$15,2,FALSE),"Casa",IF(VLOOKUP(A594,referencia!$A$2:$B$15,2,FALSE)&lt;VLOOKUP(B594,referencia!$A$2:$B$15,2,FALSE),"Visitante","Empate")))</f>
        <v/>
      </c>
      <c r="D594" s="2" t="str">
        <f t="shared" ca="1" si="98"/>
        <v/>
      </c>
      <c r="E594" s="2" t="str">
        <f t="shared" ca="1" si="97"/>
        <v/>
      </c>
      <c r="F594" s="2" t="str">
        <f ca="1">IF(E594="", "", IFERROR(COUNTIF($E$2:E594, "Correto") / COUNTA($E$2:E594), 0))</f>
        <v/>
      </c>
    </row>
    <row r="595" spans="3:6" x14ac:dyDescent="0.25">
      <c r="C595" s="2" t="str">
        <f>IF(B595="","",IF(VLOOKUP(A595,referencia!$A$2:$B$15,2,FALSE)&gt;VLOOKUP(B595,referencia!$A$2:$B$15,2,FALSE),"Casa",IF(VLOOKUP(A595,referencia!$A$2:$B$15,2,FALSE)&lt;VLOOKUP(B595,referencia!$A$2:$B$15,2,FALSE),"Visitante","Empate")))</f>
        <v/>
      </c>
      <c r="D595" s="2" t="str">
        <f t="shared" ca="1" si="98"/>
        <v/>
      </c>
      <c r="E595" s="2" t="str">
        <f t="shared" ca="1" si="97"/>
        <v/>
      </c>
      <c r="F595" s="2" t="str">
        <f ca="1">IF(E595="", "", IFERROR(COUNTIF($E$2:E595, "Correto") / COUNTA($E$2:E595), 0))</f>
        <v/>
      </c>
    </row>
    <row r="596" spans="3:6" x14ac:dyDescent="0.25">
      <c r="C596" s="2" t="str">
        <f>IF(B596="","",IF(VLOOKUP(A596,referencia!$A$2:$B$15,2,FALSE)&gt;VLOOKUP(B596,referencia!$A$2:$B$15,2,FALSE),"Casa",IF(VLOOKUP(A596,referencia!$A$2:$B$15,2,FALSE)&lt;VLOOKUP(B596,referencia!$A$2:$B$15,2,FALSE),"Visitante","Empate")))</f>
        <v/>
      </c>
      <c r="D596" s="2" t="str">
        <f ca="1">IF(C596="", "", IFERROR(
  INDEX(C:C, MATCH(1,
    INDEX((OFFSET(C596, -(ROW(C596)-255), 0)=OFFSET(C:C, 5, 0))*
           (OFFSET(C595, -(ROW(C595)-255), 0)=OFFSET(C:C, 4, 0))*
           (OFFSET(C594, -(ROW(C594)-255), 0)=OFFSET(C:C, 3, 0))*
           (OFFSET(C593, -(ROW(C593)-255), 0)=OFFSET(C:C, 2, 0))*
           (OFFSET(C592, -(ROW(C592)-255), 0)=OFFSET(C:C, 1, 0)),
           0), 0)),
  "Sem previsão"))</f>
        <v/>
      </c>
      <c r="E596" s="2" t="str">
        <f t="shared" ca="1" si="97"/>
        <v/>
      </c>
      <c r="F596" s="2" t="str">
        <f ca="1">IF(E596="", "", IFERROR(COUNTIF($E$2:E596, "Correto") / COUNTA($E$2:E596), 0))</f>
        <v/>
      </c>
    </row>
    <row r="597" spans="3:6" x14ac:dyDescent="0.25">
      <c r="C597" s="2" t="str">
        <f>IF(B597="","",IF(VLOOKUP(A597,referencia!$A$2:$B$15,2,FALSE)&gt;VLOOKUP(B597,referencia!$A$2:$B$15,2,FALSE),"Casa",IF(VLOOKUP(A597,referencia!$A$2:$B$15,2,FALSE)&lt;VLOOKUP(B597,referencia!$A$2:$B$15,2,FALSE),"Visitante","Empate")))</f>
        <v/>
      </c>
      <c r="D597" s="2" t="str">
        <f ca="1">IF(C597="", "", IFERROR(
  INDEX(C:C, MATCH(1,
    INDEX((OFFSET(C597, -(ROW(C597)-255), 0)=OFFSET(C:C, 5, 0))*
           (OFFSET(C596, -(ROW(C596)-255), 0)=OFFSET(C:C, 4, 0))*
           (OFFSET(C595, -(ROW(C595)-255), 0)=OFFSET(C:C, 3, 0))*
           (OFFSET(C594, -(ROW(C594)-255), 0)=OFFSET(C:C, 2, 0))*
           (OFFSET(C593, -(ROW(C593)-255), 0)=OFFSET(C:C, 1, 0)),
           0), 0)),
  "Sem previsão"))</f>
        <v/>
      </c>
      <c r="E597" s="2" t="str">
        <f t="shared" ca="1" si="97"/>
        <v/>
      </c>
      <c r="F597" s="2" t="str">
        <f ca="1">IF(E597="", "", IFERROR(COUNTIF($E$2:E597, "Correto") / COUNTA($E$2:E597), 0))</f>
        <v/>
      </c>
    </row>
    <row r="598" spans="3:6" x14ac:dyDescent="0.25">
      <c r="C598" s="2" t="str">
        <f>IF(B598="","",IF(VLOOKUP(A598,referencia!$A$2:$B$15,2,FALSE)&gt;VLOOKUP(B598,referencia!$A$2:$B$15,2,FALSE),"Casa",IF(VLOOKUP(A598,referencia!$A$2:$B$15,2,FALSE)&lt;VLOOKUP(B598,referencia!$A$2:$B$15,2,FALSE),"Visitante","Empate")))</f>
        <v/>
      </c>
      <c r="D598" s="2" t="str">
        <f ca="1">IF(C598="", "", IFERROR(
  INDEX(C:C, MATCH(1,
    INDEX((OFFSET(C598, -(ROW(C598)-255), 0)=OFFSET(C:C, 5, 0))*
           (OFFSET(C597, -(ROW(C597)-255), 0)=OFFSET(C:C, 4, 0))*
           (OFFSET(C596, -(ROW(C596)-255), 0)=OFFSET(C:C, 3, 0))*
           (OFFSET(C595, -(ROW(C595)-255), 0)=OFFSET(C:C, 2, 0))*
           (OFFSET(C594, -(ROW(C594)-255), 0)=OFFSET(C:C, 1, 0)),
           0), 0)),
  "Sem previsão"))</f>
        <v/>
      </c>
      <c r="E598" s="2" t="str">
        <f t="shared" ca="1" si="97"/>
        <v/>
      </c>
      <c r="F598" s="2" t="str">
        <f ca="1">IF(E598="", "", IFERROR(COUNTIF($E$2:E598, "Correto") / COUNTA($E$2:E598), 0))</f>
        <v/>
      </c>
    </row>
    <row r="599" spans="3:6" x14ac:dyDescent="0.25">
      <c r="C599" s="2" t="str">
        <f>IF(B599="","",IF(VLOOKUP(A599,referencia!$A$2:$B$15,2,FALSE)&gt;VLOOKUP(B599,referencia!$A$2:$B$15,2,FALSE),"Casa",IF(VLOOKUP(A599,referencia!$A$2:$B$15,2,FALSE)&lt;VLOOKUP(B599,referencia!$A$2:$B$15,2,FALSE),"Visitante","Empate")))</f>
        <v/>
      </c>
      <c r="D599" s="2" t="str">
        <f ca="1">IF(C599="", "", IFERROR(
  INDEX(C:C, MATCH(1,
    INDEX((OFFSET(C599, -(ROW(C599)-255), 0)=OFFSET(C:C, 5, 0))*
           (OFFSET(C598, -(ROW(C598)-255), 0)=OFFSET(C:C, 4, 0))*
           (OFFSET(C597, -(ROW(C597)-255), 0)=OFFSET(C:C, 3, 0))*
           (OFFSET(C596, -(ROW(C596)-255), 0)=OFFSET(C:C, 2, 0))*
           (OFFSET(C595, -(ROW(C595)-255), 0)=OFFSET(C:C, 1, 0)),
           0), 0)),
  "Sem previsão"))</f>
        <v/>
      </c>
      <c r="E599" s="2" t="str">
        <f t="shared" ca="1" si="97"/>
        <v/>
      </c>
      <c r="F599" s="2" t="str">
        <f ca="1">IF(E599="", "", IFERROR(COUNTIF($E$2:E599, "Correto") / COUNTA($E$2:E599), 0))</f>
        <v/>
      </c>
    </row>
    <row r="600" spans="3:6" x14ac:dyDescent="0.25">
      <c r="C600" s="2" t="str">
        <f>IF(B600="","",IF(VLOOKUP(A600,referencia!$A$2:$B$15,2,FALSE)&gt;VLOOKUP(B600,referencia!$A$2:$B$15,2,FALSE),"Casa",IF(VLOOKUP(A600,referencia!$A$2:$B$15,2,FALSE)&lt;VLOOKUP(B600,referencia!$A$2:$B$15,2,FALSE),"Visitante","Empate")))</f>
        <v/>
      </c>
      <c r="D600" s="2" t="str">
        <f ca="1">IF(C600="", "", IFERROR(
  INDEX(C:C, MATCH(1,
    INDEX((OFFSET(C600, -(ROW(C600)-255), 0)=OFFSET(C:C, 5, 0))*
           (OFFSET(C599, -(ROW(C599)-255), 0)=OFFSET(C:C, 4, 0))*
           (OFFSET(C598, -(ROW(C598)-255), 0)=OFFSET(C:C, 3, 0))*
           (OFFSET(C597, -(ROW(C597)-255), 0)=OFFSET(C:C, 2, 0))*
           (OFFSET(C596, -(ROW(C596)-255), 0)=OFFSET(C:C, 1, 0)),
           0), 0)),
  "Sem previsão"))</f>
        <v/>
      </c>
      <c r="E600" s="2" t="str">
        <f t="shared" ca="1" si="97"/>
        <v/>
      </c>
      <c r="F600" s="2" t="str">
        <f ca="1">IF(E600="", "", IFERROR(COUNTIF($E$2:E600, "Correto") / COUNTA($E$2:E600), 0))</f>
        <v/>
      </c>
    </row>
    <row r="601" spans="3:6" x14ac:dyDescent="0.25">
      <c r="C601" s="2" t="str">
        <f>IF(B601="","",IF(VLOOKUP(A601,referencia!$A$2:$B$15,2,FALSE)&gt;VLOOKUP(B601,referencia!$A$2:$B$15,2,FALSE),"Casa",IF(VLOOKUP(A601,referencia!$A$2:$B$15,2,FALSE)&lt;VLOOKUP(B601,referencia!$A$2:$B$15,2,FALSE),"Visitante","Empate")))</f>
        <v/>
      </c>
      <c r="D601" s="2" t="str">
        <f ca="1">IF(C601="", "", IFERROR(
  INDEX(C:C, MATCH(1,
    INDEX((OFFSET(C601, -(ROW(C601)-255), 0)=OFFSET(C:C, 5, 0))*
           (OFFSET(C600, -(ROW(C600)-255), 0)=OFFSET(C:C, 4, 0))*
           (OFFSET(C599, -(ROW(C599)-255), 0)=OFFSET(C:C, 3, 0))*
           (OFFSET(C598, -(ROW(C598)-255), 0)=OFFSET(C:C, 2, 0))*
           (OFFSET(C597, -(ROW(C597)-255), 0)=OFFSET(C:C, 1, 0)),
           0), 0)),
  "Sem previsão"))</f>
        <v/>
      </c>
      <c r="E601" s="2" t="str">
        <f t="shared" ca="1" si="97"/>
        <v/>
      </c>
      <c r="F601" s="2" t="str">
        <f ca="1">IF(E601="", "", IFERROR(COUNTIF($E$2:E601, "Correto") / COUNTA($E$2:E601), 0))</f>
        <v/>
      </c>
    </row>
    <row r="602" spans="3:6" x14ac:dyDescent="0.25">
      <c r="C602" s="2" t="str">
        <f>IF(B602="","",IF(VLOOKUP(A602,referencia!$A$2:$B$15,2,FALSE)&gt;VLOOKUP(B602,referencia!$A$2:$B$15,2,FALSE),"Casa",IF(VLOOKUP(A602,referencia!$A$2:$B$15,2,FALSE)&lt;VLOOKUP(B602,referencia!$A$2:$B$15,2,FALSE),"Visitante","Empate")))</f>
        <v/>
      </c>
      <c r="D602" s="2" t="str">
        <f ca="1">IF(C602="", "", IFERROR(
  INDEX(C:C, MATCH(1,
    INDEX((OFFSET(C602, -(ROW(C602)-255), 0)=OFFSET(C:C, 5, 0))*
           (OFFSET(C601, -(ROW(C601)-255), 0)=OFFSET(C:C, 4, 0))*
           (OFFSET(C600, -(ROW(C600)-255), 0)=OFFSET(C:C, 3, 0))*
           (OFFSET(C599, -(ROW(C599)-255), 0)=OFFSET(C:C, 2, 0))*
           (OFFSET(C598, -(ROW(C598)-255), 0)=OFFSET(C:C, 1, 0)),
           0), 0)),
  "Sem previsão"))</f>
        <v/>
      </c>
      <c r="E602" s="2" t="str">
        <f t="shared" ca="1" si="97"/>
        <v/>
      </c>
      <c r="F602" s="2" t="str">
        <f ca="1">IF(E602="", "", IFERROR(COUNTIF($E$2:E602, "Correto") / COUNTA($E$2:E602), 0))</f>
        <v/>
      </c>
    </row>
    <row r="603" spans="3:6" x14ac:dyDescent="0.25">
      <c r="C603" s="2" t="str">
        <f>IF(B603="","",IF(VLOOKUP(A603,referencia!$A$2:$B$15,2,FALSE)&gt;VLOOKUP(B603,referencia!$A$2:$B$15,2,FALSE),"Casa",IF(VLOOKUP(A603,referencia!$A$2:$B$15,2,FALSE)&lt;VLOOKUP(B603,referencia!$A$2:$B$15,2,FALSE),"Visitante","Empate")))</f>
        <v/>
      </c>
      <c r="D603" s="2" t="str">
        <f ca="1">IF(C603="", "", IFERROR(
  INDEX(C:C, MATCH(1,
    INDEX((OFFSET(C603, -(ROW(C603)-255), 0)=OFFSET(C:C, 5, 0))*
           (OFFSET(C602, -(ROW(C602)-255), 0)=OFFSET(C:C, 4, 0))*
           (OFFSET(C601, -(ROW(C601)-255), 0)=OFFSET(C:C, 3, 0))*
           (OFFSET(C600, -(ROW(C600)-255), 0)=OFFSET(C:C, 2, 0))*
           (OFFSET(C599, -(ROW(C599)-255), 0)=OFFSET(C:C, 1, 0)),
           0), 0)),
  "Sem previsão"))</f>
        <v/>
      </c>
      <c r="E603" s="2" t="str">
        <f t="shared" ca="1" si="97"/>
        <v/>
      </c>
      <c r="F603" s="2" t="str">
        <f ca="1">IF(E603="", "", IFERROR(COUNTIF($E$2:E603, "Correto") / COUNTA($E$2:E603), 0))</f>
        <v/>
      </c>
    </row>
    <row r="604" spans="3:6" x14ac:dyDescent="0.25">
      <c r="C604" s="2" t="str">
        <f>IF(B604="","",IF(VLOOKUP(A604,referencia!$A$2:$B$15,2,FALSE)&gt;VLOOKUP(B604,referencia!$A$2:$B$15,2,FALSE),"Casa",IF(VLOOKUP(A604,referencia!$A$2:$B$15,2,FALSE)&lt;VLOOKUP(B604,referencia!$A$2:$B$15,2,FALSE),"Visitante","Empate")))</f>
        <v/>
      </c>
      <c r="D604" s="2" t="str">
        <f ca="1">IF(C604="", "", IFERROR(
  INDEX(C:C, MATCH(1,
    INDEX((OFFSET(C604, -(ROW(C604)-255), 0)=OFFSET(C:C, 5, 0))*
           (OFFSET(C603, -(ROW(C603)-255), 0)=OFFSET(C:C, 4, 0))*
           (OFFSET(C602, -(ROW(C602)-255), 0)=OFFSET(C:C, 3, 0))*
           (OFFSET(C601, -(ROW(C601)-255), 0)=OFFSET(C:C, 2, 0))*
           (OFFSET(C600, -(ROW(C600)-255), 0)=OFFSET(C:C, 1, 0)),
           0), 0)),
  "Sem previsão"))</f>
        <v/>
      </c>
      <c r="E604" s="2" t="str">
        <f t="shared" ca="1" si="97"/>
        <v/>
      </c>
      <c r="F604" s="2" t="str">
        <f ca="1">IF(E604="", "", IFERROR(COUNTIF($E$2:E604, "Correto") / COUNTA($E$2:E604), 0))</f>
        <v/>
      </c>
    </row>
    <row r="605" spans="3:6" x14ac:dyDescent="0.25">
      <c r="C605" s="2" t="str">
        <f>IF(B605="","",IF(VLOOKUP(A605,referencia!$A$2:$B$15,2,FALSE)&gt;VLOOKUP(B605,referencia!$A$2:$B$15,2,FALSE),"Casa",IF(VLOOKUP(A605,referencia!$A$2:$B$15,2,FALSE)&lt;VLOOKUP(B605,referencia!$A$2:$B$15,2,FALSE),"Visitante","Empate")))</f>
        <v/>
      </c>
      <c r="D605" s="2" t="str">
        <f ca="1">IF(C605="", "", IFERROR(
  INDEX(C:C, MATCH(1,
    INDEX((OFFSET(C605, -(ROW(C605)-255), 0)=OFFSET(C:C, 5, 0))*
           (OFFSET(C604, -(ROW(C604)-255), 0)=OFFSET(C:C, 4, 0))*
           (OFFSET(C603, -(ROW(C603)-255), 0)=OFFSET(C:C, 3, 0))*
           (OFFSET(C602, -(ROW(C602)-255), 0)=OFFSET(C:C, 2, 0))*
           (OFFSET(C601, -(ROW(C601)-255), 0)=OFFSET(C:C, 1, 0)),
           0), 0)),
  "Sem previsão"))</f>
        <v/>
      </c>
      <c r="E605" s="2" t="str">
        <f t="shared" ca="1" si="97"/>
        <v/>
      </c>
      <c r="F605" s="2" t="str">
        <f ca="1">IF(E605="", "", IFERROR(COUNTIF($E$2:E605, "Correto") / COUNTA($E$2:E605), 0))</f>
        <v/>
      </c>
    </row>
    <row r="606" spans="3:6" x14ac:dyDescent="0.25">
      <c r="C606" s="2" t="str">
        <f>IF(B606="","",IF(VLOOKUP(A606,referencia!$A$2:$B$15,2,FALSE)&gt;VLOOKUP(B606,referencia!$A$2:$B$15,2,FALSE),"Casa",IF(VLOOKUP(A606,referencia!$A$2:$B$15,2,FALSE)&lt;VLOOKUP(B606,referencia!$A$2:$B$15,2,FALSE),"Visitante","Empate")))</f>
        <v/>
      </c>
      <c r="D606" s="2" t="str">
        <f ca="1">IF(C606="", "", IFERROR(
  INDEX(C:C, MATCH(1,
    INDEX((OFFSET(C606, -(ROW(C606)-255), 0)=OFFSET(C:C, 5, 0))*
           (OFFSET(C605, -(ROW(C605)-255), 0)=OFFSET(C:C, 4, 0))*
           (OFFSET(C604, -(ROW(C604)-255), 0)=OFFSET(C:C, 3, 0))*
           (OFFSET(C603, -(ROW(C603)-255), 0)=OFFSET(C:C, 2, 0))*
           (OFFSET(C602, -(ROW(C602)-255), 0)=OFFSET(C:C, 1, 0)),
           0), 0)),
  "Sem previsão"))</f>
        <v/>
      </c>
      <c r="E606" s="2" t="str">
        <f t="shared" ca="1" si="97"/>
        <v/>
      </c>
      <c r="F606" s="2" t="str">
        <f ca="1">IF(E606="", "", IFERROR(COUNTIF($E$2:E606, "Correto") / COUNTA($E$2:E606), 0))</f>
        <v/>
      </c>
    </row>
    <row r="607" spans="3:6" x14ac:dyDescent="0.25">
      <c r="C607" s="2" t="str">
        <f>IF(B607="","",IF(VLOOKUP(A607,referencia!$A$2:$B$15,2,FALSE)&gt;VLOOKUP(B607,referencia!$A$2:$B$15,2,FALSE),"Casa",IF(VLOOKUP(A607,referencia!$A$2:$B$15,2,FALSE)&lt;VLOOKUP(B607,referencia!$A$2:$B$15,2,FALSE),"Visitante","Empate")))</f>
        <v/>
      </c>
      <c r="D607" s="2" t="str">
        <f ca="1">IF(C607="", "", IFERROR(
  INDEX(C:C, MATCH(1,
    INDEX((OFFSET(C607, -(ROW(C607)-255), 0)=OFFSET(C:C, 5, 0))*
           (OFFSET(C606, -(ROW(C606)-255), 0)=OFFSET(C:C, 4, 0))*
           (OFFSET(C605, -(ROW(C605)-255), 0)=OFFSET(C:C, 3, 0))*
           (OFFSET(C604, -(ROW(C604)-255), 0)=OFFSET(C:C, 2, 0))*
           (OFFSET(C603, -(ROW(C603)-255), 0)=OFFSET(C:C, 1, 0)),
           0), 0)),
  "Sem previsão"))</f>
        <v/>
      </c>
      <c r="E607" s="2" t="str">
        <f t="shared" ca="1" si="97"/>
        <v/>
      </c>
      <c r="F607" s="2" t="str">
        <f ca="1">IF(E607="", "", IFERROR(COUNTIF($E$2:E607, "Correto") / COUNTA($E$2:E607), 0))</f>
        <v/>
      </c>
    </row>
    <row r="608" spans="3:6" x14ac:dyDescent="0.25">
      <c r="C608" s="2" t="str">
        <f>IF(B608="","",IF(VLOOKUP(A608,referencia!$A$2:$B$15,2,FALSE)&gt;VLOOKUP(B608,referencia!$A$2:$B$15,2,FALSE),"Casa",IF(VLOOKUP(A608,referencia!$A$2:$B$15,2,FALSE)&lt;VLOOKUP(B608,referencia!$A$2:$B$15,2,FALSE),"Visitante","Empate")))</f>
        <v/>
      </c>
      <c r="D608" s="2" t="str">
        <f ca="1">IF(C608="", "", IFERROR(
  INDEX(C:C, MATCH(1,
    INDEX((OFFSET(C608, -(ROW(C608)-255), 0)=OFFSET(C:C, 5, 0))*
           (OFFSET(C607, -(ROW(C607)-255), 0)=OFFSET(C:C, 4, 0))*
           (OFFSET(C606, -(ROW(C606)-255), 0)=OFFSET(C:C, 3, 0))*
           (OFFSET(C605, -(ROW(C605)-255), 0)=OFFSET(C:C, 2, 0))*
           (OFFSET(C604, -(ROW(C604)-255), 0)=OFFSET(C:C, 1, 0)),
           0), 0)),
  "Sem previsão"))</f>
        <v/>
      </c>
      <c r="E608" s="2" t="str">
        <f t="shared" ca="1" si="97"/>
        <v/>
      </c>
      <c r="F608" s="2" t="str">
        <f ca="1">IF(E608="", "", IFERROR(COUNTIF($E$2:E608, "Correto") / COUNTA($E$2:E608), 0))</f>
        <v/>
      </c>
    </row>
    <row r="609" spans="3:6" x14ac:dyDescent="0.25">
      <c r="C609" s="2" t="str">
        <f>IF(B609="","",IF(VLOOKUP(A609,referencia!$A$2:$B$15,2,FALSE)&gt;VLOOKUP(B609,referencia!$A$2:$B$15,2,FALSE),"Casa",IF(VLOOKUP(A609,referencia!$A$2:$B$15,2,FALSE)&lt;VLOOKUP(B609,referencia!$A$2:$B$15,2,FALSE),"Visitante","Empate")))</f>
        <v/>
      </c>
      <c r="D609" s="2" t="str">
        <f ca="1">IF(C609="", "", IFERROR(
  INDEX(C:C, MATCH(1,
    INDEX((OFFSET(C609, -(ROW(C609)-255), 0)=OFFSET(C:C, 5, 0))*
           (OFFSET(C608, -(ROW(C608)-255), 0)=OFFSET(C:C, 4, 0))*
           (OFFSET(C607, -(ROW(C607)-255), 0)=OFFSET(C:C, 3, 0))*
           (OFFSET(C606, -(ROW(C606)-255), 0)=OFFSET(C:C, 2, 0))*
           (OFFSET(C605, -(ROW(C605)-255), 0)=OFFSET(C:C, 1, 0)),
           0), 0)),
  "Sem previsão"))</f>
        <v/>
      </c>
      <c r="E609" s="2" t="str">
        <f t="shared" ca="1" si="97"/>
        <v/>
      </c>
      <c r="F609" s="2" t="str">
        <f ca="1">IF(E609="", "", IFERROR(COUNTIF($E$2:E609, "Correto") / COUNTA($E$2:E609), 0))</f>
        <v/>
      </c>
    </row>
    <row r="610" spans="3:6" x14ac:dyDescent="0.25">
      <c r="C610" s="2" t="str">
        <f>IF(B610="","",IF(VLOOKUP(A610,referencia!$A$2:$B$15,2,FALSE)&gt;VLOOKUP(B610,referencia!$A$2:$B$15,2,FALSE),"Casa",IF(VLOOKUP(A610,referencia!$A$2:$B$15,2,FALSE)&lt;VLOOKUP(B610,referencia!$A$2:$B$15,2,FALSE),"Visitante","Empate")))</f>
        <v/>
      </c>
      <c r="D610" s="2" t="str">
        <f ca="1">IF(C610="", "", IFERROR(
  INDEX(C:C, MATCH(1,
    INDEX((OFFSET(C610, -(ROW(C610)-255), 0)=OFFSET(C:C, 5, 0))*
           (OFFSET(C609, -(ROW(C609)-255), 0)=OFFSET(C:C, 4, 0))*
           (OFFSET(C608, -(ROW(C608)-255), 0)=OFFSET(C:C, 3, 0))*
           (OFFSET(C607, -(ROW(C607)-255), 0)=OFFSET(C:C, 2, 0))*
           (OFFSET(C606, -(ROW(C606)-255), 0)=OFFSET(C:C, 1, 0)),
           0), 0)),
  "Sem previsão"))</f>
        <v/>
      </c>
      <c r="E610" s="2" t="str">
        <f t="shared" ca="1" si="97"/>
        <v/>
      </c>
      <c r="F610" s="2" t="str">
        <f ca="1">IF(E610="", "", IFERROR(COUNTIF($E$2:E610, "Correto") / COUNTA($E$2:E610), 0))</f>
        <v/>
      </c>
    </row>
    <row r="611" spans="3:6" x14ac:dyDescent="0.25">
      <c r="C611" s="2" t="str">
        <f>IF(B611="","",IF(VLOOKUP(A611,referencia!$A$2:$B$15,2,FALSE)&gt;VLOOKUP(B611,referencia!$A$2:$B$15,2,FALSE),"Casa",IF(VLOOKUP(A611,referencia!$A$2:$B$15,2,FALSE)&lt;VLOOKUP(B611,referencia!$A$2:$B$15,2,FALSE),"Visitante","Empate")))</f>
        <v/>
      </c>
      <c r="D611" s="2" t="str">
        <f ca="1">IF(C611="", "", IFERROR(
  INDEX(C:C, MATCH(1,
    INDEX((OFFSET(C611, -(ROW(C611)-255), 0)=OFFSET(C:C, 5, 0))*
           (OFFSET(C610, -(ROW(C610)-255), 0)=OFFSET(C:C, 4, 0))*
           (OFFSET(C609, -(ROW(C609)-255), 0)=OFFSET(C:C, 3, 0))*
           (OFFSET(C608, -(ROW(C608)-255), 0)=OFFSET(C:C, 2, 0))*
           (OFFSET(C607, -(ROW(C607)-255), 0)=OFFSET(C:C, 1, 0)),
           0), 0)),
  "Sem previsão"))</f>
        <v/>
      </c>
      <c r="E611" s="2" t="str">
        <f t="shared" ca="1" si="97"/>
        <v/>
      </c>
      <c r="F611" s="2" t="str">
        <f ca="1">IF(E611="", "", IFERROR(COUNTIF($E$2:E611, "Correto") / COUNTA($E$2:E611), 0))</f>
        <v/>
      </c>
    </row>
    <row r="612" spans="3:6" x14ac:dyDescent="0.25">
      <c r="C612" s="2" t="str">
        <f>IF(B612="","",IF(VLOOKUP(A612,referencia!$A$2:$B$15,2,FALSE)&gt;VLOOKUP(B612,referencia!$A$2:$B$15,2,FALSE),"Casa",IF(VLOOKUP(A612,referencia!$A$2:$B$15,2,FALSE)&lt;VLOOKUP(B612,referencia!$A$2:$B$15,2,FALSE),"Visitante","Empate")))</f>
        <v/>
      </c>
      <c r="D612" s="2" t="str">
        <f ca="1">IF(C612="", "", IFERROR(
  INDEX(C:C, MATCH(1,
    INDEX((OFFSET(C612, -(ROW(C612)-255), 0)=OFFSET(C:C, 5, 0))*
           (OFFSET(C611, -(ROW(C611)-255), 0)=OFFSET(C:C, 4, 0))*
           (OFFSET(C610, -(ROW(C610)-255), 0)=OFFSET(C:C, 3, 0))*
           (OFFSET(C609, -(ROW(C609)-255), 0)=OFFSET(C:C, 2, 0))*
           (OFFSET(C608, -(ROW(C608)-255), 0)=OFFSET(C:C, 1, 0)),
           0), 0)),
  "Sem previsão"))</f>
        <v/>
      </c>
      <c r="E612" s="2" t="str">
        <f t="shared" ca="1" si="97"/>
        <v/>
      </c>
      <c r="F612" s="2" t="str">
        <f ca="1">IF(E612="", "", IFERROR(COUNTIF($E$2:E612, "Correto") / COUNTA($E$2:E612), 0))</f>
        <v/>
      </c>
    </row>
    <row r="613" spans="3:6" x14ac:dyDescent="0.25">
      <c r="C613" s="2" t="str">
        <f>IF(B613="","",IF(VLOOKUP(A613,referencia!$A$2:$B$15,2,FALSE)&gt;VLOOKUP(B613,referencia!$A$2:$B$15,2,FALSE),"Casa",IF(VLOOKUP(A613,referencia!$A$2:$B$15,2,FALSE)&lt;VLOOKUP(B613,referencia!$A$2:$B$15,2,FALSE),"Visitante","Empate")))</f>
        <v/>
      </c>
      <c r="D613" s="2" t="str">
        <f ca="1">IF(C613="", "", IFERROR(
  INDEX(C:C, MATCH(1,
    INDEX((OFFSET(C613, -(ROW(C613)-255), 0)=OFFSET(C:C, 5, 0))*
           (OFFSET(C612, -(ROW(C612)-255), 0)=OFFSET(C:C, 4, 0))*
           (OFFSET(C611, -(ROW(C611)-255), 0)=OFFSET(C:C, 3, 0))*
           (OFFSET(C610, -(ROW(C610)-255), 0)=OFFSET(C:C, 2, 0))*
           (OFFSET(C609, -(ROW(C609)-255), 0)=OFFSET(C:C, 1, 0)),
           0), 0)),
  "Sem previsão"))</f>
        <v/>
      </c>
      <c r="E613" s="2" t="str">
        <f t="shared" ca="1" si="97"/>
        <v/>
      </c>
      <c r="F613" s="2" t="str">
        <f ca="1">IF(E613="", "", IFERROR(COUNTIF($E$2:E613, "Correto") / COUNTA($E$2:E613), 0))</f>
        <v/>
      </c>
    </row>
    <row r="614" spans="3:6" x14ac:dyDescent="0.25">
      <c r="C614" s="2" t="str">
        <f>IF(B614="","",IF(VLOOKUP(A614,referencia!$A$2:$B$15,2,FALSE)&gt;VLOOKUP(B614,referencia!$A$2:$B$15,2,FALSE),"Casa",IF(VLOOKUP(A614,referencia!$A$2:$B$15,2,FALSE)&lt;VLOOKUP(B614,referencia!$A$2:$B$15,2,FALSE),"Visitante","Empate")))</f>
        <v/>
      </c>
      <c r="D614" s="2" t="str">
        <f ca="1">IF(C614="", "", IFERROR(
  INDEX(C:C, MATCH(1,
    INDEX((OFFSET(C614, -(ROW(C614)-255), 0)=OFFSET(C:C, 5, 0))*
           (OFFSET(C613, -(ROW(C613)-255), 0)=OFFSET(C:C, 4, 0))*
           (OFFSET(C612, -(ROW(C612)-255), 0)=OFFSET(C:C, 3, 0))*
           (OFFSET(C611, -(ROW(C611)-255), 0)=OFFSET(C:C, 2, 0))*
           (OFFSET(C610, -(ROW(C610)-255), 0)=OFFSET(C:C, 1, 0)),
           0), 0)),
  "Sem previsão"))</f>
        <v/>
      </c>
      <c r="E614" s="2" t="str">
        <f t="shared" ca="1" si="97"/>
        <v/>
      </c>
      <c r="F614" s="2" t="str">
        <f ca="1">IF(E614="", "", IFERROR(COUNTIF($E$2:E614, "Correto") / COUNTA($E$2:E614), 0))</f>
        <v/>
      </c>
    </row>
    <row r="615" spans="3:6" x14ac:dyDescent="0.25">
      <c r="C615" s="2" t="str">
        <f>IF(B615="","",IF(VLOOKUP(A615,referencia!$A$2:$B$15,2,FALSE)&gt;VLOOKUP(B615,referencia!$A$2:$B$15,2,FALSE),"Casa",IF(VLOOKUP(A615,referencia!$A$2:$B$15,2,FALSE)&lt;VLOOKUP(B615,referencia!$A$2:$B$15,2,FALSE),"Visitante","Empate")))</f>
        <v/>
      </c>
      <c r="D615" s="2" t="str">
        <f ca="1">IF(C615="", "", IFERROR(
  INDEX(C:C, MATCH(1,
    INDEX((OFFSET(C615, -(ROW(C615)-255), 0)=OFFSET(C:C, 5, 0))*
           (OFFSET(C614, -(ROW(C614)-255), 0)=OFFSET(C:C, 4, 0))*
           (OFFSET(C613, -(ROW(C613)-255), 0)=OFFSET(C:C, 3, 0))*
           (OFFSET(C612, -(ROW(C612)-255), 0)=OFFSET(C:C, 2, 0))*
           (OFFSET(C611, -(ROW(C611)-255), 0)=OFFSET(C:C, 1, 0)),
           0), 0)),
  "Sem previsão"))</f>
        <v/>
      </c>
      <c r="E615" s="2" t="str">
        <f t="shared" ca="1" si="97"/>
        <v/>
      </c>
      <c r="F615" s="2" t="str">
        <f ca="1">IF(E615="", "", IFERROR(COUNTIF($E$2:E615, "Correto") / COUNTA($E$2:E615), 0))</f>
        <v/>
      </c>
    </row>
    <row r="616" spans="3:6" x14ac:dyDescent="0.25">
      <c r="C616" s="2" t="str">
        <f>IF(B616="","",IF(VLOOKUP(A616,referencia!$A$2:$B$15,2,FALSE)&gt;VLOOKUP(B616,referencia!$A$2:$B$15,2,FALSE),"Casa",IF(VLOOKUP(A616,referencia!$A$2:$B$15,2,FALSE)&lt;VLOOKUP(B616,referencia!$A$2:$B$15,2,FALSE),"Visitante","Empate")))</f>
        <v/>
      </c>
      <c r="D616" s="2" t="str">
        <f ca="1">IF(C616="", "", IFERROR(
  INDEX(C:C, MATCH(1,
    INDEX((OFFSET(C616, -(ROW(C616)-255), 0)=OFFSET(C:C, 5, 0))*
           (OFFSET(C615, -(ROW(C615)-255), 0)=OFFSET(C:C, 4, 0))*
           (OFFSET(C614, -(ROW(C614)-255), 0)=OFFSET(C:C, 3, 0))*
           (OFFSET(C613, -(ROW(C613)-255), 0)=OFFSET(C:C, 2, 0))*
           (OFFSET(C612, -(ROW(C612)-255), 0)=OFFSET(C:C, 1, 0)),
           0), 0)),
  "Sem previsão"))</f>
        <v/>
      </c>
      <c r="E616" s="2" t="str">
        <f t="shared" ca="1" si="97"/>
        <v/>
      </c>
      <c r="F616" s="2" t="str">
        <f ca="1">IF(E616="", "", IFERROR(COUNTIF($E$2:E616, "Correto") / COUNTA($E$2:E616), 0))</f>
        <v/>
      </c>
    </row>
    <row r="617" spans="3:6" x14ac:dyDescent="0.25">
      <c r="C617" s="2" t="str">
        <f>IF(B617="","",IF(VLOOKUP(A617,referencia!$A$2:$B$15,2,FALSE)&gt;VLOOKUP(B617,referencia!$A$2:$B$15,2,FALSE),"Casa",IF(VLOOKUP(A617,referencia!$A$2:$B$15,2,FALSE)&lt;VLOOKUP(B617,referencia!$A$2:$B$15,2,FALSE),"Visitante","Empate")))</f>
        <v/>
      </c>
      <c r="D617" s="2" t="str">
        <f ca="1">IF(C617="", "", IFERROR(
  INDEX(C:C, MATCH(1,
    INDEX((OFFSET(C617, -(ROW(C617)-255), 0)=OFFSET(C:C, 5, 0))*
           (OFFSET(C616, -(ROW(C616)-255), 0)=OFFSET(C:C, 4, 0))*
           (OFFSET(C615, -(ROW(C615)-255), 0)=OFFSET(C:C, 3, 0))*
           (OFFSET(C614, -(ROW(C614)-255), 0)=OFFSET(C:C, 2, 0))*
           (OFFSET(C613, -(ROW(C613)-255), 0)=OFFSET(C:C, 1, 0)),
           0), 0)),
  "Sem previsão"))</f>
        <v/>
      </c>
      <c r="E617" s="2" t="str">
        <f t="shared" ca="1" si="97"/>
        <v/>
      </c>
      <c r="F617" s="2" t="str">
        <f ca="1">IF(E617="", "", IFERROR(COUNTIF($E$2:E617, "Correto") / COUNTA($E$2:E617), 0))</f>
        <v/>
      </c>
    </row>
    <row r="618" spans="3:6" x14ac:dyDescent="0.25">
      <c r="C618" s="2" t="str">
        <f>IF(B618="","",IF(VLOOKUP(A618,referencia!$A$2:$B$15,2,FALSE)&gt;VLOOKUP(B618,referencia!$A$2:$B$15,2,FALSE),"Casa",IF(VLOOKUP(A618,referencia!$A$2:$B$15,2,FALSE)&lt;VLOOKUP(B618,referencia!$A$2:$B$15,2,FALSE),"Visitante","Empate")))</f>
        <v/>
      </c>
      <c r="D618" s="2" t="str">
        <f ca="1">IF(C618="", "", IFERROR(
  INDEX(C:C, MATCH(1,
    INDEX((OFFSET(C618, -(ROW(C618)-255), 0)=OFFSET(C:C, 5, 0))*
           (OFFSET(C617, -(ROW(C617)-255), 0)=OFFSET(C:C, 4, 0))*
           (OFFSET(C616, -(ROW(C616)-255), 0)=OFFSET(C:C, 3, 0))*
           (OFFSET(C615, -(ROW(C615)-255), 0)=OFFSET(C:C, 2, 0))*
           (OFFSET(C614, -(ROW(C614)-255), 0)=OFFSET(C:C, 1, 0)),
           0), 0)),
  "Sem previsão"))</f>
        <v/>
      </c>
      <c r="E618" s="2" t="str">
        <f t="shared" ca="1" si="97"/>
        <v/>
      </c>
      <c r="F618" s="2" t="str">
        <f ca="1">IF(E618="", "", IFERROR(COUNTIF($E$2:E618, "Correto") / COUNTA($E$2:E618), 0))</f>
        <v/>
      </c>
    </row>
    <row r="619" spans="3:6" x14ac:dyDescent="0.25">
      <c r="C619" s="2" t="str">
        <f>IF(B619="","",IF(VLOOKUP(A619,referencia!$A$2:$B$15,2,FALSE)&gt;VLOOKUP(B619,referencia!$A$2:$B$15,2,FALSE),"Casa",IF(VLOOKUP(A619,referencia!$A$2:$B$15,2,FALSE)&lt;VLOOKUP(B619,referencia!$A$2:$B$15,2,FALSE),"Visitante","Empate")))</f>
        <v/>
      </c>
      <c r="D619" s="2" t="str">
        <f ca="1">IF(C619="", "", IFERROR(
  INDEX(C:C, MATCH(1,
    INDEX((OFFSET(C619, -(ROW(C619)-255), 0)=OFFSET(C:C, 5, 0))*
           (OFFSET(C618, -(ROW(C618)-255), 0)=OFFSET(C:C, 4, 0))*
           (OFFSET(C617, -(ROW(C617)-255), 0)=OFFSET(C:C, 3, 0))*
           (OFFSET(C616, -(ROW(C616)-255), 0)=OFFSET(C:C, 2, 0))*
           (OFFSET(C615, -(ROW(C615)-255), 0)=OFFSET(C:C, 1, 0)),
           0), 0)),
  "Sem previsão"))</f>
        <v/>
      </c>
      <c r="E619" s="2" t="str">
        <f t="shared" ca="1" si="97"/>
        <v/>
      </c>
      <c r="F619" s="2" t="str">
        <f ca="1">IF(E619="", "", IFERROR(COUNTIF($E$2:E619, "Correto") / COUNTA($E$2:E619), 0))</f>
        <v/>
      </c>
    </row>
    <row r="620" spans="3:6" x14ac:dyDescent="0.25">
      <c r="C620" s="2" t="str">
        <f>IF(B620="","",IF(VLOOKUP(A620,referencia!$A$2:$B$15,2,FALSE)&gt;VLOOKUP(B620,referencia!$A$2:$B$15,2,FALSE),"Casa",IF(VLOOKUP(A620,referencia!$A$2:$B$15,2,FALSE)&lt;VLOOKUP(B620,referencia!$A$2:$B$15,2,FALSE),"Visitante","Empate")))</f>
        <v/>
      </c>
      <c r="D620" s="2" t="str">
        <f ca="1">IF(C620="", "", IFERROR(
  INDEX(C:C, MATCH(1,
    INDEX((OFFSET(C620, -(ROW(C620)-255), 0)=OFFSET(C:C, 5, 0))*
           (OFFSET(C619, -(ROW(C619)-255), 0)=OFFSET(C:C, 4, 0))*
           (OFFSET(C618, -(ROW(C618)-255), 0)=OFFSET(C:C, 3, 0))*
           (OFFSET(C617, -(ROW(C617)-255), 0)=OFFSET(C:C, 2, 0))*
           (OFFSET(C616, -(ROW(C616)-255), 0)=OFFSET(C:C, 1, 0)),
           0), 0)),
  "Sem previsão"))</f>
        <v/>
      </c>
      <c r="E620" s="2" t="str">
        <f t="shared" ca="1" si="97"/>
        <v/>
      </c>
      <c r="F620" s="2" t="str">
        <f ca="1">IF(E620="", "", IFERROR(COUNTIF($E$2:E620, "Correto") / COUNTA($E$2:E620), 0))</f>
        <v/>
      </c>
    </row>
    <row r="621" spans="3:6" x14ac:dyDescent="0.25">
      <c r="C621" s="2" t="str">
        <f>IF(B621="","",IF(VLOOKUP(A621,referencia!$A$2:$B$15,2,FALSE)&gt;VLOOKUP(B621,referencia!$A$2:$B$15,2,FALSE),"Casa",IF(VLOOKUP(A621,referencia!$A$2:$B$15,2,FALSE)&lt;VLOOKUP(B621,referencia!$A$2:$B$15,2,FALSE),"Visitante","Empate")))</f>
        <v/>
      </c>
      <c r="D621" s="2" t="str">
        <f ca="1">IF(C621="", "", IFERROR(
  INDEX(C:C, MATCH(1,
    INDEX((OFFSET(C621, -(ROW(C621)-255), 0)=OFFSET(C:C, 5, 0))*
           (OFFSET(C620, -(ROW(C620)-255), 0)=OFFSET(C:C, 4, 0))*
           (OFFSET(C619, -(ROW(C619)-255), 0)=OFFSET(C:C, 3, 0))*
           (OFFSET(C618, -(ROW(C618)-255), 0)=OFFSET(C:C, 2, 0))*
           (OFFSET(C617, -(ROW(C617)-255), 0)=OFFSET(C:C, 1, 0)),
           0), 0)),
  "Sem previsão"))</f>
        <v/>
      </c>
      <c r="E621" s="2" t="str">
        <f t="shared" ca="1" si="97"/>
        <v/>
      </c>
      <c r="F621" s="2" t="str">
        <f ca="1">IF(E621="", "", IFERROR(COUNTIF($E$2:E621, "Correto") / COUNTA($E$2:E621), 0))</f>
        <v/>
      </c>
    </row>
    <row r="622" spans="3:6" x14ac:dyDescent="0.25">
      <c r="C622" s="2" t="str">
        <f>IF(B622="","",IF(VLOOKUP(A622,referencia!$A$2:$B$15,2,FALSE)&gt;VLOOKUP(B622,referencia!$A$2:$B$15,2,FALSE),"Casa",IF(VLOOKUP(A622,referencia!$A$2:$B$15,2,FALSE)&lt;VLOOKUP(B622,referencia!$A$2:$B$15,2,FALSE),"Visitante","Empate")))</f>
        <v/>
      </c>
      <c r="D622" s="2" t="str">
        <f ca="1">IF(C622="", "", IFERROR(
  INDEX(C:C, MATCH(1,
    INDEX((OFFSET(C622, -(ROW(C622)-255), 0)=OFFSET(C:C, 5, 0))*
           (OFFSET(C621, -(ROW(C621)-255), 0)=OFFSET(C:C, 4, 0))*
           (OFFSET(C620, -(ROW(C620)-255), 0)=OFFSET(C:C, 3, 0))*
           (OFFSET(C619, -(ROW(C619)-255), 0)=OFFSET(C:C, 2, 0))*
           (OFFSET(C618, -(ROW(C618)-255), 0)=OFFSET(C:C, 1, 0)),
           0), 0)),
  "Sem previsão"))</f>
        <v/>
      </c>
      <c r="E622" s="2" t="str">
        <f t="shared" ca="1" si="97"/>
        <v/>
      </c>
      <c r="F622" s="2" t="str">
        <f ca="1">IF(E622="", "", IFERROR(COUNTIF($E$2:E622, "Correto") / COUNTA($E$2:E622), 0))</f>
        <v/>
      </c>
    </row>
    <row r="623" spans="3:6" x14ac:dyDescent="0.25">
      <c r="C623" s="2" t="str">
        <f>IF(B623="","",IF(VLOOKUP(A623,referencia!$A$2:$B$15,2,FALSE)&gt;VLOOKUP(B623,referencia!$A$2:$B$15,2,FALSE),"Casa",IF(VLOOKUP(A623,referencia!$A$2:$B$15,2,FALSE)&lt;VLOOKUP(B623,referencia!$A$2:$B$15,2,FALSE),"Visitante","Empate")))</f>
        <v/>
      </c>
      <c r="D623" s="2" t="str">
        <f ca="1">IF(C623="", "", IFERROR(
  INDEX(C:C, MATCH(1,
    INDEX((OFFSET(C623, -(ROW(C623)-255), 0)=OFFSET(C:C, 5, 0))*
           (OFFSET(C622, -(ROW(C622)-255), 0)=OFFSET(C:C, 4, 0))*
           (OFFSET(C621, -(ROW(C621)-255), 0)=OFFSET(C:C, 3, 0))*
           (OFFSET(C620, -(ROW(C620)-255), 0)=OFFSET(C:C, 2, 0))*
           (OFFSET(C619, -(ROW(C619)-255), 0)=OFFSET(C:C, 1, 0)),
           0), 0)),
  "Sem previsão"))</f>
        <v/>
      </c>
      <c r="E623" s="2" t="str">
        <f t="shared" ca="1" si="97"/>
        <v/>
      </c>
      <c r="F623" s="2" t="str">
        <f ca="1">IF(E623="", "", IFERROR(COUNTIF($E$2:E623, "Correto") / COUNTA($E$2:E623), 0))</f>
        <v/>
      </c>
    </row>
    <row r="624" spans="3:6" x14ac:dyDescent="0.25">
      <c r="C624" s="2" t="str">
        <f>IF(B624="","",IF(VLOOKUP(A624,referencia!$A$2:$B$15,2,FALSE)&gt;VLOOKUP(B624,referencia!$A$2:$B$15,2,FALSE),"Casa",IF(VLOOKUP(A624,referencia!$A$2:$B$15,2,FALSE)&lt;VLOOKUP(B624,referencia!$A$2:$B$15,2,FALSE),"Visitante","Empate")))</f>
        <v/>
      </c>
      <c r="D624" s="2" t="str">
        <f ca="1">IF(C624="", "", IFERROR(
  INDEX(C:C, MATCH(1,
    INDEX((OFFSET(C624, -(ROW(C624)-255), 0)=OFFSET(C:C, 5, 0))*
           (OFFSET(C623, -(ROW(C623)-255), 0)=OFFSET(C:C, 4, 0))*
           (OFFSET(C622, -(ROW(C622)-255), 0)=OFFSET(C:C, 3, 0))*
           (OFFSET(C621, -(ROW(C621)-255), 0)=OFFSET(C:C, 2, 0))*
           (OFFSET(C620, -(ROW(C620)-255), 0)=OFFSET(C:C, 1, 0)),
           0), 0)),
  "Sem previsão"))</f>
        <v/>
      </c>
      <c r="E624" s="2" t="str">
        <f t="shared" ca="1" si="97"/>
        <v/>
      </c>
      <c r="F624" s="2" t="str">
        <f ca="1">IF(E624="", "", IFERROR(COUNTIF($E$2:E624, "Correto") / COUNTA($E$2:E624), 0))</f>
        <v/>
      </c>
    </row>
    <row r="625" spans="3:6" x14ac:dyDescent="0.25">
      <c r="C625" s="2" t="str">
        <f>IF(B625="","",IF(VLOOKUP(A625,referencia!$A$2:$B$15,2,FALSE)&gt;VLOOKUP(B625,referencia!$A$2:$B$15,2,FALSE),"Casa",IF(VLOOKUP(A625,referencia!$A$2:$B$15,2,FALSE)&lt;VLOOKUP(B625,referencia!$A$2:$B$15,2,FALSE),"Visitante","Empate")))</f>
        <v/>
      </c>
      <c r="D625" s="2" t="str">
        <f ca="1">IF(C625="", "", IFERROR(
  INDEX(C:C, MATCH(1,
    INDEX((OFFSET(C625, -(ROW(C625)-255), 0)=OFFSET(C:C, 5, 0))*
           (OFFSET(C624, -(ROW(C624)-255), 0)=OFFSET(C:C, 4, 0))*
           (OFFSET(C623, -(ROW(C623)-255), 0)=OFFSET(C:C, 3, 0))*
           (OFFSET(C622, -(ROW(C622)-255), 0)=OFFSET(C:C, 2, 0))*
           (OFFSET(C621, -(ROW(C621)-255), 0)=OFFSET(C:C, 1, 0)),
           0), 0)),
  "Sem previsão"))</f>
        <v/>
      </c>
      <c r="E625" s="2" t="str">
        <f t="shared" ca="1" si="97"/>
        <v/>
      </c>
      <c r="F625" s="2" t="str">
        <f ca="1">IF(E625="", "", IFERROR(COUNTIF($E$2:E625, "Correto") / COUNTA($E$2:E625), 0))</f>
        <v/>
      </c>
    </row>
    <row r="626" spans="3:6" x14ac:dyDescent="0.25">
      <c r="C626" s="2" t="str">
        <f>IF(B626="","",IF(VLOOKUP(A626,referencia!$A$2:$B$15,2,FALSE)&gt;VLOOKUP(B626,referencia!$A$2:$B$15,2,FALSE),"Casa",IF(VLOOKUP(A626,referencia!$A$2:$B$15,2,FALSE)&lt;VLOOKUP(B626,referencia!$A$2:$B$15,2,FALSE),"Visitante","Empate")))</f>
        <v/>
      </c>
      <c r="D626" s="2" t="str">
        <f ca="1">IF(C626="", "", IFERROR(
  INDEX(C:C, MATCH(1,
    INDEX((OFFSET(C626, -(ROW(C626)-255), 0)=OFFSET(C:C, 5, 0))*
           (OFFSET(C625, -(ROW(C625)-255), 0)=OFFSET(C:C, 4, 0))*
           (OFFSET(C624, -(ROW(C624)-255), 0)=OFFSET(C:C, 3, 0))*
           (OFFSET(C623, -(ROW(C623)-255), 0)=OFFSET(C:C, 2, 0))*
           (OFFSET(C622, -(ROW(C622)-255), 0)=OFFSET(C:C, 1, 0)),
           0), 0)),
  "Sem previsão"))</f>
        <v/>
      </c>
      <c r="E626" s="2" t="str">
        <f t="shared" ca="1" si="97"/>
        <v/>
      </c>
      <c r="F626" s="2" t="str">
        <f ca="1">IF(E626="", "", IFERROR(COUNTIF($E$2:E626, "Correto") / COUNTA($E$2:E626), 0))</f>
        <v/>
      </c>
    </row>
    <row r="627" spans="3:6" x14ac:dyDescent="0.25">
      <c r="C627" s="2" t="str">
        <f>IF(B627="","",IF(VLOOKUP(A627,referencia!$A$2:$B$15,2,FALSE)&gt;VLOOKUP(B627,referencia!$A$2:$B$15,2,FALSE),"Casa",IF(VLOOKUP(A627,referencia!$A$2:$B$15,2,FALSE)&lt;VLOOKUP(B627,referencia!$A$2:$B$15,2,FALSE),"Visitante","Empate")))</f>
        <v/>
      </c>
      <c r="D627" s="2" t="str">
        <f ca="1">IF(C627="", "", IFERROR(
  INDEX(C:C, MATCH(1,
    INDEX((OFFSET(C627, -(ROW(C627)-255), 0)=OFFSET(C:C, 5, 0))*
           (OFFSET(C626, -(ROW(C626)-255), 0)=OFFSET(C:C, 4, 0))*
           (OFFSET(C625, -(ROW(C625)-255), 0)=OFFSET(C:C, 3, 0))*
           (OFFSET(C624, -(ROW(C624)-255), 0)=OFFSET(C:C, 2, 0))*
           (OFFSET(C623, -(ROW(C623)-255), 0)=OFFSET(C:C, 1, 0)),
           0), 0)),
  "Sem previsão"))</f>
        <v/>
      </c>
      <c r="E627" s="2" t="str">
        <f t="shared" ca="1" si="97"/>
        <v/>
      </c>
      <c r="F627" s="2" t="str">
        <f ca="1">IF(E627="", "", IFERROR(COUNTIF($E$2:E627, "Correto") / COUNTA($E$2:E627), 0))</f>
        <v/>
      </c>
    </row>
    <row r="628" spans="3:6" x14ac:dyDescent="0.25">
      <c r="C628" s="2" t="str">
        <f>IF(B628="","",IF(VLOOKUP(A628,referencia!$A$2:$B$15,2,FALSE)&gt;VLOOKUP(B628,referencia!$A$2:$B$15,2,FALSE),"Casa",IF(VLOOKUP(A628,referencia!$A$2:$B$15,2,FALSE)&lt;VLOOKUP(B628,referencia!$A$2:$B$15,2,FALSE),"Visitante","Empate")))</f>
        <v/>
      </c>
      <c r="D628" s="2" t="str">
        <f ca="1">IF(C628="", "", IFERROR(
  INDEX(C:C, MATCH(1,
    INDEX((OFFSET(C628, -(ROW(C628)-255), 0)=OFFSET(C:C, 5, 0))*
           (OFFSET(C627, -(ROW(C627)-255), 0)=OFFSET(C:C, 4, 0))*
           (OFFSET(C626, -(ROW(C626)-255), 0)=OFFSET(C:C, 3, 0))*
           (OFFSET(C625, -(ROW(C625)-255), 0)=OFFSET(C:C, 2, 0))*
           (OFFSET(C624, -(ROW(C624)-255), 0)=OFFSET(C:C, 1, 0)),
           0), 0)),
  "Sem previsão"))</f>
        <v/>
      </c>
      <c r="E628" s="2" t="str">
        <f t="shared" ca="1" si="97"/>
        <v/>
      </c>
      <c r="F628" s="2" t="str">
        <f ca="1">IF(E628="", "", IFERROR(COUNTIF($E$2:E628, "Correto") / COUNTA($E$2:E628), 0))</f>
        <v/>
      </c>
    </row>
    <row r="629" spans="3:6" x14ac:dyDescent="0.25">
      <c r="C629" s="2" t="str">
        <f>IF(B629="","",IF(VLOOKUP(A629,referencia!$A$2:$B$15,2,FALSE)&gt;VLOOKUP(B629,referencia!$A$2:$B$15,2,FALSE),"Casa",IF(VLOOKUP(A629,referencia!$A$2:$B$15,2,FALSE)&lt;VLOOKUP(B629,referencia!$A$2:$B$15,2,FALSE),"Visitante","Empate")))</f>
        <v/>
      </c>
      <c r="D629" s="2" t="str">
        <f ca="1">IF(C629="", "", IFERROR(
  INDEX(C:C, MATCH(1,
    INDEX((OFFSET(C629, -(ROW(C629)-255), 0)=OFFSET(C:C, 5, 0))*
           (OFFSET(C628, -(ROW(C628)-255), 0)=OFFSET(C:C, 4, 0))*
           (OFFSET(C627, -(ROW(C627)-255), 0)=OFFSET(C:C, 3, 0))*
           (OFFSET(C626, -(ROW(C626)-255), 0)=OFFSET(C:C, 2, 0))*
           (OFFSET(C625, -(ROW(C625)-255), 0)=OFFSET(C:C, 1, 0)),
           0), 0)),
  "Sem previsão"))</f>
        <v/>
      </c>
      <c r="E629" s="2" t="str">
        <f t="shared" ca="1" si="97"/>
        <v/>
      </c>
      <c r="F629" s="2" t="str">
        <f ca="1">IF(E629="", "", IFERROR(COUNTIF($E$2:E629, "Correto") / COUNTA($E$2:E629), 0))</f>
        <v/>
      </c>
    </row>
    <row r="630" spans="3:6" x14ac:dyDescent="0.25">
      <c r="C630" s="2" t="str">
        <f>IF(B630="","",IF(VLOOKUP(A630,referencia!$A$2:$B$15,2,FALSE)&gt;VLOOKUP(B630,referencia!$A$2:$B$15,2,FALSE),"Casa",IF(VLOOKUP(A630,referencia!$A$2:$B$15,2,FALSE)&lt;VLOOKUP(B630,referencia!$A$2:$B$15,2,FALSE),"Visitante","Empate")))</f>
        <v/>
      </c>
      <c r="D630" s="2" t="str">
        <f ca="1">IF(C630="", "", IFERROR(
  INDEX(C:C, MATCH(1,
    INDEX((OFFSET(C630, -(ROW(C630)-255), 0)=OFFSET(C:C, 5, 0))*
           (OFFSET(C629, -(ROW(C629)-255), 0)=OFFSET(C:C, 4, 0))*
           (OFFSET(C628, -(ROW(C628)-255), 0)=OFFSET(C:C, 3, 0))*
           (OFFSET(C627, -(ROW(C627)-255), 0)=OFFSET(C:C, 2, 0))*
           (OFFSET(C626, -(ROW(C626)-255), 0)=OFFSET(C:C, 1, 0)),
           0), 0)),
  "Sem previsão"))</f>
        <v/>
      </c>
      <c r="E630" s="2" t="str">
        <f t="shared" ca="1" si="97"/>
        <v/>
      </c>
      <c r="F630" s="2" t="str">
        <f ca="1">IF(E630="", "", IFERROR(COUNTIF($E$2:E630, "Correto") / COUNTA($E$2:E630), 0))</f>
        <v/>
      </c>
    </row>
    <row r="631" spans="3:6" x14ac:dyDescent="0.25">
      <c r="C631" s="2" t="str">
        <f>IF(B631="","",IF(VLOOKUP(A631,referencia!$A$2:$B$15,2,FALSE)&gt;VLOOKUP(B631,referencia!$A$2:$B$15,2,FALSE),"Casa",IF(VLOOKUP(A631,referencia!$A$2:$B$15,2,FALSE)&lt;VLOOKUP(B631,referencia!$A$2:$B$15,2,FALSE),"Visitante","Empate")))</f>
        <v/>
      </c>
      <c r="D631" s="2" t="str">
        <f ca="1">IF(C631="", "", IFERROR(
  INDEX(C:C, MATCH(1,
    INDEX((OFFSET(C631, -(ROW(C631)-255), 0)=OFFSET(C:C, 5, 0))*
           (OFFSET(C630, -(ROW(C630)-255), 0)=OFFSET(C:C, 4, 0))*
           (OFFSET(C629, -(ROW(C629)-255), 0)=OFFSET(C:C, 3, 0))*
           (OFFSET(C628, -(ROW(C628)-255), 0)=OFFSET(C:C, 2, 0))*
           (OFFSET(C627, -(ROW(C627)-255), 0)=OFFSET(C:C, 1, 0)),
           0), 0)),
  "Sem previsão"))</f>
        <v/>
      </c>
      <c r="E631" s="2" t="str">
        <f t="shared" ca="1" si="97"/>
        <v/>
      </c>
      <c r="F631" s="2" t="str">
        <f ca="1">IF(E631="", "", IFERROR(COUNTIF($E$2:E631, "Correto") / COUNTA($E$2:E631), 0))</f>
        <v/>
      </c>
    </row>
    <row r="632" spans="3:6" x14ac:dyDescent="0.25">
      <c r="C632" s="2" t="str">
        <f>IF(B632="","",IF(VLOOKUP(A632,referencia!$A$2:$B$15,2,FALSE)&gt;VLOOKUP(B632,referencia!$A$2:$B$15,2,FALSE),"Casa",IF(VLOOKUP(A632,referencia!$A$2:$B$15,2,FALSE)&lt;VLOOKUP(B632,referencia!$A$2:$B$15,2,FALSE),"Visitante","Empate")))</f>
        <v/>
      </c>
      <c r="D632" s="2" t="str">
        <f ca="1">IF(C632="", "", IFERROR(
  INDEX(C:C, MATCH(1,
    INDEX((OFFSET(C632, -(ROW(C632)-255), 0)=OFFSET(C:C, 5, 0))*
           (OFFSET(C631, -(ROW(C631)-255), 0)=OFFSET(C:C, 4, 0))*
           (OFFSET(C630, -(ROW(C630)-255), 0)=OFFSET(C:C, 3, 0))*
           (OFFSET(C629, -(ROW(C629)-255), 0)=OFFSET(C:C, 2, 0))*
           (OFFSET(C628, -(ROW(C628)-255), 0)=OFFSET(C:C, 1, 0)),
           0), 0)),
  "Sem previsão"))</f>
        <v/>
      </c>
      <c r="E632" s="2" t="str">
        <f t="shared" ca="1" si="97"/>
        <v/>
      </c>
      <c r="F632" s="2" t="str">
        <f ca="1">IF(E632="", "", IFERROR(COUNTIF($E$2:E632, "Correto") / COUNTA($E$2:E632), 0))</f>
        <v/>
      </c>
    </row>
    <row r="633" spans="3:6" x14ac:dyDescent="0.25">
      <c r="C633" s="2" t="str">
        <f>IF(B633="","",IF(VLOOKUP(A633,referencia!$A$2:$B$15,2,FALSE)&gt;VLOOKUP(B633,referencia!$A$2:$B$15,2,FALSE),"Casa",IF(VLOOKUP(A633,referencia!$A$2:$B$15,2,FALSE)&lt;VLOOKUP(B633,referencia!$A$2:$B$15,2,FALSE),"Visitante","Empate")))</f>
        <v/>
      </c>
      <c r="D633" s="2" t="str">
        <f ca="1">IF(C633="", "", IFERROR(
  INDEX(C:C, MATCH(1,
    INDEX((OFFSET(C633, -(ROW(C633)-255), 0)=OFFSET(C:C, 5, 0))*
           (OFFSET(C632, -(ROW(C632)-255), 0)=OFFSET(C:C, 4, 0))*
           (OFFSET(C631, -(ROW(C631)-255), 0)=OFFSET(C:C, 3, 0))*
           (OFFSET(C630, -(ROW(C630)-255), 0)=OFFSET(C:C, 2, 0))*
           (OFFSET(C629, -(ROW(C629)-255), 0)=OFFSET(C:C, 1, 0)),
           0), 0)),
  "Sem previsão"))</f>
        <v/>
      </c>
      <c r="E633" s="2" t="str">
        <f t="shared" ca="1" si="97"/>
        <v/>
      </c>
      <c r="F633" s="2" t="str">
        <f ca="1">IF(E633="", "", IFERROR(COUNTIF($E$2:E633, "Correto") / COUNTA($E$2:E633), 0))</f>
        <v/>
      </c>
    </row>
    <row r="634" spans="3:6" x14ac:dyDescent="0.25">
      <c r="C634" s="2" t="str">
        <f>IF(B634="","",IF(VLOOKUP(A634,referencia!$A$2:$B$15,2,FALSE)&gt;VLOOKUP(B634,referencia!$A$2:$B$15,2,FALSE),"Casa",IF(VLOOKUP(A634,referencia!$A$2:$B$15,2,FALSE)&lt;VLOOKUP(B634,referencia!$A$2:$B$15,2,FALSE),"Visitante","Empate")))</f>
        <v/>
      </c>
      <c r="D634" s="2" t="str">
        <f ca="1">IF(C634="", "", IFERROR(
  INDEX(C:C, MATCH(1,
    INDEX((OFFSET(C634, -(ROW(C634)-255), 0)=OFFSET(C:C, 5, 0))*
           (OFFSET(C633, -(ROW(C633)-255), 0)=OFFSET(C:C, 4, 0))*
           (OFFSET(C632, -(ROW(C632)-255), 0)=OFFSET(C:C, 3, 0))*
           (OFFSET(C631, -(ROW(C631)-255), 0)=OFFSET(C:C, 2, 0))*
           (OFFSET(C630, -(ROW(C630)-255), 0)=OFFSET(C:C, 1, 0)),
           0), 0)),
  "Sem previsão"))</f>
        <v/>
      </c>
      <c r="E634" s="2" t="str">
        <f t="shared" ca="1" si="97"/>
        <v/>
      </c>
      <c r="F634" s="2" t="str">
        <f ca="1">IF(E634="", "", IFERROR(COUNTIF($E$2:E634, "Correto") / COUNTA($E$2:E634), 0))</f>
        <v/>
      </c>
    </row>
    <row r="635" spans="3:6" x14ac:dyDescent="0.25">
      <c r="C635" s="2" t="str">
        <f>IF(B635="","",IF(VLOOKUP(A635,referencia!$A$2:$B$15,2,FALSE)&gt;VLOOKUP(B635,referencia!$A$2:$B$15,2,FALSE),"Casa",IF(VLOOKUP(A635,referencia!$A$2:$B$15,2,FALSE)&lt;VLOOKUP(B635,referencia!$A$2:$B$15,2,FALSE),"Visitante","Empate")))</f>
        <v/>
      </c>
      <c r="D635" s="2" t="str">
        <f ca="1">IF(C635="", "", IFERROR(
  INDEX(C:C, MATCH(1,
    INDEX((OFFSET(C635, -(ROW(C635)-255), 0)=OFFSET(C:C, 5, 0))*
           (OFFSET(C634, -(ROW(C634)-255), 0)=OFFSET(C:C, 4, 0))*
           (OFFSET(C633, -(ROW(C633)-255), 0)=OFFSET(C:C, 3, 0))*
           (OFFSET(C632, -(ROW(C632)-255), 0)=OFFSET(C:C, 2, 0))*
           (OFFSET(C631, -(ROW(C631)-255), 0)=OFFSET(C:C, 1, 0)),
           0), 0)),
  "Sem previsão"))</f>
        <v/>
      </c>
      <c r="E635" s="2" t="str">
        <f t="shared" ca="1" si="97"/>
        <v/>
      </c>
      <c r="F635" s="2" t="str">
        <f ca="1">IF(E635="", "", IFERROR(COUNTIF($E$2:E635, "Correto") / COUNTA($E$2:E635), 0))</f>
        <v/>
      </c>
    </row>
    <row r="636" spans="3:6" x14ac:dyDescent="0.25">
      <c r="C636" s="2" t="str">
        <f>IF(B636="","",IF(VLOOKUP(A636,referencia!$A$2:$B$15,2,FALSE)&gt;VLOOKUP(B636,referencia!$A$2:$B$15,2,FALSE),"Casa",IF(VLOOKUP(A636,referencia!$A$2:$B$15,2,FALSE)&lt;VLOOKUP(B636,referencia!$A$2:$B$15,2,FALSE),"Visitante","Empate")))</f>
        <v/>
      </c>
      <c r="D636" s="2" t="str">
        <f ca="1">IF(C636="", "", IFERROR(
  INDEX(C:C, MATCH(1,
    INDEX((OFFSET(C636, -(ROW(C636)-255), 0)=OFFSET(C:C, 5, 0))*
           (OFFSET(C635, -(ROW(C635)-255), 0)=OFFSET(C:C, 4, 0))*
           (OFFSET(C634, -(ROW(C634)-255), 0)=OFFSET(C:C, 3, 0))*
           (OFFSET(C633, -(ROW(C633)-255), 0)=OFFSET(C:C, 2, 0))*
           (OFFSET(C632, -(ROW(C632)-255), 0)=OFFSET(C:C, 1, 0)),
           0), 0)),
  "Sem previsão"))</f>
        <v/>
      </c>
      <c r="E636" s="2" t="str">
        <f t="shared" ref="E636:E699" ca="1" si="99">IF(D636="","",IF(D636=C636,"Correto","Errado"))</f>
        <v/>
      </c>
      <c r="F636" s="2" t="str">
        <f ca="1">IF(E636="", "", IFERROR(COUNTIF($E$2:E636, "Correto") / COUNTA($E$2:E636), 0))</f>
        <v/>
      </c>
    </row>
    <row r="637" spans="3:6" x14ac:dyDescent="0.25">
      <c r="C637" s="2" t="str">
        <f>IF(B637="","",IF(VLOOKUP(A637,referencia!$A$2:$B$15,2,FALSE)&gt;VLOOKUP(B637,referencia!$A$2:$B$15,2,FALSE),"Casa",IF(VLOOKUP(A637,referencia!$A$2:$B$15,2,FALSE)&lt;VLOOKUP(B637,referencia!$A$2:$B$15,2,FALSE),"Visitante","Empate")))</f>
        <v/>
      </c>
      <c r="D637" s="2" t="str">
        <f ca="1">IF(C637="", "", IFERROR(
  INDEX(C:C, MATCH(1,
    INDEX((OFFSET(C637, -(ROW(C637)-255), 0)=OFFSET(C:C, 5, 0))*
           (OFFSET(C636, -(ROW(C636)-255), 0)=OFFSET(C:C, 4, 0))*
           (OFFSET(C635, -(ROW(C635)-255), 0)=OFFSET(C:C, 3, 0))*
           (OFFSET(C634, -(ROW(C634)-255), 0)=OFFSET(C:C, 2, 0))*
           (OFFSET(C633, -(ROW(C633)-255), 0)=OFFSET(C:C, 1, 0)),
           0), 0)),
  "Sem previsão"))</f>
        <v/>
      </c>
      <c r="E637" s="2" t="str">
        <f t="shared" ca="1" si="99"/>
        <v/>
      </c>
      <c r="F637" s="2" t="str">
        <f ca="1">IF(E637="", "", IFERROR(COUNTIF($E$2:E637, "Correto") / COUNTA($E$2:E637), 0))</f>
        <v/>
      </c>
    </row>
    <row r="638" spans="3:6" x14ac:dyDescent="0.25">
      <c r="C638" s="2" t="str">
        <f>IF(B638="","",IF(VLOOKUP(A638,referencia!$A$2:$B$15,2,FALSE)&gt;VLOOKUP(B638,referencia!$A$2:$B$15,2,FALSE),"Casa",IF(VLOOKUP(A638,referencia!$A$2:$B$15,2,FALSE)&lt;VLOOKUP(B638,referencia!$A$2:$B$15,2,FALSE),"Visitante","Empate")))</f>
        <v/>
      </c>
      <c r="D638" s="2" t="str">
        <f ca="1">IF(C638="", "", IFERROR(
  INDEX(C:C, MATCH(1,
    INDEX((OFFSET(C638, -(ROW(C638)-255), 0)=OFFSET(C:C, 5, 0))*
           (OFFSET(C637, -(ROW(C637)-255), 0)=OFFSET(C:C, 4, 0))*
           (OFFSET(C636, -(ROW(C636)-255), 0)=OFFSET(C:C, 3, 0))*
           (OFFSET(C635, -(ROW(C635)-255), 0)=OFFSET(C:C, 2, 0))*
           (OFFSET(C634, -(ROW(C634)-255), 0)=OFFSET(C:C, 1, 0)),
           0), 0)),
  "Sem previsão"))</f>
        <v/>
      </c>
      <c r="E638" s="2" t="str">
        <f t="shared" ca="1" si="99"/>
        <v/>
      </c>
      <c r="F638" s="2" t="str">
        <f ca="1">IF(E638="", "", IFERROR(COUNTIF($E$2:E638, "Correto") / COUNTA($E$2:E638), 0))</f>
        <v/>
      </c>
    </row>
    <row r="639" spans="3:6" x14ac:dyDescent="0.25">
      <c r="C639" s="2" t="str">
        <f>IF(B639="","",IF(VLOOKUP(A639,referencia!$A$2:$B$15,2,FALSE)&gt;VLOOKUP(B639,referencia!$A$2:$B$15,2,FALSE),"Casa",IF(VLOOKUP(A639,referencia!$A$2:$B$15,2,FALSE)&lt;VLOOKUP(B639,referencia!$A$2:$B$15,2,FALSE),"Visitante","Empate")))</f>
        <v/>
      </c>
      <c r="D639" s="2" t="str">
        <f ca="1">IF(C639="", "", IFERROR(
  INDEX(C:C, MATCH(1,
    INDEX((OFFSET(C639, -(ROW(C639)-255), 0)=OFFSET(C:C, 5, 0))*
           (OFFSET(C638, -(ROW(C638)-255), 0)=OFFSET(C:C, 4, 0))*
           (OFFSET(C637, -(ROW(C637)-255), 0)=OFFSET(C:C, 3, 0))*
           (OFFSET(C636, -(ROW(C636)-255), 0)=OFFSET(C:C, 2, 0))*
           (OFFSET(C635, -(ROW(C635)-255), 0)=OFFSET(C:C, 1, 0)),
           0), 0)),
  "Sem previsão"))</f>
        <v/>
      </c>
      <c r="E639" s="2" t="str">
        <f t="shared" ca="1" si="99"/>
        <v/>
      </c>
      <c r="F639" s="2" t="str">
        <f ca="1">IF(E639="", "", IFERROR(COUNTIF($E$2:E639, "Correto") / COUNTA($E$2:E639), 0))</f>
        <v/>
      </c>
    </row>
    <row r="640" spans="3:6" x14ac:dyDescent="0.25">
      <c r="C640" s="2" t="str">
        <f>IF(B640="","",IF(VLOOKUP(A640,referencia!$A$2:$B$15,2,FALSE)&gt;VLOOKUP(B640,referencia!$A$2:$B$15,2,FALSE),"Casa",IF(VLOOKUP(A640,referencia!$A$2:$B$15,2,FALSE)&lt;VLOOKUP(B640,referencia!$A$2:$B$15,2,FALSE),"Visitante","Empate")))</f>
        <v/>
      </c>
      <c r="D640" s="2" t="str">
        <f ca="1">IF(C640="", "", IFERROR(
  INDEX(C:C, MATCH(1,
    INDEX((OFFSET(C640, -(ROW(C640)-255), 0)=OFFSET(C:C, 5, 0))*
           (OFFSET(C639, -(ROW(C639)-255), 0)=OFFSET(C:C, 4, 0))*
           (OFFSET(C638, -(ROW(C638)-255), 0)=OFFSET(C:C, 3, 0))*
           (OFFSET(C637, -(ROW(C637)-255), 0)=OFFSET(C:C, 2, 0))*
           (OFFSET(C636, -(ROW(C636)-255), 0)=OFFSET(C:C, 1, 0)),
           0), 0)),
  "Sem previsão"))</f>
        <v/>
      </c>
      <c r="E640" s="2" t="str">
        <f t="shared" ca="1" si="99"/>
        <v/>
      </c>
      <c r="F640" s="2" t="str">
        <f ca="1">IF(E640="", "", IFERROR(COUNTIF($E$2:E640, "Correto") / COUNTA($E$2:E640), 0))</f>
        <v/>
      </c>
    </row>
    <row r="641" spans="3:6" x14ac:dyDescent="0.25">
      <c r="C641" s="2" t="str">
        <f>IF(B641="","",IF(VLOOKUP(A641,referencia!$A$2:$B$15,2,FALSE)&gt;VLOOKUP(B641,referencia!$A$2:$B$15,2,FALSE),"Casa",IF(VLOOKUP(A641,referencia!$A$2:$B$15,2,FALSE)&lt;VLOOKUP(B641,referencia!$A$2:$B$15,2,FALSE),"Visitante","Empate")))</f>
        <v/>
      </c>
      <c r="D641" s="2" t="str">
        <f ca="1">IF(C641="", "", IFERROR(
  INDEX(C:C, MATCH(1,
    INDEX((OFFSET(C641, -(ROW(C641)-255), 0)=OFFSET(C:C, 5, 0))*
           (OFFSET(C640, -(ROW(C640)-255), 0)=OFFSET(C:C, 4, 0))*
           (OFFSET(C639, -(ROW(C639)-255), 0)=OFFSET(C:C, 3, 0))*
           (OFFSET(C638, -(ROW(C638)-255), 0)=OFFSET(C:C, 2, 0))*
           (OFFSET(C637, -(ROW(C637)-255), 0)=OFFSET(C:C, 1, 0)),
           0), 0)),
  "Sem previsão"))</f>
        <v/>
      </c>
      <c r="E641" s="2" t="str">
        <f t="shared" ca="1" si="99"/>
        <v/>
      </c>
      <c r="F641" s="2" t="str">
        <f ca="1">IF(E641="", "", IFERROR(COUNTIF($E$2:E641, "Correto") / COUNTA($E$2:E641), 0))</f>
        <v/>
      </c>
    </row>
    <row r="642" spans="3:6" x14ac:dyDescent="0.25">
      <c r="C642" s="2" t="str">
        <f>IF(B642="","",IF(VLOOKUP(A642,referencia!$A$2:$B$15,2,FALSE)&gt;VLOOKUP(B642,referencia!$A$2:$B$15,2,FALSE),"Casa",IF(VLOOKUP(A642,referencia!$A$2:$B$15,2,FALSE)&lt;VLOOKUP(B642,referencia!$A$2:$B$15,2,FALSE),"Visitante","Empate")))</f>
        <v/>
      </c>
      <c r="D642" s="2" t="str">
        <f ca="1">IF(C642="", "", IFERROR(
  INDEX(C:C, MATCH(1,
    INDEX((OFFSET(C642, -(ROW(C642)-255), 0)=OFFSET(C:C, 5, 0))*
           (OFFSET(C641, -(ROW(C641)-255), 0)=OFFSET(C:C, 4, 0))*
           (OFFSET(C640, -(ROW(C640)-255), 0)=OFFSET(C:C, 3, 0))*
           (OFFSET(C639, -(ROW(C639)-255), 0)=OFFSET(C:C, 2, 0))*
           (OFFSET(C638, -(ROW(C638)-255), 0)=OFFSET(C:C, 1, 0)),
           0), 0)),
  "Sem previsão"))</f>
        <v/>
      </c>
      <c r="E642" s="2" t="str">
        <f t="shared" ca="1" si="99"/>
        <v/>
      </c>
      <c r="F642" s="2" t="str">
        <f ca="1">IF(E642="", "", IFERROR(COUNTIF($E$2:E642, "Correto") / COUNTA($E$2:E642), 0))</f>
        <v/>
      </c>
    </row>
    <row r="643" spans="3:6" x14ac:dyDescent="0.25">
      <c r="C643" s="2" t="str">
        <f>IF(B643="","",IF(VLOOKUP(A643,referencia!$A$2:$B$15,2,FALSE)&gt;VLOOKUP(B643,referencia!$A$2:$B$15,2,FALSE),"Casa",IF(VLOOKUP(A643,referencia!$A$2:$B$15,2,FALSE)&lt;VLOOKUP(B643,referencia!$A$2:$B$15,2,FALSE),"Visitante","Empate")))</f>
        <v/>
      </c>
      <c r="D643" s="2" t="str">
        <f ca="1">IF(C643="", "", IFERROR(
  INDEX(C:C, MATCH(1,
    INDEX((OFFSET(C643, -(ROW(C643)-255), 0)=OFFSET(C:C, 5, 0))*
           (OFFSET(C642, -(ROW(C642)-255), 0)=OFFSET(C:C, 4, 0))*
           (OFFSET(C641, -(ROW(C641)-255), 0)=OFFSET(C:C, 3, 0))*
           (OFFSET(C640, -(ROW(C640)-255), 0)=OFFSET(C:C, 2, 0))*
           (OFFSET(C639, -(ROW(C639)-255), 0)=OFFSET(C:C, 1, 0)),
           0), 0)),
  "Sem previsão"))</f>
        <v/>
      </c>
      <c r="E643" s="2" t="str">
        <f t="shared" ca="1" si="99"/>
        <v/>
      </c>
      <c r="F643" s="2" t="str">
        <f ca="1">IF(E643="", "", IFERROR(COUNTIF($E$2:E643, "Correto") / COUNTA($E$2:E643), 0))</f>
        <v/>
      </c>
    </row>
    <row r="644" spans="3:6" x14ac:dyDescent="0.25">
      <c r="C644" s="2" t="str">
        <f>IF(B644="","",IF(VLOOKUP(A644,referencia!$A$2:$B$15,2,FALSE)&gt;VLOOKUP(B644,referencia!$A$2:$B$15,2,FALSE),"Casa",IF(VLOOKUP(A644,referencia!$A$2:$B$15,2,FALSE)&lt;VLOOKUP(B644,referencia!$A$2:$B$15,2,FALSE),"Visitante","Empate")))</f>
        <v/>
      </c>
      <c r="D644" s="2" t="str">
        <f ca="1">IF(C644="", "", IFERROR(
  INDEX(C:C, MATCH(1,
    INDEX((OFFSET(C644, -(ROW(C644)-255), 0)=OFFSET(C:C, 5, 0))*
           (OFFSET(C643, -(ROW(C643)-255), 0)=OFFSET(C:C, 4, 0))*
           (OFFSET(C642, -(ROW(C642)-255), 0)=OFFSET(C:C, 3, 0))*
           (OFFSET(C641, -(ROW(C641)-255), 0)=OFFSET(C:C, 2, 0))*
           (OFFSET(C640, -(ROW(C640)-255), 0)=OFFSET(C:C, 1, 0)),
           0), 0)),
  "Sem previsão"))</f>
        <v/>
      </c>
      <c r="E644" s="2" t="str">
        <f t="shared" ca="1" si="99"/>
        <v/>
      </c>
      <c r="F644" s="2" t="str">
        <f ca="1">IF(E644="", "", IFERROR(COUNTIF($E$2:E644, "Correto") / COUNTA($E$2:E644), 0))</f>
        <v/>
      </c>
    </row>
    <row r="645" spans="3:6" x14ac:dyDescent="0.25">
      <c r="C645" s="2" t="str">
        <f>IF(B645="","",IF(VLOOKUP(A645,referencia!$A$2:$B$15,2,FALSE)&gt;VLOOKUP(B645,referencia!$A$2:$B$15,2,FALSE),"Casa",IF(VLOOKUP(A645,referencia!$A$2:$B$15,2,FALSE)&lt;VLOOKUP(B645,referencia!$A$2:$B$15,2,FALSE),"Visitante","Empate")))</f>
        <v/>
      </c>
      <c r="D645" s="2" t="str">
        <f ca="1">IF(C645="", "", IFERROR(
  INDEX(C:C, MATCH(1,
    INDEX((OFFSET(C645, -(ROW(C645)-255), 0)=OFFSET(C:C, 5, 0))*
           (OFFSET(C644, -(ROW(C644)-255), 0)=OFFSET(C:C, 4, 0))*
           (OFFSET(C643, -(ROW(C643)-255), 0)=OFFSET(C:C, 3, 0))*
           (OFFSET(C642, -(ROW(C642)-255), 0)=OFFSET(C:C, 2, 0))*
           (OFFSET(C641, -(ROW(C641)-255), 0)=OFFSET(C:C, 1, 0)),
           0), 0)),
  "Sem previsão"))</f>
        <v/>
      </c>
      <c r="E645" s="2" t="str">
        <f t="shared" ca="1" si="99"/>
        <v/>
      </c>
      <c r="F645" s="2" t="str">
        <f ca="1">IF(E645="", "", IFERROR(COUNTIF($E$2:E645, "Correto") / COUNTA($E$2:E645), 0))</f>
        <v/>
      </c>
    </row>
    <row r="646" spans="3:6" x14ac:dyDescent="0.25">
      <c r="C646" s="2" t="str">
        <f>IF(B646="","",IF(VLOOKUP(A646,referencia!$A$2:$B$15,2,FALSE)&gt;VLOOKUP(B646,referencia!$A$2:$B$15,2,FALSE),"Casa",IF(VLOOKUP(A646,referencia!$A$2:$B$15,2,FALSE)&lt;VLOOKUP(B646,referencia!$A$2:$B$15,2,FALSE),"Visitante","Empate")))</f>
        <v/>
      </c>
      <c r="D646" s="2" t="str">
        <f ca="1">IF(C646="", "", IFERROR(
  INDEX(C:C, MATCH(1,
    INDEX((OFFSET(C646, -(ROW(C646)-255), 0)=OFFSET(C:C, 5, 0))*
           (OFFSET(C645, -(ROW(C645)-255), 0)=OFFSET(C:C, 4, 0))*
           (OFFSET(C644, -(ROW(C644)-255), 0)=OFFSET(C:C, 3, 0))*
           (OFFSET(C643, -(ROW(C643)-255), 0)=OFFSET(C:C, 2, 0))*
           (OFFSET(C642, -(ROW(C642)-255), 0)=OFFSET(C:C, 1, 0)),
           0), 0)),
  "Sem previsão"))</f>
        <v/>
      </c>
      <c r="E646" s="2" t="str">
        <f t="shared" ca="1" si="99"/>
        <v/>
      </c>
      <c r="F646" s="2" t="str">
        <f ca="1">IF(E646="", "", IFERROR(COUNTIF($E$2:E646, "Correto") / COUNTA($E$2:E646), 0))</f>
        <v/>
      </c>
    </row>
    <row r="647" spans="3:6" x14ac:dyDescent="0.25">
      <c r="C647" s="2" t="str">
        <f>IF(B647="","",IF(VLOOKUP(A647,referencia!$A$2:$B$15,2,FALSE)&gt;VLOOKUP(B647,referencia!$A$2:$B$15,2,FALSE),"Casa",IF(VLOOKUP(A647,referencia!$A$2:$B$15,2,FALSE)&lt;VLOOKUP(B647,referencia!$A$2:$B$15,2,FALSE),"Visitante","Empate")))</f>
        <v/>
      </c>
      <c r="D647" s="2" t="str">
        <f ca="1">IF(C647="", "", IFERROR(
  INDEX(C:C, MATCH(1,
    INDEX((OFFSET(C647, -(ROW(C647)-255), 0)=OFFSET(C:C, 5, 0))*
           (OFFSET(C646, -(ROW(C646)-255), 0)=OFFSET(C:C, 4, 0))*
           (OFFSET(C645, -(ROW(C645)-255), 0)=OFFSET(C:C, 3, 0))*
           (OFFSET(C644, -(ROW(C644)-255), 0)=OFFSET(C:C, 2, 0))*
           (OFFSET(C643, -(ROW(C643)-255), 0)=OFFSET(C:C, 1, 0)),
           0), 0)),
  "Sem previsão"))</f>
        <v/>
      </c>
      <c r="E647" s="2" t="str">
        <f t="shared" ca="1" si="99"/>
        <v/>
      </c>
      <c r="F647" s="2" t="str">
        <f ca="1">IF(E647="", "", IFERROR(COUNTIF($E$2:E647, "Correto") / COUNTA($E$2:E647), 0))</f>
        <v/>
      </c>
    </row>
    <row r="648" spans="3:6" x14ac:dyDescent="0.25">
      <c r="C648" s="2" t="str">
        <f>IF(B648="","",IF(VLOOKUP(A648,referencia!$A$2:$B$15,2,FALSE)&gt;VLOOKUP(B648,referencia!$A$2:$B$15,2,FALSE),"Casa",IF(VLOOKUP(A648,referencia!$A$2:$B$15,2,FALSE)&lt;VLOOKUP(B648,referencia!$A$2:$B$15,2,FALSE),"Visitante","Empate")))</f>
        <v/>
      </c>
      <c r="D648" s="2" t="str">
        <f ca="1">IF(C648="", "", IFERROR(
  INDEX(C:C, MATCH(1,
    INDEX((OFFSET(C648, -(ROW(C648)-255), 0)=OFFSET(C:C, 5, 0))*
           (OFFSET(C647, -(ROW(C647)-255), 0)=OFFSET(C:C, 4, 0))*
           (OFFSET(C646, -(ROW(C646)-255), 0)=OFFSET(C:C, 3, 0))*
           (OFFSET(C645, -(ROW(C645)-255), 0)=OFFSET(C:C, 2, 0))*
           (OFFSET(C644, -(ROW(C644)-255), 0)=OFFSET(C:C, 1, 0)),
           0), 0)),
  "Sem previsão"))</f>
        <v/>
      </c>
      <c r="E648" s="2" t="str">
        <f t="shared" ca="1" si="99"/>
        <v/>
      </c>
      <c r="F648" s="2" t="str">
        <f ca="1">IF(E648="", "", IFERROR(COUNTIF($E$2:E648, "Correto") / COUNTA($E$2:E648), 0))</f>
        <v/>
      </c>
    </row>
    <row r="649" spans="3:6" x14ac:dyDescent="0.25">
      <c r="C649" s="2" t="str">
        <f>IF(B649="","",IF(VLOOKUP(A649,referencia!$A$2:$B$15,2,FALSE)&gt;VLOOKUP(B649,referencia!$A$2:$B$15,2,FALSE),"Casa",IF(VLOOKUP(A649,referencia!$A$2:$B$15,2,FALSE)&lt;VLOOKUP(B649,referencia!$A$2:$B$15,2,FALSE),"Visitante","Empate")))</f>
        <v/>
      </c>
      <c r="D649" s="2" t="str">
        <f ca="1">IF(C649="", "", IFERROR(
  INDEX(C:C, MATCH(1,
    INDEX((OFFSET(C649, -(ROW(C649)-255), 0)=OFFSET(C:C, 5, 0))*
           (OFFSET(C648, -(ROW(C648)-255), 0)=OFFSET(C:C, 4, 0))*
           (OFFSET(C647, -(ROW(C647)-255), 0)=OFFSET(C:C, 3, 0))*
           (OFFSET(C646, -(ROW(C646)-255), 0)=OFFSET(C:C, 2, 0))*
           (OFFSET(C645, -(ROW(C645)-255), 0)=OFFSET(C:C, 1, 0)),
           0), 0)),
  "Sem previsão"))</f>
        <v/>
      </c>
      <c r="E649" s="2" t="str">
        <f t="shared" ca="1" si="99"/>
        <v/>
      </c>
      <c r="F649" s="2" t="str">
        <f ca="1">IF(E649="", "", IFERROR(COUNTIF($E$2:E649, "Correto") / COUNTA($E$2:E649), 0))</f>
        <v/>
      </c>
    </row>
    <row r="650" spans="3:6" x14ac:dyDescent="0.25">
      <c r="C650" s="2" t="str">
        <f>IF(B650="","",IF(VLOOKUP(A650,referencia!$A$2:$B$15,2,FALSE)&gt;VLOOKUP(B650,referencia!$A$2:$B$15,2,FALSE),"Casa",IF(VLOOKUP(A650,referencia!$A$2:$B$15,2,FALSE)&lt;VLOOKUP(B650,referencia!$A$2:$B$15,2,FALSE),"Visitante","Empate")))</f>
        <v/>
      </c>
      <c r="D650" s="2" t="str">
        <f ca="1">IF(C650="", "", IFERROR(
  INDEX(C:C, MATCH(1,
    INDEX((OFFSET(C650, -(ROW(C650)-255), 0)=OFFSET(C:C, 5, 0))*
           (OFFSET(C649, -(ROW(C649)-255), 0)=OFFSET(C:C, 4, 0))*
           (OFFSET(C648, -(ROW(C648)-255), 0)=OFFSET(C:C, 3, 0))*
           (OFFSET(C647, -(ROW(C647)-255), 0)=OFFSET(C:C, 2, 0))*
           (OFFSET(C646, -(ROW(C646)-255), 0)=OFFSET(C:C, 1, 0)),
           0), 0)),
  "Sem previsão"))</f>
        <v/>
      </c>
      <c r="E650" s="2" t="str">
        <f t="shared" ca="1" si="99"/>
        <v/>
      </c>
      <c r="F650" s="2" t="str">
        <f ca="1">IF(E650="", "", IFERROR(COUNTIF($E$2:E650, "Correto") / COUNTA($E$2:E650), 0))</f>
        <v/>
      </c>
    </row>
    <row r="651" spans="3:6" x14ac:dyDescent="0.25">
      <c r="C651" s="2" t="str">
        <f>IF(B651="","",IF(VLOOKUP(A651,referencia!$A$2:$B$15,2,FALSE)&gt;VLOOKUP(B651,referencia!$A$2:$B$15,2,FALSE),"Casa",IF(VLOOKUP(A651,referencia!$A$2:$B$15,2,FALSE)&lt;VLOOKUP(B651,referencia!$A$2:$B$15,2,FALSE),"Visitante","Empate")))</f>
        <v/>
      </c>
      <c r="D651" s="2" t="str">
        <f ca="1">IF(C651="", "", IFERROR(
  INDEX(C:C, MATCH(1,
    INDEX((OFFSET(C651, -(ROW(C651)-255), 0)=OFFSET(C:C, 5, 0))*
           (OFFSET(C650, -(ROW(C650)-255), 0)=OFFSET(C:C, 4, 0))*
           (OFFSET(C649, -(ROW(C649)-255), 0)=OFFSET(C:C, 3, 0))*
           (OFFSET(C648, -(ROW(C648)-255), 0)=OFFSET(C:C, 2, 0))*
           (OFFSET(C647, -(ROW(C647)-255), 0)=OFFSET(C:C, 1, 0)),
           0), 0)),
  "Sem previsão"))</f>
        <v/>
      </c>
      <c r="E651" s="2" t="str">
        <f t="shared" ca="1" si="99"/>
        <v/>
      </c>
      <c r="F651" s="2" t="str">
        <f ca="1">IF(E651="", "", IFERROR(COUNTIF($E$2:E651, "Correto") / COUNTA($E$2:E651), 0))</f>
        <v/>
      </c>
    </row>
    <row r="652" spans="3:6" x14ac:dyDescent="0.25">
      <c r="C652" s="2" t="str">
        <f>IF(B652="","",IF(VLOOKUP(A652,referencia!$A$2:$B$15,2,FALSE)&gt;VLOOKUP(B652,referencia!$A$2:$B$15,2,FALSE),"Casa",IF(VLOOKUP(A652,referencia!$A$2:$B$15,2,FALSE)&lt;VLOOKUP(B652,referencia!$A$2:$B$15,2,FALSE),"Visitante","Empate")))</f>
        <v/>
      </c>
      <c r="D652" s="2" t="str">
        <f ca="1">IF(C652="", "", IFERROR(
  INDEX(C:C, MATCH(1,
    INDEX((OFFSET(C652, -(ROW(C652)-255), 0)=OFFSET(C:C, 5, 0))*
           (OFFSET(C651, -(ROW(C651)-255), 0)=OFFSET(C:C, 4, 0))*
           (OFFSET(C650, -(ROW(C650)-255), 0)=OFFSET(C:C, 3, 0))*
           (OFFSET(C649, -(ROW(C649)-255), 0)=OFFSET(C:C, 2, 0))*
           (OFFSET(C648, -(ROW(C648)-255), 0)=OFFSET(C:C, 1, 0)),
           0), 0)),
  "Sem previsão"))</f>
        <v/>
      </c>
      <c r="E652" s="2" t="str">
        <f t="shared" ca="1" si="99"/>
        <v/>
      </c>
      <c r="F652" s="2" t="str">
        <f ca="1">IF(E652="", "", IFERROR(COUNTIF($E$2:E652, "Correto") / COUNTA($E$2:E652), 0))</f>
        <v/>
      </c>
    </row>
    <row r="653" spans="3:6" x14ac:dyDescent="0.25">
      <c r="C653" s="2" t="str">
        <f>IF(B653="","",IF(VLOOKUP(A653,referencia!$A$2:$B$15,2,FALSE)&gt;VLOOKUP(B653,referencia!$A$2:$B$15,2,FALSE),"Casa",IF(VLOOKUP(A653,referencia!$A$2:$B$15,2,FALSE)&lt;VLOOKUP(B653,referencia!$A$2:$B$15,2,FALSE),"Visitante","Empate")))</f>
        <v/>
      </c>
      <c r="D653" s="2" t="str">
        <f ca="1">IF(C653="", "", IFERROR(
  INDEX(C:C, MATCH(1,
    INDEX((OFFSET(C653, -(ROW(C653)-255), 0)=OFFSET(C:C, 5, 0))*
           (OFFSET(C652, -(ROW(C652)-255), 0)=OFFSET(C:C, 4, 0))*
           (OFFSET(C651, -(ROW(C651)-255), 0)=OFFSET(C:C, 3, 0))*
           (OFFSET(C650, -(ROW(C650)-255), 0)=OFFSET(C:C, 2, 0))*
           (OFFSET(C649, -(ROW(C649)-255), 0)=OFFSET(C:C, 1, 0)),
           0), 0)),
  "Sem previsão"))</f>
        <v/>
      </c>
      <c r="E653" s="2" t="str">
        <f t="shared" ca="1" si="99"/>
        <v/>
      </c>
      <c r="F653" s="2" t="str">
        <f ca="1">IF(E653="", "", IFERROR(COUNTIF($E$2:E653, "Correto") / COUNTA($E$2:E653), 0))</f>
        <v/>
      </c>
    </row>
    <row r="654" spans="3:6" x14ac:dyDescent="0.25">
      <c r="C654" s="2" t="str">
        <f>IF(B654="","",IF(VLOOKUP(A654,referencia!$A$2:$B$15,2,FALSE)&gt;VLOOKUP(B654,referencia!$A$2:$B$15,2,FALSE),"Casa",IF(VLOOKUP(A654,referencia!$A$2:$B$15,2,FALSE)&lt;VLOOKUP(B654,referencia!$A$2:$B$15,2,FALSE),"Visitante","Empate")))</f>
        <v/>
      </c>
      <c r="D654" s="2" t="str">
        <f ca="1">IF(C654="", "", IFERROR(
  INDEX(C:C, MATCH(1,
    INDEX((OFFSET(C654, -(ROW(C654)-255), 0)=OFFSET(C:C, 5, 0))*
           (OFFSET(C653, -(ROW(C653)-255), 0)=OFFSET(C:C, 4, 0))*
           (OFFSET(C652, -(ROW(C652)-255), 0)=OFFSET(C:C, 3, 0))*
           (OFFSET(C651, -(ROW(C651)-255), 0)=OFFSET(C:C, 2, 0))*
           (OFFSET(C650, -(ROW(C650)-255), 0)=OFFSET(C:C, 1, 0)),
           0), 0)),
  "Sem previsão"))</f>
        <v/>
      </c>
      <c r="E654" s="2" t="str">
        <f t="shared" ca="1" si="99"/>
        <v/>
      </c>
      <c r="F654" s="2" t="str">
        <f ca="1">IF(E654="", "", IFERROR(COUNTIF($E$2:E654, "Correto") / COUNTA($E$2:E654), 0))</f>
        <v/>
      </c>
    </row>
    <row r="655" spans="3:6" x14ac:dyDescent="0.25">
      <c r="C655" s="2" t="str">
        <f>IF(B655="","",IF(VLOOKUP(A655,referencia!$A$2:$B$15,2,FALSE)&gt;VLOOKUP(B655,referencia!$A$2:$B$15,2,FALSE),"Casa",IF(VLOOKUP(A655,referencia!$A$2:$B$15,2,FALSE)&lt;VLOOKUP(B655,referencia!$A$2:$B$15,2,FALSE),"Visitante","Empate")))</f>
        <v/>
      </c>
      <c r="D655" s="2" t="str">
        <f ca="1">IF(C655="", "", IFERROR(
  INDEX(C:C, MATCH(1,
    INDEX((OFFSET(C655, -(ROW(C655)-255), 0)=OFFSET(C:C, 5, 0))*
           (OFFSET(C654, -(ROW(C654)-255), 0)=OFFSET(C:C, 4, 0))*
           (OFFSET(C653, -(ROW(C653)-255), 0)=OFFSET(C:C, 3, 0))*
           (OFFSET(C652, -(ROW(C652)-255), 0)=OFFSET(C:C, 2, 0))*
           (OFFSET(C651, -(ROW(C651)-255), 0)=OFFSET(C:C, 1, 0)),
           0), 0)),
  "Sem previsão"))</f>
        <v/>
      </c>
      <c r="E655" s="2" t="str">
        <f t="shared" ca="1" si="99"/>
        <v/>
      </c>
      <c r="F655" s="2" t="str">
        <f ca="1">IF(E655="", "", IFERROR(COUNTIF($E$2:E655, "Correto") / COUNTA($E$2:E655), 0))</f>
        <v/>
      </c>
    </row>
    <row r="656" spans="3:6" x14ac:dyDescent="0.25">
      <c r="C656" s="2" t="str">
        <f>IF(B656="","",IF(VLOOKUP(A656,referencia!$A$2:$B$15,2,FALSE)&gt;VLOOKUP(B656,referencia!$A$2:$B$15,2,FALSE),"Casa",IF(VLOOKUP(A656,referencia!$A$2:$B$15,2,FALSE)&lt;VLOOKUP(B656,referencia!$A$2:$B$15,2,FALSE),"Visitante","Empate")))</f>
        <v/>
      </c>
      <c r="D656" s="2" t="str">
        <f ca="1">IF(C656="", "", IFERROR(
  INDEX(C:C, MATCH(1,
    INDEX((OFFSET(C656, -(ROW(C656)-255), 0)=OFFSET(C:C, 5, 0))*
           (OFFSET(C655, -(ROW(C655)-255), 0)=OFFSET(C:C, 4, 0))*
           (OFFSET(C654, -(ROW(C654)-255), 0)=OFFSET(C:C, 3, 0))*
           (OFFSET(C653, -(ROW(C653)-255), 0)=OFFSET(C:C, 2, 0))*
           (OFFSET(C652, -(ROW(C652)-255), 0)=OFFSET(C:C, 1, 0)),
           0), 0)),
  "Sem previsão"))</f>
        <v/>
      </c>
      <c r="E656" s="2" t="str">
        <f t="shared" ca="1" si="99"/>
        <v/>
      </c>
      <c r="F656" s="2" t="str">
        <f ca="1">IF(E656="", "", IFERROR(COUNTIF($E$2:E656, "Correto") / COUNTA($E$2:E656), 0))</f>
        <v/>
      </c>
    </row>
    <row r="657" spans="3:6" x14ac:dyDescent="0.25">
      <c r="C657" s="2" t="str">
        <f>IF(B657="","",IF(VLOOKUP(A657,referencia!$A$2:$B$15,2,FALSE)&gt;VLOOKUP(B657,referencia!$A$2:$B$15,2,FALSE),"Casa",IF(VLOOKUP(A657,referencia!$A$2:$B$15,2,FALSE)&lt;VLOOKUP(B657,referencia!$A$2:$B$15,2,FALSE),"Visitante","Empate")))</f>
        <v/>
      </c>
      <c r="D657" s="2" t="str">
        <f ca="1">IF(C657="", "", IFERROR(
  INDEX(C:C, MATCH(1,
    INDEX((OFFSET(C657, -(ROW(C657)-255), 0)=OFFSET(C:C, 5, 0))*
           (OFFSET(C656, -(ROW(C656)-255), 0)=OFFSET(C:C, 4, 0))*
           (OFFSET(C655, -(ROW(C655)-255), 0)=OFFSET(C:C, 3, 0))*
           (OFFSET(C654, -(ROW(C654)-255), 0)=OFFSET(C:C, 2, 0))*
           (OFFSET(C653, -(ROW(C653)-255), 0)=OFFSET(C:C, 1, 0)),
           0), 0)),
  "Sem previsão"))</f>
        <v/>
      </c>
      <c r="E657" s="2" t="str">
        <f t="shared" ca="1" si="99"/>
        <v/>
      </c>
      <c r="F657" s="2" t="str">
        <f ca="1">IF(E657="", "", IFERROR(COUNTIF($E$2:E657, "Correto") / COUNTA($E$2:E657), 0))</f>
        <v/>
      </c>
    </row>
    <row r="658" spans="3:6" x14ac:dyDescent="0.25">
      <c r="C658" s="2" t="str">
        <f>IF(B658="","",IF(VLOOKUP(A658,referencia!$A$2:$B$15,2,FALSE)&gt;VLOOKUP(B658,referencia!$A$2:$B$15,2,FALSE),"Casa",IF(VLOOKUP(A658,referencia!$A$2:$B$15,2,FALSE)&lt;VLOOKUP(B658,referencia!$A$2:$B$15,2,FALSE),"Visitante","Empate")))</f>
        <v/>
      </c>
      <c r="D658" s="2" t="str">
        <f ca="1">IF(C658="", "", IFERROR(
  INDEX(C:C, MATCH(1,
    INDEX((OFFSET(C658, -(ROW(C658)-255), 0)=OFFSET(C:C, 5, 0))*
           (OFFSET(C657, -(ROW(C657)-255), 0)=OFFSET(C:C, 4, 0))*
           (OFFSET(C656, -(ROW(C656)-255), 0)=OFFSET(C:C, 3, 0))*
           (OFFSET(C655, -(ROW(C655)-255), 0)=OFFSET(C:C, 2, 0))*
           (OFFSET(C654, -(ROW(C654)-255), 0)=OFFSET(C:C, 1, 0)),
           0), 0)),
  "Sem previsão"))</f>
        <v/>
      </c>
      <c r="E658" s="2" t="str">
        <f t="shared" ca="1" si="99"/>
        <v/>
      </c>
      <c r="F658" s="2" t="str">
        <f ca="1">IF(E658="", "", IFERROR(COUNTIF($E$2:E658, "Correto") / COUNTA($E$2:E658), 0))</f>
        <v/>
      </c>
    </row>
    <row r="659" spans="3:6" x14ac:dyDescent="0.25">
      <c r="C659" s="2" t="str">
        <f>IF(B659="","",IF(VLOOKUP(A659,referencia!$A$2:$B$15,2,FALSE)&gt;VLOOKUP(B659,referencia!$A$2:$B$15,2,FALSE),"Casa",IF(VLOOKUP(A659,referencia!$A$2:$B$15,2,FALSE)&lt;VLOOKUP(B659,referencia!$A$2:$B$15,2,FALSE),"Visitante","Empate")))</f>
        <v/>
      </c>
      <c r="D659" s="2" t="str">
        <f ca="1">IF(C659="", "", IFERROR(
  INDEX(C:C, MATCH(1,
    INDEX((OFFSET(C659, -(ROW(C659)-255), 0)=OFFSET(C:C, 5, 0))*
           (OFFSET(C658, -(ROW(C658)-255), 0)=OFFSET(C:C, 4, 0))*
           (OFFSET(C657, -(ROW(C657)-255), 0)=OFFSET(C:C, 3, 0))*
           (OFFSET(C656, -(ROW(C656)-255), 0)=OFFSET(C:C, 2, 0))*
           (OFFSET(C655, -(ROW(C655)-255), 0)=OFFSET(C:C, 1, 0)),
           0), 0)),
  "Sem previsão"))</f>
        <v/>
      </c>
      <c r="E659" s="2" t="str">
        <f t="shared" ca="1" si="99"/>
        <v/>
      </c>
      <c r="F659" s="2" t="str">
        <f ca="1">IF(E659="", "", IFERROR(COUNTIF($E$2:E659, "Correto") / COUNTA($E$2:E659), 0))</f>
        <v/>
      </c>
    </row>
    <row r="660" spans="3:6" x14ac:dyDescent="0.25">
      <c r="C660" s="2" t="str">
        <f>IF(B660="","",IF(VLOOKUP(A660,referencia!$A$2:$B$15,2,FALSE)&gt;VLOOKUP(B660,referencia!$A$2:$B$15,2,FALSE),"Casa",IF(VLOOKUP(A660,referencia!$A$2:$B$15,2,FALSE)&lt;VLOOKUP(B660,referencia!$A$2:$B$15,2,FALSE),"Visitante","Empate")))</f>
        <v/>
      </c>
      <c r="D660" s="2" t="str">
        <f ca="1">IF(C660="", "", IFERROR(
  INDEX(C:C, MATCH(1,
    INDEX((OFFSET(C660, -(ROW(C660)-255), 0)=OFFSET(C:C, 5, 0))*
           (OFFSET(C659, -(ROW(C659)-255), 0)=OFFSET(C:C, 4, 0))*
           (OFFSET(C658, -(ROW(C658)-255), 0)=OFFSET(C:C, 3, 0))*
           (OFFSET(C657, -(ROW(C657)-255), 0)=OFFSET(C:C, 2, 0))*
           (OFFSET(C656, -(ROW(C656)-255), 0)=OFFSET(C:C, 1, 0)),
           0), 0)),
  "Sem previsão"))</f>
        <v/>
      </c>
      <c r="E660" s="2" t="str">
        <f t="shared" ca="1" si="99"/>
        <v/>
      </c>
      <c r="F660" s="2" t="str">
        <f ca="1">IF(E660="", "", IFERROR(COUNTIF($E$2:E660, "Correto") / COUNTA($E$2:E660), 0))</f>
        <v/>
      </c>
    </row>
    <row r="661" spans="3:6" x14ac:dyDescent="0.25">
      <c r="C661" s="2" t="str">
        <f>IF(B661="","",IF(VLOOKUP(A661,referencia!$A$2:$B$15,2,FALSE)&gt;VLOOKUP(B661,referencia!$A$2:$B$15,2,FALSE),"Casa",IF(VLOOKUP(A661,referencia!$A$2:$B$15,2,FALSE)&lt;VLOOKUP(B661,referencia!$A$2:$B$15,2,FALSE),"Visitante","Empate")))</f>
        <v/>
      </c>
      <c r="D661" s="2" t="str">
        <f ca="1">IF(C661="", "", IFERROR(
  INDEX(C:C, MATCH(1,
    INDEX((OFFSET(C661, -(ROW(C661)-255), 0)=OFFSET(C:C, 5, 0))*
           (OFFSET(C660, -(ROW(C660)-255), 0)=OFFSET(C:C, 4, 0))*
           (OFFSET(C659, -(ROW(C659)-255), 0)=OFFSET(C:C, 3, 0))*
           (OFFSET(C658, -(ROW(C658)-255), 0)=OFFSET(C:C, 2, 0))*
           (OFFSET(C657, -(ROW(C657)-255), 0)=OFFSET(C:C, 1, 0)),
           0), 0)),
  "Sem previsão"))</f>
        <v/>
      </c>
      <c r="E661" s="2" t="str">
        <f t="shared" ca="1" si="99"/>
        <v/>
      </c>
      <c r="F661" s="2" t="str">
        <f ca="1">IF(E661="", "", IFERROR(COUNTIF($E$2:E661, "Correto") / COUNTA($E$2:E661), 0))</f>
        <v/>
      </c>
    </row>
    <row r="662" spans="3:6" x14ac:dyDescent="0.25">
      <c r="C662" s="2" t="str">
        <f>IF(B662="","",IF(VLOOKUP(A662,referencia!$A$2:$B$15,2,FALSE)&gt;VLOOKUP(B662,referencia!$A$2:$B$15,2,FALSE),"Casa",IF(VLOOKUP(A662,referencia!$A$2:$B$15,2,FALSE)&lt;VLOOKUP(B662,referencia!$A$2:$B$15,2,FALSE),"Visitante","Empate")))</f>
        <v/>
      </c>
      <c r="D662" s="2" t="str">
        <f ca="1">IF(C662="", "", IFERROR(
  INDEX(C:C, MATCH(1,
    INDEX((OFFSET(C662, -(ROW(C662)-255), 0)=OFFSET(C:C, 5, 0))*
           (OFFSET(C661, -(ROW(C661)-255), 0)=OFFSET(C:C, 4, 0))*
           (OFFSET(C660, -(ROW(C660)-255), 0)=OFFSET(C:C, 3, 0))*
           (OFFSET(C659, -(ROW(C659)-255), 0)=OFFSET(C:C, 2, 0))*
           (OFFSET(C658, -(ROW(C658)-255), 0)=OFFSET(C:C, 1, 0)),
           0), 0)),
  "Sem previsão"))</f>
        <v/>
      </c>
      <c r="E662" s="2" t="str">
        <f t="shared" ca="1" si="99"/>
        <v/>
      </c>
      <c r="F662" s="2" t="str">
        <f ca="1">IF(E662="", "", IFERROR(COUNTIF($E$2:E662, "Correto") / COUNTA($E$2:E662), 0))</f>
        <v/>
      </c>
    </row>
    <row r="663" spans="3:6" x14ac:dyDescent="0.25">
      <c r="C663" s="2" t="str">
        <f>IF(B663="","",IF(VLOOKUP(A663,referencia!$A$2:$B$15,2,FALSE)&gt;VLOOKUP(B663,referencia!$A$2:$B$15,2,FALSE),"Casa",IF(VLOOKUP(A663,referencia!$A$2:$B$15,2,FALSE)&lt;VLOOKUP(B663,referencia!$A$2:$B$15,2,FALSE),"Visitante","Empate")))</f>
        <v/>
      </c>
      <c r="D663" s="2" t="str">
        <f ca="1">IF(C663="", "", IFERROR(
  INDEX(C:C, MATCH(1,
    INDEX((OFFSET(C663, -(ROW(C663)-255), 0)=OFFSET(C:C, 5, 0))*
           (OFFSET(C662, -(ROW(C662)-255), 0)=OFFSET(C:C, 4, 0))*
           (OFFSET(C661, -(ROW(C661)-255), 0)=OFFSET(C:C, 3, 0))*
           (OFFSET(C660, -(ROW(C660)-255), 0)=OFFSET(C:C, 2, 0))*
           (OFFSET(C659, -(ROW(C659)-255), 0)=OFFSET(C:C, 1, 0)),
           0), 0)),
  "Sem previsão"))</f>
        <v/>
      </c>
      <c r="E663" s="2" t="str">
        <f t="shared" ca="1" si="99"/>
        <v/>
      </c>
      <c r="F663" s="2" t="str">
        <f ca="1">IF(E663="", "", IFERROR(COUNTIF($E$2:E663, "Correto") / COUNTA($E$2:E663), 0))</f>
        <v/>
      </c>
    </row>
    <row r="664" spans="3:6" x14ac:dyDescent="0.25">
      <c r="C664" s="2" t="str">
        <f>IF(B664="","",IF(VLOOKUP(A664,referencia!$A$2:$B$15,2,FALSE)&gt;VLOOKUP(B664,referencia!$A$2:$B$15,2,FALSE),"Casa",IF(VLOOKUP(A664,referencia!$A$2:$B$15,2,FALSE)&lt;VLOOKUP(B664,referencia!$A$2:$B$15,2,FALSE),"Visitante","Empate")))</f>
        <v/>
      </c>
      <c r="D664" s="2" t="str">
        <f ca="1">IF(C664="", "", IFERROR(
  INDEX(C:C, MATCH(1,
    INDEX((OFFSET(C664, -(ROW(C664)-255), 0)=OFFSET(C:C, 5, 0))*
           (OFFSET(C663, -(ROW(C663)-255), 0)=OFFSET(C:C, 4, 0))*
           (OFFSET(C662, -(ROW(C662)-255), 0)=OFFSET(C:C, 3, 0))*
           (OFFSET(C661, -(ROW(C661)-255), 0)=OFFSET(C:C, 2, 0))*
           (OFFSET(C660, -(ROW(C660)-255), 0)=OFFSET(C:C, 1, 0)),
           0), 0)),
  "Sem previsão"))</f>
        <v/>
      </c>
      <c r="E664" s="2" t="str">
        <f t="shared" ca="1" si="99"/>
        <v/>
      </c>
      <c r="F664" s="2" t="str">
        <f ca="1">IF(E664="", "", IFERROR(COUNTIF($E$2:E664, "Correto") / COUNTA($E$2:E664), 0))</f>
        <v/>
      </c>
    </row>
    <row r="665" spans="3:6" x14ac:dyDescent="0.25">
      <c r="C665" s="2" t="str">
        <f>IF(B665="","",IF(VLOOKUP(A665,referencia!$A$2:$B$15,2,FALSE)&gt;VLOOKUP(B665,referencia!$A$2:$B$15,2,FALSE),"Casa",IF(VLOOKUP(A665,referencia!$A$2:$B$15,2,FALSE)&lt;VLOOKUP(B665,referencia!$A$2:$B$15,2,FALSE),"Visitante","Empate")))</f>
        <v/>
      </c>
      <c r="D665" s="2" t="str">
        <f ca="1">IF(C665="", "", IFERROR(
  INDEX(C:C, MATCH(1,
    INDEX((OFFSET(C665, -(ROW(C665)-255), 0)=OFFSET(C:C, 5, 0))*
           (OFFSET(C664, -(ROW(C664)-255), 0)=OFFSET(C:C, 4, 0))*
           (OFFSET(C663, -(ROW(C663)-255), 0)=OFFSET(C:C, 3, 0))*
           (OFFSET(C662, -(ROW(C662)-255), 0)=OFFSET(C:C, 2, 0))*
           (OFFSET(C661, -(ROW(C661)-255), 0)=OFFSET(C:C, 1, 0)),
           0), 0)),
  "Sem previsão"))</f>
        <v/>
      </c>
      <c r="E665" s="2" t="str">
        <f t="shared" ca="1" si="99"/>
        <v/>
      </c>
      <c r="F665" s="2" t="str">
        <f ca="1">IF(E665="", "", IFERROR(COUNTIF($E$2:E665, "Correto") / COUNTA($E$2:E665), 0))</f>
        <v/>
      </c>
    </row>
    <row r="666" spans="3:6" x14ac:dyDescent="0.25">
      <c r="C666" s="2" t="str">
        <f>IF(B666="","",IF(VLOOKUP(A666,referencia!$A$2:$B$15,2,FALSE)&gt;VLOOKUP(B666,referencia!$A$2:$B$15,2,FALSE),"Casa",IF(VLOOKUP(A666,referencia!$A$2:$B$15,2,FALSE)&lt;VLOOKUP(B666,referencia!$A$2:$B$15,2,FALSE),"Visitante","Empate")))</f>
        <v/>
      </c>
      <c r="D666" s="2" t="str">
        <f ca="1">IF(C666="", "", IFERROR(
  INDEX(C:C, MATCH(1,
    INDEX((OFFSET(C666, -(ROW(C666)-255), 0)=OFFSET(C:C, 5, 0))*
           (OFFSET(C665, -(ROW(C665)-255), 0)=OFFSET(C:C, 4, 0))*
           (OFFSET(C664, -(ROW(C664)-255), 0)=OFFSET(C:C, 3, 0))*
           (OFFSET(C663, -(ROW(C663)-255), 0)=OFFSET(C:C, 2, 0))*
           (OFFSET(C662, -(ROW(C662)-255), 0)=OFFSET(C:C, 1, 0)),
           0), 0)),
  "Sem previsão"))</f>
        <v/>
      </c>
      <c r="E666" s="2" t="str">
        <f t="shared" ca="1" si="99"/>
        <v/>
      </c>
      <c r="F666" s="2" t="str">
        <f ca="1">IF(E666="", "", IFERROR(COUNTIF($E$2:E666, "Correto") / COUNTA($E$2:E666), 0))</f>
        <v/>
      </c>
    </row>
    <row r="667" spans="3:6" x14ac:dyDescent="0.25">
      <c r="C667" s="2" t="str">
        <f>IF(B667="","",IF(VLOOKUP(A667,referencia!$A$2:$B$15,2,FALSE)&gt;VLOOKUP(B667,referencia!$A$2:$B$15,2,FALSE),"Casa",IF(VLOOKUP(A667,referencia!$A$2:$B$15,2,FALSE)&lt;VLOOKUP(B667,referencia!$A$2:$B$15,2,FALSE),"Visitante","Empate")))</f>
        <v/>
      </c>
      <c r="D667" s="2" t="str">
        <f ca="1">IF(C667="", "", IFERROR(
  INDEX(C:C, MATCH(1,
    INDEX((OFFSET(C667, -(ROW(C667)-255), 0)=OFFSET(C:C, 5, 0))*
           (OFFSET(C666, -(ROW(C666)-255), 0)=OFFSET(C:C, 4, 0))*
           (OFFSET(C665, -(ROW(C665)-255), 0)=OFFSET(C:C, 3, 0))*
           (OFFSET(C664, -(ROW(C664)-255), 0)=OFFSET(C:C, 2, 0))*
           (OFFSET(C663, -(ROW(C663)-255), 0)=OFFSET(C:C, 1, 0)),
           0), 0)),
  "Sem previsão"))</f>
        <v/>
      </c>
      <c r="E667" s="2" t="str">
        <f t="shared" ca="1" si="99"/>
        <v/>
      </c>
      <c r="F667" s="2" t="str">
        <f ca="1">IF(E667="", "", IFERROR(COUNTIF($E$2:E667, "Correto") / COUNTA($E$2:E667), 0))</f>
        <v/>
      </c>
    </row>
    <row r="668" spans="3:6" x14ac:dyDescent="0.25">
      <c r="C668" s="2" t="str">
        <f>IF(B668="","",IF(VLOOKUP(A668,referencia!$A$2:$B$15,2,FALSE)&gt;VLOOKUP(B668,referencia!$A$2:$B$15,2,FALSE),"Casa",IF(VLOOKUP(A668,referencia!$A$2:$B$15,2,FALSE)&lt;VLOOKUP(B668,referencia!$A$2:$B$15,2,FALSE),"Visitante","Empate")))</f>
        <v/>
      </c>
      <c r="D668" s="2" t="str">
        <f ca="1">IF(C668="", "", IFERROR(
  INDEX(C:C, MATCH(1,
    INDEX((OFFSET(C668, -(ROW(C668)-255), 0)=OFFSET(C:C, 5, 0))*
           (OFFSET(C667, -(ROW(C667)-255), 0)=OFFSET(C:C, 4, 0))*
           (OFFSET(C666, -(ROW(C666)-255), 0)=OFFSET(C:C, 3, 0))*
           (OFFSET(C665, -(ROW(C665)-255), 0)=OFFSET(C:C, 2, 0))*
           (OFFSET(C664, -(ROW(C664)-255), 0)=OFFSET(C:C, 1, 0)),
           0), 0)),
  "Sem previsão"))</f>
        <v/>
      </c>
      <c r="E668" s="2" t="str">
        <f t="shared" ca="1" si="99"/>
        <v/>
      </c>
      <c r="F668" s="2" t="str">
        <f ca="1">IF(E668="", "", IFERROR(COUNTIF($E$2:E668, "Correto") / COUNTA($E$2:E668), 0))</f>
        <v/>
      </c>
    </row>
    <row r="669" spans="3:6" x14ac:dyDescent="0.25">
      <c r="C669" s="2" t="str">
        <f>IF(B669="","",IF(VLOOKUP(A669,referencia!$A$2:$B$15,2,FALSE)&gt;VLOOKUP(B669,referencia!$A$2:$B$15,2,FALSE),"Casa",IF(VLOOKUP(A669,referencia!$A$2:$B$15,2,FALSE)&lt;VLOOKUP(B669,referencia!$A$2:$B$15,2,FALSE),"Visitante","Empate")))</f>
        <v/>
      </c>
      <c r="D669" s="2" t="str">
        <f ca="1">IF(C669="", "", IFERROR(
  INDEX(C:C, MATCH(1,
    INDEX((OFFSET(C669, -(ROW(C669)-255), 0)=OFFSET(C:C, 5, 0))*
           (OFFSET(C668, -(ROW(C668)-255), 0)=OFFSET(C:C, 4, 0))*
           (OFFSET(C667, -(ROW(C667)-255), 0)=OFFSET(C:C, 3, 0))*
           (OFFSET(C666, -(ROW(C666)-255), 0)=OFFSET(C:C, 2, 0))*
           (OFFSET(C665, -(ROW(C665)-255), 0)=OFFSET(C:C, 1, 0)),
           0), 0)),
  "Sem previsão"))</f>
        <v/>
      </c>
      <c r="E669" s="2" t="str">
        <f t="shared" ca="1" si="99"/>
        <v/>
      </c>
      <c r="F669" s="2" t="str">
        <f ca="1">IF(E669="", "", IFERROR(COUNTIF($E$2:E669, "Correto") / COUNTA($E$2:E669), 0))</f>
        <v/>
      </c>
    </row>
    <row r="670" spans="3:6" x14ac:dyDescent="0.25">
      <c r="C670" s="2" t="str">
        <f>IF(B670="","",IF(VLOOKUP(A670,referencia!$A$2:$B$15,2,FALSE)&gt;VLOOKUP(B670,referencia!$A$2:$B$15,2,FALSE),"Casa",IF(VLOOKUP(A670,referencia!$A$2:$B$15,2,FALSE)&lt;VLOOKUP(B670,referencia!$A$2:$B$15,2,FALSE),"Visitante","Empate")))</f>
        <v/>
      </c>
      <c r="D670" s="2" t="str">
        <f ca="1">IF(C670="", "", IFERROR(
  INDEX(C:C, MATCH(1,
    INDEX((OFFSET(C670, -(ROW(C670)-255), 0)=OFFSET(C:C, 5, 0))*
           (OFFSET(C669, -(ROW(C669)-255), 0)=OFFSET(C:C, 4, 0))*
           (OFFSET(C668, -(ROW(C668)-255), 0)=OFFSET(C:C, 3, 0))*
           (OFFSET(C667, -(ROW(C667)-255), 0)=OFFSET(C:C, 2, 0))*
           (OFFSET(C666, -(ROW(C666)-255), 0)=OFFSET(C:C, 1, 0)),
           0), 0)),
  "Sem previsão"))</f>
        <v/>
      </c>
      <c r="E670" s="2" t="str">
        <f t="shared" ca="1" si="99"/>
        <v/>
      </c>
      <c r="F670" s="2" t="str">
        <f ca="1">IF(E670="", "", IFERROR(COUNTIF($E$2:E670, "Correto") / COUNTA($E$2:E670), 0))</f>
        <v/>
      </c>
    </row>
    <row r="671" spans="3:6" x14ac:dyDescent="0.25">
      <c r="C671" s="2" t="str">
        <f>IF(B671="","",IF(VLOOKUP(A671,referencia!$A$2:$B$15,2,FALSE)&gt;VLOOKUP(B671,referencia!$A$2:$B$15,2,FALSE),"Casa",IF(VLOOKUP(A671,referencia!$A$2:$B$15,2,FALSE)&lt;VLOOKUP(B671,referencia!$A$2:$B$15,2,FALSE),"Visitante","Empate")))</f>
        <v/>
      </c>
      <c r="D671" s="2" t="str">
        <f ca="1">IF(C671="", "", IFERROR(
  INDEX(C:C, MATCH(1,
    INDEX((OFFSET(C671, -(ROW(C671)-255), 0)=OFFSET(C:C, 5, 0))*
           (OFFSET(C670, -(ROW(C670)-255), 0)=OFFSET(C:C, 4, 0))*
           (OFFSET(C669, -(ROW(C669)-255), 0)=OFFSET(C:C, 3, 0))*
           (OFFSET(C668, -(ROW(C668)-255), 0)=OFFSET(C:C, 2, 0))*
           (OFFSET(C667, -(ROW(C667)-255), 0)=OFFSET(C:C, 1, 0)),
           0), 0)),
  "Sem previsão"))</f>
        <v/>
      </c>
      <c r="E671" s="2" t="str">
        <f t="shared" ca="1" si="99"/>
        <v/>
      </c>
      <c r="F671" s="2" t="str">
        <f ca="1">IF(E671="", "", IFERROR(COUNTIF($E$2:E671, "Correto") / COUNTA($E$2:E671), 0))</f>
        <v/>
      </c>
    </row>
    <row r="672" spans="3:6" x14ac:dyDescent="0.25">
      <c r="C672" s="2" t="str">
        <f>IF(B672="","",IF(VLOOKUP(A672,referencia!$A$2:$B$15,2,FALSE)&gt;VLOOKUP(B672,referencia!$A$2:$B$15,2,FALSE),"Casa",IF(VLOOKUP(A672,referencia!$A$2:$B$15,2,FALSE)&lt;VLOOKUP(B672,referencia!$A$2:$B$15,2,FALSE),"Visitante","Empate")))</f>
        <v/>
      </c>
      <c r="D672" s="2" t="str">
        <f ca="1">IF(C672="", "", IFERROR(
  INDEX(C:C, MATCH(1,
    INDEX((OFFSET(C672, -(ROW(C672)-255), 0)=OFFSET(C:C, 5, 0))*
           (OFFSET(C671, -(ROW(C671)-255), 0)=OFFSET(C:C, 4, 0))*
           (OFFSET(C670, -(ROW(C670)-255), 0)=OFFSET(C:C, 3, 0))*
           (OFFSET(C669, -(ROW(C669)-255), 0)=OFFSET(C:C, 2, 0))*
           (OFFSET(C668, -(ROW(C668)-255), 0)=OFFSET(C:C, 1, 0)),
           0), 0)),
  "Sem previsão"))</f>
        <v/>
      </c>
      <c r="E672" s="2" t="str">
        <f t="shared" ca="1" si="99"/>
        <v/>
      </c>
      <c r="F672" s="2" t="str">
        <f ca="1">IF(E672="", "", IFERROR(COUNTIF($E$2:E672, "Correto") / COUNTA($E$2:E672), 0))</f>
        <v/>
      </c>
    </row>
    <row r="673" spans="3:6" x14ac:dyDescent="0.25">
      <c r="C673" s="2" t="str">
        <f>IF(B673="","",IF(VLOOKUP(A673,referencia!$A$2:$B$15,2,FALSE)&gt;VLOOKUP(B673,referencia!$A$2:$B$15,2,FALSE),"Casa",IF(VLOOKUP(A673,referencia!$A$2:$B$15,2,FALSE)&lt;VLOOKUP(B673,referencia!$A$2:$B$15,2,FALSE),"Visitante","Empate")))</f>
        <v/>
      </c>
      <c r="D673" s="2" t="str">
        <f ca="1">IF(C673="", "", IFERROR(
  INDEX(C:C, MATCH(1,
    INDEX((OFFSET(C673, -(ROW(C673)-255), 0)=OFFSET(C:C, 5, 0))*
           (OFFSET(C672, -(ROW(C672)-255), 0)=OFFSET(C:C, 4, 0))*
           (OFFSET(C671, -(ROW(C671)-255), 0)=OFFSET(C:C, 3, 0))*
           (OFFSET(C670, -(ROW(C670)-255), 0)=OFFSET(C:C, 2, 0))*
           (OFFSET(C669, -(ROW(C669)-255), 0)=OFFSET(C:C, 1, 0)),
           0), 0)),
  "Sem previsão"))</f>
        <v/>
      </c>
      <c r="E673" s="2" t="str">
        <f t="shared" ca="1" si="99"/>
        <v/>
      </c>
      <c r="F673" s="2" t="str">
        <f ca="1">IF(E673="", "", IFERROR(COUNTIF($E$2:E673, "Correto") / COUNTA($E$2:E673), 0))</f>
        <v/>
      </c>
    </row>
    <row r="674" spans="3:6" x14ac:dyDescent="0.25">
      <c r="C674" s="2" t="str">
        <f>IF(B674="","",IF(VLOOKUP(A674,referencia!$A$2:$B$15,2,FALSE)&gt;VLOOKUP(B674,referencia!$A$2:$B$15,2,FALSE),"Casa",IF(VLOOKUP(A674,referencia!$A$2:$B$15,2,FALSE)&lt;VLOOKUP(B674,referencia!$A$2:$B$15,2,FALSE),"Visitante","Empate")))</f>
        <v/>
      </c>
      <c r="D674" s="2" t="str">
        <f ca="1">IF(C674="", "", IFERROR(
  INDEX(C:C, MATCH(1,
    INDEX((OFFSET(C674, -(ROW(C674)-255), 0)=OFFSET(C:C, 5, 0))*
           (OFFSET(C673, -(ROW(C673)-255), 0)=OFFSET(C:C, 4, 0))*
           (OFFSET(C672, -(ROW(C672)-255), 0)=OFFSET(C:C, 3, 0))*
           (OFFSET(C671, -(ROW(C671)-255), 0)=OFFSET(C:C, 2, 0))*
           (OFFSET(C670, -(ROW(C670)-255), 0)=OFFSET(C:C, 1, 0)),
           0), 0)),
  "Sem previsão"))</f>
        <v/>
      </c>
      <c r="E674" s="2" t="str">
        <f t="shared" ca="1" si="99"/>
        <v/>
      </c>
      <c r="F674" s="2" t="str">
        <f ca="1">IF(E674="", "", IFERROR(COUNTIF($E$2:E674, "Correto") / COUNTA($E$2:E674), 0))</f>
        <v/>
      </c>
    </row>
    <row r="675" spans="3:6" x14ac:dyDescent="0.25">
      <c r="C675" s="2" t="str">
        <f>IF(B675="","",IF(VLOOKUP(A675,referencia!$A$2:$B$15,2,FALSE)&gt;VLOOKUP(B675,referencia!$A$2:$B$15,2,FALSE),"Casa",IF(VLOOKUP(A675,referencia!$A$2:$B$15,2,FALSE)&lt;VLOOKUP(B675,referencia!$A$2:$B$15,2,FALSE),"Visitante","Empate")))</f>
        <v/>
      </c>
      <c r="D675" s="2" t="str">
        <f ca="1">IF(C675="", "", IFERROR(
  INDEX(C:C, MATCH(1,
    INDEX((OFFSET(C675, -(ROW(C675)-255), 0)=OFFSET(C:C, 5, 0))*
           (OFFSET(C674, -(ROW(C674)-255), 0)=OFFSET(C:C, 4, 0))*
           (OFFSET(C673, -(ROW(C673)-255), 0)=OFFSET(C:C, 3, 0))*
           (OFFSET(C672, -(ROW(C672)-255), 0)=OFFSET(C:C, 2, 0))*
           (OFFSET(C671, -(ROW(C671)-255), 0)=OFFSET(C:C, 1, 0)),
           0), 0)),
  "Sem previsão"))</f>
        <v/>
      </c>
      <c r="E675" s="2" t="str">
        <f t="shared" ca="1" si="99"/>
        <v/>
      </c>
      <c r="F675" s="2" t="str">
        <f ca="1">IF(E675="", "", IFERROR(COUNTIF($E$2:E675, "Correto") / COUNTA($E$2:E675), 0))</f>
        <v/>
      </c>
    </row>
    <row r="676" spans="3:6" x14ac:dyDescent="0.25">
      <c r="C676" s="2" t="str">
        <f>IF(B676="","",IF(VLOOKUP(A676,referencia!$A$2:$B$15,2,FALSE)&gt;VLOOKUP(B676,referencia!$A$2:$B$15,2,FALSE),"Casa",IF(VLOOKUP(A676,referencia!$A$2:$B$15,2,FALSE)&lt;VLOOKUP(B676,referencia!$A$2:$B$15,2,FALSE),"Visitante","Empate")))</f>
        <v/>
      </c>
      <c r="D676" s="2" t="str">
        <f ca="1">IF(C676="", "", IFERROR(
  INDEX(C:C, MATCH(1,
    INDEX((OFFSET(C676, -(ROW(C676)-255), 0)=OFFSET(C:C, 5, 0))*
           (OFFSET(C675, -(ROW(C675)-255), 0)=OFFSET(C:C, 4, 0))*
           (OFFSET(C674, -(ROW(C674)-255), 0)=OFFSET(C:C, 3, 0))*
           (OFFSET(C673, -(ROW(C673)-255), 0)=OFFSET(C:C, 2, 0))*
           (OFFSET(C672, -(ROW(C672)-255), 0)=OFFSET(C:C, 1, 0)),
           0), 0)),
  "Sem previsão"))</f>
        <v/>
      </c>
      <c r="E676" s="2" t="str">
        <f t="shared" ca="1" si="99"/>
        <v/>
      </c>
      <c r="F676" s="2" t="str">
        <f ca="1">IF(E676="", "", IFERROR(COUNTIF($E$2:E676, "Correto") / COUNTA($E$2:E676), 0))</f>
        <v/>
      </c>
    </row>
    <row r="677" spans="3:6" x14ac:dyDescent="0.25">
      <c r="C677" s="2" t="str">
        <f>IF(B677="","",IF(VLOOKUP(A677,referencia!$A$2:$B$15,2,FALSE)&gt;VLOOKUP(B677,referencia!$A$2:$B$15,2,FALSE),"Casa",IF(VLOOKUP(A677,referencia!$A$2:$B$15,2,FALSE)&lt;VLOOKUP(B677,referencia!$A$2:$B$15,2,FALSE),"Visitante","Empate")))</f>
        <v/>
      </c>
      <c r="D677" s="2" t="str">
        <f ca="1">IF(C677="", "", IFERROR(
  INDEX(C:C, MATCH(1,
    INDEX((OFFSET(C677, -(ROW(C677)-255), 0)=OFFSET(C:C, 5, 0))*
           (OFFSET(C676, -(ROW(C676)-255), 0)=OFFSET(C:C, 4, 0))*
           (OFFSET(C675, -(ROW(C675)-255), 0)=OFFSET(C:C, 3, 0))*
           (OFFSET(C674, -(ROW(C674)-255), 0)=OFFSET(C:C, 2, 0))*
           (OFFSET(C673, -(ROW(C673)-255), 0)=OFFSET(C:C, 1, 0)),
           0), 0)),
  "Sem previsão"))</f>
        <v/>
      </c>
      <c r="E677" s="2" t="str">
        <f t="shared" ca="1" si="99"/>
        <v/>
      </c>
      <c r="F677" s="2" t="str">
        <f ca="1">IF(E677="", "", IFERROR(COUNTIF($E$2:E677, "Correto") / COUNTA($E$2:E677), 0))</f>
        <v/>
      </c>
    </row>
    <row r="678" spans="3:6" x14ac:dyDescent="0.25">
      <c r="C678" s="2" t="str">
        <f>IF(B678="","",IF(VLOOKUP(A678,referencia!$A$2:$B$15,2,FALSE)&gt;VLOOKUP(B678,referencia!$A$2:$B$15,2,FALSE),"Casa",IF(VLOOKUP(A678,referencia!$A$2:$B$15,2,FALSE)&lt;VLOOKUP(B678,referencia!$A$2:$B$15,2,FALSE),"Visitante","Empate")))</f>
        <v/>
      </c>
      <c r="D678" s="2" t="str">
        <f ca="1">IF(C678="", "", IFERROR(
  INDEX(C:C, MATCH(1,
    INDEX((OFFSET(C678, -(ROW(C678)-255), 0)=OFFSET(C:C, 5, 0))*
           (OFFSET(C677, -(ROW(C677)-255), 0)=OFFSET(C:C, 4, 0))*
           (OFFSET(C676, -(ROW(C676)-255), 0)=OFFSET(C:C, 3, 0))*
           (OFFSET(C675, -(ROW(C675)-255), 0)=OFFSET(C:C, 2, 0))*
           (OFFSET(C674, -(ROW(C674)-255), 0)=OFFSET(C:C, 1, 0)),
           0), 0)),
  "Sem previsão"))</f>
        <v/>
      </c>
      <c r="E678" s="2" t="str">
        <f t="shared" ca="1" si="99"/>
        <v/>
      </c>
      <c r="F678" s="2" t="str">
        <f ca="1">IF(E678="", "", IFERROR(COUNTIF($E$2:E678, "Correto") / COUNTA($E$2:E678), 0))</f>
        <v/>
      </c>
    </row>
    <row r="679" spans="3:6" x14ac:dyDescent="0.25">
      <c r="C679" s="2" t="str">
        <f>IF(B679="","",IF(VLOOKUP(A679,referencia!$A$2:$B$15,2,FALSE)&gt;VLOOKUP(B679,referencia!$A$2:$B$15,2,FALSE),"Casa",IF(VLOOKUP(A679,referencia!$A$2:$B$15,2,FALSE)&lt;VLOOKUP(B679,referencia!$A$2:$B$15,2,FALSE),"Visitante","Empate")))</f>
        <v/>
      </c>
      <c r="D679" s="2" t="str">
        <f ca="1">IF(C679="", "", IFERROR(
  INDEX(C:C, MATCH(1,
    INDEX((OFFSET(C679, -(ROW(C679)-255), 0)=OFFSET(C:C, 5, 0))*
           (OFFSET(C678, -(ROW(C678)-255), 0)=OFFSET(C:C, 4, 0))*
           (OFFSET(C677, -(ROW(C677)-255), 0)=OFFSET(C:C, 3, 0))*
           (OFFSET(C676, -(ROW(C676)-255), 0)=OFFSET(C:C, 2, 0))*
           (OFFSET(C675, -(ROW(C675)-255), 0)=OFFSET(C:C, 1, 0)),
           0), 0)),
  "Sem previsão"))</f>
        <v/>
      </c>
      <c r="E679" s="2" t="str">
        <f t="shared" ca="1" si="99"/>
        <v/>
      </c>
      <c r="F679" s="2" t="str">
        <f ca="1">IF(E679="", "", IFERROR(COUNTIF($E$2:E679, "Correto") / COUNTA($E$2:E679), 0))</f>
        <v/>
      </c>
    </row>
    <row r="680" spans="3:6" x14ac:dyDescent="0.25">
      <c r="C680" s="2" t="str">
        <f>IF(B680="","",IF(VLOOKUP(A680,referencia!$A$2:$B$15,2,FALSE)&gt;VLOOKUP(B680,referencia!$A$2:$B$15,2,FALSE),"Casa",IF(VLOOKUP(A680,referencia!$A$2:$B$15,2,FALSE)&lt;VLOOKUP(B680,referencia!$A$2:$B$15,2,FALSE),"Visitante","Empate")))</f>
        <v/>
      </c>
      <c r="D680" s="2" t="str">
        <f ca="1">IF(C680="", "", IFERROR(
  INDEX(C:C, MATCH(1,
    INDEX((OFFSET(C680, -(ROW(C680)-255), 0)=OFFSET(C:C, 5, 0))*
           (OFFSET(C679, -(ROW(C679)-255), 0)=OFFSET(C:C, 4, 0))*
           (OFFSET(C678, -(ROW(C678)-255), 0)=OFFSET(C:C, 3, 0))*
           (OFFSET(C677, -(ROW(C677)-255), 0)=OFFSET(C:C, 2, 0))*
           (OFFSET(C676, -(ROW(C676)-255), 0)=OFFSET(C:C, 1, 0)),
           0), 0)),
  "Sem previsão"))</f>
        <v/>
      </c>
      <c r="E680" s="2" t="str">
        <f t="shared" ca="1" si="99"/>
        <v/>
      </c>
      <c r="F680" s="2" t="str">
        <f ca="1">IF(E680="", "", IFERROR(COUNTIF($E$2:E680, "Correto") / COUNTA($E$2:E680), 0))</f>
        <v/>
      </c>
    </row>
    <row r="681" spans="3:6" x14ac:dyDescent="0.25">
      <c r="C681" s="2" t="str">
        <f>IF(B681="","",IF(VLOOKUP(A681,referencia!$A$2:$B$15,2,FALSE)&gt;VLOOKUP(B681,referencia!$A$2:$B$15,2,FALSE),"Casa",IF(VLOOKUP(A681,referencia!$A$2:$B$15,2,FALSE)&lt;VLOOKUP(B681,referencia!$A$2:$B$15,2,FALSE),"Visitante","Empate")))</f>
        <v/>
      </c>
      <c r="D681" s="2" t="str">
        <f ca="1">IF(C681="", "", IFERROR(
  INDEX(C:C, MATCH(1,
    INDEX((OFFSET(C681, -(ROW(C681)-255), 0)=OFFSET(C:C, 5, 0))*
           (OFFSET(C680, -(ROW(C680)-255), 0)=OFFSET(C:C, 4, 0))*
           (OFFSET(C679, -(ROW(C679)-255), 0)=OFFSET(C:C, 3, 0))*
           (OFFSET(C678, -(ROW(C678)-255), 0)=OFFSET(C:C, 2, 0))*
           (OFFSET(C677, -(ROW(C677)-255), 0)=OFFSET(C:C, 1, 0)),
           0), 0)),
  "Sem previsão"))</f>
        <v/>
      </c>
      <c r="E681" s="2" t="str">
        <f t="shared" ca="1" si="99"/>
        <v/>
      </c>
      <c r="F681" s="2" t="str">
        <f ca="1">IF(E681="", "", IFERROR(COUNTIF($E$2:E681, "Correto") / COUNTA($E$2:E681), 0))</f>
        <v/>
      </c>
    </row>
    <row r="682" spans="3:6" x14ac:dyDescent="0.25">
      <c r="C682" s="2" t="str">
        <f>IF(B682="","",IF(VLOOKUP(A682,referencia!$A$2:$B$15,2,FALSE)&gt;VLOOKUP(B682,referencia!$A$2:$B$15,2,FALSE),"Casa",IF(VLOOKUP(A682,referencia!$A$2:$B$15,2,FALSE)&lt;VLOOKUP(B682,referencia!$A$2:$B$15,2,FALSE),"Visitante","Empate")))</f>
        <v/>
      </c>
      <c r="D682" s="2" t="str">
        <f ca="1">IF(C682="", "", IFERROR(
  INDEX(C:C, MATCH(1,
    INDEX((OFFSET(C682, -(ROW(C682)-255), 0)=OFFSET(C:C, 5, 0))*
           (OFFSET(C681, -(ROW(C681)-255), 0)=OFFSET(C:C, 4, 0))*
           (OFFSET(C680, -(ROW(C680)-255), 0)=OFFSET(C:C, 3, 0))*
           (OFFSET(C679, -(ROW(C679)-255), 0)=OFFSET(C:C, 2, 0))*
           (OFFSET(C678, -(ROW(C678)-255), 0)=OFFSET(C:C, 1, 0)),
           0), 0)),
  "Sem previsão"))</f>
        <v/>
      </c>
      <c r="E682" s="2" t="str">
        <f t="shared" ca="1" si="99"/>
        <v/>
      </c>
      <c r="F682" s="2" t="str">
        <f ca="1">IF(E682="", "", IFERROR(COUNTIF($E$2:E682, "Correto") / COUNTA($E$2:E682), 0))</f>
        <v/>
      </c>
    </row>
    <row r="683" spans="3:6" x14ac:dyDescent="0.25">
      <c r="C683" s="2" t="str">
        <f>IF(B683="","",IF(VLOOKUP(A683,referencia!$A$2:$B$15,2,FALSE)&gt;VLOOKUP(B683,referencia!$A$2:$B$15,2,FALSE),"Casa",IF(VLOOKUP(A683,referencia!$A$2:$B$15,2,FALSE)&lt;VLOOKUP(B683,referencia!$A$2:$B$15,2,FALSE),"Visitante","Empate")))</f>
        <v/>
      </c>
      <c r="D683" s="2" t="str">
        <f ca="1">IF(C683="", "", IFERROR(
  INDEX(C:C, MATCH(1,
    INDEX((OFFSET(C683, -(ROW(C683)-255), 0)=OFFSET(C:C, 5, 0))*
           (OFFSET(C682, -(ROW(C682)-255), 0)=OFFSET(C:C, 4, 0))*
           (OFFSET(C681, -(ROW(C681)-255), 0)=OFFSET(C:C, 3, 0))*
           (OFFSET(C680, -(ROW(C680)-255), 0)=OFFSET(C:C, 2, 0))*
           (OFFSET(C679, -(ROW(C679)-255), 0)=OFFSET(C:C, 1, 0)),
           0), 0)),
  "Sem previsão"))</f>
        <v/>
      </c>
      <c r="E683" s="2" t="str">
        <f t="shared" ca="1" si="99"/>
        <v/>
      </c>
      <c r="F683" s="2" t="str">
        <f ca="1">IF(E683="", "", IFERROR(COUNTIF($E$2:E683, "Correto") / COUNTA($E$2:E683), 0))</f>
        <v/>
      </c>
    </row>
    <row r="684" spans="3:6" x14ac:dyDescent="0.25">
      <c r="C684" s="2" t="str">
        <f>IF(B684="","",IF(VLOOKUP(A684,referencia!$A$2:$B$15,2,FALSE)&gt;VLOOKUP(B684,referencia!$A$2:$B$15,2,FALSE),"Casa",IF(VLOOKUP(A684,referencia!$A$2:$B$15,2,FALSE)&lt;VLOOKUP(B684,referencia!$A$2:$B$15,2,FALSE),"Visitante","Empate")))</f>
        <v/>
      </c>
      <c r="D684" s="2" t="str">
        <f ca="1">IF(C684="", "", IFERROR(
  INDEX(C:C, MATCH(1,
    INDEX((OFFSET(C684, -(ROW(C684)-255), 0)=OFFSET(C:C, 5, 0))*
           (OFFSET(C683, -(ROW(C683)-255), 0)=OFFSET(C:C, 4, 0))*
           (OFFSET(C682, -(ROW(C682)-255), 0)=OFFSET(C:C, 3, 0))*
           (OFFSET(C681, -(ROW(C681)-255), 0)=OFFSET(C:C, 2, 0))*
           (OFFSET(C680, -(ROW(C680)-255), 0)=OFFSET(C:C, 1, 0)),
           0), 0)),
  "Sem previsão"))</f>
        <v/>
      </c>
      <c r="E684" s="2" t="str">
        <f t="shared" ca="1" si="99"/>
        <v/>
      </c>
      <c r="F684" s="2" t="str">
        <f ca="1">IF(E684="", "", IFERROR(COUNTIF($E$2:E684, "Correto") / COUNTA($E$2:E684), 0))</f>
        <v/>
      </c>
    </row>
    <row r="685" spans="3:6" x14ac:dyDescent="0.25">
      <c r="C685" s="2" t="str">
        <f>IF(B685="","",IF(VLOOKUP(A685,referencia!$A$2:$B$15,2,FALSE)&gt;VLOOKUP(B685,referencia!$A$2:$B$15,2,FALSE),"Casa",IF(VLOOKUP(A685,referencia!$A$2:$B$15,2,FALSE)&lt;VLOOKUP(B685,referencia!$A$2:$B$15,2,FALSE),"Visitante","Empate")))</f>
        <v/>
      </c>
      <c r="D685" s="2" t="str">
        <f ca="1">IF(C685="", "", IFERROR(
  INDEX(C:C, MATCH(1,
    INDEX((OFFSET(C685, -(ROW(C685)-255), 0)=OFFSET(C:C, 5, 0))*
           (OFFSET(C684, -(ROW(C684)-255), 0)=OFFSET(C:C, 4, 0))*
           (OFFSET(C683, -(ROW(C683)-255), 0)=OFFSET(C:C, 3, 0))*
           (OFFSET(C682, -(ROW(C682)-255), 0)=OFFSET(C:C, 2, 0))*
           (OFFSET(C681, -(ROW(C681)-255), 0)=OFFSET(C:C, 1, 0)),
           0), 0)),
  "Sem previsão"))</f>
        <v/>
      </c>
      <c r="E685" s="2" t="str">
        <f t="shared" ca="1" si="99"/>
        <v/>
      </c>
      <c r="F685" s="2" t="str">
        <f ca="1">IF(E685="", "", IFERROR(COUNTIF($E$2:E685, "Correto") / COUNTA($E$2:E685), 0))</f>
        <v/>
      </c>
    </row>
    <row r="686" spans="3:6" x14ac:dyDescent="0.25">
      <c r="C686" s="2" t="str">
        <f>IF(B686="","",IF(VLOOKUP(A686,referencia!$A$2:$B$15,2,FALSE)&gt;VLOOKUP(B686,referencia!$A$2:$B$15,2,FALSE),"Casa",IF(VLOOKUP(A686,referencia!$A$2:$B$15,2,FALSE)&lt;VLOOKUP(B686,referencia!$A$2:$B$15,2,FALSE),"Visitante","Empate")))</f>
        <v/>
      </c>
      <c r="D686" s="2" t="str">
        <f ca="1">IF(C686="", "", IFERROR(
  INDEX(C:C, MATCH(1,
    INDEX((OFFSET(C686, -(ROW(C686)-255), 0)=OFFSET(C:C, 5, 0))*
           (OFFSET(C685, -(ROW(C685)-255), 0)=OFFSET(C:C, 4, 0))*
           (OFFSET(C684, -(ROW(C684)-255), 0)=OFFSET(C:C, 3, 0))*
           (OFFSET(C683, -(ROW(C683)-255), 0)=OFFSET(C:C, 2, 0))*
           (OFFSET(C682, -(ROW(C682)-255), 0)=OFFSET(C:C, 1, 0)),
           0), 0)),
  "Sem previsão"))</f>
        <v/>
      </c>
      <c r="E686" s="2" t="str">
        <f t="shared" ca="1" si="99"/>
        <v/>
      </c>
      <c r="F686" s="2" t="str">
        <f ca="1">IF(E686="", "", IFERROR(COUNTIF($E$2:E686, "Correto") / COUNTA($E$2:E686), 0))</f>
        <v/>
      </c>
    </row>
    <row r="687" spans="3:6" x14ac:dyDescent="0.25">
      <c r="C687" s="2" t="str">
        <f>IF(B687="","",IF(VLOOKUP(A687,referencia!$A$2:$B$15,2,FALSE)&gt;VLOOKUP(B687,referencia!$A$2:$B$15,2,FALSE),"Casa",IF(VLOOKUP(A687,referencia!$A$2:$B$15,2,FALSE)&lt;VLOOKUP(B687,referencia!$A$2:$B$15,2,FALSE),"Visitante","Empate")))</f>
        <v/>
      </c>
      <c r="D687" s="2" t="str">
        <f ca="1">IF(C687="", "", IFERROR(
  INDEX(C:C, MATCH(1,
    INDEX((OFFSET(C687, -(ROW(C687)-255), 0)=OFFSET(C:C, 5, 0))*
           (OFFSET(C686, -(ROW(C686)-255), 0)=OFFSET(C:C, 4, 0))*
           (OFFSET(C685, -(ROW(C685)-255), 0)=OFFSET(C:C, 3, 0))*
           (OFFSET(C684, -(ROW(C684)-255), 0)=OFFSET(C:C, 2, 0))*
           (OFFSET(C683, -(ROW(C683)-255), 0)=OFFSET(C:C, 1, 0)),
           0), 0)),
  "Sem previsão"))</f>
        <v/>
      </c>
      <c r="E687" s="2" t="str">
        <f t="shared" ca="1" si="99"/>
        <v/>
      </c>
      <c r="F687" s="2" t="str">
        <f ca="1">IF(E687="", "", IFERROR(COUNTIF($E$2:E687, "Correto") / COUNTA($E$2:E687), 0))</f>
        <v/>
      </c>
    </row>
    <row r="688" spans="3:6" x14ac:dyDescent="0.25">
      <c r="C688" s="2" t="str">
        <f>IF(B688="","",IF(VLOOKUP(A688,referencia!$A$2:$B$15,2,FALSE)&gt;VLOOKUP(B688,referencia!$A$2:$B$15,2,FALSE),"Casa",IF(VLOOKUP(A688,referencia!$A$2:$B$15,2,FALSE)&lt;VLOOKUP(B688,referencia!$A$2:$B$15,2,FALSE),"Visitante","Empate")))</f>
        <v/>
      </c>
      <c r="D688" s="2" t="str">
        <f ca="1">IF(C688="", "", IFERROR(
  INDEX(C:C, MATCH(1,
    INDEX((OFFSET(C688, -(ROW(C688)-255), 0)=OFFSET(C:C, 5, 0))*
           (OFFSET(C687, -(ROW(C687)-255), 0)=OFFSET(C:C, 4, 0))*
           (OFFSET(C686, -(ROW(C686)-255), 0)=OFFSET(C:C, 3, 0))*
           (OFFSET(C685, -(ROW(C685)-255), 0)=OFFSET(C:C, 2, 0))*
           (OFFSET(C684, -(ROW(C684)-255), 0)=OFFSET(C:C, 1, 0)),
           0), 0)),
  "Sem previsão"))</f>
        <v/>
      </c>
      <c r="E688" s="2" t="str">
        <f t="shared" ca="1" si="99"/>
        <v/>
      </c>
      <c r="F688" s="2" t="str">
        <f ca="1">IF(E688="", "", IFERROR(COUNTIF($E$2:E688, "Correto") / COUNTA($E$2:E688), 0))</f>
        <v/>
      </c>
    </row>
    <row r="689" spans="3:6" x14ac:dyDescent="0.25">
      <c r="C689" s="2" t="str">
        <f>IF(B689="","",IF(VLOOKUP(A689,referencia!$A$2:$B$15,2,FALSE)&gt;VLOOKUP(B689,referencia!$A$2:$B$15,2,FALSE),"Casa",IF(VLOOKUP(A689,referencia!$A$2:$B$15,2,FALSE)&lt;VLOOKUP(B689,referencia!$A$2:$B$15,2,FALSE),"Visitante","Empate")))</f>
        <v/>
      </c>
      <c r="D689" s="2" t="str">
        <f ca="1">IF(C689="", "", IFERROR(
  INDEX(C:C, MATCH(1,
    INDEX((OFFSET(C689, -(ROW(C689)-255), 0)=OFFSET(C:C, 5, 0))*
           (OFFSET(C688, -(ROW(C688)-255), 0)=OFFSET(C:C, 4, 0))*
           (OFFSET(C687, -(ROW(C687)-255), 0)=OFFSET(C:C, 3, 0))*
           (OFFSET(C686, -(ROW(C686)-255), 0)=OFFSET(C:C, 2, 0))*
           (OFFSET(C685, -(ROW(C685)-255), 0)=OFFSET(C:C, 1, 0)),
           0), 0)),
  "Sem previsão"))</f>
        <v/>
      </c>
      <c r="E689" s="2" t="str">
        <f t="shared" ca="1" si="99"/>
        <v/>
      </c>
      <c r="F689" s="2" t="str">
        <f ca="1">IF(E689="", "", IFERROR(COUNTIF($E$2:E689, "Correto") / COUNTA($E$2:E689), 0))</f>
        <v/>
      </c>
    </row>
    <row r="690" spans="3:6" x14ac:dyDescent="0.25">
      <c r="C690" s="2" t="str">
        <f>IF(B690="","",IF(VLOOKUP(A690,referencia!$A$2:$B$15,2,FALSE)&gt;VLOOKUP(B690,referencia!$A$2:$B$15,2,FALSE),"Casa",IF(VLOOKUP(A690,referencia!$A$2:$B$15,2,FALSE)&lt;VLOOKUP(B690,referencia!$A$2:$B$15,2,FALSE),"Visitante","Empate")))</f>
        <v/>
      </c>
      <c r="D690" s="2" t="str">
        <f ca="1">IF(C690="", "", IFERROR(
  INDEX(C:C, MATCH(1,
    INDEX((OFFSET(C690, -(ROW(C690)-255), 0)=OFFSET(C:C, 5, 0))*
           (OFFSET(C689, -(ROW(C689)-255), 0)=OFFSET(C:C, 4, 0))*
           (OFFSET(C688, -(ROW(C688)-255), 0)=OFFSET(C:C, 3, 0))*
           (OFFSET(C687, -(ROW(C687)-255), 0)=OFFSET(C:C, 2, 0))*
           (OFFSET(C686, -(ROW(C686)-255), 0)=OFFSET(C:C, 1, 0)),
           0), 0)),
  "Sem previsão"))</f>
        <v/>
      </c>
      <c r="E690" s="2" t="str">
        <f t="shared" ca="1" si="99"/>
        <v/>
      </c>
      <c r="F690" s="2" t="str">
        <f ca="1">IF(E690="", "", IFERROR(COUNTIF($E$2:E690, "Correto") / COUNTA($E$2:E690), 0))</f>
        <v/>
      </c>
    </row>
    <row r="691" spans="3:6" x14ac:dyDescent="0.25">
      <c r="C691" s="2" t="str">
        <f>IF(B691="","",IF(VLOOKUP(A691,referencia!$A$2:$B$15,2,FALSE)&gt;VLOOKUP(B691,referencia!$A$2:$B$15,2,FALSE),"Casa",IF(VLOOKUP(A691,referencia!$A$2:$B$15,2,FALSE)&lt;VLOOKUP(B691,referencia!$A$2:$B$15,2,FALSE),"Visitante","Empate")))</f>
        <v/>
      </c>
      <c r="D691" s="2" t="str">
        <f ca="1">IF(C691="", "", IFERROR(
  INDEX(C:C, MATCH(1,
    INDEX((OFFSET(C691, -(ROW(C691)-255), 0)=OFFSET(C:C, 5, 0))*
           (OFFSET(C690, -(ROW(C690)-255), 0)=OFFSET(C:C, 4, 0))*
           (OFFSET(C689, -(ROW(C689)-255), 0)=OFFSET(C:C, 3, 0))*
           (OFFSET(C688, -(ROW(C688)-255), 0)=OFFSET(C:C, 2, 0))*
           (OFFSET(C687, -(ROW(C687)-255), 0)=OFFSET(C:C, 1, 0)),
           0), 0)),
  "Sem previsão"))</f>
        <v/>
      </c>
      <c r="E691" s="2" t="str">
        <f t="shared" ca="1" si="99"/>
        <v/>
      </c>
      <c r="F691" s="2" t="str">
        <f ca="1">IF(E691="", "", IFERROR(COUNTIF($E$2:E691, "Correto") / COUNTA($E$2:E691), 0))</f>
        <v/>
      </c>
    </row>
    <row r="692" spans="3:6" x14ac:dyDescent="0.25">
      <c r="C692" s="2" t="str">
        <f>IF(B692="","",IF(VLOOKUP(A692,referencia!$A$2:$B$15,2,FALSE)&gt;VLOOKUP(B692,referencia!$A$2:$B$15,2,FALSE),"Casa",IF(VLOOKUP(A692,referencia!$A$2:$B$15,2,FALSE)&lt;VLOOKUP(B692,referencia!$A$2:$B$15,2,FALSE),"Visitante","Empate")))</f>
        <v/>
      </c>
      <c r="D692" s="2" t="str">
        <f ca="1">IF(C692="", "", IFERROR(
  INDEX(C:C, MATCH(1,
    INDEX((OFFSET(C692, -(ROW(C692)-255), 0)=OFFSET(C:C, 5, 0))*
           (OFFSET(C691, -(ROW(C691)-255), 0)=OFFSET(C:C, 4, 0))*
           (OFFSET(C690, -(ROW(C690)-255), 0)=OFFSET(C:C, 3, 0))*
           (OFFSET(C689, -(ROW(C689)-255), 0)=OFFSET(C:C, 2, 0))*
           (OFFSET(C688, -(ROW(C688)-255), 0)=OFFSET(C:C, 1, 0)),
           0), 0)),
  "Sem previsão"))</f>
        <v/>
      </c>
      <c r="E692" s="2" t="str">
        <f t="shared" ca="1" si="99"/>
        <v/>
      </c>
      <c r="F692" s="2" t="str">
        <f ca="1">IF(E692="", "", IFERROR(COUNTIF($E$2:E692, "Correto") / COUNTA($E$2:E692), 0))</f>
        <v/>
      </c>
    </row>
    <row r="693" spans="3:6" x14ac:dyDescent="0.25">
      <c r="C693" s="2" t="str">
        <f>IF(B693="","",IF(VLOOKUP(A693,referencia!$A$2:$B$15,2,FALSE)&gt;VLOOKUP(B693,referencia!$A$2:$B$15,2,FALSE),"Casa",IF(VLOOKUP(A693,referencia!$A$2:$B$15,2,FALSE)&lt;VLOOKUP(B693,referencia!$A$2:$B$15,2,FALSE),"Visitante","Empate")))</f>
        <v/>
      </c>
      <c r="D693" s="2" t="str">
        <f ca="1">IF(C693="", "", IFERROR(
  INDEX(C:C, MATCH(1,
    INDEX((OFFSET(C693, -(ROW(C693)-255), 0)=OFFSET(C:C, 5, 0))*
           (OFFSET(C692, -(ROW(C692)-255), 0)=OFFSET(C:C, 4, 0))*
           (OFFSET(C691, -(ROW(C691)-255), 0)=OFFSET(C:C, 3, 0))*
           (OFFSET(C690, -(ROW(C690)-255), 0)=OFFSET(C:C, 2, 0))*
           (OFFSET(C689, -(ROW(C689)-255), 0)=OFFSET(C:C, 1, 0)),
           0), 0)),
  "Sem previsão"))</f>
        <v/>
      </c>
      <c r="E693" s="2" t="str">
        <f t="shared" ca="1" si="99"/>
        <v/>
      </c>
      <c r="F693" s="2" t="str">
        <f ca="1">IF(E693="", "", IFERROR(COUNTIF($E$2:E693, "Correto") / COUNTA($E$2:E693), 0))</f>
        <v/>
      </c>
    </row>
    <row r="694" spans="3:6" x14ac:dyDescent="0.25">
      <c r="C694" s="2" t="str">
        <f>IF(B694="","",IF(VLOOKUP(A694,referencia!$A$2:$B$15,2,FALSE)&gt;VLOOKUP(B694,referencia!$A$2:$B$15,2,FALSE),"Casa",IF(VLOOKUP(A694,referencia!$A$2:$B$15,2,FALSE)&lt;VLOOKUP(B694,referencia!$A$2:$B$15,2,FALSE),"Visitante","Empate")))</f>
        <v/>
      </c>
      <c r="D694" s="2" t="str">
        <f ca="1">IF(C694="", "", IFERROR(
  INDEX(C:C, MATCH(1,
    INDEX((OFFSET(C694, -(ROW(C694)-255), 0)=OFFSET(C:C, 5, 0))*
           (OFFSET(C693, -(ROW(C693)-255), 0)=OFFSET(C:C, 4, 0))*
           (OFFSET(C692, -(ROW(C692)-255), 0)=OFFSET(C:C, 3, 0))*
           (OFFSET(C691, -(ROW(C691)-255), 0)=OFFSET(C:C, 2, 0))*
           (OFFSET(C690, -(ROW(C690)-255), 0)=OFFSET(C:C, 1, 0)),
           0), 0)),
  "Sem previsão"))</f>
        <v/>
      </c>
      <c r="E694" s="2" t="str">
        <f t="shared" ca="1" si="99"/>
        <v/>
      </c>
      <c r="F694" s="2" t="str">
        <f ca="1">IF(E694="", "", IFERROR(COUNTIF($E$2:E694, "Correto") / COUNTA($E$2:E694), 0))</f>
        <v/>
      </c>
    </row>
    <row r="695" spans="3:6" x14ac:dyDescent="0.25">
      <c r="C695" s="2" t="str">
        <f>IF(B695="","",IF(VLOOKUP(A695,referencia!$A$2:$B$15,2,FALSE)&gt;VLOOKUP(B695,referencia!$A$2:$B$15,2,FALSE),"Casa",IF(VLOOKUP(A695,referencia!$A$2:$B$15,2,FALSE)&lt;VLOOKUP(B695,referencia!$A$2:$B$15,2,FALSE),"Visitante","Empate")))</f>
        <v/>
      </c>
      <c r="D695" s="2" t="str">
        <f ca="1">IF(C695="", "", IFERROR(
  INDEX(C:C, MATCH(1,
    INDEX((OFFSET(C695, -(ROW(C695)-255), 0)=OFFSET(C:C, 5, 0))*
           (OFFSET(C694, -(ROW(C694)-255), 0)=OFFSET(C:C, 4, 0))*
           (OFFSET(C693, -(ROW(C693)-255), 0)=OFFSET(C:C, 3, 0))*
           (OFFSET(C692, -(ROW(C692)-255), 0)=OFFSET(C:C, 2, 0))*
           (OFFSET(C691, -(ROW(C691)-255), 0)=OFFSET(C:C, 1, 0)),
           0), 0)),
  "Sem previsão"))</f>
        <v/>
      </c>
      <c r="E695" s="2" t="str">
        <f t="shared" ca="1" si="99"/>
        <v/>
      </c>
      <c r="F695" s="2" t="str">
        <f ca="1">IF(E695="", "", IFERROR(COUNTIF($E$2:E695, "Correto") / COUNTA($E$2:E695), 0))</f>
        <v/>
      </c>
    </row>
    <row r="696" spans="3:6" x14ac:dyDescent="0.25">
      <c r="C696" s="2" t="str">
        <f>IF(B696="","",IF(VLOOKUP(A696,referencia!$A$2:$B$15,2,FALSE)&gt;VLOOKUP(B696,referencia!$A$2:$B$15,2,FALSE),"Casa",IF(VLOOKUP(A696,referencia!$A$2:$B$15,2,FALSE)&lt;VLOOKUP(B696,referencia!$A$2:$B$15,2,FALSE),"Visitante","Empate")))</f>
        <v/>
      </c>
      <c r="D696" s="2" t="str">
        <f ca="1">IF(C696="", "", IFERROR(
  INDEX(C:C, MATCH(1,
    INDEX((OFFSET(C696, -(ROW(C696)-255), 0)=OFFSET(C:C, 5, 0))*
           (OFFSET(C695, -(ROW(C695)-255), 0)=OFFSET(C:C, 4, 0))*
           (OFFSET(C694, -(ROW(C694)-255), 0)=OFFSET(C:C, 3, 0))*
           (OFFSET(C693, -(ROW(C693)-255), 0)=OFFSET(C:C, 2, 0))*
           (OFFSET(C692, -(ROW(C692)-255), 0)=OFFSET(C:C, 1, 0)),
           0), 0)),
  "Sem previsão"))</f>
        <v/>
      </c>
      <c r="E696" s="2" t="str">
        <f t="shared" ca="1" si="99"/>
        <v/>
      </c>
      <c r="F696" s="2" t="str">
        <f ca="1">IF(E696="", "", IFERROR(COUNTIF($E$2:E696, "Correto") / COUNTA($E$2:E696), 0))</f>
        <v/>
      </c>
    </row>
    <row r="697" spans="3:6" x14ac:dyDescent="0.25">
      <c r="C697" s="2" t="str">
        <f>IF(B697="","",IF(VLOOKUP(A697,referencia!$A$2:$B$15,2,FALSE)&gt;VLOOKUP(B697,referencia!$A$2:$B$15,2,FALSE),"Casa",IF(VLOOKUP(A697,referencia!$A$2:$B$15,2,FALSE)&lt;VLOOKUP(B697,referencia!$A$2:$B$15,2,FALSE),"Visitante","Empate")))</f>
        <v/>
      </c>
      <c r="D697" s="2" t="str">
        <f ca="1">IF(C697="", "", IFERROR(
  INDEX(C:C, MATCH(1,
    INDEX((OFFSET(C697, -(ROW(C697)-255), 0)=OFFSET(C:C, 5, 0))*
           (OFFSET(C696, -(ROW(C696)-255), 0)=OFFSET(C:C, 4, 0))*
           (OFFSET(C695, -(ROW(C695)-255), 0)=OFFSET(C:C, 3, 0))*
           (OFFSET(C694, -(ROW(C694)-255), 0)=OFFSET(C:C, 2, 0))*
           (OFFSET(C693, -(ROW(C693)-255), 0)=OFFSET(C:C, 1, 0)),
           0), 0)),
  "Sem previsão"))</f>
        <v/>
      </c>
      <c r="E697" s="2" t="str">
        <f t="shared" ca="1" si="99"/>
        <v/>
      </c>
      <c r="F697" s="2" t="str">
        <f ca="1">IF(E697="", "", IFERROR(COUNTIF($E$2:E697, "Correto") / COUNTA($E$2:E697), 0))</f>
        <v/>
      </c>
    </row>
    <row r="698" spans="3:6" x14ac:dyDescent="0.25">
      <c r="C698" s="2" t="str">
        <f>IF(B698="","",IF(VLOOKUP(A698,referencia!$A$2:$B$15,2,FALSE)&gt;VLOOKUP(B698,referencia!$A$2:$B$15,2,FALSE),"Casa",IF(VLOOKUP(A698,referencia!$A$2:$B$15,2,FALSE)&lt;VLOOKUP(B698,referencia!$A$2:$B$15,2,FALSE),"Visitante","Empate")))</f>
        <v/>
      </c>
      <c r="D698" s="2" t="str">
        <f ca="1">IF(C698="", "", IFERROR(
  INDEX(C:C, MATCH(1,
    INDEX((OFFSET(C698, -(ROW(C698)-255), 0)=OFFSET(C:C, 5, 0))*
           (OFFSET(C697, -(ROW(C697)-255), 0)=OFFSET(C:C, 4, 0))*
           (OFFSET(C696, -(ROW(C696)-255), 0)=OFFSET(C:C, 3, 0))*
           (OFFSET(C695, -(ROW(C695)-255), 0)=OFFSET(C:C, 2, 0))*
           (OFFSET(C694, -(ROW(C694)-255), 0)=OFFSET(C:C, 1, 0)),
           0), 0)),
  "Sem previsão"))</f>
        <v/>
      </c>
      <c r="E698" s="2" t="str">
        <f t="shared" ca="1" si="99"/>
        <v/>
      </c>
      <c r="F698" s="2" t="str">
        <f ca="1">IF(E698="", "", IFERROR(COUNTIF($E$2:E698, "Correto") / COUNTA($E$2:E698), 0))</f>
        <v/>
      </c>
    </row>
    <row r="699" spans="3:6" x14ac:dyDescent="0.25">
      <c r="C699" s="2" t="str">
        <f>IF(B699="","",IF(VLOOKUP(A699,referencia!$A$2:$B$15,2,FALSE)&gt;VLOOKUP(B699,referencia!$A$2:$B$15,2,FALSE),"Casa",IF(VLOOKUP(A699,referencia!$A$2:$B$15,2,FALSE)&lt;VLOOKUP(B699,referencia!$A$2:$B$15,2,FALSE),"Visitante","Empate")))</f>
        <v/>
      </c>
      <c r="D699" s="2" t="str">
        <f ca="1">IF(C699="", "", IFERROR(
  INDEX(C:C, MATCH(1,
    INDEX((OFFSET(C699, -(ROW(C699)-255), 0)=OFFSET(C:C, 5, 0))*
           (OFFSET(C698, -(ROW(C698)-255), 0)=OFFSET(C:C, 4, 0))*
           (OFFSET(C697, -(ROW(C697)-255), 0)=OFFSET(C:C, 3, 0))*
           (OFFSET(C696, -(ROW(C696)-255), 0)=OFFSET(C:C, 2, 0))*
           (OFFSET(C695, -(ROW(C695)-255), 0)=OFFSET(C:C, 1, 0)),
           0), 0)),
  "Sem previsão"))</f>
        <v/>
      </c>
      <c r="E699" s="2" t="str">
        <f t="shared" ca="1" si="99"/>
        <v/>
      </c>
      <c r="F699" s="2" t="str">
        <f ca="1">IF(E699="", "", IFERROR(COUNTIF($E$2:E699, "Correto") / COUNTA($E$2:E699), 0))</f>
        <v/>
      </c>
    </row>
    <row r="700" spans="3:6" x14ac:dyDescent="0.25">
      <c r="C700" s="2" t="str">
        <f>IF(B700="","",IF(VLOOKUP(A700,referencia!$A$2:$B$15,2,FALSE)&gt;VLOOKUP(B700,referencia!$A$2:$B$15,2,FALSE),"Casa",IF(VLOOKUP(A700,referencia!$A$2:$B$15,2,FALSE)&lt;VLOOKUP(B700,referencia!$A$2:$B$15,2,FALSE),"Visitante","Empate")))</f>
        <v/>
      </c>
      <c r="D700" s="2" t="str">
        <f ca="1">IF(C700="", "", IFERROR(
  INDEX(C:C, MATCH(1,
    INDEX((OFFSET(C700, -(ROW(C700)-255), 0)=OFFSET(C:C, 5, 0))*
           (OFFSET(C699, -(ROW(C699)-255), 0)=OFFSET(C:C, 4, 0))*
           (OFFSET(C698, -(ROW(C698)-255), 0)=OFFSET(C:C, 3, 0))*
           (OFFSET(C697, -(ROW(C697)-255), 0)=OFFSET(C:C, 2, 0))*
           (OFFSET(C696, -(ROW(C696)-255), 0)=OFFSET(C:C, 1, 0)),
           0), 0)),
  "Sem previsão"))</f>
        <v/>
      </c>
      <c r="E700" s="2" t="str">
        <f t="shared" ref="E700:E763" ca="1" si="100">IF(D700="","",IF(D700=C700,"Correto","Errado"))</f>
        <v/>
      </c>
      <c r="F700" s="2" t="str">
        <f ca="1">IF(E700="", "", IFERROR(COUNTIF($E$2:E700, "Correto") / COUNTA($E$2:E700), 0))</f>
        <v/>
      </c>
    </row>
    <row r="701" spans="3:6" x14ac:dyDescent="0.25">
      <c r="C701" s="2" t="str">
        <f>IF(B701="","",IF(VLOOKUP(A701,referencia!$A$2:$B$15,2,FALSE)&gt;VLOOKUP(B701,referencia!$A$2:$B$15,2,FALSE),"Casa",IF(VLOOKUP(A701,referencia!$A$2:$B$15,2,FALSE)&lt;VLOOKUP(B701,referencia!$A$2:$B$15,2,FALSE),"Visitante","Empate")))</f>
        <v/>
      </c>
      <c r="D701" s="2" t="str">
        <f ca="1">IF(C701="", "", IFERROR(
  INDEX(C:C, MATCH(1,
    INDEX((OFFSET(C701, -(ROW(C701)-255), 0)=OFFSET(C:C, 5, 0))*
           (OFFSET(C700, -(ROW(C700)-255), 0)=OFFSET(C:C, 4, 0))*
           (OFFSET(C699, -(ROW(C699)-255), 0)=OFFSET(C:C, 3, 0))*
           (OFFSET(C698, -(ROW(C698)-255), 0)=OFFSET(C:C, 2, 0))*
           (OFFSET(C697, -(ROW(C697)-255), 0)=OFFSET(C:C, 1, 0)),
           0), 0)),
  "Sem previsão"))</f>
        <v/>
      </c>
      <c r="E701" s="2" t="str">
        <f t="shared" ca="1" si="100"/>
        <v/>
      </c>
      <c r="F701" s="2" t="str">
        <f ca="1">IF(E701="", "", IFERROR(COUNTIF($E$2:E701, "Correto") / COUNTA($E$2:E701), 0))</f>
        <v/>
      </c>
    </row>
    <row r="702" spans="3:6" x14ac:dyDescent="0.25">
      <c r="C702" s="2" t="str">
        <f>IF(B702="","",IF(VLOOKUP(A702,referencia!$A$2:$B$15,2,FALSE)&gt;VLOOKUP(B702,referencia!$A$2:$B$15,2,FALSE),"Casa",IF(VLOOKUP(A702,referencia!$A$2:$B$15,2,FALSE)&lt;VLOOKUP(B702,referencia!$A$2:$B$15,2,FALSE),"Visitante","Empate")))</f>
        <v/>
      </c>
      <c r="D702" s="2" t="str">
        <f ca="1">IF(C702="", "", IFERROR(
  INDEX(C:C, MATCH(1,
    INDEX((OFFSET(C702, -(ROW(C702)-255), 0)=OFFSET(C:C, 5, 0))*
           (OFFSET(C701, -(ROW(C701)-255), 0)=OFFSET(C:C, 4, 0))*
           (OFFSET(C700, -(ROW(C700)-255), 0)=OFFSET(C:C, 3, 0))*
           (OFFSET(C699, -(ROW(C699)-255), 0)=OFFSET(C:C, 2, 0))*
           (OFFSET(C698, -(ROW(C698)-255), 0)=OFFSET(C:C, 1, 0)),
           0), 0)),
  "Sem previsão"))</f>
        <v/>
      </c>
      <c r="E702" s="2" t="str">
        <f t="shared" ca="1" si="100"/>
        <v/>
      </c>
      <c r="F702" s="2" t="str">
        <f ca="1">IF(E702="", "", IFERROR(COUNTIF($E$2:E702, "Correto") / COUNTA($E$2:E702), 0))</f>
        <v/>
      </c>
    </row>
    <row r="703" spans="3:6" x14ac:dyDescent="0.25">
      <c r="C703" s="2" t="str">
        <f>IF(B703="","",IF(VLOOKUP(A703,referencia!$A$2:$B$15,2,FALSE)&gt;VLOOKUP(B703,referencia!$A$2:$B$15,2,FALSE),"Casa",IF(VLOOKUP(A703,referencia!$A$2:$B$15,2,FALSE)&lt;VLOOKUP(B703,referencia!$A$2:$B$15,2,FALSE),"Visitante","Empate")))</f>
        <v/>
      </c>
      <c r="D703" s="2" t="str">
        <f ca="1">IF(C703="", "", IFERROR(
  INDEX(C:C, MATCH(1,
    INDEX((OFFSET(C703, -(ROW(C703)-255), 0)=OFFSET(C:C, 5, 0))*
           (OFFSET(C702, -(ROW(C702)-255), 0)=OFFSET(C:C, 4, 0))*
           (OFFSET(C701, -(ROW(C701)-255), 0)=OFFSET(C:C, 3, 0))*
           (OFFSET(C700, -(ROW(C700)-255), 0)=OFFSET(C:C, 2, 0))*
           (OFFSET(C699, -(ROW(C699)-255), 0)=OFFSET(C:C, 1, 0)),
           0), 0)),
  "Sem previsão"))</f>
        <v/>
      </c>
      <c r="E703" s="2" t="str">
        <f t="shared" ca="1" si="100"/>
        <v/>
      </c>
      <c r="F703" s="2" t="str">
        <f ca="1">IF(E703="", "", IFERROR(COUNTIF($E$2:E703, "Correto") / COUNTA($E$2:E703), 0))</f>
        <v/>
      </c>
    </row>
    <row r="704" spans="3:6" x14ac:dyDescent="0.25">
      <c r="C704" s="2" t="str">
        <f>IF(B704="","",IF(VLOOKUP(A704,referencia!$A$2:$B$15,2,FALSE)&gt;VLOOKUP(B704,referencia!$A$2:$B$15,2,FALSE),"Casa",IF(VLOOKUP(A704,referencia!$A$2:$B$15,2,FALSE)&lt;VLOOKUP(B704,referencia!$A$2:$B$15,2,FALSE),"Visitante","Empate")))</f>
        <v/>
      </c>
      <c r="D704" s="2" t="str">
        <f ca="1">IF(C704="", "", IFERROR(
  INDEX(C:C, MATCH(1,
    INDEX((OFFSET(C704, -(ROW(C704)-255), 0)=OFFSET(C:C, 5, 0))*
           (OFFSET(C703, -(ROW(C703)-255), 0)=OFFSET(C:C, 4, 0))*
           (OFFSET(C702, -(ROW(C702)-255), 0)=OFFSET(C:C, 3, 0))*
           (OFFSET(C701, -(ROW(C701)-255), 0)=OFFSET(C:C, 2, 0))*
           (OFFSET(C700, -(ROW(C700)-255), 0)=OFFSET(C:C, 1, 0)),
           0), 0)),
  "Sem previsão"))</f>
        <v/>
      </c>
      <c r="E704" s="2" t="str">
        <f t="shared" ca="1" si="100"/>
        <v/>
      </c>
      <c r="F704" s="2" t="str">
        <f ca="1">IF(E704="", "", IFERROR(COUNTIF($E$2:E704, "Correto") / COUNTA($E$2:E704), 0))</f>
        <v/>
      </c>
    </row>
    <row r="705" spans="3:6" x14ac:dyDescent="0.25">
      <c r="C705" s="2" t="str">
        <f>IF(B705="","",IF(VLOOKUP(A705,referencia!$A$2:$B$15,2,FALSE)&gt;VLOOKUP(B705,referencia!$A$2:$B$15,2,FALSE),"Casa",IF(VLOOKUP(A705,referencia!$A$2:$B$15,2,FALSE)&lt;VLOOKUP(B705,referencia!$A$2:$B$15,2,FALSE),"Visitante","Empate")))</f>
        <v/>
      </c>
      <c r="D705" s="2" t="str">
        <f ca="1">IF(C705="", "", IFERROR(
  INDEX(C:C, MATCH(1,
    INDEX((OFFSET(C705, -(ROW(C705)-255), 0)=OFFSET(C:C, 5, 0))*
           (OFFSET(C704, -(ROW(C704)-255), 0)=OFFSET(C:C, 4, 0))*
           (OFFSET(C703, -(ROW(C703)-255), 0)=OFFSET(C:C, 3, 0))*
           (OFFSET(C702, -(ROW(C702)-255), 0)=OFFSET(C:C, 2, 0))*
           (OFFSET(C701, -(ROW(C701)-255), 0)=OFFSET(C:C, 1, 0)),
           0), 0)),
  "Sem previsão"))</f>
        <v/>
      </c>
      <c r="E705" s="2" t="str">
        <f t="shared" ca="1" si="100"/>
        <v/>
      </c>
      <c r="F705" s="2" t="str">
        <f ca="1">IF(E705="", "", IFERROR(COUNTIF($E$2:E705, "Correto") / COUNTA($E$2:E705), 0))</f>
        <v/>
      </c>
    </row>
    <row r="706" spans="3:6" x14ac:dyDescent="0.25">
      <c r="C706" s="2" t="str">
        <f>IF(B706="","",IF(VLOOKUP(A706,referencia!$A$2:$B$15,2,FALSE)&gt;VLOOKUP(B706,referencia!$A$2:$B$15,2,FALSE),"Casa",IF(VLOOKUP(A706,referencia!$A$2:$B$15,2,FALSE)&lt;VLOOKUP(B706,referencia!$A$2:$B$15,2,FALSE),"Visitante","Empate")))</f>
        <v/>
      </c>
      <c r="D706" s="2" t="str">
        <f ca="1">IF(C706="", "", IFERROR(
  INDEX(C:C, MATCH(1,
    INDEX((OFFSET(C706, -(ROW(C706)-255), 0)=OFFSET(C:C, 5, 0))*
           (OFFSET(C705, -(ROW(C705)-255), 0)=OFFSET(C:C, 4, 0))*
           (OFFSET(C704, -(ROW(C704)-255), 0)=OFFSET(C:C, 3, 0))*
           (OFFSET(C703, -(ROW(C703)-255), 0)=OFFSET(C:C, 2, 0))*
           (OFFSET(C702, -(ROW(C702)-255), 0)=OFFSET(C:C, 1, 0)),
           0), 0)),
  "Sem previsão"))</f>
        <v/>
      </c>
      <c r="E706" s="2" t="str">
        <f t="shared" ca="1" si="100"/>
        <v/>
      </c>
      <c r="F706" s="2" t="str">
        <f ca="1">IF(E706="", "", IFERROR(COUNTIF($E$2:E706, "Correto") / COUNTA($E$2:E706), 0))</f>
        <v/>
      </c>
    </row>
    <row r="707" spans="3:6" x14ac:dyDescent="0.25">
      <c r="C707" s="2" t="str">
        <f>IF(B707="","",IF(VLOOKUP(A707,referencia!$A$2:$B$15,2,FALSE)&gt;VLOOKUP(B707,referencia!$A$2:$B$15,2,FALSE),"Casa",IF(VLOOKUP(A707,referencia!$A$2:$B$15,2,FALSE)&lt;VLOOKUP(B707,referencia!$A$2:$B$15,2,FALSE),"Visitante","Empate")))</f>
        <v/>
      </c>
      <c r="D707" s="2" t="str">
        <f ca="1">IF(C707="", "", IFERROR(
  INDEX(C:C, MATCH(1,
    INDEX((OFFSET(C707, -(ROW(C707)-255), 0)=OFFSET(C:C, 5, 0))*
           (OFFSET(C706, -(ROW(C706)-255), 0)=OFFSET(C:C, 4, 0))*
           (OFFSET(C705, -(ROW(C705)-255), 0)=OFFSET(C:C, 3, 0))*
           (OFFSET(C704, -(ROW(C704)-255), 0)=OFFSET(C:C, 2, 0))*
           (OFFSET(C703, -(ROW(C703)-255), 0)=OFFSET(C:C, 1, 0)),
           0), 0)),
  "Sem previsão"))</f>
        <v/>
      </c>
      <c r="E707" s="2" t="str">
        <f t="shared" ca="1" si="100"/>
        <v/>
      </c>
      <c r="F707" s="2" t="str">
        <f ca="1">IF(E707="", "", IFERROR(COUNTIF($E$2:E707, "Correto") / COUNTA($E$2:E707), 0))</f>
        <v/>
      </c>
    </row>
    <row r="708" spans="3:6" x14ac:dyDescent="0.25">
      <c r="C708" s="2" t="str">
        <f>IF(B708="","",IF(VLOOKUP(A708,referencia!$A$2:$B$15,2,FALSE)&gt;VLOOKUP(B708,referencia!$A$2:$B$15,2,FALSE),"Casa",IF(VLOOKUP(A708,referencia!$A$2:$B$15,2,FALSE)&lt;VLOOKUP(B708,referencia!$A$2:$B$15,2,FALSE),"Visitante","Empate")))</f>
        <v/>
      </c>
      <c r="D708" s="2" t="str">
        <f ca="1">IF(C708="", "", IFERROR(
  INDEX(C:C, MATCH(1,
    INDEX((OFFSET(C708, -(ROW(C708)-255), 0)=OFFSET(C:C, 5, 0))*
           (OFFSET(C707, -(ROW(C707)-255), 0)=OFFSET(C:C, 4, 0))*
           (OFFSET(C706, -(ROW(C706)-255), 0)=OFFSET(C:C, 3, 0))*
           (OFFSET(C705, -(ROW(C705)-255), 0)=OFFSET(C:C, 2, 0))*
           (OFFSET(C704, -(ROW(C704)-255), 0)=OFFSET(C:C, 1, 0)),
           0), 0)),
  "Sem previsão"))</f>
        <v/>
      </c>
      <c r="E708" s="2" t="str">
        <f t="shared" ca="1" si="100"/>
        <v/>
      </c>
      <c r="F708" s="2" t="str">
        <f ca="1">IF(E708="", "", IFERROR(COUNTIF($E$2:E708, "Correto") / COUNTA($E$2:E708), 0))</f>
        <v/>
      </c>
    </row>
    <row r="709" spans="3:6" x14ac:dyDescent="0.25">
      <c r="C709" s="2" t="str">
        <f>IF(B709="","",IF(VLOOKUP(A709,referencia!$A$2:$B$15,2,FALSE)&gt;VLOOKUP(B709,referencia!$A$2:$B$15,2,FALSE),"Casa",IF(VLOOKUP(A709,referencia!$A$2:$B$15,2,FALSE)&lt;VLOOKUP(B709,referencia!$A$2:$B$15,2,FALSE),"Visitante","Empate")))</f>
        <v/>
      </c>
      <c r="D709" s="2" t="str">
        <f ca="1">IF(C709="", "", IFERROR(
  INDEX(C:C, MATCH(1,
    INDEX((OFFSET(C709, -(ROW(C709)-255), 0)=OFFSET(C:C, 5, 0))*
           (OFFSET(C708, -(ROW(C708)-255), 0)=OFFSET(C:C, 4, 0))*
           (OFFSET(C707, -(ROW(C707)-255), 0)=OFFSET(C:C, 3, 0))*
           (OFFSET(C706, -(ROW(C706)-255), 0)=OFFSET(C:C, 2, 0))*
           (OFFSET(C705, -(ROW(C705)-255), 0)=OFFSET(C:C, 1, 0)),
           0), 0)),
  "Sem previsão"))</f>
        <v/>
      </c>
      <c r="E709" s="2" t="str">
        <f t="shared" ca="1" si="100"/>
        <v/>
      </c>
      <c r="F709" s="2" t="str">
        <f ca="1">IF(E709="", "", IFERROR(COUNTIF($E$2:E709, "Correto") / COUNTA($E$2:E709), 0))</f>
        <v/>
      </c>
    </row>
    <row r="710" spans="3:6" x14ac:dyDescent="0.25">
      <c r="C710" s="2" t="str">
        <f>IF(B710="","",IF(VLOOKUP(A710,referencia!$A$2:$B$15,2,FALSE)&gt;VLOOKUP(B710,referencia!$A$2:$B$15,2,FALSE),"Casa",IF(VLOOKUP(A710,referencia!$A$2:$B$15,2,FALSE)&lt;VLOOKUP(B710,referencia!$A$2:$B$15,2,FALSE),"Visitante","Empate")))</f>
        <v/>
      </c>
      <c r="D710" s="2" t="str">
        <f ca="1">IF(C710="", "", IFERROR(
  INDEX(C:C, MATCH(1,
    INDEX((OFFSET(C710, -(ROW(C710)-255), 0)=OFFSET(C:C, 5, 0))*
           (OFFSET(C709, -(ROW(C709)-255), 0)=OFFSET(C:C, 4, 0))*
           (OFFSET(C708, -(ROW(C708)-255), 0)=OFFSET(C:C, 3, 0))*
           (OFFSET(C707, -(ROW(C707)-255), 0)=OFFSET(C:C, 2, 0))*
           (OFFSET(C706, -(ROW(C706)-255), 0)=OFFSET(C:C, 1, 0)),
           0), 0)),
  "Sem previsão"))</f>
        <v/>
      </c>
      <c r="E710" s="2" t="str">
        <f t="shared" ca="1" si="100"/>
        <v/>
      </c>
      <c r="F710" s="2" t="str">
        <f ca="1">IF(E710="", "", IFERROR(COUNTIF($E$2:E710, "Correto") / COUNTA($E$2:E710), 0))</f>
        <v/>
      </c>
    </row>
    <row r="711" spans="3:6" x14ac:dyDescent="0.25">
      <c r="C711" s="2" t="str">
        <f>IF(B711="","",IF(VLOOKUP(A711,referencia!$A$2:$B$15,2,FALSE)&gt;VLOOKUP(B711,referencia!$A$2:$B$15,2,FALSE),"Casa",IF(VLOOKUP(A711,referencia!$A$2:$B$15,2,FALSE)&lt;VLOOKUP(B711,referencia!$A$2:$B$15,2,FALSE),"Visitante","Empate")))</f>
        <v/>
      </c>
      <c r="D711" s="2" t="str">
        <f ca="1">IF(C711="", "", IFERROR(
  INDEX(C:C, MATCH(1,
    INDEX((OFFSET(C711, -(ROW(C711)-255), 0)=OFFSET(C:C, 5, 0))*
           (OFFSET(C710, -(ROW(C710)-255), 0)=OFFSET(C:C, 4, 0))*
           (OFFSET(C709, -(ROW(C709)-255), 0)=OFFSET(C:C, 3, 0))*
           (OFFSET(C708, -(ROW(C708)-255), 0)=OFFSET(C:C, 2, 0))*
           (OFFSET(C707, -(ROW(C707)-255), 0)=OFFSET(C:C, 1, 0)),
           0), 0)),
  "Sem previsão"))</f>
        <v/>
      </c>
      <c r="E711" s="2" t="str">
        <f t="shared" ca="1" si="100"/>
        <v/>
      </c>
      <c r="F711" s="2" t="str">
        <f ca="1">IF(E711="", "", IFERROR(COUNTIF($E$2:E711, "Correto") / COUNTA($E$2:E711), 0))</f>
        <v/>
      </c>
    </row>
    <row r="712" spans="3:6" x14ac:dyDescent="0.25">
      <c r="C712" s="2" t="str">
        <f>IF(B712="","",IF(VLOOKUP(A712,referencia!$A$2:$B$15,2,FALSE)&gt;VLOOKUP(B712,referencia!$A$2:$B$15,2,FALSE),"Casa",IF(VLOOKUP(A712,referencia!$A$2:$B$15,2,FALSE)&lt;VLOOKUP(B712,referencia!$A$2:$B$15,2,FALSE),"Visitante","Empate")))</f>
        <v/>
      </c>
      <c r="D712" s="2" t="str">
        <f ca="1">IF(C712="", "", IFERROR(
  INDEX(C:C, MATCH(1,
    INDEX((OFFSET(C712, -(ROW(C712)-255), 0)=OFFSET(C:C, 5, 0))*
           (OFFSET(C711, -(ROW(C711)-255), 0)=OFFSET(C:C, 4, 0))*
           (OFFSET(C710, -(ROW(C710)-255), 0)=OFFSET(C:C, 3, 0))*
           (OFFSET(C709, -(ROW(C709)-255), 0)=OFFSET(C:C, 2, 0))*
           (OFFSET(C708, -(ROW(C708)-255), 0)=OFFSET(C:C, 1, 0)),
           0), 0)),
  "Sem previsão"))</f>
        <v/>
      </c>
      <c r="E712" s="2" t="str">
        <f t="shared" ca="1" si="100"/>
        <v/>
      </c>
      <c r="F712" s="2" t="str">
        <f ca="1">IF(E712="", "", IFERROR(COUNTIF($E$2:E712, "Correto") / COUNTA($E$2:E712), 0))</f>
        <v/>
      </c>
    </row>
    <row r="713" spans="3:6" x14ac:dyDescent="0.25">
      <c r="C713" s="2" t="str">
        <f>IF(B713="","",IF(VLOOKUP(A713,referencia!$A$2:$B$15,2,FALSE)&gt;VLOOKUP(B713,referencia!$A$2:$B$15,2,FALSE),"Casa",IF(VLOOKUP(A713,referencia!$A$2:$B$15,2,FALSE)&lt;VLOOKUP(B713,referencia!$A$2:$B$15,2,FALSE),"Visitante","Empate")))</f>
        <v/>
      </c>
      <c r="D713" s="2" t="str">
        <f ca="1">IF(C713="", "", IFERROR(
  INDEX(C:C, MATCH(1,
    INDEX((OFFSET(C713, -(ROW(C713)-255), 0)=OFFSET(C:C, 5, 0))*
           (OFFSET(C712, -(ROW(C712)-255), 0)=OFFSET(C:C, 4, 0))*
           (OFFSET(C711, -(ROW(C711)-255), 0)=OFFSET(C:C, 3, 0))*
           (OFFSET(C710, -(ROW(C710)-255), 0)=OFFSET(C:C, 2, 0))*
           (OFFSET(C709, -(ROW(C709)-255), 0)=OFFSET(C:C, 1, 0)),
           0), 0)),
  "Sem previsão"))</f>
        <v/>
      </c>
      <c r="E713" s="2" t="str">
        <f t="shared" ca="1" si="100"/>
        <v/>
      </c>
      <c r="F713" s="2" t="str">
        <f ca="1">IF(E713="", "", IFERROR(COUNTIF($E$2:E713, "Correto") / COUNTA($E$2:E713), 0))</f>
        <v/>
      </c>
    </row>
    <row r="714" spans="3:6" x14ac:dyDescent="0.25">
      <c r="C714" s="2" t="str">
        <f>IF(B714="","",IF(VLOOKUP(A714,referencia!$A$2:$B$15,2,FALSE)&gt;VLOOKUP(B714,referencia!$A$2:$B$15,2,FALSE),"Casa",IF(VLOOKUP(A714,referencia!$A$2:$B$15,2,FALSE)&lt;VLOOKUP(B714,referencia!$A$2:$B$15,2,FALSE),"Visitante","Empate")))</f>
        <v/>
      </c>
      <c r="D714" s="2" t="str">
        <f ca="1">IF(C714="", "", IFERROR(
  INDEX(C:C, MATCH(1,
    INDEX((OFFSET(C714, -(ROW(C714)-255), 0)=OFFSET(C:C, 5, 0))*
           (OFFSET(C713, -(ROW(C713)-255), 0)=OFFSET(C:C, 4, 0))*
           (OFFSET(C712, -(ROW(C712)-255), 0)=OFFSET(C:C, 3, 0))*
           (OFFSET(C711, -(ROW(C711)-255), 0)=OFFSET(C:C, 2, 0))*
           (OFFSET(C710, -(ROW(C710)-255), 0)=OFFSET(C:C, 1, 0)),
           0), 0)),
  "Sem previsão"))</f>
        <v/>
      </c>
      <c r="E714" s="2" t="str">
        <f t="shared" ca="1" si="100"/>
        <v/>
      </c>
      <c r="F714" s="2" t="str">
        <f ca="1">IF(E714="", "", IFERROR(COUNTIF($E$2:E714, "Correto") / COUNTA($E$2:E714), 0))</f>
        <v/>
      </c>
    </row>
    <row r="715" spans="3:6" x14ac:dyDescent="0.25">
      <c r="C715" s="2" t="str">
        <f>IF(B715="","",IF(VLOOKUP(A715,referencia!$A$2:$B$15,2,FALSE)&gt;VLOOKUP(B715,referencia!$A$2:$B$15,2,FALSE),"Casa",IF(VLOOKUP(A715,referencia!$A$2:$B$15,2,FALSE)&lt;VLOOKUP(B715,referencia!$A$2:$B$15,2,FALSE),"Visitante","Empate")))</f>
        <v/>
      </c>
      <c r="D715" s="2" t="str">
        <f ca="1">IF(C715="", "", IFERROR(
  INDEX(C:C, MATCH(1,
    INDEX((OFFSET(C715, -(ROW(C715)-255), 0)=OFFSET(C:C, 5, 0))*
           (OFFSET(C714, -(ROW(C714)-255), 0)=OFFSET(C:C, 4, 0))*
           (OFFSET(C713, -(ROW(C713)-255), 0)=OFFSET(C:C, 3, 0))*
           (OFFSET(C712, -(ROW(C712)-255), 0)=OFFSET(C:C, 2, 0))*
           (OFFSET(C711, -(ROW(C711)-255), 0)=OFFSET(C:C, 1, 0)),
           0), 0)),
  "Sem previsão"))</f>
        <v/>
      </c>
      <c r="E715" s="2" t="str">
        <f t="shared" ca="1" si="100"/>
        <v/>
      </c>
      <c r="F715" s="2" t="str">
        <f ca="1">IF(E715="", "", IFERROR(COUNTIF($E$2:E715, "Correto") / COUNTA($E$2:E715), 0))</f>
        <v/>
      </c>
    </row>
    <row r="716" spans="3:6" x14ac:dyDescent="0.25">
      <c r="C716" s="2" t="str">
        <f>IF(B716="","",IF(VLOOKUP(A716,referencia!$A$2:$B$15,2,FALSE)&gt;VLOOKUP(B716,referencia!$A$2:$B$15,2,FALSE),"Casa",IF(VLOOKUP(A716,referencia!$A$2:$B$15,2,FALSE)&lt;VLOOKUP(B716,referencia!$A$2:$B$15,2,FALSE),"Visitante","Empate")))</f>
        <v/>
      </c>
      <c r="D716" s="2" t="str">
        <f ca="1">IF(C716="", "", IFERROR(
  INDEX(C:C, MATCH(1,
    INDEX((OFFSET(C716, -(ROW(C716)-255), 0)=OFFSET(C:C, 5, 0))*
           (OFFSET(C715, -(ROW(C715)-255), 0)=OFFSET(C:C, 4, 0))*
           (OFFSET(C714, -(ROW(C714)-255), 0)=OFFSET(C:C, 3, 0))*
           (OFFSET(C713, -(ROW(C713)-255), 0)=OFFSET(C:C, 2, 0))*
           (OFFSET(C712, -(ROW(C712)-255), 0)=OFFSET(C:C, 1, 0)),
           0), 0)),
  "Sem previsão"))</f>
        <v/>
      </c>
      <c r="E716" s="2" t="str">
        <f t="shared" ca="1" si="100"/>
        <v/>
      </c>
      <c r="F716" s="2" t="str">
        <f ca="1">IF(E716="", "", IFERROR(COUNTIF($E$2:E716, "Correto") / COUNTA($E$2:E716), 0))</f>
        <v/>
      </c>
    </row>
    <row r="717" spans="3:6" x14ac:dyDescent="0.25">
      <c r="C717" s="2" t="str">
        <f>IF(B717="","",IF(VLOOKUP(A717,referencia!$A$2:$B$15,2,FALSE)&gt;VLOOKUP(B717,referencia!$A$2:$B$15,2,FALSE),"Casa",IF(VLOOKUP(A717,referencia!$A$2:$B$15,2,FALSE)&lt;VLOOKUP(B717,referencia!$A$2:$B$15,2,FALSE),"Visitante","Empate")))</f>
        <v/>
      </c>
      <c r="D717" s="2" t="str">
        <f ca="1">IF(C717="", "", IFERROR(
  INDEX(C:C, MATCH(1,
    INDEX((OFFSET(C717, -(ROW(C717)-255), 0)=OFFSET(C:C, 5, 0))*
           (OFFSET(C716, -(ROW(C716)-255), 0)=OFFSET(C:C, 4, 0))*
           (OFFSET(C715, -(ROW(C715)-255), 0)=OFFSET(C:C, 3, 0))*
           (OFFSET(C714, -(ROW(C714)-255), 0)=OFFSET(C:C, 2, 0))*
           (OFFSET(C713, -(ROW(C713)-255), 0)=OFFSET(C:C, 1, 0)),
           0), 0)),
  "Sem previsão"))</f>
        <v/>
      </c>
      <c r="E717" s="2" t="str">
        <f t="shared" ca="1" si="100"/>
        <v/>
      </c>
      <c r="F717" s="2" t="str">
        <f ca="1">IF(E717="", "", IFERROR(COUNTIF($E$2:E717, "Correto") / COUNTA($E$2:E717), 0))</f>
        <v/>
      </c>
    </row>
    <row r="718" spans="3:6" x14ac:dyDescent="0.25">
      <c r="C718" s="2" t="str">
        <f>IF(B718="","",IF(VLOOKUP(A718,referencia!$A$2:$B$15,2,FALSE)&gt;VLOOKUP(B718,referencia!$A$2:$B$15,2,FALSE),"Casa",IF(VLOOKUP(A718,referencia!$A$2:$B$15,2,FALSE)&lt;VLOOKUP(B718,referencia!$A$2:$B$15,2,FALSE),"Visitante","Empate")))</f>
        <v/>
      </c>
      <c r="D718" s="2" t="str">
        <f ca="1">IF(C718="", "", IFERROR(
  INDEX(C:C, MATCH(1,
    INDEX((OFFSET(C718, -(ROW(C718)-255), 0)=OFFSET(C:C, 5, 0))*
           (OFFSET(C717, -(ROW(C717)-255), 0)=OFFSET(C:C, 4, 0))*
           (OFFSET(C716, -(ROW(C716)-255), 0)=OFFSET(C:C, 3, 0))*
           (OFFSET(C715, -(ROW(C715)-255), 0)=OFFSET(C:C, 2, 0))*
           (OFFSET(C714, -(ROW(C714)-255), 0)=OFFSET(C:C, 1, 0)),
           0), 0)),
  "Sem previsão"))</f>
        <v/>
      </c>
      <c r="E718" s="2" t="str">
        <f t="shared" ca="1" si="100"/>
        <v/>
      </c>
      <c r="F718" s="2" t="str">
        <f ca="1">IF(E718="", "", IFERROR(COUNTIF($E$2:E718, "Correto") / COUNTA($E$2:E718), 0))</f>
        <v/>
      </c>
    </row>
    <row r="719" spans="3:6" x14ac:dyDescent="0.25">
      <c r="C719" s="2" t="str">
        <f>IF(B719="","",IF(VLOOKUP(A719,referencia!$A$2:$B$15,2,FALSE)&gt;VLOOKUP(B719,referencia!$A$2:$B$15,2,FALSE),"Casa",IF(VLOOKUP(A719,referencia!$A$2:$B$15,2,FALSE)&lt;VLOOKUP(B719,referencia!$A$2:$B$15,2,FALSE),"Visitante","Empate")))</f>
        <v/>
      </c>
      <c r="D719" s="2" t="str">
        <f ca="1">IF(C719="", "", IFERROR(
  INDEX(C:C, MATCH(1,
    INDEX((OFFSET(C719, -(ROW(C719)-255), 0)=OFFSET(C:C, 5, 0))*
           (OFFSET(C718, -(ROW(C718)-255), 0)=OFFSET(C:C, 4, 0))*
           (OFFSET(C717, -(ROW(C717)-255), 0)=OFFSET(C:C, 3, 0))*
           (OFFSET(C716, -(ROW(C716)-255), 0)=OFFSET(C:C, 2, 0))*
           (OFFSET(C715, -(ROW(C715)-255), 0)=OFFSET(C:C, 1, 0)),
           0), 0)),
  "Sem previsão"))</f>
        <v/>
      </c>
      <c r="E719" s="2" t="str">
        <f t="shared" ca="1" si="100"/>
        <v/>
      </c>
      <c r="F719" s="2" t="str">
        <f ca="1">IF(E719="", "", IFERROR(COUNTIF($E$2:E719, "Correto") / COUNTA($E$2:E719), 0))</f>
        <v/>
      </c>
    </row>
    <row r="720" spans="3:6" x14ac:dyDescent="0.25">
      <c r="C720" s="2" t="str">
        <f>IF(B720="","",IF(VLOOKUP(A720,referencia!$A$2:$B$15,2,FALSE)&gt;VLOOKUP(B720,referencia!$A$2:$B$15,2,FALSE),"Casa",IF(VLOOKUP(A720,referencia!$A$2:$B$15,2,FALSE)&lt;VLOOKUP(B720,referencia!$A$2:$B$15,2,FALSE),"Visitante","Empate")))</f>
        <v/>
      </c>
      <c r="D720" s="2" t="str">
        <f ca="1">IF(C720="", "", IFERROR(
  INDEX(C:C, MATCH(1,
    INDEX((OFFSET(C720, -(ROW(C720)-255), 0)=OFFSET(C:C, 5, 0))*
           (OFFSET(C719, -(ROW(C719)-255), 0)=OFFSET(C:C, 4, 0))*
           (OFFSET(C718, -(ROW(C718)-255), 0)=OFFSET(C:C, 3, 0))*
           (OFFSET(C717, -(ROW(C717)-255), 0)=OFFSET(C:C, 2, 0))*
           (OFFSET(C716, -(ROW(C716)-255), 0)=OFFSET(C:C, 1, 0)),
           0), 0)),
  "Sem previsão"))</f>
        <v/>
      </c>
      <c r="E720" s="2" t="str">
        <f t="shared" ca="1" si="100"/>
        <v/>
      </c>
      <c r="F720" s="2" t="str">
        <f ca="1">IF(E720="", "", IFERROR(COUNTIF($E$2:E720, "Correto") / COUNTA($E$2:E720), 0))</f>
        <v/>
      </c>
    </row>
    <row r="721" spans="3:6" x14ac:dyDescent="0.25">
      <c r="C721" s="2" t="str">
        <f>IF(B721="","",IF(VLOOKUP(A721,referencia!$A$2:$B$15,2,FALSE)&gt;VLOOKUP(B721,referencia!$A$2:$B$15,2,FALSE),"Casa",IF(VLOOKUP(A721,referencia!$A$2:$B$15,2,FALSE)&lt;VLOOKUP(B721,referencia!$A$2:$B$15,2,FALSE),"Visitante","Empate")))</f>
        <v/>
      </c>
      <c r="D721" s="2" t="str">
        <f ca="1">IF(C721="", "", IFERROR(
  INDEX(C:C, MATCH(1,
    INDEX((OFFSET(C721, -(ROW(C721)-255), 0)=OFFSET(C:C, 5, 0))*
           (OFFSET(C720, -(ROW(C720)-255), 0)=OFFSET(C:C, 4, 0))*
           (OFFSET(C719, -(ROW(C719)-255), 0)=OFFSET(C:C, 3, 0))*
           (OFFSET(C718, -(ROW(C718)-255), 0)=OFFSET(C:C, 2, 0))*
           (OFFSET(C717, -(ROW(C717)-255), 0)=OFFSET(C:C, 1, 0)),
           0), 0)),
  "Sem previsão"))</f>
        <v/>
      </c>
      <c r="E721" s="2" t="str">
        <f t="shared" ca="1" si="100"/>
        <v/>
      </c>
      <c r="F721" s="2" t="str">
        <f ca="1">IF(E721="", "", IFERROR(COUNTIF($E$2:E721, "Correto") / COUNTA($E$2:E721), 0))</f>
        <v/>
      </c>
    </row>
    <row r="722" spans="3:6" x14ac:dyDescent="0.25">
      <c r="C722" s="2" t="str">
        <f>IF(B722="","",IF(VLOOKUP(A722,referencia!$A$2:$B$15,2,FALSE)&gt;VLOOKUP(B722,referencia!$A$2:$B$15,2,FALSE),"Casa",IF(VLOOKUP(A722,referencia!$A$2:$B$15,2,FALSE)&lt;VLOOKUP(B722,referencia!$A$2:$B$15,2,FALSE),"Visitante","Empate")))</f>
        <v/>
      </c>
      <c r="D722" s="2" t="str">
        <f ca="1">IF(C722="", "", IFERROR(
  INDEX(C:C, MATCH(1,
    INDEX((OFFSET(C722, -(ROW(C722)-255), 0)=OFFSET(C:C, 5, 0))*
           (OFFSET(C721, -(ROW(C721)-255), 0)=OFFSET(C:C, 4, 0))*
           (OFFSET(C720, -(ROW(C720)-255), 0)=OFFSET(C:C, 3, 0))*
           (OFFSET(C719, -(ROW(C719)-255), 0)=OFFSET(C:C, 2, 0))*
           (OFFSET(C718, -(ROW(C718)-255), 0)=OFFSET(C:C, 1, 0)),
           0), 0)),
  "Sem previsão"))</f>
        <v/>
      </c>
      <c r="E722" s="2" t="str">
        <f t="shared" ca="1" si="100"/>
        <v/>
      </c>
      <c r="F722" s="2" t="str">
        <f ca="1">IF(E722="", "", IFERROR(COUNTIF($E$2:E722, "Correto") / COUNTA($E$2:E722), 0))</f>
        <v/>
      </c>
    </row>
    <row r="723" spans="3:6" x14ac:dyDescent="0.25">
      <c r="C723" s="2" t="str">
        <f>IF(B723="","",IF(VLOOKUP(A723,referencia!$A$2:$B$15,2,FALSE)&gt;VLOOKUP(B723,referencia!$A$2:$B$15,2,FALSE),"Casa",IF(VLOOKUP(A723,referencia!$A$2:$B$15,2,FALSE)&lt;VLOOKUP(B723,referencia!$A$2:$B$15,2,FALSE),"Visitante","Empate")))</f>
        <v/>
      </c>
      <c r="D723" s="2" t="str">
        <f ca="1">IF(C723="", "", IFERROR(
  INDEX(C:C, MATCH(1,
    INDEX((OFFSET(C723, -(ROW(C723)-255), 0)=OFFSET(C:C, 5, 0))*
           (OFFSET(C722, -(ROW(C722)-255), 0)=OFFSET(C:C, 4, 0))*
           (OFFSET(C721, -(ROW(C721)-255), 0)=OFFSET(C:C, 3, 0))*
           (OFFSET(C720, -(ROW(C720)-255), 0)=OFFSET(C:C, 2, 0))*
           (OFFSET(C719, -(ROW(C719)-255), 0)=OFFSET(C:C, 1, 0)),
           0), 0)),
  "Sem previsão"))</f>
        <v/>
      </c>
      <c r="E723" s="2" t="str">
        <f t="shared" ca="1" si="100"/>
        <v/>
      </c>
      <c r="F723" s="2" t="str">
        <f ca="1">IF(E723="", "", IFERROR(COUNTIF($E$2:E723, "Correto") / COUNTA($E$2:E723), 0))</f>
        <v/>
      </c>
    </row>
    <row r="724" spans="3:6" x14ac:dyDescent="0.25">
      <c r="C724" s="2" t="str">
        <f>IF(B724="","",IF(VLOOKUP(A724,referencia!$A$2:$B$15,2,FALSE)&gt;VLOOKUP(B724,referencia!$A$2:$B$15,2,FALSE),"Casa",IF(VLOOKUP(A724,referencia!$A$2:$B$15,2,FALSE)&lt;VLOOKUP(B724,referencia!$A$2:$B$15,2,FALSE),"Visitante","Empate")))</f>
        <v/>
      </c>
      <c r="D724" s="2" t="str">
        <f ca="1">IF(C724="", "", IFERROR(
  INDEX(C:C, MATCH(1,
    INDEX((OFFSET(C724, -(ROW(C724)-255), 0)=OFFSET(C:C, 5, 0))*
           (OFFSET(C723, -(ROW(C723)-255), 0)=OFFSET(C:C, 4, 0))*
           (OFFSET(C722, -(ROW(C722)-255), 0)=OFFSET(C:C, 3, 0))*
           (OFFSET(C721, -(ROW(C721)-255), 0)=OFFSET(C:C, 2, 0))*
           (OFFSET(C720, -(ROW(C720)-255), 0)=OFFSET(C:C, 1, 0)),
           0), 0)),
  "Sem previsão"))</f>
        <v/>
      </c>
      <c r="E724" s="2" t="str">
        <f t="shared" ca="1" si="100"/>
        <v/>
      </c>
      <c r="F724" s="2" t="str">
        <f ca="1">IF(E724="", "", IFERROR(COUNTIF($E$2:E724, "Correto") / COUNTA($E$2:E724), 0))</f>
        <v/>
      </c>
    </row>
    <row r="725" spans="3:6" x14ac:dyDescent="0.25">
      <c r="C725" s="2" t="str">
        <f>IF(B725="","",IF(VLOOKUP(A725,referencia!$A$2:$B$15,2,FALSE)&gt;VLOOKUP(B725,referencia!$A$2:$B$15,2,FALSE),"Casa",IF(VLOOKUP(A725,referencia!$A$2:$B$15,2,FALSE)&lt;VLOOKUP(B725,referencia!$A$2:$B$15,2,FALSE),"Visitante","Empate")))</f>
        <v/>
      </c>
      <c r="D725" s="2" t="str">
        <f ca="1">IF(C725="", "", IFERROR(
  INDEX(C:C, MATCH(1,
    INDEX((OFFSET(C725, -(ROW(C725)-255), 0)=OFFSET(C:C, 5, 0))*
           (OFFSET(C724, -(ROW(C724)-255), 0)=OFFSET(C:C, 4, 0))*
           (OFFSET(C723, -(ROW(C723)-255), 0)=OFFSET(C:C, 3, 0))*
           (OFFSET(C722, -(ROW(C722)-255), 0)=OFFSET(C:C, 2, 0))*
           (OFFSET(C721, -(ROW(C721)-255), 0)=OFFSET(C:C, 1, 0)),
           0), 0)),
  "Sem previsão"))</f>
        <v/>
      </c>
      <c r="E725" s="2" t="str">
        <f t="shared" ca="1" si="100"/>
        <v/>
      </c>
      <c r="F725" s="2" t="str">
        <f ca="1">IF(E725="", "", IFERROR(COUNTIF($E$2:E725, "Correto") / COUNTA($E$2:E725), 0))</f>
        <v/>
      </c>
    </row>
    <row r="726" spans="3:6" x14ac:dyDescent="0.25">
      <c r="C726" s="2" t="str">
        <f>IF(B726="","",IF(VLOOKUP(A726,referencia!$A$2:$B$15,2,FALSE)&gt;VLOOKUP(B726,referencia!$A$2:$B$15,2,FALSE),"Casa",IF(VLOOKUP(A726,referencia!$A$2:$B$15,2,FALSE)&lt;VLOOKUP(B726,referencia!$A$2:$B$15,2,FALSE),"Visitante","Empate")))</f>
        <v/>
      </c>
      <c r="D726" s="2" t="str">
        <f ca="1">IF(C726="", "", IFERROR(
  INDEX(C:C, MATCH(1,
    INDEX((OFFSET(C726, -(ROW(C726)-255), 0)=OFFSET(C:C, 5, 0))*
           (OFFSET(C725, -(ROW(C725)-255), 0)=OFFSET(C:C, 4, 0))*
           (OFFSET(C724, -(ROW(C724)-255), 0)=OFFSET(C:C, 3, 0))*
           (OFFSET(C723, -(ROW(C723)-255), 0)=OFFSET(C:C, 2, 0))*
           (OFFSET(C722, -(ROW(C722)-255), 0)=OFFSET(C:C, 1, 0)),
           0), 0)),
  "Sem previsão"))</f>
        <v/>
      </c>
      <c r="E726" s="2" t="str">
        <f t="shared" ca="1" si="100"/>
        <v/>
      </c>
      <c r="F726" s="2" t="str">
        <f ca="1">IF(E726="", "", IFERROR(COUNTIF($E$2:E726, "Correto") / COUNTA($E$2:E726), 0))</f>
        <v/>
      </c>
    </row>
    <row r="727" spans="3:6" x14ac:dyDescent="0.25">
      <c r="C727" s="2" t="str">
        <f>IF(B727="","",IF(VLOOKUP(A727,referencia!$A$2:$B$15,2,FALSE)&gt;VLOOKUP(B727,referencia!$A$2:$B$15,2,FALSE),"Casa",IF(VLOOKUP(A727,referencia!$A$2:$B$15,2,FALSE)&lt;VLOOKUP(B727,referencia!$A$2:$B$15,2,FALSE),"Visitante","Empate")))</f>
        <v/>
      </c>
      <c r="D727" s="2" t="str">
        <f ca="1">IF(C727="", "", IFERROR(
  INDEX(C:C, MATCH(1,
    INDEX((OFFSET(C727, -(ROW(C727)-255), 0)=OFFSET(C:C, 5, 0))*
           (OFFSET(C726, -(ROW(C726)-255), 0)=OFFSET(C:C, 4, 0))*
           (OFFSET(C725, -(ROW(C725)-255), 0)=OFFSET(C:C, 3, 0))*
           (OFFSET(C724, -(ROW(C724)-255), 0)=OFFSET(C:C, 2, 0))*
           (OFFSET(C723, -(ROW(C723)-255), 0)=OFFSET(C:C, 1, 0)),
           0), 0)),
  "Sem previsão"))</f>
        <v/>
      </c>
      <c r="E727" s="2" t="str">
        <f t="shared" ca="1" si="100"/>
        <v/>
      </c>
      <c r="F727" s="2" t="str">
        <f ca="1">IF(E727="", "", IFERROR(COUNTIF($E$2:E727, "Correto") / COUNTA($E$2:E727), 0))</f>
        <v/>
      </c>
    </row>
    <row r="728" spans="3:6" x14ac:dyDescent="0.25">
      <c r="C728" s="2" t="str">
        <f>IF(B728="","",IF(VLOOKUP(A728,referencia!$A$2:$B$15,2,FALSE)&gt;VLOOKUP(B728,referencia!$A$2:$B$15,2,FALSE),"Casa",IF(VLOOKUP(A728,referencia!$A$2:$B$15,2,FALSE)&lt;VLOOKUP(B728,referencia!$A$2:$B$15,2,FALSE),"Visitante","Empate")))</f>
        <v/>
      </c>
      <c r="D728" s="2" t="str">
        <f ca="1">IF(C728="", "", IFERROR(
  INDEX(C:C, MATCH(1,
    INDEX((OFFSET(C728, -(ROW(C728)-255), 0)=OFFSET(C:C, 5, 0))*
           (OFFSET(C727, -(ROW(C727)-255), 0)=OFFSET(C:C, 4, 0))*
           (OFFSET(C726, -(ROW(C726)-255), 0)=OFFSET(C:C, 3, 0))*
           (OFFSET(C725, -(ROW(C725)-255), 0)=OFFSET(C:C, 2, 0))*
           (OFFSET(C724, -(ROW(C724)-255), 0)=OFFSET(C:C, 1, 0)),
           0), 0)),
  "Sem previsão"))</f>
        <v/>
      </c>
      <c r="E728" s="2" t="str">
        <f t="shared" ca="1" si="100"/>
        <v/>
      </c>
      <c r="F728" s="2" t="str">
        <f ca="1">IF(E728="", "", IFERROR(COUNTIF($E$2:E728, "Correto") / COUNTA($E$2:E728), 0))</f>
        <v/>
      </c>
    </row>
    <row r="729" spans="3:6" x14ac:dyDescent="0.25">
      <c r="C729" s="2" t="str">
        <f>IF(B729="","",IF(VLOOKUP(A729,referencia!$A$2:$B$15,2,FALSE)&gt;VLOOKUP(B729,referencia!$A$2:$B$15,2,FALSE),"Casa",IF(VLOOKUP(A729,referencia!$A$2:$B$15,2,FALSE)&lt;VLOOKUP(B729,referencia!$A$2:$B$15,2,FALSE),"Visitante","Empate")))</f>
        <v/>
      </c>
      <c r="D729" s="2" t="str">
        <f ca="1">IF(C729="", "", IFERROR(
  INDEX(C:C, MATCH(1,
    INDEX((OFFSET(C729, -(ROW(C729)-255), 0)=OFFSET(C:C, 5, 0))*
           (OFFSET(C728, -(ROW(C728)-255), 0)=OFFSET(C:C, 4, 0))*
           (OFFSET(C727, -(ROW(C727)-255), 0)=OFFSET(C:C, 3, 0))*
           (OFFSET(C726, -(ROW(C726)-255), 0)=OFFSET(C:C, 2, 0))*
           (OFFSET(C725, -(ROW(C725)-255), 0)=OFFSET(C:C, 1, 0)),
           0), 0)),
  "Sem previsão"))</f>
        <v/>
      </c>
      <c r="E729" s="2" t="str">
        <f t="shared" ca="1" si="100"/>
        <v/>
      </c>
      <c r="F729" s="2" t="str">
        <f ca="1">IF(E729="", "", IFERROR(COUNTIF($E$2:E729, "Correto") / COUNTA($E$2:E729), 0))</f>
        <v/>
      </c>
    </row>
    <row r="730" spans="3:6" x14ac:dyDescent="0.25">
      <c r="C730" s="2" t="str">
        <f>IF(B730="","",IF(VLOOKUP(A730,referencia!$A$2:$B$15,2,FALSE)&gt;VLOOKUP(B730,referencia!$A$2:$B$15,2,FALSE),"Casa",IF(VLOOKUP(A730,referencia!$A$2:$B$15,2,FALSE)&lt;VLOOKUP(B730,referencia!$A$2:$B$15,2,FALSE),"Visitante","Empate")))</f>
        <v/>
      </c>
      <c r="D730" s="2" t="str">
        <f ca="1">IF(C730="", "", IFERROR(
  INDEX(C:C, MATCH(1,
    INDEX((OFFSET(C730, -(ROW(C730)-255), 0)=OFFSET(C:C, 5, 0))*
           (OFFSET(C729, -(ROW(C729)-255), 0)=OFFSET(C:C, 4, 0))*
           (OFFSET(C728, -(ROW(C728)-255), 0)=OFFSET(C:C, 3, 0))*
           (OFFSET(C727, -(ROW(C727)-255), 0)=OFFSET(C:C, 2, 0))*
           (OFFSET(C726, -(ROW(C726)-255), 0)=OFFSET(C:C, 1, 0)),
           0), 0)),
  "Sem previsão"))</f>
        <v/>
      </c>
      <c r="E730" s="2" t="str">
        <f t="shared" ca="1" si="100"/>
        <v/>
      </c>
      <c r="F730" s="2" t="str">
        <f ca="1">IF(E730="", "", IFERROR(COUNTIF($E$2:E730, "Correto") / COUNTA($E$2:E730), 0))</f>
        <v/>
      </c>
    </row>
    <row r="731" spans="3:6" x14ac:dyDescent="0.25">
      <c r="C731" s="2" t="str">
        <f>IF(B731="","",IF(VLOOKUP(A731,referencia!$A$2:$B$15,2,FALSE)&gt;VLOOKUP(B731,referencia!$A$2:$B$15,2,FALSE),"Casa",IF(VLOOKUP(A731,referencia!$A$2:$B$15,2,FALSE)&lt;VLOOKUP(B731,referencia!$A$2:$B$15,2,FALSE),"Visitante","Empate")))</f>
        <v/>
      </c>
      <c r="D731" s="2" t="str">
        <f ca="1">IF(C731="", "", IFERROR(
  INDEX(C:C, MATCH(1,
    INDEX((OFFSET(C731, -(ROW(C731)-255), 0)=OFFSET(C:C, 5, 0))*
           (OFFSET(C730, -(ROW(C730)-255), 0)=OFFSET(C:C, 4, 0))*
           (OFFSET(C729, -(ROW(C729)-255), 0)=OFFSET(C:C, 3, 0))*
           (OFFSET(C728, -(ROW(C728)-255), 0)=OFFSET(C:C, 2, 0))*
           (OFFSET(C727, -(ROW(C727)-255), 0)=OFFSET(C:C, 1, 0)),
           0), 0)),
  "Sem previsão"))</f>
        <v/>
      </c>
      <c r="E731" s="2" t="str">
        <f t="shared" ca="1" si="100"/>
        <v/>
      </c>
      <c r="F731" s="2" t="str">
        <f ca="1">IF(E731="", "", IFERROR(COUNTIF($E$2:E731, "Correto") / COUNTA($E$2:E731), 0))</f>
        <v/>
      </c>
    </row>
    <row r="732" spans="3:6" x14ac:dyDescent="0.25">
      <c r="C732" s="2" t="str">
        <f>IF(B732="","",IF(VLOOKUP(A732,referencia!$A$2:$B$15,2,FALSE)&gt;VLOOKUP(B732,referencia!$A$2:$B$15,2,FALSE),"Casa",IF(VLOOKUP(A732,referencia!$A$2:$B$15,2,FALSE)&lt;VLOOKUP(B732,referencia!$A$2:$B$15,2,FALSE),"Visitante","Empate")))</f>
        <v/>
      </c>
      <c r="D732" s="2" t="str">
        <f ca="1">IF(C732="", "", IFERROR(
  INDEX(C:C, MATCH(1,
    INDEX((OFFSET(C732, -(ROW(C732)-255), 0)=OFFSET(C:C, 5, 0))*
           (OFFSET(C731, -(ROW(C731)-255), 0)=OFFSET(C:C, 4, 0))*
           (OFFSET(C730, -(ROW(C730)-255), 0)=OFFSET(C:C, 3, 0))*
           (OFFSET(C729, -(ROW(C729)-255), 0)=OFFSET(C:C, 2, 0))*
           (OFFSET(C728, -(ROW(C728)-255), 0)=OFFSET(C:C, 1, 0)),
           0), 0)),
  "Sem previsão"))</f>
        <v/>
      </c>
      <c r="E732" s="2" t="str">
        <f t="shared" ca="1" si="100"/>
        <v/>
      </c>
      <c r="F732" s="2" t="str">
        <f ca="1">IF(E732="", "", IFERROR(COUNTIF($E$2:E732, "Correto") / COUNTA($E$2:E732), 0))</f>
        <v/>
      </c>
    </row>
    <row r="733" spans="3:6" x14ac:dyDescent="0.25">
      <c r="C733" s="2" t="str">
        <f>IF(B733="","",IF(VLOOKUP(A733,referencia!$A$2:$B$15,2,FALSE)&gt;VLOOKUP(B733,referencia!$A$2:$B$15,2,FALSE),"Casa",IF(VLOOKUP(A733,referencia!$A$2:$B$15,2,FALSE)&lt;VLOOKUP(B733,referencia!$A$2:$B$15,2,FALSE),"Visitante","Empate")))</f>
        <v/>
      </c>
      <c r="D733" s="2" t="str">
        <f ca="1">IF(C733="", "", IFERROR(
  INDEX(C:C, MATCH(1,
    INDEX((OFFSET(C733, -(ROW(C733)-255), 0)=OFFSET(C:C, 5, 0))*
           (OFFSET(C732, -(ROW(C732)-255), 0)=OFFSET(C:C, 4, 0))*
           (OFFSET(C731, -(ROW(C731)-255), 0)=OFFSET(C:C, 3, 0))*
           (OFFSET(C730, -(ROW(C730)-255), 0)=OFFSET(C:C, 2, 0))*
           (OFFSET(C729, -(ROW(C729)-255), 0)=OFFSET(C:C, 1, 0)),
           0), 0)),
  "Sem previsão"))</f>
        <v/>
      </c>
      <c r="E733" s="2" t="str">
        <f t="shared" ca="1" si="100"/>
        <v/>
      </c>
      <c r="F733" s="2" t="str">
        <f ca="1">IF(E733="", "", IFERROR(COUNTIF($E$2:E733, "Correto") / COUNTA($E$2:E733), 0))</f>
        <v/>
      </c>
    </row>
    <row r="734" spans="3:6" x14ac:dyDescent="0.25">
      <c r="C734" s="2" t="str">
        <f>IF(B734="","",IF(VLOOKUP(A734,referencia!$A$2:$B$15,2,FALSE)&gt;VLOOKUP(B734,referencia!$A$2:$B$15,2,FALSE),"Casa",IF(VLOOKUP(A734,referencia!$A$2:$B$15,2,FALSE)&lt;VLOOKUP(B734,referencia!$A$2:$B$15,2,FALSE),"Visitante","Empate")))</f>
        <v/>
      </c>
      <c r="D734" s="2" t="str">
        <f ca="1">IF(C734="", "", IFERROR(
  INDEX(C:C, MATCH(1,
    INDEX((OFFSET(C734, -(ROW(C734)-255), 0)=OFFSET(C:C, 5, 0))*
           (OFFSET(C733, -(ROW(C733)-255), 0)=OFFSET(C:C, 4, 0))*
           (OFFSET(C732, -(ROW(C732)-255), 0)=OFFSET(C:C, 3, 0))*
           (OFFSET(C731, -(ROW(C731)-255), 0)=OFFSET(C:C, 2, 0))*
           (OFFSET(C730, -(ROW(C730)-255), 0)=OFFSET(C:C, 1, 0)),
           0), 0)),
  "Sem previsão"))</f>
        <v/>
      </c>
      <c r="E734" s="2" t="str">
        <f t="shared" ca="1" si="100"/>
        <v/>
      </c>
      <c r="F734" s="2" t="str">
        <f ca="1">IF(E734="", "", IFERROR(COUNTIF($E$2:E734, "Correto") / COUNTA($E$2:E734), 0))</f>
        <v/>
      </c>
    </row>
    <row r="735" spans="3:6" x14ac:dyDescent="0.25">
      <c r="C735" s="2" t="str">
        <f>IF(B735="","",IF(VLOOKUP(A735,referencia!$A$2:$B$15,2,FALSE)&gt;VLOOKUP(B735,referencia!$A$2:$B$15,2,FALSE),"Casa",IF(VLOOKUP(A735,referencia!$A$2:$B$15,2,FALSE)&lt;VLOOKUP(B735,referencia!$A$2:$B$15,2,FALSE),"Visitante","Empate")))</f>
        <v/>
      </c>
      <c r="D735" s="2" t="str">
        <f ca="1">IF(C735="", "", IFERROR(
  INDEX(C:C, MATCH(1,
    INDEX((OFFSET(C735, -(ROW(C735)-255), 0)=OFFSET(C:C, 5, 0))*
           (OFFSET(C734, -(ROW(C734)-255), 0)=OFFSET(C:C, 4, 0))*
           (OFFSET(C733, -(ROW(C733)-255), 0)=OFFSET(C:C, 3, 0))*
           (OFFSET(C732, -(ROW(C732)-255), 0)=OFFSET(C:C, 2, 0))*
           (OFFSET(C731, -(ROW(C731)-255), 0)=OFFSET(C:C, 1, 0)),
           0), 0)),
  "Sem previsão"))</f>
        <v/>
      </c>
      <c r="E735" s="2" t="str">
        <f t="shared" ca="1" si="100"/>
        <v/>
      </c>
      <c r="F735" s="2" t="str">
        <f ca="1">IF(E735="", "", IFERROR(COUNTIF($E$2:E735, "Correto") / COUNTA($E$2:E735), 0))</f>
        <v/>
      </c>
    </row>
    <row r="736" spans="3:6" x14ac:dyDescent="0.25">
      <c r="C736" s="2" t="str">
        <f>IF(B736="","",IF(VLOOKUP(A736,referencia!$A$2:$B$15,2,FALSE)&gt;VLOOKUP(B736,referencia!$A$2:$B$15,2,FALSE),"Casa",IF(VLOOKUP(A736,referencia!$A$2:$B$15,2,FALSE)&lt;VLOOKUP(B736,referencia!$A$2:$B$15,2,FALSE),"Visitante","Empate")))</f>
        <v/>
      </c>
      <c r="D736" s="2" t="str">
        <f ca="1">IF(C736="", "", IFERROR(
  INDEX(C:C, MATCH(1,
    INDEX((OFFSET(C736, -(ROW(C736)-255), 0)=OFFSET(C:C, 5, 0))*
           (OFFSET(C735, -(ROW(C735)-255), 0)=OFFSET(C:C, 4, 0))*
           (OFFSET(C734, -(ROW(C734)-255), 0)=OFFSET(C:C, 3, 0))*
           (OFFSET(C733, -(ROW(C733)-255), 0)=OFFSET(C:C, 2, 0))*
           (OFFSET(C732, -(ROW(C732)-255), 0)=OFFSET(C:C, 1, 0)),
           0), 0)),
  "Sem previsão"))</f>
        <v/>
      </c>
      <c r="E736" s="2" t="str">
        <f t="shared" ca="1" si="100"/>
        <v/>
      </c>
      <c r="F736" s="2" t="str">
        <f ca="1">IF(E736="", "", IFERROR(COUNTIF($E$2:E736, "Correto") / COUNTA($E$2:E736), 0))</f>
        <v/>
      </c>
    </row>
    <row r="737" spans="3:6" x14ac:dyDescent="0.25">
      <c r="C737" s="2" t="str">
        <f>IF(B737="","",IF(VLOOKUP(A737,referencia!$A$2:$B$15,2,FALSE)&gt;VLOOKUP(B737,referencia!$A$2:$B$15,2,FALSE),"Casa",IF(VLOOKUP(A737,referencia!$A$2:$B$15,2,FALSE)&lt;VLOOKUP(B737,referencia!$A$2:$B$15,2,FALSE),"Visitante","Empate")))</f>
        <v/>
      </c>
      <c r="D737" s="2" t="str">
        <f ca="1">IF(C737="", "", IFERROR(
  INDEX(C:C, MATCH(1,
    INDEX((OFFSET(C737, -(ROW(C737)-255), 0)=OFFSET(C:C, 5, 0))*
           (OFFSET(C736, -(ROW(C736)-255), 0)=OFFSET(C:C, 4, 0))*
           (OFFSET(C735, -(ROW(C735)-255), 0)=OFFSET(C:C, 3, 0))*
           (OFFSET(C734, -(ROW(C734)-255), 0)=OFFSET(C:C, 2, 0))*
           (OFFSET(C733, -(ROW(C733)-255), 0)=OFFSET(C:C, 1, 0)),
           0), 0)),
  "Sem previsão"))</f>
        <v/>
      </c>
      <c r="E737" s="2" t="str">
        <f t="shared" ca="1" si="100"/>
        <v/>
      </c>
      <c r="F737" s="2" t="str">
        <f ca="1">IF(E737="", "", IFERROR(COUNTIF($E$2:E737, "Correto") / COUNTA($E$2:E737), 0))</f>
        <v/>
      </c>
    </row>
    <row r="738" spans="3:6" x14ac:dyDescent="0.25">
      <c r="C738" s="2" t="str">
        <f>IF(B738="","",IF(VLOOKUP(A738,referencia!$A$2:$B$15,2,FALSE)&gt;VLOOKUP(B738,referencia!$A$2:$B$15,2,FALSE),"Casa",IF(VLOOKUP(A738,referencia!$A$2:$B$15,2,FALSE)&lt;VLOOKUP(B738,referencia!$A$2:$B$15,2,FALSE),"Visitante","Empate")))</f>
        <v/>
      </c>
      <c r="D738" s="2" t="str">
        <f ca="1">IF(C738="", "", IFERROR(
  INDEX(C:C, MATCH(1,
    INDEX((OFFSET(C738, -(ROW(C738)-255), 0)=OFFSET(C:C, 5, 0))*
           (OFFSET(C737, -(ROW(C737)-255), 0)=OFFSET(C:C, 4, 0))*
           (OFFSET(C736, -(ROW(C736)-255), 0)=OFFSET(C:C, 3, 0))*
           (OFFSET(C735, -(ROW(C735)-255), 0)=OFFSET(C:C, 2, 0))*
           (OFFSET(C734, -(ROW(C734)-255), 0)=OFFSET(C:C, 1, 0)),
           0), 0)),
  "Sem previsão"))</f>
        <v/>
      </c>
      <c r="E738" s="2" t="str">
        <f t="shared" ca="1" si="100"/>
        <v/>
      </c>
      <c r="F738" s="2" t="str">
        <f ca="1">IF(E738="", "", IFERROR(COUNTIF($E$2:E738, "Correto") / COUNTA($E$2:E738), 0))</f>
        <v/>
      </c>
    </row>
    <row r="739" spans="3:6" x14ac:dyDescent="0.25">
      <c r="C739" s="2" t="str">
        <f>IF(B739="","",IF(VLOOKUP(A739,referencia!$A$2:$B$15,2,FALSE)&gt;VLOOKUP(B739,referencia!$A$2:$B$15,2,FALSE),"Casa",IF(VLOOKUP(A739,referencia!$A$2:$B$15,2,FALSE)&lt;VLOOKUP(B739,referencia!$A$2:$B$15,2,FALSE),"Visitante","Empate")))</f>
        <v/>
      </c>
      <c r="D739" s="2" t="str">
        <f ca="1">IF(C739="", "", IFERROR(
  INDEX(C:C, MATCH(1,
    INDEX((OFFSET(C739, -(ROW(C739)-255), 0)=OFFSET(C:C, 5, 0))*
           (OFFSET(C738, -(ROW(C738)-255), 0)=OFFSET(C:C, 4, 0))*
           (OFFSET(C737, -(ROW(C737)-255), 0)=OFFSET(C:C, 3, 0))*
           (OFFSET(C736, -(ROW(C736)-255), 0)=OFFSET(C:C, 2, 0))*
           (OFFSET(C735, -(ROW(C735)-255), 0)=OFFSET(C:C, 1, 0)),
           0), 0)),
  "Sem previsão"))</f>
        <v/>
      </c>
      <c r="E739" s="2" t="str">
        <f t="shared" ca="1" si="100"/>
        <v/>
      </c>
      <c r="F739" s="2" t="str">
        <f ca="1">IF(E739="", "", IFERROR(COUNTIF($E$2:E739, "Correto") / COUNTA($E$2:E739), 0))</f>
        <v/>
      </c>
    </row>
    <row r="740" spans="3:6" x14ac:dyDescent="0.25">
      <c r="C740" s="2" t="str">
        <f>IF(B740="","",IF(VLOOKUP(A740,referencia!$A$2:$B$15,2,FALSE)&gt;VLOOKUP(B740,referencia!$A$2:$B$15,2,FALSE),"Casa",IF(VLOOKUP(A740,referencia!$A$2:$B$15,2,FALSE)&lt;VLOOKUP(B740,referencia!$A$2:$B$15,2,FALSE),"Visitante","Empate")))</f>
        <v/>
      </c>
      <c r="D740" s="2" t="str">
        <f ca="1">IF(C740="", "", IFERROR(
  INDEX(C:C, MATCH(1,
    INDEX((OFFSET(C740, -(ROW(C740)-255), 0)=OFFSET(C:C, 5, 0))*
           (OFFSET(C739, -(ROW(C739)-255), 0)=OFFSET(C:C, 4, 0))*
           (OFFSET(C738, -(ROW(C738)-255), 0)=OFFSET(C:C, 3, 0))*
           (OFFSET(C737, -(ROW(C737)-255), 0)=OFFSET(C:C, 2, 0))*
           (OFFSET(C736, -(ROW(C736)-255), 0)=OFFSET(C:C, 1, 0)),
           0), 0)),
  "Sem previsão"))</f>
        <v/>
      </c>
      <c r="E740" s="2" t="str">
        <f t="shared" ca="1" si="100"/>
        <v/>
      </c>
      <c r="F740" s="2" t="str">
        <f ca="1">IF(E740="", "", IFERROR(COUNTIF($E$2:E740, "Correto") / COUNTA($E$2:E740), 0))</f>
        <v/>
      </c>
    </row>
    <row r="741" spans="3:6" x14ac:dyDescent="0.25">
      <c r="C741" s="2" t="str">
        <f>IF(B741="","",IF(VLOOKUP(A741,referencia!$A$2:$B$15,2,FALSE)&gt;VLOOKUP(B741,referencia!$A$2:$B$15,2,FALSE),"Casa",IF(VLOOKUP(A741,referencia!$A$2:$B$15,2,FALSE)&lt;VLOOKUP(B741,referencia!$A$2:$B$15,2,FALSE),"Visitante","Empate")))</f>
        <v/>
      </c>
      <c r="D741" s="2" t="str">
        <f ca="1">IF(C741="", "", IFERROR(
  INDEX(C:C, MATCH(1,
    INDEX((OFFSET(C741, -(ROW(C741)-255), 0)=OFFSET(C:C, 5, 0))*
           (OFFSET(C740, -(ROW(C740)-255), 0)=OFFSET(C:C, 4, 0))*
           (OFFSET(C739, -(ROW(C739)-255), 0)=OFFSET(C:C, 3, 0))*
           (OFFSET(C738, -(ROW(C738)-255), 0)=OFFSET(C:C, 2, 0))*
           (OFFSET(C737, -(ROW(C737)-255), 0)=OFFSET(C:C, 1, 0)),
           0), 0)),
  "Sem previsão"))</f>
        <v/>
      </c>
      <c r="E741" s="2" t="str">
        <f t="shared" ca="1" si="100"/>
        <v/>
      </c>
      <c r="F741" s="2" t="str">
        <f ca="1">IF(E741="", "", IFERROR(COUNTIF($E$2:E741, "Correto") / COUNTA($E$2:E741), 0))</f>
        <v/>
      </c>
    </row>
    <row r="742" spans="3:6" x14ac:dyDescent="0.25">
      <c r="C742" s="2" t="str">
        <f>IF(B742="","",IF(VLOOKUP(A742,referencia!$A$2:$B$15,2,FALSE)&gt;VLOOKUP(B742,referencia!$A$2:$B$15,2,FALSE),"Casa",IF(VLOOKUP(A742,referencia!$A$2:$B$15,2,FALSE)&lt;VLOOKUP(B742,referencia!$A$2:$B$15,2,FALSE),"Visitante","Empate")))</f>
        <v/>
      </c>
      <c r="D742" s="2" t="str">
        <f ca="1">IF(C742="", "", IFERROR(
  INDEX(C:C, MATCH(1,
    INDEX((OFFSET(C742, -(ROW(C742)-255), 0)=OFFSET(C:C, 5, 0))*
           (OFFSET(C741, -(ROW(C741)-255), 0)=OFFSET(C:C, 4, 0))*
           (OFFSET(C740, -(ROW(C740)-255), 0)=OFFSET(C:C, 3, 0))*
           (OFFSET(C739, -(ROW(C739)-255), 0)=OFFSET(C:C, 2, 0))*
           (OFFSET(C738, -(ROW(C738)-255), 0)=OFFSET(C:C, 1, 0)),
           0), 0)),
  "Sem previsão"))</f>
        <v/>
      </c>
      <c r="E742" s="2" t="str">
        <f t="shared" ca="1" si="100"/>
        <v/>
      </c>
      <c r="F742" s="2" t="str">
        <f ca="1">IF(E742="", "", IFERROR(COUNTIF($E$2:E742, "Correto") / COUNTA($E$2:E742), 0))</f>
        <v/>
      </c>
    </row>
    <row r="743" spans="3:6" x14ac:dyDescent="0.25">
      <c r="C743" s="2" t="str">
        <f>IF(B743="","",IF(VLOOKUP(A743,referencia!$A$2:$B$15,2,FALSE)&gt;VLOOKUP(B743,referencia!$A$2:$B$15,2,FALSE),"Casa",IF(VLOOKUP(A743,referencia!$A$2:$B$15,2,FALSE)&lt;VLOOKUP(B743,referencia!$A$2:$B$15,2,FALSE),"Visitante","Empate")))</f>
        <v/>
      </c>
      <c r="D743" s="2" t="str">
        <f ca="1">IF(C743="", "", IFERROR(
  INDEX(C:C, MATCH(1,
    INDEX((OFFSET(C743, -(ROW(C743)-255), 0)=OFFSET(C:C, 5, 0))*
           (OFFSET(C742, -(ROW(C742)-255), 0)=OFFSET(C:C, 4, 0))*
           (OFFSET(C741, -(ROW(C741)-255), 0)=OFFSET(C:C, 3, 0))*
           (OFFSET(C740, -(ROW(C740)-255), 0)=OFFSET(C:C, 2, 0))*
           (OFFSET(C739, -(ROW(C739)-255), 0)=OFFSET(C:C, 1, 0)),
           0), 0)),
  "Sem previsão"))</f>
        <v/>
      </c>
      <c r="E743" s="2" t="str">
        <f t="shared" ca="1" si="100"/>
        <v/>
      </c>
      <c r="F743" s="2" t="str">
        <f ca="1">IF(E743="", "", IFERROR(COUNTIF($E$2:E743, "Correto") / COUNTA($E$2:E743), 0))</f>
        <v/>
      </c>
    </row>
    <row r="744" spans="3:6" x14ac:dyDescent="0.25">
      <c r="C744" s="2" t="str">
        <f>IF(B744="","",IF(VLOOKUP(A744,referencia!$A$2:$B$15,2,FALSE)&gt;VLOOKUP(B744,referencia!$A$2:$B$15,2,FALSE),"Casa",IF(VLOOKUP(A744,referencia!$A$2:$B$15,2,FALSE)&lt;VLOOKUP(B744,referencia!$A$2:$B$15,2,FALSE),"Visitante","Empate")))</f>
        <v/>
      </c>
      <c r="D744" s="2" t="str">
        <f ca="1">IF(C744="", "", IFERROR(
  INDEX(C:C, MATCH(1,
    INDEX((OFFSET(C744, -(ROW(C744)-255), 0)=OFFSET(C:C, 5, 0))*
           (OFFSET(C743, -(ROW(C743)-255), 0)=OFFSET(C:C, 4, 0))*
           (OFFSET(C742, -(ROW(C742)-255), 0)=OFFSET(C:C, 3, 0))*
           (OFFSET(C741, -(ROW(C741)-255), 0)=OFFSET(C:C, 2, 0))*
           (OFFSET(C740, -(ROW(C740)-255), 0)=OFFSET(C:C, 1, 0)),
           0), 0)),
  "Sem previsão"))</f>
        <v/>
      </c>
      <c r="E744" s="2" t="str">
        <f t="shared" ca="1" si="100"/>
        <v/>
      </c>
      <c r="F744" s="2" t="str">
        <f ca="1">IF(E744="", "", IFERROR(COUNTIF($E$2:E744, "Correto") / COUNTA($E$2:E744), 0))</f>
        <v/>
      </c>
    </row>
    <row r="745" spans="3:6" x14ac:dyDescent="0.25">
      <c r="C745" s="2" t="str">
        <f>IF(B745="","",IF(VLOOKUP(A745,referencia!$A$2:$B$15,2,FALSE)&gt;VLOOKUP(B745,referencia!$A$2:$B$15,2,FALSE),"Casa",IF(VLOOKUP(A745,referencia!$A$2:$B$15,2,FALSE)&lt;VLOOKUP(B745,referencia!$A$2:$B$15,2,FALSE),"Visitante","Empate")))</f>
        <v/>
      </c>
      <c r="D745" s="2" t="str">
        <f ca="1">IF(C745="", "", IFERROR(
  INDEX(C:C, MATCH(1,
    INDEX((OFFSET(C745, -(ROW(C745)-255), 0)=OFFSET(C:C, 5, 0))*
           (OFFSET(C744, -(ROW(C744)-255), 0)=OFFSET(C:C, 4, 0))*
           (OFFSET(C743, -(ROW(C743)-255), 0)=OFFSET(C:C, 3, 0))*
           (OFFSET(C742, -(ROW(C742)-255), 0)=OFFSET(C:C, 2, 0))*
           (OFFSET(C741, -(ROW(C741)-255), 0)=OFFSET(C:C, 1, 0)),
           0), 0)),
  "Sem previsão"))</f>
        <v/>
      </c>
      <c r="E745" s="2" t="str">
        <f t="shared" ca="1" si="100"/>
        <v/>
      </c>
      <c r="F745" s="2" t="str">
        <f ca="1">IF(E745="", "", IFERROR(COUNTIF($E$2:E745, "Correto") / COUNTA($E$2:E745), 0))</f>
        <v/>
      </c>
    </row>
    <row r="746" spans="3:6" x14ac:dyDescent="0.25">
      <c r="C746" s="2" t="str">
        <f>IF(B746="","",IF(VLOOKUP(A746,referencia!$A$2:$B$15,2,FALSE)&gt;VLOOKUP(B746,referencia!$A$2:$B$15,2,FALSE),"Casa",IF(VLOOKUP(A746,referencia!$A$2:$B$15,2,FALSE)&lt;VLOOKUP(B746,referencia!$A$2:$B$15,2,FALSE),"Visitante","Empate")))</f>
        <v/>
      </c>
      <c r="D746" s="2" t="str">
        <f ca="1">IF(C746="", "", IFERROR(
  INDEX(C:C, MATCH(1,
    INDEX((OFFSET(C746, -(ROW(C746)-255), 0)=OFFSET(C:C, 5, 0))*
           (OFFSET(C745, -(ROW(C745)-255), 0)=OFFSET(C:C, 4, 0))*
           (OFFSET(C744, -(ROW(C744)-255), 0)=OFFSET(C:C, 3, 0))*
           (OFFSET(C743, -(ROW(C743)-255), 0)=OFFSET(C:C, 2, 0))*
           (OFFSET(C742, -(ROW(C742)-255), 0)=OFFSET(C:C, 1, 0)),
           0), 0)),
  "Sem previsão"))</f>
        <v/>
      </c>
      <c r="E746" s="2" t="str">
        <f t="shared" ca="1" si="100"/>
        <v/>
      </c>
      <c r="F746" s="2" t="str">
        <f ca="1">IF(E746="", "", IFERROR(COUNTIF($E$2:E746, "Correto") / COUNTA($E$2:E746), 0))</f>
        <v/>
      </c>
    </row>
    <row r="747" spans="3:6" x14ac:dyDescent="0.25">
      <c r="C747" s="2" t="str">
        <f>IF(B747="","",IF(VLOOKUP(A747,referencia!$A$2:$B$15,2,FALSE)&gt;VLOOKUP(B747,referencia!$A$2:$B$15,2,FALSE),"Casa",IF(VLOOKUP(A747,referencia!$A$2:$B$15,2,FALSE)&lt;VLOOKUP(B747,referencia!$A$2:$B$15,2,FALSE),"Visitante","Empate")))</f>
        <v/>
      </c>
      <c r="D747" s="2" t="str">
        <f ca="1">IF(C747="", "", IFERROR(
  INDEX(C:C, MATCH(1,
    INDEX((OFFSET(C747, -(ROW(C747)-255), 0)=OFFSET(C:C, 5, 0))*
           (OFFSET(C746, -(ROW(C746)-255), 0)=OFFSET(C:C, 4, 0))*
           (OFFSET(C745, -(ROW(C745)-255), 0)=OFFSET(C:C, 3, 0))*
           (OFFSET(C744, -(ROW(C744)-255), 0)=OFFSET(C:C, 2, 0))*
           (OFFSET(C743, -(ROW(C743)-255), 0)=OFFSET(C:C, 1, 0)),
           0), 0)),
  "Sem previsão"))</f>
        <v/>
      </c>
      <c r="E747" s="2" t="str">
        <f t="shared" ca="1" si="100"/>
        <v/>
      </c>
      <c r="F747" s="2" t="str">
        <f ca="1">IF(E747="", "", IFERROR(COUNTIF($E$2:E747, "Correto") / COUNTA($E$2:E747), 0))</f>
        <v/>
      </c>
    </row>
    <row r="748" spans="3:6" x14ac:dyDescent="0.25">
      <c r="C748" s="2" t="str">
        <f>IF(B748="","",IF(VLOOKUP(A748,referencia!$A$2:$B$15,2,FALSE)&gt;VLOOKUP(B748,referencia!$A$2:$B$15,2,FALSE),"Casa",IF(VLOOKUP(A748,referencia!$A$2:$B$15,2,FALSE)&lt;VLOOKUP(B748,referencia!$A$2:$B$15,2,FALSE),"Visitante","Empate")))</f>
        <v/>
      </c>
      <c r="D748" s="2" t="str">
        <f ca="1">IF(C748="", "", IFERROR(
  INDEX(C:C, MATCH(1,
    INDEX((OFFSET(C748, -(ROW(C748)-255), 0)=OFFSET(C:C, 5, 0))*
           (OFFSET(C747, -(ROW(C747)-255), 0)=OFFSET(C:C, 4, 0))*
           (OFFSET(C746, -(ROW(C746)-255), 0)=OFFSET(C:C, 3, 0))*
           (OFFSET(C745, -(ROW(C745)-255), 0)=OFFSET(C:C, 2, 0))*
           (OFFSET(C744, -(ROW(C744)-255), 0)=OFFSET(C:C, 1, 0)),
           0), 0)),
  "Sem previsão"))</f>
        <v/>
      </c>
      <c r="E748" s="2" t="str">
        <f t="shared" ca="1" si="100"/>
        <v/>
      </c>
      <c r="F748" s="2" t="str">
        <f ca="1">IF(E748="", "", IFERROR(COUNTIF($E$2:E748, "Correto") / COUNTA($E$2:E748), 0))</f>
        <v/>
      </c>
    </row>
    <row r="749" spans="3:6" x14ac:dyDescent="0.25">
      <c r="C749" s="2" t="str">
        <f>IF(B749="","",IF(VLOOKUP(A749,referencia!$A$2:$B$15,2,FALSE)&gt;VLOOKUP(B749,referencia!$A$2:$B$15,2,FALSE),"Casa",IF(VLOOKUP(A749,referencia!$A$2:$B$15,2,FALSE)&lt;VLOOKUP(B749,referencia!$A$2:$B$15,2,FALSE),"Visitante","Empate")))</f>
        <v/>
      </c>
      <c r="D749" s="2" t="str">
        <f ca="1">IF(C749="", "", IFERROR(
  INDEX(C:C, MATCH(1,
    INDEX((OFFSET(C749, -(ROW(C749)-255), 0)=OFFSET(C:C, 5, 0))*
           (OFFSET(C748, -(ROW(C748)-255), 0)=OFFSET(C:C, 4, 0))*
           (OFFSET(C747, -(ROW(C747)-255), 0)=OFFSET(C:C, 3, 0))*
           (OFFSET(C746, -(ROW(C746)-255), 0)=OFFSET(C:C, 2, 0))*
           (OFFSET(C745, -(ROW(C745)-255), 0)=OFFSET(C:C, 1, 0)),
           0), 0)),
  "Sem previsão"))</f>
        <v/>
      </c>
      <c r="E749" s="2" t="str">
        <f t="shared" ca="1" si="100"/>
        <v/>
      </c>
      <c r="F749" s="2" t="str">
        <f ca="1">IF(E749="", "", IFERROR(COUNTIF($E$2:E749, "Correto") / COUNTA($E$2:E749), 0))</f>
        <v/>
      </c>
    </row>
    <row r="750" spans="3:6" x14ac:dyDescent="0.25">
      <c r="C750" s="2" t="str">
        <f>IF(B750="","",IF(VLOOKUP(A750,referencia!$A$2:$B$15,2,FALSE)&gt;VLOOKUP(B750,referencia!$A$2:$B$15,2,FALSE),"Casa",IF(VLOOKUP(A750,referencia!$A$2:$B$15,2,FALSE)&lt;VLOOKUP(B750,referencia!$A$2:$B$15,2,FALSE),"Visitante","Empate")))</f>
        <v/>
      </c>
      <c r="D750" s="2" t="str">
        <f ca="1">IF(C750="", "", IFERROR(
  INDEX(C:C, MATCH(1,
    INDEX((OFFSET(C750, -(ROW(C750)-255), 0)=OFFSET(C:C, 5, 0))*
           (OFFSET(C749, -(ROW(C749)-255), 0)=OFFSET(C:C, 4, 0))*
           (OFFSET(C748, -(ROW(C748)-255), 0)=OFFSET(C:C, 3, 0))*
           (OFFSET(C747, -(ROW(C747)-255), 0)=OFFSET(C:C, 2, 0))*
           (OFFSET(C746, -(ROW(C746)-255), 0)=OFFSET(C:C, 1, 0)),
           0), 0)),
  "Sem previsão"))</f>
        <v/>
      </c>
      <c r="E750" s="2" t="str">
        <f t="shared" ca="1" si="100"/>
        <v/>
      </c>
      <c r="F750" s="2" t="str">
        <f ca="1">IF(E750="", "", IFERROR(COUNTIF($E$2:E750, "Correto") / COUNTA($E$2:E750), 0))</f>
        <v/>
      </c>
    </row>
    <row r="751" spans="3:6" x14ac:dyDescent="0.25">
      <c r="C751" s="2" t="str">
        <f>IF(B751="","",IF(VLOOKUP(A751,referencia!$A$2:$B$15,2,FALSE)&gt;VLOOKUP(B751,referencia!$A$2:$B$15,2,FALSE),"Casa",IF(VLOOKUP(A751,referencia!$A$2:$B$15,2,FALSE)&lt;VLOOKUP(B751,referencia!$A$2:$B$15,2,FALSE),"Visitante","Empate")))</f>
        <v/>
      </c>
      <c r="D751" s="2" t="str">
        <f ca="1">IF(C751="", "", IFERROR(
  INDEX(C:C, MATCH(1,
    INDEX((OFFSET(C751, -(ROW(C751)-255), 0)=OFFSET(C:C, 5, 0))*
           (OFFSET(C750, -(ROW(C750)-255), 0)=OFFSET(C:C, 4, 0))*
           (OFFSET(C749, -(ROW(C749)-255), 0)=OFFSET(C:C, 3, 0))*
           (OFFSET(C748, -(ROW(C748)-255), 0)=OFFSET(C:C, 2, 0))*
           (OFFSET(C747, -(ROW(C747)-255), 0)=OFFSET(C:C, 1, 0)),
           0), 0)),
  "Sem previsão"))</f>
        <v/>
      </c>
      <c r="E751" s="2" t="str">
        <f t="shared" ca="1" si="100"/>
        <v/>
      </c>
      <c r="F751" s="2" t="str">
        <f ca="1">IF(E751="", "", IFERROR(COUNTIF($E$2:E751, "Correto") / COUNTA($E$2:E751), 0))</f>
        <v/>
      </c>
    </row>
    <row r="752" spans="3:6" x14ac:dyDescent="0.25">
      <c r="C752" s="2" t="str">
        <f>IF(B752="","",IF(VLOOKUP(A752,referencia!$A$2:$B$15,2,FALSE)&gt;VLOOKUP(B752,referencia!$A$2:$B$15,2,FALSE),"Casa",IF(VLOOKUP(A752,referencia!$A$2:$B$15,2,FALSE)&lt;VLOOKUP(B752,referencia!$A$2:$B$15,2,FALSE),"Visitante","Empate")))</f>
        <v/>
      </c>
      <c r="D752" s="2" t="str">
        <f ca="1">IF(C752="", "", IFERROR(
  INDEX(C:C, MATCH(1,
    INDEX((OFFSET(C752, -(ROW(C752)-255), 0)=OFFSET(C:C, 5, 0))*
           (OFFSET(C751, -(ROW(C751)-255), 0)=OFFSET(C:C, 4, 0))*
           (OFFSET(C750, -(ROW(C750)-255), 0)=OFFSET(C:C, 3, 0))*
           (OFFSET(C749, -(ROW(C749)-255), 0)=OFFSET(C:C, 2, 0))*
           (OFFSET(C748, -(ROW(C748)-255), 0)=OFFSET(C:C, 1, 0)),
           0), 0)),
  "Sem previsão"))</f>
        <v/>
      </c>
      <c r="E752" s="2" t="str">
        <f t="shared" ca="1" si="100"/>
        <v/>
      </c>
      <c r="F752" s="2" t="str">
        <f ca="1">IF(E752="", "", IFERROR(COUNTIF($E$2:E752, "Correto") / COUNTA($E$2:E752), 0))</f>
        <v/>
      </c>
    </row>
    <row r="753" spans="3:6" x14ac:dyDescent="0.25">
      <c r="C753" s="2" t="str">
        <f>IF(B753="","",IF(VLOOKUP(A753,referencia!$A$2:$B$15,2,FALSE)&gt;VLOOKUP(B753,referencia!$A$2:$B$15,2,FALSE),"Casa",IF(VLOOKUP(A753,referencia!$A$2:$B$15,2,FALSE)&lt;VLOOKUP(B753,referencia!$A$2:$B$15,2,FALSE),"Visitante","Empate")))</f>
        <v/>
      </c>
      <c r="D753" s="2" t="str">
        <f ca="1">IF(C753="", "", IFERROR(
  INDEX(C:C, MATCH(1,
    INDEX((OFFSET(C753, -(ROW(C753)-255), 0)=OFFSET(C:C, 5, 0))*
           (OFFSET(C752, -(ROW(C752)-255), 0)=OFFSET(C:C, 4, 0))*
           (OFFSET(C751, -(ROW(C751)-255), 0)=OFFSET(C:C, 3, 0))*
           (OFFSET(C750, -(ROW(C750)-255), 0)=OFFSET(C:C, 2, 0))*
           (OFFSET(C749, -(ROW(C749)-255), 0)=OFFSET(C:C, 1, 0)),
           0), 0)),
  "Sem previsão"))</f>
        <v/>
      </c>
      <c r="E753" s="2" t="str">
        <f t="shared" ca="1" si="100"/>
        <v/>
      </c>
      <c r="F753" s="2" t="str">
        <f ca="1">IF(E753="", "", IFERROR(COUNTIF($E$2:E753, "Correto") / COUNTA($E$2:E753), 0))</f>
        <v/>
      </c>
    </row>
    <row r="754" spans="3:6" x14ac:dyDescent="0.25">
      <c r="C754" s="2" t="str">
        <f>IF(B754="","",IF(VLOOKUP(A754,referencia!$A$2:$B$15,2,FALSE)&gt;VLOOKUP(B754,referencia!$A$2:$B$15,2,FALSE),"Casa",IF(VLOOKUP(A754,referencia!$A$2:$B$15,2,FALSE)&lt;VLOOKUP(B754,referencia!$A$2:$B$15,2,FALSE),"Visitante","Empate")))</f>
        <v/>
      </c>
      <c r="D754" s="2" t="str">
        <f ca="1">IF(C754="", "", IFERROR(
  INDEX(C:C, MATCH(1,
    INDEX((OFFSET(C754, -(ROW(C754)-255), 0)=OFFSET(C:C, 5, 0))*
           (OFFSET(C753, -(ROW(C753)-255), 0)=OFFSET(C:C, 4, 0))*
           (OFFSET(C752, -(ROW(C752)-255), 0)=OFFSET(C:C, 3, 0))*
           (OFFSET(C751, -(ROW(C751)-255), 0)=OFFSET(C:C, 2, 0))*
           (OFFSET(C750, -(ROW(C750)-255), 0)=OFFSET(C:C, 1, 0)),
           0), 0)),
  "Sem previsão"))</f>
        <v/>
      </c>
      <c r="E754" s="2" t="str">
        <f t="shared" ca="1" si="100"/>
        <v/>
      </c>
      <c r="F754" s="2" t="str">
        <f ca="1">IF(E754="", "", IFERROR(COUNTIF($E$2:E754, "Correto") / COUNTA($E$2:E754), 0))</f>
        <v/>
      </c>
    </row>
    <row r="755" spans="3:6" x14ac:dyDescent="0.25">
      <c r="C755" s="2" t="str">
        <f>IF(B755="","",IF(VLOOKUP(A755,referencia!$A$2:$B$15,2,FALSE)&gt;VLOOKUP(B755,referencia!$A$2:$B$15,2,FALSE),"Casa",IF(VLOOKUP(A755,referencia!$A$2:$B$15,2,FALSE)&lt;VLOOKUP(B755,referencia!$A$2:$B$15,2,FALSE),"Visitante","Empate")))</f>
        <v/>
      </c>
      <c r="D755" s="2" t="str">
        <f ca="1">IF(C755="", "", IFERROR(
  INDEX(C:C, MATCH(1,
    INDEX((OFFSET(C755, -(ROW(C755)-255), 0)=OFFSET(C:C, 5, 0))*
           (OFFSET(C754, -(ROW(C754)-255), 0)=OFFSET(C:C, 4, 0))*
           (OFFSET(C753, -(ROW(C753)-255), 0)=OFFSET(C:C, 3, 0))*
           (OFFSET(C752, -(ROW(C752)-255), 0)=OFFSET(C:C, 2, 0))*
           (OFFSET(C751, -(ROW(C751)-255), 0)=OFFSET(C:C, 1, 0)),
           0), 0)),
  "Sem previsão"))</f>
        <v/>
      </c>
      <c r="E755" s="2" t="str">
        <f t="shared" ca="1" si="100"/>
        <v/>
      </c>
      <c r="F755" s="2" t="str">
        <f ca="1">IF(E755="", "", IFERROR(COUNTIF($E$2:E755, "Correto") / COUNTA($E$2:E755), 0))</f>
        <v/>
      </c>
    </row>
    <row r="756" spans="3:6" x14ac:dyDescent="0.25">
      <c r="C756" s="2" t="str">
        <f>IF(B756="","",IF(VLOOKUP(A756,referencia!$A$2:$B$15,2,FALSE)&gt;VLOOKUP(B756,referencia!$A$2:$B$15,2,FALSE),"Casa",IF(VLOOKUP(A756,referencia!$A$2:$B$15,2,FALSE)&lt;VLOOKUP(B756,referencia!$A$2:$B$15,2,FALSE),"Visitante","Empate")))</f>
        <v/>
      </c>
      <c r="D756" s="2" t="str">
        <f ca="1">IF(C756="", "", IFERROR(
  INDEX(C:C, MATCH(1,
    INDEX((OFFSET(C756, -(ROW(C756)-255), 0)=OFFSET(C:C, 5, 0))*
           (OFFSET(C755, -(ROW(C755)-255), 0)=OFFSET(C:C, 4, 0))*
           (OFFSET(C754, -(ROW(C754)-255), 0)=OFFSET(C:C, 3, 0))*
           (OFFSET(C753, -(ROW(C753)-255), 0)=OFFSET(C:C, 2, 0))*
           (OFFSET(C752, -(ROW(C752)-255), 0)=OFFSET(C:C, 1, 0)),
           0), 0)),
  "Sem previsão"))</f>
        <v/>
      </c>
      <c r="E756" s="2" t="str">
        <f t="shared" ca="1" si="100"/>
        <v/>
      </c>
      <c r="F756" s="2" t="str">
        <f ca="1">IF(E756="", "", IFERROR(COUNTIF($E$2:E756, "Correto") / COUNTA($E$2:E756), 0))</f>
        <v/>
      </c>
    </row>
    <row r="757" spans="3:6" x14ac:dyDescent="0.25">
      <c r="C757" s="2" t="str">
        <f>IF(B757="","",IF(VLOOKUP(A757,referencia!$A$2:$B$15,2,FALSE)&gt;VLOOKUP(B757,referencia!$A$2:$B$15,2,FALSE),"Casa",IF(VLOOKUP(A757,referencia!$A$2:$B$15,2,FALSE)&lt;VLOOKUP(B757,referencia!$A$2:$B$15,2,FALSE),"Visitante","Empate")))</f>
        <v/>
      </c>
      <c r="D757" s="2" t="str">
        <f ca="1">IF(C757="", "", IFERROR(
  INDEX(C:C, MATCH(1,
    INDEX((OFFSET(C757, -(ROW(C757)-255), 0)=OFFSET(C:C, 5, 0))*
           (OFFSET(C756, -(ROW(C756)-255), 0)=OFFSET(C:C, 4, 0))*
           (OFFSET(#REF!, -(ROW(#REF!)-255), 0)=OFFSET(C:C, 3, 0))*
           (OFFSET(#REF!, -(ROW(#REF!)-255), 0)=OFFSET(C:C, 2, 0))*
           (OFFSET(#REF!, -(ROW(#REF!)-255), 0)=OFFSET(C:C, 1, 0)),
           0), 0)),
  "Sem previsão"))</f>
        <v/>
      </c>
      <c r="E757" s="2" t="str">
        <f t="shared" ca="1" si="100"/>
        <v/>
      </c>
      <c r="F757" s="2" t="str">
        <f ca="1">IF(E757="", "", IFERROR(COUNTIF($E$2:E757, "Correto") / COUNTA($E$2:E757), 0))</f>
        <v/>
      </c>
    </row>
    <row r="758" spans="3:6" x14ac:dyDescent="0.25">
      <c r="C758" s="2" t="str">
        <f>IF(B758="","",IF(VLOOKUP(A758,referencia!$A$2:$B$15,2,FALSE)&gt;VLOOKUP(B758,referencia!$A$2:$B$15,2,FALSE),"Casa",IF(VLOOKUP(A758,referencia!$A$2:$B$15,2,FALSE)&lt;VLOOKUP(B758,referencia!$A$2:$B$15,2,FALSE),"Visitante","Empate")))</f>
        <v/>
      </c>
      <c r="D758" s="2" t="str">
        <f ca="1">IF(C758="", "", IFERROR(
  INDEX(C:C, MATCH(1,
    INDEX((OFFSET(C758, -(ROW(C758)-255), 0)=OFFSET(C:C, 5, 0))*
           (OFFSET(C757, -(ROW(C757)-255), 0)=OFFSET(C:C, 4, 0))*
           (OFFSET(C756, -(ROW(C756)-255), 0)=OFFSET(C:C, 3, 0))*
           (OFFSET(#REF!, -(ROW(#REF!)-255), 0)=OFFSET(C:C, 2, 0))*
           (OFFSET(#REF!, -(ROW(#REF!)-255), 0)=OFFSET(C:C, 1, 0)),
           0), 0)),
  "Sem previsão"))</f>
        <v/>
      </c>
      <c r="E758" s="2" t="str">
        <f t="shared" ca="1" si="100"/>
        <v/>
      </c>
      <c r="F758" s="2" t="str">
        <f ca="1">IF(E758="", "", IFERROR(COUNTIF($E$2:E758, "Correto") / COUNTA($E$2:E758), 0))</f>
        <v/>
      </c>
    </row>
    <row r="759" spans="3:6" x14ac:dyDescent="0.25">
      <c r="C759" s="2" t="str">
        <f>IF(B759="","",IF(VLOOKUP(A759,referencia!$A$2:$B$15,2,FALSE)&gt;VLOOKUP(B759,referencia!$A$2:$B$15,2,FALSE),"Casa",IF(VLOOKUP(A759,referencia!$A$2:$B$15,2,FALSE)&lt;VLOOKUP(B759,referencia!$A$2:$B$15,2,FALSE),"Visitante","Empate")))</f>
        <v/>
      </c>
      <c r="D759" s="2" t="str">
        <f ca="1">IF(C759="", "", IFERROR(
  INDEX(C:C, MATCH(1,
    INDEX((OFFSET(C759, -(ROW(C759)-255), 0)=OFFSET(C:C, 5, 0))*
           (OFFSET(C758, -(ROW(C758)-255), 0)=OFFSET(C:C, 4, 0))*
           (OFFSET(C757, -(ROW(C757)-255), 0)=OFFSET(C:C, 3, 0))*
           (OFFSET(C756, -(ROW(C756)-255), 0)=OFFSET(C:C, 2, 0))*
           (OFFSET(#REF!, -(ROW(#REF!)-255), 0)=OFFSET(C:C, 1, 0)),
           0), 0)),
  "Sem previsão"))</f>
        <v/>
      </c>
      <c r="E759" s="2" t="str">
        <f t="shared" ca="1" si="100"/>
        <v/>
      </c>
      <c r="F759" s="2" t="str">
        <f ca="1">IF(E759="", "", IFERROR(COUNTIF($E$2:E759, "Correto") / COUNTA($E$2:E759), 0))</f>
        <v/>
      </c>
    </row>
    <row r="760" spans="3:6" x14ac:dyDescent="0.25">
      <c r="C760" s="2" t="str">
        <f>IF(B760="","",IF(VLOOKUP(A760,referencia!$A$2:$B$15,2,FALSE)&gt;VLOOKUP(B760,referencia!$A$2:$B$15,2,FALSE),"Casa",IF(VLOOKUP(A760,referencia!$A$2:$B$15,2,FALSE)&lt;VLOOKUP(B760,referencia!$A$2:$B$15,2,FALSE),"Visitante","Empate")))</f>
        <v/>
      </c>
      <c r="D760" s="2" t="str">
        <f ca="1">IF(C760="", "", IFERROR(
  INDEX(C:C, MATCH(1,
    INDEX((OFFSET(C760, -(ROW(C760)-255), 0)=OFFSET(C:C, 5, 0))*
           (OFFSET(C759, -(ROW(C759)-255), 0)=OFFSET(C:C, 4, 0))*
           (OFFSET(C758, -(ROW(C758)-255), 0)=OFFSET(C:C, 3, 0))*
           (OFFSET(C757, -(ROW(C757)-255), 0)=OFFSET(C:C, 2, 0))*
           (OFFSET(C756, -(ROW(C756)-255), 0)=OFFSET(C:C, 1, 0)),
           0), 0)),
  "Sem previsão"))</f>
        <v/>
      </c>
      <c r="E760" s="2" t="str">
        <f t="shared" ca="1" si="100"/>
        <v/>
      </c>
      <c r="F760" s="2" t="str">
        <f ca="1">IF(E760="", "", IFERROR(COUNTIF($E$2:E760, "Correto") / COUNTA($E$2:E760), 0))</f>
        <v/>
      </c>
    </row>
    <row r="761" spans="3:6" x14ac:dyDescent="0.25">
      <c r="C761" s="2" t="str">
        <f>IF(B761="","",IF(VLOOKUP(A761,referencia!$A$2:$B$15,2,FALSE)&gt;VLOOKUP(B761,referencia!$A$2:$B$15,2,FALSE),"Casa",IF(VLOOKUP(A761,referencia!$A$2:$B$15,2,FALSE)&lt;VLOOKUP(B761,referencia!$A$2:$B$15,2,FALSE),"Visitante","Empate")))</f>
        <v/>
      </c>
      <c r="D761" s="2" t="str">
        <f ca="1">IF(C761="", "", IFERROR(
  INDEX(C:C, MATCH(1,
    INDEX((OFFSET(C761, -(ROW(C761)-255), 0)=OFFSET(C:C, 5, 0))*
           (OFFSET(C760, -(ROW(C760)-255), 0)=OFFSET(C:C, 4, 0))*
           (OFFSET(C759, -(ROW(C759)-255), 0)=OFFSET(C:C, 3, 0))*
           (OFFSET(C758, -(ROW(C758)-255), 0)=OFFSET(C:C, 2, 0))*
           (OFFSET(C757, -(ROW(C757)-255), 0)=OFFSET(C:C, 1, 0)),
           0), 0)),
  "Sem previsão"))</f>
        <v/>
      </c>
      <c r="E761" s="2" t="str">
        <f t="shared" ca="1" si="100"/>
        <v/>
      </c>
      <c r="F761" s="2" t="str">
        <f ca="1">IF(E761="", "", IFERROR(COUNTIF($E$2:E761, "Correto") / COUNTA($E$2:E761), 0))</f>
        <v/>
      </c>
    </row>
    <row r="762" spans="3:6" x14ac:dyDescent="0.25">
      <c r="C762" s="2" t="str">
        <f>IF(B762="","",IF(VLOOKUP(A762,referencia!$A$2:$B$15,2,FALSE)&gt;VLOOKUP(B762,referencia!$A$2:$B$15,2,FALSE),"Casa",IF(VLOOKUP(A762,referencia!$A$2:$B$15,2,FALSE)&lt;VLOOKUP(B762,referencia!$A$2:$B$15,2,FALSE),"Visitante","Empate")))</f>
        <v/>
      </c>
      <c r="D762" s="2" t="str">
        <f ca="1">IF(C762="", "", IFERROR(
  INDEX(C:C, MATCH(1,
    INDEX((OFFSET(C762, -(ROW(C762)-255), 0)=OFFSET(C:C, 5, 0))*
           (OFFSET(C761, -(ROW(C761)-255), 0)=OFFSET(C:C, 4, 0))*
           (OFFSET(C760, -(ROW(C760)-255), 0)=OFFSET(C:C, 3, 0))*
           (OFFSET(C759, -(ROW(C759)-255), 0)=OFFSET(C:C, 2, 0))*
           (OFFSET(C758, -(ROW(C758)-255), 0)=OFFSET(C:C, 1, 0)),
           0), 0)),
  "Sem previsão"))</f>
        <v/>
      </c>
      <c r="E762" s="2" t="str">
        <f t="shared" ca="1" si="100"/>
        <v/>
      </c>
      <c r="F762" s="2" t="str">
        <f ca="1">IF(E762="", "", IFERROR(COUNTIF($E$2:E762, "Correto") / COUNTA($E$2:E762), 0))</f>
        <v/>
      </c>
    </row>
    <row r="763" spans="3:6" x14ac:dyDescent="0.25">
      <c r="C763" s="2" t="str">
        <f>IF(B763="","",IF(VLOOKUP(A763,referencia!$A$2:$B$15,2,FALSE)&gt;VLOOKUP(B763,referencia!$A$2:$B$15,2,FALSE),"Casa",IF(VLOOKUP(A763,referencia!$A$2:$B$15,2,FALSE)&lt;VLOOKUP(B763,referencia!$A$2:$B$15,2,FALSE),"Visitante","Empate")))</f>
        <v/>
      </c>
      <c r="D763" s="2" t="str">
        <f ca="1">IF(C763="", "", IFERROR(
  INDEX(C:C, MATCH(1,
    INDEX((OFFSET(C763, -(ROW(C763)-255), 0)=OFFSET(C:C, 5, 0))*
           (OFFSET(C762, -(ROW(C762)-255), 0)=OFFSET(C:C, 4, 0))*
           (OFFSET(C761, -(ROW(C761)-255), 0)=OFFSET(C:C, 3, 0))*
           (OFFSET(C760, -(ROW(C760)-255), 0)=OFFSET(C:C, 2, 0))*
           (OFFSET(C759, -(ROW(C759)-255), 0)=OFFSET(C:C, 1, 0)),
           0), 0)),
  "Sem previsão"))</f>
        <v/>
      </c>
      <c r="E763" s="2" t="str">
        <f t="shared" ca="1" si="100"/>
        <v/>
      </c>
      <c r="F763" s="2" t="str">
        <f ca="1">IF(E763="", "", IFERROR(COUNTIF($E$2:E763, "Correto") / COUNTA($E$2:E763), 0))</f>
        <v/>
      </c>
    </row>
    <row r="764" spans="3:6" x14ac:dyDescent="0.25">
      <c r="C764" s="2" t="str">
        <f>IF(B764="","",IF(VLOOKUP(A764,referencia!$A$2:$B$15,2,FALSE)&gt;VLOOKUP(B764,referencia!$A$2:$B$15,2,FALSE),"Casa",IF(VLOOKUP(A764,referencia!$A$2:$B$15,2,FALSE)&lt;VLOOKUP(B764,referencia!$A$2:$B$15,2,FALSE),"Visitante","Empate")))</f>
        <v/>
      </c>
      <c r="D764" s="2" t="str">
        <f ca="1">IF(C764="", "", IFERROR(
  INDEX(C:C, MATCH(1,
    INDEX((OFFSET(C764, -(ROW(C764)-255), 0)=OFFSET(C:C, 5, 0))*
           (OFFSET(C763, -(ROW(C763)-255), 0)=OFFSET(C:C, 4, 0))*
           (OFFSET(C762, -(ROW(C762)-255), 0)=OFFSET(C:C, 3, 0))*
           (OFFSET(C761, -(ROW(C761)-255), 0)=OFFSET(C:C, 2, 0))*
           (OFFSET(C760, -(ROW(C760)-255), 0)=OFFSET(C:C, 1, 0)),
           0), 0)),
  "Sem previsão"))</f>
        <v/>
      </c>
      <c r="E764" s="2" t="str">
        <f t="shared" ref="E764:E827" ca="1" si="101">IF(D764="","",IF(D764=C764,"Correto","Errado"))</f>
        <v/>
      </c>
      <c r="F764" s="2" t="str">
        <f ca="1">IF(E764="", "", IFERROR(COUNTIF($E$2:E764, "Correto") / COUNTA($E$2:E764), 0))</f>
        <v/>
      </c>
    </row>
    <row r="765" spans="3:6" x14ac:dyDescent="0.25">
      <c r="C765" s="2" t="str">
        <f>IF(B765="","",IF(VLOOKUP(A765,referencia!$A$2:$B$15,2,FALSE)&gt;VLOOKUP(B765,referencia!$A$2:$B$15,2,FALSE),"Casa",IF(VLOOKUP(A765,referencia!$A$2:$B$15,2,FALSE)&lt;VLOOKUP(B765,referencia!$A$2:$B$15,2,FALSE),"Visitante","Empate")))</f>
        <v/>
      </c>
      <c r="D765" s="2" t="str">
        <f ca="1">IF(C765="", "", IFERROR(
  INDEX(C:C, MATCH(1,
    INDEX((OFFSET(C765, -(ROW(C765)-255), 0)=OFFSET(C:C, 5, 0))*
           (OFFSET(C764, -(ROW(C764)-255), 0)=OFFSET(C:C, 4, 0))*
           (OFFSET(C763, -(ROW(C763)-255), 0)=OFFSET(C:C, 3, 0))*
           (OFFSET(C762, -(ROW(C762)-255), 0)=OFFSET(C:C, 2, 0))*
           (OFFSET(C761, -(ROW(C761)-255), 0)=OFFSET(C:C, 1, 0)),
           0), 0)),
  "Sem previsão"))</f>
        <v/>
      </c>
      <c r="E765" s="2" t="str">
        <f t="shared" ca="1" si="101"/>
        <v/>
      </c>
      <c r="F765" s="2" t="str">
        <f ca="1">IF(E765="", "", IFERROR(COUNTIF($E$2:E765, "Correto") / COUNTA($E$2:E765), 0))</f>
        <v/>
      </c>
    </row>
    <row r="766" spans="3:6" x14ac:dyDescent="0.25">
      <c r="C766" s="2" t="str">
        <f>IF(B766="","",IF(VLOOKUP(A766,referencia!$A$2:$B$15,2,FALSE)&gt;VLOOKUP(B766,referencia!$A$2:$B$15,2,FALSE),"Casa",IF(VLOOKUP(A766,referencia!$A$2:$B$15,2,FALSE)&lt;VLOOKUP(B766,referencia!$A$2:$B$15,2,FALSE),"Visitante","Empate")))</f>
        <v/>
      </c>
      <c r="D766" s="2" t="str">
        <f ca="1">IF(C766="", "", IFERROR(
  INDEX(C:C, MATCH(1,
    INDEX((OFFSET(C766, -(ROW(C766)-255), 0)=OFFSET(C:C, 5, 0))*
           (OFFSET(C765, -(ROW(C765)-255), 0)=OFFSET(C:C, 4, 0))*
           (OFFSET(C764, -(ROW(C764)-255), 0)=OFFSET(C:C, 3, 0))*
           (OFFSET(C763, -(ROW(C763)-255), 0)=OFFSET(C:C, 2, 0))*
           (OFFSET(C762, -(ROW(C762)-255), 0)=OFFSET(C:C, 1, 0)),
           0), 0)),
  "Sem previsão"))</f>
        <v/>
      </c>
      <c r="E766" s="2" t="str">
        <f t="shared" ca="1" si="101"/>
        <v/>
      </c>
      <c r="F766" s="2" t="str">
        <f ca="1">IF(E766="", "", IFERROR(COUNTIF($E$2:E766, "Correto") / COUNTA($E$2:E766), 0))</f>
        <v/>
      </c>
    </row>
    <row r="767" spans="3:6" x14ac:dyDescent="0.25">
      <c r="C767" s="2" t="str">
        <f>IF(B767="","",IF(VLOOKUP(A767,referencia!$A$2:$B$15,2,FALSE)&gt;VLOOKUP(B767,referencia!$A$2:$B$15,2,FALSE),"Casa",IF(VLOOKUP(A767,referencia!$A$2:$B$15,2,FALSE)&lt;VLOOKUP(B767,referencia!$A$2:$B$15,2,FALSE),"Visitante","Empate")))</f>
        <v/>
      </c>
      <c r="D767" s="2" t="str">
        <f ca="1">IF(C767="", "", IFERROR(
  INDEX(C:C, MATCH(1,
    INDEX((OFFSET(C767, -(ROW(C767)-255), 0)=OFFSET(C:C, 5, 0))*
           (OFFSET(C766, -(ROW(C766)-255), 0)=OFFSET(C:C, 4, 0))*
           (OFFSET(C765, -(ROW(C765)-255), 0)=OFFSET(C:C, 3, 0))*
           (OFFSET(C764, -(ROW(C764)-255), 0)=OFFSET(C:C, 2, 0))*
           (OFFSET(C763, -(ROW(C763)-255), 0)=OFFSET(C:C, 1, 0)),
           0), 0)),
  "Sem previsão"))</f>
        <v/>
      </c>
      <c r="E767" s="2" t="str">
        <f t="shared" ca="1" si="101"/>
        <v/>
      </c>
      <c r="F767" s="2" t="str">
        <f ca="1">IF(E767="", "", IFERROR(COUNTIF($E$2:E767, "Correto") / COUNTA($E$2:E767), 0))</f>
        <v/>
      </c>
    </row>
    <row r="768" spans="3:6" x14ac:dyDescent="0.25">
      <c r="C768" s="2" t="str">
        <f>IF(B768="","",IF(VLOOKUP(A768,referencia!$A$2:$B$15,2,FALSE)&gt;VLOOKUP(B768,referencia!$A$2:$B$15,2,FALSE),"Casa",IF(VLOOKUP(A768,referencia!$A$2:$B$15,2,FALSE)&lt;VLOOKUP(B768,referencia!$A$2:$B$15,2,FALSE),"Visitante","Empate")))</f>
        <v/>
      </c>
      <c r="D768" s="2" t="str">
        <f ca="1">IF(C768="", "", IFERROR(
  INDEX(C:C, MATCH(1,
    INDEX((OFFSET(C768, -(ROW(C768)-255), 0)=OFFSET(C:C, 5, 0))*
           (OFFSET(C767, -(ROW(C767)-255), 0)=OFFSET(C:C, 4, 0))*
           (OFFSET(C766, -(ROW(C766)-255), 0)=OFFSET(C:C, 3, 0))*
           (OFFSET(C765, -(ROW(C765)-255), 0)=OFFSET(C:C, 2, 0))*
           (OFFSET(C764, -(ROW(C764)-255), 0)=OFFSET(C:C, 1, 0)),
           0), 0)),
  "Sem previsão"))</f>
        <v/>
      </c>
      <c r="E768" s="2" t="str">
        <f t="shared" ca="1" si="101"/>
        <v/>
      </c>
      <c r="F768" s="2" t="str">
        <f ca="1">IF(E768="", "", IFERROR(COUNTIF($E$2:E768, "Correto") / COUNTA($E$2:E768), 0))</f>
        <v/>
      </c>
    </row>
    <row r="769" spans="3:6" x14ac:dyDescent="0.25">
      <c r="C769" s="2" t="str">
        <f>IF(B769="","",IF(VLOOKUP(A769,referencia!$A$2:$B$15,2,FALSE)&gt;VLOOKUP(B769,referencia!$A$2:$B$15,2,FALSE),"Casa",IF(VLOOKUP(A769,referencia!$A$2:$B$15,2,FALSE)&lt;VLOOKUP(B769,referencia!$A$2:$B$15,2,FALSE),"Visitante","Empate")))</f>
        <v/>
      </c>
      <c r="D769" s="2" t="str">
        <f ca="1">IF(C769="", "", IFERROR(
  INDEX(C:C, MATCH(1,
    INDEX((OFFSET(C769, -(ROW(C769)-255), 0)=OFFSET(C:C, 5, 0))*
           (OFFSET(C768, -(ROW(C768)-255), 0)=OFFSET(C:C, 4, 0))*
           (OFFSET(C767, -(ROW(C767)-255), 0)=OFFSET(C:C, 3, 0))*
           (OFFSET(C766, -(ROW(C766)-255), 0)=OFFSET(C:C, 2, 0))*
           (OFFSET(C765, -(ROW(C765)-255), 0)=OFFSET(C:C, 1, 0)),
           0), 0)),
  "Sem previsão"))</f>
        <v/>
      </c>
      <c r="E769" s="2" t="str">
        <f t="shared" ca="1" si="101"/>
        <v/>
      </c>
      <c r="F769" s="2" t="str">
        <f ca="1">IF(E769="", "", IFERROR(COUNTIF($E$2:E769, "Correto") / COUNTA($E$2:E769), 0))</f>
        <v/>
      </c>
    </row>
    <row r="770" spans="3:6" x14ac:dyDescent="0.25">
      <c r="C770" s="2" t="str">
        <f>IF(B770="","",IF(VLOOKUP(A770,referencia!$A$2:$B$15,2,FALSE)&gt;VLOOKUP(B770,referencia!$A$2:$B$15,2,FALSE),"Casa",IF(VLOOKUP(A770,referencia!$A$2:$B$15,2,FALSE)&lt;VLOOKUP(B770,referencia!$A$2:$B$15,2,FALSE),"Visitante","Empate")))</f>
        <v/>
      </c>
      <c r="D770" s="2" t="str">
        <f ca="1">IF(C770="", "", IFERROR(
  INDEX(C:C, MATCH(1,
    INDEX((OFFSET(C770, -(ROW(C770)-255), 0)=OFFSET(C:C, 5, 0))*
           (OFFSET(C769, -(ROW(C769)-255), 0)=OFFSET(C:C, 4, 0))*
           (OFFSET(C768, -(ROW(C768)-255), 0)=OFFSET(C:C, 3, 0))*
           (OFFSET(C767, -(ROW(C767)-255), 0)=OFFSET(C:C, 2, 0))*
           (OFFSET(C766, -(ROW(C766)-255), 0)=OFFSET(C:C, 1, 0)),
           0), 0)),
  "Sem previsão"))</f>
        <v/>
      </c>
      <c r="E770" s="2" t="str">
        <f t="shared" ca="1" si="101"/>
        <v/>
      </c>
      <c r="F770" s="2" t="str">
        <f ca="1">IF(E770="", "", IFERROR(COUNTIF($E$2:E770, "Correto") / COUNTA($E$2:E770), 0))</f>
        <v/>
      </c>
    </row>
    <row r="771" spans="3:6" x14ac:dyDescent="0.25">
      <c r="C771" s="2" t="str">
        <f>IF(B771="","",IF(VLOOKUP(A771,referencia!$A$2:$B$15,2,FALSE)&gt;VLOOKUP(B771,referencia!$A$2:$B$15,2,FALSE),"Casa",IF(VLOOKUP(A771,referencia!$A$2:$B$15,2,FALSE)&lt;VLOOKUP(B771,referencia!$A$2:$B$15,2,FALSE),"Visitante","Empate")))</f>
        <v/>
      </c>
      <c r="D771" s="2" t="str">
        <f ca="1">IF(C771="", "", IFERROR(
  INDEX(C:C, MATCH(1,
    INDEX((OFFSET(C771, -(ROW(C771)-255), 0)=OFFSET(C:C, 5, 0))*
           (OFFSET(C770, -(ROW(C770)-255), 0)=OFFSET(C:C, 4, 0))*
           (OFFSET(C769, -(ROW(C769)-255), 0)=OFFSET(C:C, 3, 0))*
           (OFFSET(C768, -(ROW(C768)-255), 0)=OFFSET(C:C, 2, 0))*
           (OFFSET(C767, -(ROW(C767)-255), 0)=OFFSET(C:C, 1, 0)),
           0), 0)),
  "Sem previsão"))</f>
        <v/>
      </c>
      <c r="E771" s="2" t="str">
        <f t="shared" ca="1" si="101"/>
        <v/>
      </c>
      <c r="F771" s="2" t="str">
        <f ca="1">IF(E771="", "", IFERROR(COUNTIF($E$2:E771, "Correto") / COUNTA($E$2:E771), 0))</f>
        <v/>
      </c>
    </row>
    <row r="772" spans="3:6" x14ac:dyDescent="0.25">
      <c r="C772" s="2" t="str">
        <f>IF(B772="","",IF(VLOOKUP(A772,referencia!$A$2:$B$15,2,FALSE)&gt;VLOOKUP(B772,referencia!$A$2:$B$15,2,FALSE),"Casa",IF(VLOOKUP(A772,referencia!$A$2:$B$15,2,FALSE)&lt;VLOOKUP(B772,referencia!$A$2:$B$15,2,FALSE),"Visitante","Empate")))</f>
        <v/>
      </c>
      <c r="D772" s="2" t="str">
        <f ca="1">IF(C772="", "", IFERROR(
  INDEX(C:C, MATCH(1,
    INDEX((OFFSET(C772, -(ROW(C772)-255), 0)=OFFSET(C:C, 5, 0))*
           (OFFSET(C771, -(ROW(C771)-255), 0)=OFFSET(C:C, 4, 0))*
           (OFFSET(C770, -(ROW(C770)-255), 0)=OFFSET(C:C, 3, 0))*
           (OFFSET(C769, -(ROW(C769)-255), 0)=OFFSET(C:C, 2, 0))*
           (OFFSET(C768, -(ROW(C768)-255), 0)=OFFSET(C:C, 1, 0)),
           0), 0)),
  "Sem previsão"))</f>
        <v/>
      </c>
      <c r="E772" s="2" t="str">
        <f t="shared" ca="1" si="101"/>
        <v/>
      </c>
      <c r="F772" s="2" t="str">
        <f ca="1">IF(E772="", "", IFERROR(COUNTIF($E$2:E772, "Correto") / COUNTA($E$2:E772), 0))</f>
        <v/>
      </c>
    </row>
    <row r="773" spans="3:6" x14ac:dyDescent="0.25">
      <c r="C773" s="2" t="str">
        <f>IF(B773="","",IF(VLOOKUP(A773,referencia!$A$2:$B$15,2,FALSE)&gt;VLOOKUP(B773,referencia!$A$2:$B$15,2,FALSE),"Casa",IF(VLOOKUP(A773,referencia!$A$2:$B$15,2,FALSE)&lt;VLOOKUP(B773,referencia!$A$2:$B$15,2,FALSE),"Visitante","Empate")))</f>
        <v/>
      </c>
      <c r="D773" s="2" t="str">
        <f ca="1">IF(C773="", "", IFERROR(
  INDEX(C:C, MATCH(1,
    INDEX((OFFSET(C773, -(ROW(C773)-255), 0)=OFFSET(C:C, 5, 0))*
           (OFFSET(C772, -(ROW(C772)-255), 0)=OFFSET(C:C, 4, 0))*
           (OFFSET(C771, -(ROW(C771)-255), 0)=OFFSET(C:C, 3, 0))*
           (OFFSET(C770, -(ROW(C770)-255), 0)=OFFSET(C:C, 2, 0))*
           (OFFSET(C769, -(ROW(C769)-255), 0)=OFFSET(C:C, 1, 0)),
           0), 0)),
  "Sem previsão"))</f>
        <v/>
      </c>
      <c r="E773" s="2" t="str">
        <f t="shared" ca="1" si="101"/>
        <v/>
      </c>
      <c r="F773" s="2" t="str">
        <f ca="1">IF(E773="", "", IFERROR(COUNTIF($E$2:E773, "Correto") / COUNTA($E$2:E773), 0))</f>
        <v/>
      </c>
    </row>
    <row r="774" spans="3:6" x14ac:dyDescent="0.25">
      <c r="C774" s="2" t="str">
        <f>IF(B774="","",IF(VLOOKUP(A774,referencia!$A$2:$B$15,2,FALSE)&gt;VLOOKUP(B774,referencia!$A$2:$B$15,2,FALSE),"Casa",IF(VLOOKUP(A774,referencia!$A$2:$B$15,2,FALSE)&lt;VLOOKUP(B774,referencia!$A$2:$B$15,2,FALSE),"Visitante","Empate")))</f>
        <v/>
      </c>
      <c r="D774" s="2" t="str">
        <f ca="1">IF(C774="", "", IFERROR(
  INDEX(C:C, MATCH(1,
    INDEX((OFFSET(C774, -(ROW(C774)-255), 0)=OFFSET(C:C, 5, 0))*
           (OFFSET(C773, -(ROW(C773)-255), 0)=OFFSET(C:C, 4, 0))*
           (OFFSET(C772, -(ROW(C772)-255), 0)=OFFSET(C:C, 3, 0))*
           (OFFSET(C771, -(ROW(C771)-255), 0)=OFFSET(C:C, 2, 0))*
           (OFFSET(C770, -(ROW(C770)-255), 0)=OFFSET(C:C, 1, 0)),
           0), 0)),
  "Sem previsão"))</f>
        <v/>
      </c>
      <c r="E774" s="2" t="str">
        <f t="shared" ca="1" si="101"/>
        <v/>
      </c>
      <c r="F774" s="2" t="str">
        <f ca="1">IF(E774="", "", IFERROR(COUNTIF($E$2:E774, "Correto") / COUNTA($E$2:E774), 0))</f>
        <v/>
      </c>
    </row>
    <row r="775" spans="3:6" x14ac:dyDescent="0.25">
      <c r="C775" s="2" t="str">
        <f>IF(B775="","",IF(VLOOKUP(A775,referencia!$A$2:$B$15,2,FALSE)&gt;VLOOKUP(B775,referencia!$A$2:$B$15,2,FALSE),"Casa",IF(VLOOKUP(A775,referencia!$A$2:$B$15,2,FALSE)&lt;VLOOKUP(B775,referencia!$A$2:$B$15,2,FALSE),"Visitante","Empate")))</f>
        <v/>
      </c>
      <c r="D775" s="2" t="str">
        <f ca="1">IF(C775="", "", IFERROR(
  INDEX(C:C, MATCH(1,
    INDEX((OFFSET(C775, -(ROW(C775)-255), 0)=OFFSET(C:C, 5, 0))*
           (OFFSET(C774, -(ROW(C774)-255), 0)=OFFSET(C:C, 4, 0))*
           (OFFSET(C773, -(ROW(C773)-255), 0)=OFFSET(C:C, 3, 0))*
           (OFFSET(C772, -(ROW(C772)-255), 0)=OFFSET(C:C, 2, 0))*
           (OFFSET(C771, -(ROW(C771)-255), 0)=OFFSET(C:C, 1, 0)),
           0), 0)),
  "Sem previsão"))</f>
        <v/>
      </c>
      <c r="E775" s="2" t="str">
        <f t="shared" ca="1" si="101"/>
        <v/>
      </c>
      <c r="F775" s="2" t="str">
        <f ca="1">IF(E775="", "", IFERROR(COUNTIF($E$2:E775, "Correto") / COUNTA($E$2:E775), 0))</f>
        <v/>
      </c>
    </row>
    <row r="776" spans="3:6" x14ac:dyDescent="0.25">
      <c r="C776" s="2" t="str">
        <f>IF(B776="","",IF(VLOOKUP(A776,referencia!$A$2:$B$15,2,FALSE)&gt;VLOOKUP(B776,referencia!$A$2:$B$15,2,FALSE),"Casa",IF(VLOOKUP(A776,referencia!$A$2:$B$15,2,FALSE)&lt;VLOOKUP(B776,referencia!$A$2:$B$15,2,FALSE),"Visitante","Empate")))</f>
        <v/>
      </c>
      <c r="D776" s="2" t="str">
        <f ca="1">IF(C776="", "", IFERROR(
  INDEX(C:C, MATCH(1,
    INDEX((OFFSET(C776, -(ROW(C776)-255), 0)=OFFSET(C:C, 5, 0))*
           (OFFSET(C775, -(ROW(C775)-255), 0)=OFFSET(C:C, 4, 0))*
           (OFFSET(C774, -(ROW(C774)-255), 0)=OFFSET(C:C, 3, 0))*
           (OFFSET(C773, -(ROW(C773)-255), 0)=OFFSET(C:C, 2, 0))*
           (OFFSET(C772, -(ROW(C772)-255), 0)=OFFSET(C:C, 1, 0)),
           0), 0)),
  "Sem previsão"))</f>
        <v/>
      </c>
      <c r="E776" s="2" t="str">
        <f t="shared" ca="1" si="101"/>
        <v/>
      </c>
      <c r="F776" s="2" t="str">
        <f ca="1">IF(E776="", "", IFERROR(COUNTIF($E$2:E776, "Correto") / COUNTA($E$2:E776), 0))</f>
        <v/>
      </c>
    </row>
    <row r="777" spans="3:6" x14ac:dyDescent="0.25">
      <c r="C777" s="2" t="str">
        <f>IF(B777="","",IF(VLOOKUP(A777,referencia!$A$2:$B$15,2,FALSE)&gt;VLOOKUP(B777,referencia!$A$2:$B$15,2,FALSE),"Casa",IF(VLOOKUP(A777,referencia!$A$2:$B$15,2,FALSE)&lt;VLOOKUP(B777,referencia!$A$2:$B$15,2,FALSE),"Visitante","Empate")))</f>
        <v/>
      </c>
      <c r="D777" s="2" t="str">
        <f ca="1">IF(C777="", "", IFERROR(
  INDEX(C:C, MATCH(1,
    INDEX((OFFSET(C777, -(ROW(C777)-255), 0)=OFFSET(C:C, 5, 0))*
           (OFFSET(C776, -(ROW(C776)-255), 0)=OFFSET(C:C, 4, 0))*
           (OFFSET(C775, -(ROW(C775)-255), 0)=OFFSET(C:C, 3, 0))*
           (OFFSET(C774, -(ROW(C774)-255), 0)=OFFSET(C:C, 2, 0))*
           (OFFSET(C773, -(ROW(C773)-255), 0)=OFFSET(C:C, 1, 0)),
           0), 0)),
  "Sem previsão"))</f>
        <v/>
      </c>
      <c r="E777" s="2" t="str">
        <f t="shared" ca="1" si="101"/>
        <v/>
      </c>
      <c r="F777" s="2" t="str">
        <f ca="1">IF(E777="", "", IFERROR(COUNTIF($E$2:E777, "Correto") / COUNTA($E$2:E777), 0))</f>
        <v/>
      </c>
    </row>
    <row r="778" spans="3:6" x14ac:dyDescent="0.25">
      <c r="C778" s="2" t="str">
        <f>IF(B778="","",IF(VLOOKUP(A778,referencia!$A$2:$B$15,2,FALSE)&gt;VLOOKUP(B778,referencia!$A$2:$B$15,2,FALSE),"Casa",IF(VLOOKUP(A778,referencia!$A$2:$B$15,2,FALSE)&lt;VLOOKUP(B778,referencia!$A$2:$B$15,2,FALSE),"Visitante","Empate")))</f>
        <v/>
      </c>
      <c r="D778" s="2" t="str">
        <f ca="1">IF(C778="", "", IFERROR(
  INDEX(C:C, MATCH(1,
    INDEX((OFFSET(C778, -(ROW(C778)-255), 0)=OFFSET(C:C, 5, 0))*
           (OFFSET(C777, -(ROW(C777)-255), 0)=OFFSET(C:C, 4, 0))*
           (OFFSET(C776, -(ROW(C776)-255), 0)=OFFSET(C:C, 3, 0))*
           (OFFSET(C775, -(ROW(C775)-255), 0)=OFFSET(C:C, 2, 0))*
           (OFFSET(C774, -(ROW(C774)-255), 0)=OFFSET(C:C, 1, 0)),
           0), 0)),
  "Sem previsão"))</f>
        <v/>
      </c>
      <c r="E778" s="2" t="str">
        <f t="shared" ca="1" si="101"/>
        <v/>
      </c>
      <c r="F778" s="2" t="str">
        <f ca="1">IF(E778="", "", IFERROR(COUNTIF($E$2:E778, "Correto") / COUNTA($E$2:E778), 0))</f>
        <v/>
      </c>
    </row>
    <row r="779" spans="3:6" x14ac:dyDescent="0.25">
      <c r="C779" s="2" t="str">
        <f>IF(B779="","",IF(VLOOKUP(A779,referencia!$A$2:$B$15,2,FALSE)&gt;VLOOKUP(B779,referencia!$A$2:$B$15,2,FALSE),"Casa",IF(VLOOKUP(A779,referencia!$A$2:$B$15,2,FALSE)&lt;VLOOKUP(B779,referencia!$A$2:$B$15,2,FALSE),"Visitante","Empate")))</f>
        <v/>
      </c>
      <c r="D779" s="2" t="str">
        <f ca="1">IF(C779="", "", IFERROR(
  INDEX(C:C, MATCH(1,
    INDEX((OFFSET(C779, -(ROW(C779)-255), 0)=OFFSET(C:C, 5, 0))*
           (OFFSET(C778, -(ROW(C778)-255), 0)=OFFSET(C:C, 4, 0))*
           (OFFSET(C777, -(ROW(C777)-255), 0)=OFFSET(C:C, 3, 0))*
           (OFFSET(C776, -(ROW(C776)-255), 0)=OFFSET(C:C, 2, 0))*
           (OFFSET(C775, -(ROW(C775)-255), 0)=OFFSET(C:C, 1, 0)),
           0), 0)),
  "Sem previsão"))</f>
        <v/>
      </c>
      <c r="E779" s="2" t="str">
        <f t="shared" ca="1" si="101"/>
        <v/>
      </c>
      <c r="F779" s="2" t="str">
        <f ca="1">IF(E779="", "", IFERROR(COUNTIF($E$2:E779, "Correto") / COUNTA($E$2:E779), 0))</f>
        <v/>
      </c>
    </row>
    <row r="780" spans="3:6" x14ac:dyDescent="0.25">
      <c r="C780" s="2" t="str">
        <f>IF(B780="","",IF(VLOOKUP(A780,referencia!$A$2:$B$15,2,FALSE)&gt;VLOOKUP(B780,referencia!$A$2:$B$15,2,FALSE),"Casa",IF(VLOOKUP(A780,referencia!$A$2:$B$15,2,FALSE)&lt;VLOOKUP(B780,referencia!$A$2:$B$15,2,FALSE),"Visitante","Empate")))</f>
        <v/>
      </c>
      <c r="D780" s="2" t="str">
        <f ca="1">IF(C780="", "", IFERROR(
  INDEX(C:C, MATCH(1,
    INDEX((OFFSET(C780, -(ROW(C780)-255), 0)=OFFSET(C:C, 5, 0))*
           (OFFSET(C779, -(ROW(C779)-255), 0)=OFFSET(C:C, 4, 0))*
           (OFFSET(C778, -(ROW(C778)-255), 0)=OFFSET(C:C, 3, 0))*
           (OFFSET(C777, -(ROW(C777)-255), 0)=OFFSET(C:C, 2, 0))*
           (OFFSET(C776, -(ROW(C776)-255), 0)=OFFSET(C:C, 1, 0)),
           0), 0)),
  "Sem previsão"))</f>
        <v/>
      </c>
      <c r="E780" s="2" t="str">
        <f t="shared" ca="1" si="101"/>
        <v/>
      </c>
      <c r="F780" s="2" t="str">
        <f ca="1">IF(E780="", "", IFERROR(COUNTIF($E$2:E780, "Correto") / COUNTA($E$2:E780), 0))</f>
        <v/>
      </c>
    </row>
    <row r="781" spans="3:6" x14ac:dyDescent="0.25">
      <c r="C781" s="2" t="str">
        <f>IF(B781="","",IF(VLOOKUP(A781,referencia!$A$2:$B$15,2,FALSE)&gt;VLOOKUP(B781,referencia!$A$2:$B$15,2,FALSE),"Casa",IF(VLOOKUP(A781,referencia!$A$2:$B$15,2,FALSE)&lt;VLOOKUP(B781,referencia!$A$2:$B$15,2,FALSE),"Visitante","Empate")))</f>
        <v/>
      </c>
      <c r="D781" s="2" t="str">
        <f ca="1">IF(C781="", "", IFERROR(
  INDEX(C:C, MATCH(1,
    INDEX((OFFSET(C781, -(ROW(C781)-255), 0)=OFFSET(C:C, 5, 0))*
           (OFFSET(C780, -(ROW(C780)-255), 0)=OFFSET(C:C, 4, 0))*
           (OFFSET(C779, -(ROW(C779)-255), 0)=OFFSET(C:C, 3, 0))*
           (OFFSET(C778, -(ROW(C778)-255), 0)=OFFSET(C:C, 2, 0))*
           (OFFSET(C777, -(ROW(C777)-255), 0)=OFFSET(C:C, 1, 0)),
           0), 0)),
  "Sem previsão"))</f>
        <v/>
      </c>
      <c r="E781" s="2" t="str">
        <f t="shared" ca="1" si="101"/>
        <v/>
      </c>
      <c r="F781" s="2" t="str">
        <f ca="1">IF(E781="", "", IFERROR(COUNTIF($E$2:E781, "Correto") / COUNTA($E$2:E781), 0))</f>
        <v/>
      </c>
    </row>
    <row r="782" spans="3:6" x14ac:dyDescent="0.25">
      <c r="C782" s="2" t="str">
        <f>IF(B782="","",IF(VLOOKUP(A782,referencia!$A$2:$B$15,2,FALSE)&gt;VLOOKUP(B782,referencia!$A$2:$B$15,2,FALSE),"Casa",IF(VLOOKUP(A782,referencia!$A$2:$B$15,2,FALSE)&lt;VLOOKUP(B782,referencia!$A$2:$B$15,2,FALSE),"Visitante","Empate")))</f>
        <v/>
      </c>
      <c r="D782" s="2" t="str">
        <f ca="1">IF(C782="", "", IFERROR(
  INDEX(C:C, MATCH(1,
    INDEX((OFFSET(C782, -(ROW(C782)-255), 0)=OFFSET(C:C, 5, 0))*
           (OFFSET(C781, -(ROW(C781)-255), 0)=OFFSET(C:C, 4, 0))*
           (OFFSET(C780, -(ROW(C780)-255), 0)=OFFSET(C:C, 3, 0))*
           (OFFSET(C779, -(ROW(C779)-255), 0)=OFFSET(C:C, 2, 0))*
           (OFFSET(C778, -(ROW(C778)-255), 0)=OFFSET(C:C, 1, 0)),
           0), 0)),
  "Sem previsão"))</f>
        <v/>
      </c>
      <c r="E782" s="2" t="str">
        <f t="shared" ca="1" si="101"/>
        <v/>
      </c>
      <c r="F782" s="2" t="str">
        <f ca="1">IF(E782="", "", IFERROR(COUNTIF($E$2:E782, "Correto") / COUNTA($E$2:E782), 0))</f>
        <v/>
      </c>
    </row>
    <row r="783" spans="3:6" x14ac:dyDescent="0.25">
      <c r="C783" s="2" t="str">
        <f>IF(B783="","",IF(VLOOKUP(A783,referencia!$A$2:$B$15,2,FALSE)&gt;VLOOKUP(B783,referencia!$A$2:$B$15,2,FALSE),"Casa",IF(VLOOKUP(A783,referencia!$A$2:$B$15,2,FALSE)&lt;VLOOKUP(B783,referencia!$A$2:$B$15,2,FALSE),"Visitante","Empate")))</f>
        <v/>
      </c>
      <c r="D783" s="2" t="str">
        <f ca="1">IF(C783="", "", IFERROR(
  INDEX(C:C, MATCH(1,
    INDEX((OFFSET(C783, -(ROW(C783)-255), 0)=OFFSET(C:C, 5, 0))*
           (OFFSET(C782, -(ROW(C782)-255), 0)=OFFSET(C:C, 4, 0))*
           (OFFSET(C781, -(ROW(C781)-255), 0)=OFFSET(C:C, 3, 0))*
           (OFFSET(C780, -(ROW(C780)-255), 0)=OFFSET(C:C, 2, 0))*
           (OFFSET(C779, -(ROW(C779)-255), 0)=OFFSET(C:C, 1, 0)),
           0), 0)),
  "Sem previsão"))</f>
        <v/>
      </c>
      <c r="E783" s="2" t="str">
        <f t="shared" ca="1" si="101"/>
        <v/>
      </c>
      <c r="F783" s="2" t="str">
        <f ca="1">IF(E783="", "", IFERROR(COUNTIF($E$2:E783, "Correto") / COUNTA($E$2:E783), 0))</f>
        <v/>
      </c>
    </row>
    <row r="784" spans="3:6" x14ac:dyDescent="0.25">
      <c r="C784" s="2" t="str">
        <f>IF(B784="","",IF(VLOOKUP(A784,referencia!$A$2:$B$15,2,FALSE)&gt;VLOOKUP(B784,referencia!$A$2:$B$15,2,FALSE),"Casa",IF(VLOOKUP(A784,referencia!$A$2:$B$15,2,FALSE)&lt;VLOOKUP(B784,referencia!$A$2:$B$15,2,FALSE),"Visitante","Empate")))</f>
        <v/>
      </c>
      <c r="D784" s="2" t="str">
        <f ca="1">IF(C784="", "", IFERROR(
  INDEX(C:C, MATCH(1,
    INDEX((OFFSET(C784, -(ROW(C784)-255), 0)=OFFSET(C:C, 5, 0))*
           (OFFSET(C783, -(ROW(C783)-255), 0)=OFFSET(C:C, 4, 0))*
           (OFFSET(C782, -(ROW(C782)-255), 0)=OFFSET(C:C, 3, 0))*
           (OFFSET(C781, -(ROW(C781)-255), 0)=OFFSET(C:C, 2, 0))*
           (OFFSET(C780, -(ROW(C780)-255), 0)=OFFSET(C:C, 1, 0)),
           0), 0)),
  "Sem previsão"))</f>
        <v/>
      </c>
      <c r="E784" s="2" t="str">
        <f t="shared" ca="1" si="101"/>
        <v/>
      </c>
      <c r="F784" s="2" t="str">
        <f ca="1">IF(E784="", "", IFERROR(COUNTIF($E$2:E784, "Correto") / COUNTA($E$2:E784), 0))</f>
        <v/>
      </c>
    </row>
    <row r="785" spans="3:6" x14ac:dyDescent="0.25">
      <c r="C785" s="2" t="str">
        <f>IF(B785="","",IF(VLOOKUP(A785,referencia!$A$2:$B$15,2,FALSE)&gt;VLOOKUP(B785,referencia!$A$2:$B$15,2,FALSE),"Casa",IF(VLOOKUP(A785,referencia!$A$2:$B$15,2,FALSE)&lt;VLOOKUP(B785,referencia!$A$2:$B$15,2,FALSE),"Visitante","Empate")))</f>
        <v/>
      </c>
      <c r="D785" s="2" t="str">
        <f ca="1">IF(C785="", "", IFERROR(
  INDEX(C:C, MATCH(1,
    INDEX((OFFSET(C785, -(ROW(C785)-255), 0)=OFFSET(C:C, 5, 0))*
           (OFFSET(C784, -(ROW(C784)-255), 0)=OFFSET(C:C, 4, 0))*
           (OFFSET(C783, -(ROW(C783)-255), 0)=OFFSET(C:C, 3, 0))*
           (OFFSET(C782, -(ROW(C782)-255), 0)=OFFSET(C:C, 2, 0))*
           (OFFSET(C781, -(ROW(C781)-255), 0)=OFFSET(C:C, 1, 0)),
           0), 0)),
  "Sem previsão"))</f>
        <v/>
      </c>
      <c r="E785" s="2" t="str">
        <f t="shared" ca="1" si="101"/>
        <v/>
      </c>
      <c r="F785" s="2" t="str">
        <f ca="1">IF(E785="", "", IFERROR(COUNTIF($E$2:E785, "Correto") / COUNTA($E$2:E785), 0))</f>
        <v/>
      </c>
    </row>
    <row r="786" spans="3:6" x14ac:dyDescent="0.25">
      <c r="C786" s="2" t="str">
        <f>IF(B786="","",IF(VLOOKUP(A786,referencia!$A$2:$B$15,2,FALSE)&gt;VLOOKUP(B786,referencia!$A$2:$B$15,2,FALSE),"Casa",IF(VLOOKUP(A786,referencia!$A$2:$B$15,2,FALSE)&lt;VLOOKUP(B786,referencia!$A$2:$B$15,2,FALSE),"Visitante","Empate")))</f>
        <v/>
      </c>
      <c r="D786" s="2" t="str">
        <f ca="1">IF(C786="", "", IFERROR(
  INDEX(C:C, MATCH(1,
    INDEX((OFFSET(C786, -(ROW(C786)-255), 0)=OFFSET(C:C, 5, 0))*
           (OFFSET(C785, -(ROW(C785)-255), 0)=OFFSET(C:C, 4, 0))*
           (OFFSET(C784, -(ROW(C784)-255), 0)=OFFSET(C:C, 3, 0))*
           (OFFSET(C783, -(ROW(C783)-255), 0)=OFFSET(C:C, 2, 0))*
           (OFFSET(C782, -(ROW(C782)-255), 0)=OFFSET(C:C, 1, 0)),
           0), 0)),
  "Sem previsão"))</f>
        <v/>
      </c>
      <c r="E786" s="2" t="str">
        <f t="shared" ca="1" si="101"/>
        <v/>
      </c>
      <c r="F786" s="2" t="str">
        <f ca="1">IF(E786="", "", IFERROR(COUNTIF($E$2:E786, "Correto") / COUNTA($E$2:E786), 0))</f>
        <v/>
      </c>
    </row>
    <row r="787" spans="3:6" x14ac:dyDescent="0.25">
      <c r="C787" s="2" t="str">
        <f>IF(B787="","",IF(VLOOKUP(A787,referencia!$A$2:$B$15,2,FALSE)&gt;VLOOKUP(B787,referencia!$A$2:$B$15,2,FALSE),"Casa",IF(VLOOKUP(A787,referencia!$A$2:$B$15,2,FALSE)&lt;VLOOKUP(B787,referencia!$A$2:$B$15,2,FALSE),"Visitante","Empate")))</f>
        <v/>
      </c>
      <c r="D787" s="2" t="str">
        <f ca="1">IF(C787="", "", IFERROR(
  INDEX(C:C, MATCH(1,
    INDEX((OFFSET(C787, -(ROW(C787)-255), 0)=OFFSET(C:C, 5, 0))*
           (OFFSET(C786, -(ROW(C786)-255), 0)=OFFSET(C:C, 4, 0))*
           (OFFSET(C785, -(ROW(C785)-255), 0)=OFFSET(C:C, 3, 0))*
           (OFFSET(C784, -(ROW(C784)-255), 0)=OFFSET(C:C, 2, 0))*
           (OFFSET(C783, -(ROW(C783)-255), 0)=OFFSET(C:C, 1, 0)),
           0), 0)),
  "Sem previsão"))</f>
        <v/>
      </c>
      <c r="E787" s="2" t="str">
        <f t="shared" ca="1" si="101"/>
        <v/>
      </c>
      <c r="F787" s="2" t="str">
        <f ca="1">IF(E787="", "", IFERROR(COUNTIF($E$2:E787, "Correto") / COUNTA($E$2:E787), 0))</f>
        <v/>
      </c>
    </row>
    <row r="788" spans="3:6" x14ac:dyDescent="0.25">
      <c r="C788" s="2" t="str">
        <f>IF(B788="","",IF(VLOOKUP(A788,referencia!$A$2:$B$15,2,FALSE)&gt;VLOOKUP(B788,referencia!$A$2:$B$15,2,FALSE),"Casa",IF(VLOOKUP(A788,referencia!$A$2:$B$15,2,FALSE)&lt;VLOOKUP(B788,referencia!$A$2:$B$15,2,FALSE),"Visitante","Empate")))</f>
        <v/>
      </c>
      <c r="D788" s="2" t="str">
        <f ca="1">IF(C788="", "", IFERROR(
  INDEX(C:C, MATCH(1,
    INDEX((OFFSET(C788, -(ROW(C788)-255), 0)=OFFSET(C:C, 5, 0))*
           (OFFSET(C787, -(ROW(C787)-255), 0)=OFFSET(C:C, 4, 0))*
           (OFFSET(C786, -(ROW(C786)-255), 0)=OFFSET(C:C, 3, 0))*
           (OFFSET(C785, -(ROW(C785)-255), 0)=OFFSET(C:C, 2, 0))*
           (OFFSET(C784, -(ROW(C784)-255), 0)=OFFSET(C:C, 1, 0)),
           0), 0)),
  "Sem previsão"))</f>
        <v/>
      </c>
      <c r="E788" s="2" t="str">
        <f t="shared" ca="1" si="101"/>
        <v/>
      </c>
      <c r="F788" s="2" t="str">
        <f ca="1">IF(E788="", "", IFERROR(COUNTIF($E$2:E788, "Correto") / COUNTA($E$2:E788), 0))</f>
        <v/>
      </c>
    </row>
    <row r="789" spans="3:6" x14ac:dyDescent="0.25">
      <c r="C789" s="2" t="str">
        <f>IF(B789="","",IF(VLOOKUP(A789,referencia!$A$2:$B$15,2,FALSE)&gt;VLOOKUP(B789,referencia!$A$2:$B$15,2,FALSE),"Casa",IF(VLOOKUP(A789,referencia!$A$2:$B$15,2,FALSE)&lt;VLOOKUP(B789,referencia!$A$2:$B$15,2,FALSE),"Visitante","Empate")))</f>
        <v/>
      </c>
      <c r="D789" s="2" t="str">
        <f ca="1">IF(C789="", "", IFERROR(
  INDEX(C:C, MATCH(1,
    INDEX((OFFSET(C789, -(ROW(C789)-255), 0)=OFFSET(C:C, 5, 0))*
           (OFFSET(C788, -(ROW(C788)-255), 0)=OFFSET(C:C, 4, 0))*
           (OFFSET(C787, -(ROW(C787)-255), 0)=OFFSET(C:C, 3, 0))*
           (OFFSET(C786, -(ROW(C786)-255), 0)=OFFSET(C:C, 2, 0))*
           (OFFSET(C785, -(ROW(C785)-255), 0)=OFFSET(C:C, 1, 0)),
           0), 0)),
  "Sem previsão"))</f>
        <v/>
      </c>
      <c r="E789" s="2" t="str">
        <f t="shared" ca="1" si="101"/>
        <v/>
      </c>
      <c r="F789" s="2" t="str">
        <f ca="1">IF(E789="", "", IFERROR(COUNTIF($E$2:E789, "Correto") / COUNTA($E$2:E789), 0))</f>
        <v/>
      </c>
    </row>
    <row r="790" spans="3:6" x14ac:dyDescent="0.25">
      <c r="C790" s="2" t="str">
        <f>IF(B790="","",IF(VLOOKUP(A790,referencia!$A$2:$B$15,2,FALSE)&gt;VLOOKUP(B790,referencia!$A$2:$B$15,2,FALSE),"Casa",IF(VLOOKUP(A790,referencia!$A$2:$B$15,2,FALSE)&lt;VLOOKUP(B790,referencia!$A$2:$B$15,2,FALSE),"Visitante","Empate")))</f>
        <v/>
      </c>
      <c r="D790" s="2" t="str">
        <f ca="1">IF(C790="", "", IFERROR(
  INDEX(C:C, MATCH(1,
    INDEX((OFFSET(C790, -(ROW(C790)-255), 0)=OFFSET(C:C, 5, 0))*
           (OFFSET(C789, -(ROW(C789)-255), 0)=OFFSET(C:C, 4, 0))*
           (OFFSET(C788, -(ROW(C788)-255), 0)=OFFSET(C:C, 3, 0))*
           (OFFSET(C787, -(ROW(C787)-255), 0)=OFFSET(C:C, 2, 0))*
           (OFFSET(C786, -(ROW(C786)-255), 0)=OFFSET(C:C, 1, 0)),
           0), 0)),
  "Sem previsão"))</f>
        <v/>
      </c>
      <c r="E790" s="2" t="str">
        <f t="shared" ca="1" si="101"/>
        <v/>
      </c>
      <c r="F790" s="2" t="str">
        <f ca="1">IF(E790="", "", IFERROR(COUNTIF($E$2:E790, "Correto") / COUNTA($E$2:E790), 0))</f>
        <v/>
      </c>
    </row>
    <row r="791" spans="3:6" x14ac:dyDescent="0.25">
      <c r="C791" s="2" t="str">
        <f>IF(B791="","",IF(VLOOKUP(A791,referencia!$A$2:$B$15,2,FALSE)&gt;VLOOKUP(B791,referencia!$A$2:$B$15,2,FALSE),"Casa",IF(VLOOKUP(A791,referencia!$A$2:$B$15,2,FALSE)&lt;VLOOKUP(B791,referencia!$A$2:$B$15,2,FALSE),"Visitante","Empate")))</f>
        <v/>
      </c>
      <c r="D791" s="2" t="str">
        <f ca="1">IF(C791="", "", IFERROR(
  INDEX(C:C, MATCH(1,
    INDEX((OFFSET(C791, -(ROW(C791)-255), 0)=OFFSET(C:C, 5, 0))*
           (OFFSET(C790, -(ROW(C790)-255), 0)=OFFSET(C:C, 4, 0))*
           (OFFSET(C789, -(ROW(C789)-255), 0)=OFFSET(C:C, 3, 0))*
           (OFFSET(C788, -(ROW(C788)-255), 0)=OFFSET(C:C, 2, 0))*
           (OFFSET(C787, -(ROW(C787)-255), 0)=OFFSET(C:C, 1, 0)),
           0), 0)),
  "Sem previsão"))</f>
        <v/>
      </c>
      <c r="E791" s="2" t="str">
        <f t="shared" ca="1" si="101"/>
        <v/>
      </c>
      <c r="F791" s="2" t="str">
        <f ca="1">IF(E791="", "", IFERROR(COUNTIF($E$2:E791, "Correto") / COUNTA($E$2:E791), 0))</f>
        <v/>
      </c>
    </row>
    <row r="792" spans="3:6" x14ac:dyDescent="0.25">
      <c r="C792" s="2" t="str">
        <f>IF(B792="","",IF(VLOOKUP(A792,referencia!$A$2:$B$15,2,FALSE)&gt;VLOOKUP(B792,referencia!$A$2:$B$15,2,FALSE),"Casa",IF(VLOOKUP(A792,referencia!$A$2:$B$15,2,FALSE)&lt;VLOOKUP(B792,referencia!$A$2:$B$15,2,FALSE),"Visitante","Empate")))</f>
        <v/>
      </c>
      <c r="D792" s="2" t="str">
        <f ca="1">IF(C792="", "", IFERROR(
  INDEX(C:C, MATCH(1,
    INDEX((OFFSET(C792, -(ROW(C792)-255), 0)=OFFSET(C:C, 5, 0))*
           (OFFSET(C791, -(ROW(C791)-255), 0)=OFFSET(C:C, 4, 0))*
           (OFFSET(C790, -(ROW(C790)-255), 0)=OFFSET(C:C, 3, 0))*
           (OFFSET(C789, -(ROW(C789)-255), 0)=OFFSET(C:C, 2, 0))*
           (OFFSET(C788, -(ROW(C788)-255), 0)=OFFSET(C:C, 1, 0)),
           0), 0)),
  "Sem previsão"))</f>
        <v/>
      </c>
      <c r="E792" s="2" t="str">
        <f t="shared" ca="1" si="101"/>
        <v/>
      </c>
      <c r="F792" s="2" t="str">
        <f ca="1">IF(E792="", "", IFERROR(COUNTIF($E$2:E792, "Correto") / COUNTA($E$2:E792), 0))</f>
        <v/>
      </c>
    </row>
    <row r="793" spans="3:6" x14ac:dyDescent="0.25">
      <c r="C793" s="2" t="str">
        <f>IF(B793="","",IF(VLOOKUP(A793,referencia!$A$2:$B$15,2,FALSE)&gt;VLOOKUP(B793,referencia!$A$2:$B$15,2,FALSE),"Casa",IF(VLOOKUP(A793,referencia!$A$2:$B$15,2,FALSE)&lt;VLOOKUP(B793,referencia!$A$2:$B$15,2,FALSE),"Visitante","Empate")))</f>
        <v/>
      </c>
      <c r="D793" s="2" t="str">
        <f ca="1">IF(C793="", "", IFERROR(
  INDEX(C:C, MATCH(1,
    INDEX((OFFSET(C793, -(ROW(C793)-255), 0)=OFFSET(C:C, 5, 0))*
           (OFFSET(C792, -(ROW(C792)-255), 0)=OFFSET(C:C, 4, 0))*
           (OFFSET(C791, -(ROW(C791)-255), 0)=OFFSET(C:C, 3, 0))*
           (OFFSET(C790, -(ROW(C790)-255), 0)=OFFSET(C:C, 2, 0))*
           (OFFSET(C789, -(ROW(C789)-255), 0)=OFFSET(C:C, 1, 0)),
           0), 0)),
  "Sem previsão"))</f>
        <v/>
      </c>
      <c r="E793" s="2" t="str">
        <f t="shared" ca="1" si="101"/>
        <v/>
      </c>
      <c r="F793" s="2" t="str">
        <f ca="1">IF(E793="", "", IFERROR(COUNTIF($E$2:E793, "Correto") / COUNTA($E$2:E793), 0))</f>
        <v/>
      </c>
    </row>
    <row r="794" spans="3:6" x14ac:dyDescent="0.25">
      <c r="C794" s="2" t="str">
        <f>IF(B794="","",IF(VLOOKUP(A794,referencia!$A$2:$B$15,2,FALSE)&gt;VLOOKUP(B794,referencia!$A$2:$B$15,2,FALSE),"Casa",IF(VLOOKUP(A794,referencia!$A$2:$B$15,2,FALSE)&lt;VLOOKUP(B794,referencia!$A$2:$B$15,2,FALSE),"Visitante","Empate")))</f>
        <v/>
      </c>
      <c r="D794" s="2" t="str">
        <f ca="1">IF(C794="", "", IFERROR(
  INDEX(C:C, MATCH(1,
    INDEX((OFFSET(C794, -(ROW(C794)-255), 0)=OFFSET(C:C, 5, 0))*
           (OFFSET(C793, -(ROW(C793)-255), 0)=OFFSET(C:C, 4, 0))*
           (OFFSET(C792, -(ROW(C792)-255), 0)=OFFSET(C:C, 3, 0))*
           (OFFSET(C791, -(ROW(C791)-255), 0)=OFFSET(C:C, 2, 0))*
           (OFFSET(C790, -(ROW(C790)-255), 0)=OFFSET(C:C, 1, 0)),
           0), 0)),
  "Sem previsão"))</f>
        <v/>
      </c>
      <c r="E794" s="2" t="str">
        <f t="shared" ca="1" si="101"/>
        <v/>
      </c>
      <c r="F794" s="2" t="str">
        <f ca="1">IF(E794="", "", IFERROR(COUNTIF($E$2:E794, "Correto") / COUNTA($E$2:E794), 0))</f>
        <v/>
      </c>
    </row>
    <row r="795" spans="3:6" x14ac:dyDescent="0.25">
      <c r="C795" s="2" t="str">
        <f>IF(B795="","",IF(VLOOKUP(A795,referencia!$A$2:$B$15,2,FALSE)&gt;VLOOKUP(B795,referencia!$A$2:$B$15,2,FALSE),"Casa",IF(VLOOKUP(A795,referencia!$A$2:$B$15,2,FALSE)&lt;VLOOKUP(B795,referencia!$A$2:$B$15,2,FALSE),"Visitante","Empate")))</f>
        <v/>
      </c>
      <c r="D795" s="2" t="str">
        <f ca="1">IF(C795="", "", IFERROR(
  INDEX(C:C, MATCH(1,
    INDEX((OFFSET(C795, -(ROW(C795)-255), 0)=OFFSET(C:C, 5, 0))*
           (OFFSET(C794, -(ROW(C794)-255), 0)=OFFSET(C:C, 4, 0))*
           (OFFSET(C793, -(ROW(C793)-255), 0)=OFFSET(C:C, 3, 0))*
           (OFFSET(C792, -(ROW(C792)-255), 0)=OFFSET(C:C, 2, 0))*
           (OFFSET(C791, -(ROW(C791)-255), 0)=OFFSET(C:C, 1, 0)),
           0), 0)),
  "Sem previsão"))</f>
        <v/>
      </c>
      <c r="E795" s="2" t="str">
        <f t="shared" ca="1" si="101"/>
        <v/>
      </c>
      <c r="F795" s="2" t="str">
        <f ca="1">IF(E795="", "", IFERROR(COUNTIF($E$2:E795, "Correto") / COUNTA($E$2:E795), 0))</f>
        <v/>
      </c>
    </row>
    <row r="796" spans="3:6" x14ac:dyDescent="0.25">
      <c r="C796" s="2" t="str">
        <f>IF(B796="","",IF(VLOOKUP(A796,referencia!$A$2:$B$15,2,FALSE)&gt;VLOOKUP(B796,referencia!$A$2:$B$15,2,FALSE),"Casa",IF(VLOOKUP(A796,referencia!$A$2:$B$15,2,FALSE)&lt;VLOOKUP(B796,referencia!$A$2:$B$15,2,FALSE),"Visitante","Empate")))</f>
        <v/>
      </c>
      <c r="D796" s="2" t="str">
        <f ca="1">IF(C796="", "", IFERROR(
  INDEX(C:C, MATCH(1,
    INDEX((OFFSET(C796, -(ROW(C796)-255), 0)=OFFSET(C:C, 5, 0))*
           (OFFSET(C795, -(ROW(C795)-255), 0)=OFFSET(C:C, 4, 0))*
           (OFFSET(C794, -(ROW(C794)-255), 0)=OFFSET(C:C, 3, 0))*
           (OFFSET(C793, -(ROW(C793)-255), 0)=OFFSET(C:C, 2, 0))*
           (OFFSET(C792, -(ROW(C792)-255), 0)=OFFSET(C:C, 1, 0)),
           0), 0)),
  "Sem previsão"))</f>
        <v/>
      </c>
      <c r="E796" s="2" t="str">
        <f t="shared" ca="1" si="101"/>
        <v/>
      </c>
      <c r="F796" s="2" t="str">
        <f ca="1">IF(E796="", "", IFERROR(COUNTIF($E$2:E796, "Correto") / COUNTA($E$2:E796), 0))</f>
        <v/>
      </c>
    </row>
    <row r="797" spans="3:6" x14ac:dyDescent="0.25">
      <c r="C797" s="2" t="str">
        <f>IF(B797="","",IF(VLOOKUP(A797,referencia!$A$2:$B$15,2,FALSE)&gt;VLOOKUP(B797,referencia!$A$2:$B$15,2,FALSE),"Casa",IF(VLOOKUP(A797,referencia!$A$2:$B$15,2,FALSE)&lt;VLOOKUP(B797,referencia!$A$2:$B$15,2,FALSE),"Visitante","Empate")))</f>
        <v/>
      </c>
      <c r="D797" s="2" t="str">
        <f ca="1">IF(C797="", "", IFERROR(
  INDEX(C:C, MATCH(1,
    INDEX((OFFSET(C797, -(ROW(C797)-255), 0)=OFFSET(C:C, 5, 0))*
           (OFFSET(C796, -(ROW(C796)-255), 0)=OFFSET(C:C, 4, 0))*
           (OFFSET(C795, -(ROW(C795)-255), 0)=OFFSET(C:C, 3, 0))*
           (OFFSET(C794, -(ROW(C794)-255), 0)=OFFSET(C:C, 2, 0))*
           (OFFSET(C793, -(ROW(C793)-255), 0)=OFFSET(C:C, 1, 0)),
           0), 0)),
  "Sem previsão"))</f>
        <v/>
      </c>
      <c r="E797" s="2" t="str">
        <f t="shared" ca="1" si="101"/>
        <v/>
      </c>
      <c r="F797" s="2" t="str">
        <f ca="1">IF(E797="", "", IFERROR(COUNTIF($E$2:E797, "Correto") / COUNTA($E$2:E797), 0))</f>
        <v/>
      </c>
    </row>
    <row r="798" spans="3:6" x14ac:dyDescent="0.25">
      <c r="C798" s="2" t="str">
        <f>IF(B798="","",IF(VLOOKUP(A798,referencia!$A$2:$B$15,2,FALSE)&gt;VLOOKUP(B798,referencia!$A$2:$B$15,2,FALSE),"Casa",IF(VLOOKUP(A798,referencia!$A$2:$B$15,2,FALSE)&lt;VLOOKUP(B798,referencia!$A$2:$B$15,2,FALSE),"Visitante","Empate")))</f>
        <v/>
      </c>
      <c r="D798" s="2" t="str">
        <f ca="1">IF(C798="", "", IFERROR(
  INDEX(C:C, MATCH(1,
    INDEX((OFFSET(C798, -(ROW(C798)-255), 0)=OFFSET(C:C, 5, 0))*
           (OFFSET(C797, -(ROW(C797)-255), 0)=OFFSET(C:C, 4, 0))*
           (OFFSET(C796, -(ROW(C796)-255), 0)=OFFSET(C:C, 3, 0))*
           (OFFSET(C795, -(ROW(C795)-255), 0)=OFFSET(C:C, 2, 0))*
           (OFFSET(C794, -(ROW(C794)-255), 0)=OFFSET(C:C, 1, 0)),
           0), 0)),
  "Sem previsão"))</f>
        <v/>
      </c>
      <c r="E798" s="2" t="str">
        <f t="shared" ca="1" si="101"/>
        <v/>
      </c>
      <c r="F798" s="2" t="str">
        <f ca="1">IF(E798="", "", IFERROR(COUNTIF($E$2:E798, "Correto") / COUNTA($E$2:E798), 0))</f>
        <v/>
      </c>
    </row>
    <row r="799" spans="3:6" x14ac:dyDescent="0.25">
      <c r="C799" s="2" t="str">
        <f>IF(B799="","",IF(VLOOKUP(A799,referencia!$A$2:$B$15,2,FALSE)&gt;VLOOKUP(B799,referencia!$A$2:$B$15,2,FALSE),"Casa",IF(VLOOKUP(A799,referencia!$A$2:$B$15,2,FALSE)&lt;VLOOKUP(B799,referencia!$A$2:$B$15,2,FALSE),"Visitante","Empate")))</f>
        <v/>
      </c>
      <c r="D799" s="2" t="str">
        <f ca="1">IF(C799="", "", IFERROR(
  INDEX(C:C, MATCH(1,
    INDEX((OFFSET(C799, -(ROW(C799)-255), 0)=OFFSET(C:C, 5, 0))*
           (OFFSET(C798, -(ROW(C798)-255), 0)=OFFSET(C:C, 4, 0))*
           (OFFSET(C797, -(ROW(C797)-255), 0)=OFFSET(C:C, 3, 0))*
           (OFFSET(C796, -(ROW(C796)-255), 0)=OFFSET(C:C, 2, 0))*
           (OFFSET(C795, -(ROW(C795)-255), 0)=OFFSET(C:C, 1, 0)),
           0), 0)),
  "Sem previsão"))</f>
        <v/>
      </c>
      <c r="E799" s="2" t="str">
        <f t="shared" ca="1" si="101"/>
        <v/>
      </c>
      <c r="F799" s="2" t="str">
        <f ca="1">IF(E799="", "", IFERROR(COUNTIF($E$2:E799, "Correto") / COUNTA($E$2:E799), 0))</f>
        <v/>
      </c>
    </row>
    <row r="800" spans="3:6" x14ac:dyDescent="0.25">
      <c r="C800" s="2" t="str">
        <f>IF(B800="","",IF(VLOOKUP(A800,referencia!$A$2:$B$15,2,FALSE)&gt;VLOOKUP(B800,referencia!$A$2:$B$15,2,FALSE),"Casa",IF(VLOOKUP(A800,referencia!$A$2:$B$15,2,FALSE)&lt;VLOOKUP(B800,referencia!$A$2:$B$15,2,FALSE),"Visitante","Empate")))</f>
        <v/>
      </c>
      <c r="D800" s="2" t="str">
        <f ca="1">IF(C800="", "", IFERROR(
  INDEX(C:C, MATCH(1,
    INDEX((OFFSET(C800, -(ROW(C800)-255), 0)=OFFSET(C:C, 5, 0))*
           (OFFSET(C799, -(ROW(C799)-255), 0)=OFFSET(C:C, 4, 0))*
           (OFFSET(C798, -(ROW(C798)-255), 0)=OFFSET(C:C, 3, 0))*
           (OFFSET(C797, -(ROW(C797)-255), 0)=OFFSET(C:C, 2, 0))*
           (OFFSET(C796, -(ROW(C796)-255), 0)=OFFSET(C:C, 1, 0)),
           0), 0)),
  "Sem previsão"))</f>
        <v/>
      </c>
      <c r="E800" s="2" t="str">
        <f t="shared" ca="1" si="101"/>
        <v/>
      </c>
      <c r="F800" s="2" t="str">
        <f ca="1">IF(E800="", "", IFERROR(COUNTIF($E$2:E800, "Correto") / COUNTA($E$2:E800), 0))</f>
        <v/>
      </c>
    </row>
    <row r="801" spans="3:6" x14ac:dyDescent="0.25">
      <c r="C801" s="2" t="str">
        <f>IF(B801="","",IF(VLOOKUP(A801,referencia!$A$2:$B$15,2,FALSE)&gt;VLOOKUP(B801,referencia!$A$2:$B$15,2,FALSE),"Casa",IF(VLOOKUP(A801,referencia!$A$2:$B$15,2,FALSE)&lt;VLOOKUP(B801,referencia!$A$2:$B$15,2,FALSE),"Visitante","Empate")))</f>
        <v/>
      </c>
      <c r="D801" s="2" t="str">
        <f ca="1">IF(C801="", "", IFERROR(
  INDEX(C:C, MATCH(1,
    INDEX((OFFSET(C801, -(ROW(C801)-255), 0)=OFFSET(C:C, 5, 0))*
           (OFFSET(C800, -(ROW(C800)-255), 0)=OFFSET(C:C, 4, 0))*
           (OFFSET(C799, -(ROW(C799)-255), 0)=OFFSET(C:C, 3, 0))*
           (OFFSET(C798, -(ROW(C798)-255), 0)=OFFSET(C:C, 2, 0))*
           (OFFSET(C797, -(ROW(C797)-255), 0)=OFFSET(C:C, 1, 0)),
           0), 0)),
  "Sem previsão"))</f>
        <v/>
      </c>
      <c r="E801" s="2" t="str">
        <f t="shared" ca="1" si="101"/>
        <v/>
      </c>
      <c r="F801" s="2" t="str">
        <f ca="1">IF(E801="", "", IFERROR(COUNTIF($E$2:E801, "Correto") / COUNTA($E$2:E801), 0))</f>
        <v/>
      </c>
    </row>
    <row r="802" spans="3:6" x14ac:dyDescent="0.25">
      <c r="C802" s="2" t="str">
        <f>IF(B802="","",IF(VLOOKUP(A802,referencia!$A$2:$B$15,2,FALSE)&gt;VLOOKUP(B802,referencia!$A$2:$B$15,2,FALSE),"Casa",IF(VLOOKUP(A802,referencia!$A$2:$B$15,2,FALSE)&lt;VLOOKUP(B802,referencia!$A$2:$B$15,2,FALSE),"Visitante","Empate")))</f>
        <v/>
      </c>
      <c r="D802" s="2" t="str">
        <f ca="1">IF(C802="", "", IFERROR(
  INDEX(C:C, MATCH(1,
    INDEX((OFFSET(C802, -(ROW(C802)-255), 0)=OFFSET(C:C, 5, 0))*
           (OFFSET(C801, -(ROW(C801)-255), 0)=OFFSET(C:C, 4, 0))*
           (OFFSET(C800, -(ROW(C800)-255), 0)=OFFSET(C:C, 3, 0))*
           (OFFSET(C799, -(ROW(C799)-255), 0)=OFFSET(C:C, 2, 0))*
           (OFFSET(C798, -(ROW(C798)-255), 0)=OFFSET(C:C, 1, 0)),
           0), 0)),
  "Sem previsão"))</f>
        <v/>
      </c>
      <c r="E802" s="2" t="str">
        <f t="shared" ca="1" si="101"/>
        <v/>
      </c>
      <c r="F802" s="2" t="str">
        <f ca="1">IF(E802="", "", IFERROR(COUNTIF($E$2:E802, "Correto") / COUNTA($E$2:E802), 0))</f>
        <v/>
      </c>
    </row>
    <row r="803" spans="3:6" x14ac:dyDescent="0.25">
      <c r="C803" s="2" t="str">
        <f>IF(B803="","",IF(VLOOKUP(A803,referencia!$A$2:$B$15,2,FALSE)&gt;VLOOKUP(B803,referencia!$A$2:$B$15,2,FALSE),"Casa",IF(VLOOKUP(A803,referencia!$A$2:$B$15,2,FALSE)&lt;VLOOKUP(B803,referencia!$A$2:$B$15,2,FALSE),"Visitante","Empate")))</f>
        <v/>
      </c>
      <c r="D803" s="2" t="str">
        <f ca="1">IF(C803="", "", IFERROR(
  INDEX(C:C, MATCH(1,
    INDEX((OFFSET(C803, -(ROW(C803)-255), 0)=OFFSET(C:C, 5, 0))*
           (OFFSET(C802, -(ROW(C802)-255), 0)=OFFSET(C:C, 4, 0))*
           (OFFSET(C801, -(ROW(C801)-255), 0)=OFFSET(C:C, 3, 0))*
           (OFFSET(C800, -(ROW(C800)-255), 0)=OFFSET(C:C, 2, 0))*
           (OFFSET(C799, -(ROW(C799)-255), 0)=OFFSET(C:C, 1, 0)),
           0), 0)),
  "Sem previsão"))</f>
        <v/>
      </c>
      <c r="E803" s="2" t="str">
        <f t="shared" ca="1" si="101"/>
        <v/>
      </c>
      <c r="F803" s="2" t="str">
        <f ca="1">IF(E803="", "", IFERROR(COUNTIF($E$2:E803, "Correto") / COUNTA($E$2:E803), 0))</f>
        <v/>
      </c>
    </row>
    <row r="804" spans="3:6" x14ac:dyDescent="0.25">
      <c r="C804" s="2" t="str">
        <f>IF(B804="","",IF(VLOOKUP(A804,referencia!$A$2:$B$15,2,FALSE)&gt;VLOOKUP(B804,referencia!$A$2:$B$15,2,FALSE),"Casa",IF(VLOOKUP(A804,referencia!$A$2:$B$15,2,FALSE)&lt;VLOOKUP(B804,referencia!$A$2:$B$15,2,FALSE),"Visitante","Empate")))</f>
        <v/>
      </c>
      <c r="D804" s="2" t="str">
        <f ca="1">IF(C804="", "", IFERROR(
  INDEX(C:C, MATCH(1,
    INDEX((OFFSET(C804, -(ROW(C804)-255), 0)=OFFSET(C:C, 5, 0))*
           (OFFSET(C803, -(ROW(C803)-255), 0)=OFFSET(C:C, 4, 0))*
           (OFFSET(C802, -(ROW(C802)-255), 0)=OFFSET(C:C, 3, 0))*
           (OFFSET(C801, -(ROW(C801)-255), 0)=OFFSET(C:C, 2, 0))*
           (OFFSET(C800, -(ROW(C800)-255), 0)=OFFSET(C:C, 1, 0)),
           0), 0)),
  "Sem previsão"))</f>
        <v/>
      </c>
      <c r="E804" s="2" t="str">
        <f t="shared" ca="1" si="101"/>
        <v/>
      </c>
      <c r="F804" s="2" t="str">
        <f ca="1">IF(E804="", "", IFERROR(COUNTIF($E$2:E804, "Correto") / COUNTA($E$2:E804), 0))</f>
        <v/>
      </c>
    </row>
    <row r="805" spans="3:6" x14ac:dyDescent="0.25">
      <c r="C805" s="2" t="str">
        <f>IF(B805="","",IF(VLOOKUP(A805,referencia!$A$2:$B$15,2,FALSE)&gt;VLOOKUP(B805,referencia!$A$2:$B$15,2,FALSE),"Casa",IF(VLOOKUP(A805,referencia!$A$2:$B$15,2,FALSE)&lt;VLOOKUP(B805,referencia!$A$2:$B$15,2,FALSE),"Visitante","Empate")))</f>
        <v/>
      </c>
      <c r="D805" s="2" t="str">
        <f ca="1">IF(C805="", "", IFERROR(
  INDEX(C:C, MATCH(1,
    INDEX((OFFSET(C805, -(ROW(C805)-255), 0)=OFFSET(C:C, 5, 0))*
           (OFFSET(C804, -(ROW(C804)-255), 0)=OFFSET(C:C, 4, 0))*
           (OFFSET(C803, -(ROW(C803)-255), 0)=OFFSET(C:C, 3, 0))*
           (OFFSET(C802, -(ROW(C802)-255), 0)=OFFSET(C:C, 2, 0))*
           (OFFSET(C801, -(ROW(C801)-255), 0)=OFFSET(C:C, 1, 0)),
           0), 0)),
  "Sem previsão"))</f>
        <v/>
      </c>
      <c r="E805" s="2" t="str">
        <f t="shared" ca="1" si="101"/>
        <v/>
      </c>
      <c r="F805" s="2" t="str">
        <f ca="1">IF(E805="", "", IFERROR(COUNTIF($E$2:E805, "Correto") / COUNTA($E$2:E805), 0))</f>
        <v/>
      </c>
    </row>
    <row r="806" spans="3:6" x14ac:dyDescent="0.25">
      <c r="C806" s="2" t="str">
        <f>IF(B806="","",IF(VLOOKUP(A806,referencia!$A$2:$B$15,2,FALSE)&gt;VLOOKUP(B806,referencia!$A$2:$B$15,2,FALSE),"Casa",IF(VLOOKUP(A806,referencia!$A$2:$B$15,2,FALSE)&lt;VLOOKUP(B806,referencia!$A$2:$B$15,2,FALSE),"Visitante","Empate")))</f>
        <v/>
      </c>
      <c r="D806" s="2" t="str">
        <f ca="1">IF(C806="", "", IFERROR(
  INDEX(C:C, MATCH(1,
    INDEX((OFFSET(C806, -(ROW(C806)-255), 0)=OFFSET(C:C, 5, 0))*
           (OFFSET(C805, -(ROW(C805)-255), 0)=OFFSET(C:C, 4, 0))*
           (OFFSET(C804, -(ROW(C804)-255), 0)=OFFSET(C:C, 3, 0))*
           (OFFSET(C803, -(ROW(C803)-255), 0)=OFFSET(C:C, 2, 0))*
           (OFFSET(C802, -(ROW(C802)-255), 0)=OFFSET(C:C, 1, 0)),
           0), 0)),
  "Sem previsão"))</f>
        <v/>
      </c>
      <c r="E806" s="2" t="str">
        <f t="shared" ca="1" si="101"/>
        <v/>
      </c>
      <c r="F806" s="2" t="str">
        <f ca="1">IF(E806="", "", IFERROR(COUNTIF($E$2:E806, "Correto") / COUNTA($E$2:E806), 0))</f>
        <v/>
      </c>
    </row>
    <row r="807" spans="3:6" x14ac:dyDescent="0.25">
      <c r="C807" s="2" t="str">
        <f>IF(B807="","",IF(VLOOKUP(A807,referencia!$A$2:$B$15,2,FALSE)&gt;VLOOKUP(B807,referencia!$A$2:$B$15,2,FALSE),"Casa",IF(VLOOKUP(A807,referencia!$A$2:$B$15,2,FALSE)&lt;VLOOKUP(B807,referencia!$A$2:$B$15,2,FALSE),"Visitante","Empate")))</f>
        <v/>
      </c>
      <c r="D807" s="2" t="str">
        <f ca="1">IF(C807="", "", IFERROR(
  INDEX(C:C, MATCH(1,
    INDEX((OFFSET(C807, -(ROW(C807)-255), 0)=OFFSET(C:C, 5, 0))*
           (OFFSET(C806, -(ROW(C806)-255), 0)=OFFSET(C:C, 4, 0))*
           (OFFSET(C805, -(ROW(C805)-255), 0)=OFFSET(C:C, 3, 0))*
           (OFFSET(C804, -(ROW(C804)-255), 0)=OFFSET(C:C, 2, 0))*
           (OFFSET(C803, -(ROW(C803)-255), 0)=OFFSET(C:C, 1, 0)),
           0), 0)),
  "Sem previsão"))</f>
        <v/>
      </c>
      <c r="E807" s="2" t="str">
        <f t="shared" ca="1" si="101"/>
        <v/>
      </c>
      <c r="F807" s="2" t="str">
        <f ca="1">IF(E807="", "", IFERROR(COUNTIF($E$2:E807, "Correto") / COUNTA($E$2:E807), 0))</f>
        <v/>
      </c>
    </row>
    <row r="808" spans="3:6" x14ac:dyDescent="0.25">
      <c r="C808" s="2" t="str">
        <f>IF(B808="","",IF(VLOOKUP(A808,referencia!$A$2:$B$15,2,FALSE)&gt;VLOOKUP(B808,referencia!$A$2:$B$15,2,FALSE),"Casa",IF(VLOOKUP(A808,referencia!$A$2:$B$15,2,FALSE)&lt;VLOOKUP(B808,referencia!$A$2:$B$15,2,FALSE),"Visitante","Empate")))</f>
        <v/>
      </c>
      <c r="D808" s="2" t="str">
        <f ca="1">IF(C808="", "", IFERROR(
  INDEX(C:C, MATCH(1,
    INDEX((OFFSET(C808, -(ROW(C808)-255), 0)=OFFSET(C:C, 5, 0))*
           (OFFSET(C807, -(ROW(C807)-255), 0)=OFFSET(C:C, 4, 0))*
           (OFFSET(C806, -(ROW(C806)-255), 0)=OFFSET(C:C, 3, 0))*
           (OFFSET(C805, -(ROW(C805)-255), 0)=OFFSET(C:C, 2, 0))*
           (OFFSET(C804, -(ROW(C804)-255), 0)=OFFSET(C:C, 1, 0)),
           0), 0)),
  "Sem previsão"))</f>
        <v/>
      </c>
      <c r="E808" s="2" t="str">
        <f t="shared" ca="1" si="101"/>
        <v/>
      </c>
      <c r="F808" s="2" t="str">
        <f ca="1">IF(E808="", "", IFERROR(COUNTIF($E$2:E808, "Correto") / COUNTA($E$2:E808), 0))</f>
        <v/>
      </c>
    </row>
    <row r="809" spans="3:6" x14ac:dyDescent="0.25">
      <c r="C809" s="2" t="str">
        <f>IF(B809="","",IF(VLOOKUP(A809,referencia!$A$2:$B$15,2,FALSE)&gt;VLOOKUP(B809,referencia!$A$2:$B$15,2,FALSE),"Casa",IF(VLOOKUP(A809,referencia!$A$2:$B$15,2,FALSE)&lt;VLOOKUP(B809,referencia!$A$2:$B$15,2,FALSE),"Visitante","Empate")))</f>
        <v/>
      </c>
      <c r="D809" s="2" t="str">
        <f ca="1">IF(C809="", "", IFERROR(
  INDEX(C:C, MATCH(1,
    INDEX((OFFSET(C809, -(ROW(C809)-255), 0)=OFFSET(C:C, 5, 0))*
           (OFFSET(C808, -(ROW(C808)-255), 0)=OFFSET(C:C, 4, 0))*
           (OFFSET(C807, -(ROW(C807)-255), 0)=OFFSET(C:C, 3, 0))*
           (OFFSET(C806, -(ROW(C806)-255), 0)=OFFSET(C:C, 2, 0))*
           (OFFSET(C805, -(ROW(C805)-255), 0)=OFFSET(C:C, 1, 0)),
           0), 0)),
  "Sem previsão"))</f>
        <v/>
      </c>
      <c r="E809" s="2" t="str">
        <f t="shared" ca="1" si="101"/>
        <v/>
      </c>
      <c r="F809" s="2" t="str">
        <f ca="1">IF(E809="", "", IFERROR(COUNTIF($E$2:E809, "Correto") / COUNTA($E$2:E809), 0))</f>
        <v/>
      </c>
    </row>
    <row r="810" spans="3:6" x14ac:dyDescent="0.25">
      <c r="C810" s="2" t="str">
        <f>IF(B810="","",IF(VLOOKUP(A810,referencia!$A$2:$B$15,2,FALSE)&gt;VLOOKUP(B810,referencia!$A$2:$B$15,2,FALSE),"Casa",IF(VLOOKUP(A810,referencia!$A$2:$B$15,2,FALSE)&lt;VLOOKUP(B810,referencia!$A$2:$B$15,2,FALSE),"Visitante","Empate")))</f>
        <v/>
      </c>
      <c r="D810" s="2" t="str">
        <f ca="1">IF(C810="", "", IFERROR(
  INDEX(C:C, MATCH(1,
    INDEX((OFFSET(C810, -(ROW(C810)-255), 0)=OFFSET(C:C, 5, 0))*
           (OFFSET(C809, -(ROW(C809)-255), 0)=OFFSET(C:C, 4, 0))*
           (OFFSET(C808, -(ROW(C808)-255), 0)=OFFSET(C:C, 3, 0))*
           (OFFSET(C807, -(ROW(C807)-255), 0)=OFFSET(C:C, 2, 0))*
           (OFFSET(C806, -(ROW(C806)-255), 0)=OFFSET(C:C, 1, 0)),
           0), 0)),
  "Sem previsão"))</f>
        <v/>
      </c>
      <c r="E810" s="2" t="str">
        <f t="shared" ca="1" si="101"/>
        <v/>
      </c>
      <c r="F810" s="2" t="str">
        <f ca="1">IF(E810="", "", IFERROR(COUNTIF($E$2:E810, "Correto") / COUNTA($E$2:E810), 0))</f>
        <v/>
      </c>
    </row>
    <row r="811" spans="3:6" x14ac:dyDescent="0.25">
      <c r="C811" s="2" t="str">
        <f>IF(B811="","",IF(VLOOKUP(A811,referencia!$A$2:$B$15,2,FALSE)&gt;VLOOKUP(B811,referencia!$A$2:$B$15,2,FALSE),"Casa",IF(VLOOKUP(A811,referencia!$A$2:$B$15,2,FALSE)&lt;VLOOKUP(B811,referencia!$A$2:$B$15,2,FALSE),"Visitante","Empate")))</f>
        <v/>
      </c>
      <c r="D811" s="2" t="str">
        <f ca="1">IF(C811="", "", IFERROR(
  INDEX(C:C, MATCH(1,
    INDEX((OFFSET(C811, -(ROW(C811)-255), 0)=OFFSET(C:C, 5, 0))*
           (OFFSET(C810, -(ROW(C810)-255), 0)=OFFSET(C:C, 4, 0))*
           (OFFSET(C809, -(ROW(C809)-255), 0)=OFFSET(C:C, 3, 0))*
           (OFFSET(C808, -(ROW(C808)-255), 0)=OFFSET(C:C, 2, 0))*
           (OFFSET(C807, -(ROW(C807)-255), 0)=OFFSET(C:C, 1, 0)),
           0), 0)),
  "Sem previsão"))</f>
        <v/>
      </c>
      <c r="E811" s="2" t="str">
        <f t="shared" ca="1" si="101"/>
        <v/>
      </c>
      <c r="F811" s="2" t="str">
        <f ca="1">IF(E811="", "", IFERROR(COUNTIF($E$2:E811, "Correto") / COUNTA($E$2:E811), 0))</f>
        <v/>
      </c>
    </row>
    <row r="812" spans="3:6" x14ac:dyDescent="0.25">
      <c r="C812" s="2" t="str">
        <f>IF(B812="","",IF(VLOOKUP(A812,referencia!$A$2:$B$15,2,FALSE)&gt;VLOOKUP(B812,referencia!$A$2:$B$15,2,FALSE),"Casa",IF(VLOOKUP(A812,referencia!$A$2:$B$15,2,FALSE)&lt;VLOOKUP(B812,referencia!$A$2:$B$15,2,FALSE),"Visitante","Empate")))</f>
        <v/>
      </c>
      <c r="D812" s="2" t="str">
        <f ca="1">IF(C812="", "", IFERROR(
  INDEX(C:C, MATCH(1,
    INDEX((OFFSET(C812, -(ROW(C812)-255), 0)=OFFSET(C:C, 5, 0))*
           (OFFSET(C811, -(ROW(C811)-255), 0)=OFFSET(C:C, 4, 0))*
           (OFFSET(C810, -(ROW(C810)-255), 0)=OFFSET(C:C, 3, 0))*
           (OFFSET(C809, -(ROW(C809)-255), 0)=OFFSET(C:C, 2, 0))*
           (OFFSET(C808, -(ROW(C808)-255), 0)=OFFSET(C:C, 1, 0)),
           0), 0)),
  "Sem previsão"))</f>
        <v/>
      </c>
      <c r="E812" s="2" t="str">
        <f t="shared" ca="1" si="101"/>
        <v/>
      </c>
      <c r="F812" s="2" t="str">
        <f ca="1">IF(E812="", "", IFERROR(COUNTIF($E$2:E812, "Correto") / COUNTA($E$2:E812), 0))</f>
        <v/>
      </c>
    </row>
    <row r="813" spans="3:6" x14ac:dyDescent="0.25">
      <c r="C813" s="2" t="str">
        <f>IF(B813="","",IF(VLOOKUP(A813,referencia!$A$2:$B$15,2,FALSE)&gt;VLOOKUP(B813,referencia!$A$2:$B$15,2,FALSE),"Casa",IF(VLOOKUP(A813,referencia!$A$2:$B$15,2,FALSE)&lt;VLOOKUP(B813,referencia!$A$2:$B$15,2,FALSE),"Visitante","Empate")))</f>
        <v/>
      </c>
      <c r="D813" s="2" t="str">
        <f ca="1">IF(C813="", "", IFERROR(
  INDEX(C:C, MATCH(1,
    INDEX((OFFSET(C813, -(ROW(C813)-255), 0)=OFFSET(C:C, 5, 0))*
           (OFFSET(C812, -(ROW(C812)-255), 0)=OFFSET(C:C, 4, 0))*
           (OFFSET(C811, -(ROW(C811)-255), 0)=OFFSET(C:C, 3, 0))*
           (OFFSET(C810, -(ROW(C810)-255), 0)=OFFSET(C:C, 2, 0))*
           (OFFSET(C809, -(ROW(C809)-255), 0)=OFFSET(C:C, 1, 0)),
           0), 0)),
  "Sem previsão"))</f>
        <v/>
      </c>
      <c r="E813" s="2" t="str">
        <f t="shared" ca="1" si="101"/>
        <v/>
      </c>
      <c r="F813" s="2" t="str">
        <f ca="1">IF(E813="", "", IFERROR(COUNTIF($E$2:E813, "Correto") / COUNTA($E$2:E813), 0))</f>
        <v/>
      </c>
    </row>
    <row r="814" spans="3:6" x14ac:dyDescent="0.25">
      <c r="C814" s="2" t="str">
        <f>IF(B814="","",IF(VLOOKUP(A814,referencia!$A$2:$B$15,2,FALSE)&gt;VLOOKUP(B814,referencia!$A$2:$B$15,2,FALSE),"Casa",IF(VLOOKUP(A814,referencia!$A$2:$B$15,2,FALSE)&lt;VLOOKUP(B814,referencia!$A$2:$B$15,2,FALSE),"Visitante","Empate")))</f>
        <v/>
      </c>
      <c r="D814" s="2" t="str">
        <f ca="1">IF(C814="", "", IFERROR(
  INDEX(C:C, MATCH(1,
    INDEX((OFFSET(C814, -(ROW(C814)-255), 0)=OFFSET(C:C, 5, 0))*
           (OFFSET(C813, -(ROW(C813)-255), 0)=OFFSET(C:C, 4, 0))*
           (OFFSET(C812, -(ROW(C812)-255), 0)=OFFSET(C:C, 3, 0))*
           (OFFSET(C811, -(ROW(C811)-255), 0)=OFFSET(C:C, 2, 0))*
           (OFFSET(C810, -(ROW(C810)-255), 0)=OFFSET(C:C, 1, 0)),
           0), 0)),
  "Sem previsão"))</f>
        <v/>
      </c>
      <c r="E814" s="2" t="str">
        <f t="shared" ca="1" si="101"/>
        <v/>
      </c>
      <c r="F814" s="2" t="str">
        <f ca="1">IF(E814="", "", IFERROR(COUNTIF($E$2:E814, "Correto") / COUNTA($E$2:E814), 0))</f>
        <v/>
      </c>
    </row>
    <row r="815" spans="3:6" x14ac:dyDescent="0.25">
      <c r="C815" s="2" t="str">
        <f>IF(B815="","",IF(VLOOKUP(A815,referencia!$A$2:$B$15,2,FALSE)&gt;VLOOKUP(B815,referencia!$A$2:$B$15,2,FALSE),"Casa",IF(VLOOKUP(A815,referencia!$A$2:$B$15,2,FALSE)&lt;VLOOKUP(B815,referencia!$A$2:$B$15,2,FALSE),"Visitante","Empate")))</f>
        <v/>
      </c>
      <c r="D815" s="2" t="str">
        <f ca="1">IF(C815="", "", IFERROR(
  INDEX(C:C, MATCH(1,
    INDEX((OFFSET(C815, -(ROW(C815)-255), 0)=OFFSET(C:C, 5, 0))*
           (OFFSET(C814, -(ROW(C814)-255), 0)=OFFSET(C:C, 4, 0))*
           (OFFSET(C813, -(ROW(C813)-255), 0)=OFFSET(C:C, 3, 0))*
           (OFFSET(C812, -(ROW(C812)-255), 0)=OFFSET(C:C, 2, 0))*
           (OFFSET(C811, -(ROW(C811)-255), 0)=OFFSET(C:C, 1, 0)),
           0), 0)),
  "Sem previsão"))</f>
        <v/>
      </c>
      <c r="E815" s="2" t="str">
        <f t="shared" ca="1" si="101"/>
        <v/>
      </c>
      <c r="F815" s="2" t="str">
        <f ca="1">IF(E815="", "", IFERROR(COUNTIF($E$2:E815, "Correto") / COUNTA($E$2:E815), 0))</f>
        <v/>
      </c>
    </row>
    <row r="816" spans="3:6" x14ac:dyDescent="0.25">
      <c r="C816" s="2" t="str">
        <f>IF(B816="","",IF(VLOOKUP(A816,referencia!$A$2:$B$15,2,FALSE)&gt;VLOOKUP(B816,referencia!$A$2:$B$15,2,FALSE),"Casa",IF(VLOOKUP(A816,referencia!$A$2:$B$15,2,FALSE)&lt;VLOOKUP(B816,referencia!$A$2:$B$15,2,FALSE),"Visitante","Empate")))</f>
        <v/>
      </c>
      <c r="D816" s="2" t="str">
        <f ca="1">IF(C816="", "", IFERROR(
  INDEX(C:C, MATCH(1,
    INDEX((OFFSET(C816, -(ROW(C816)-255), 0)=OFFSET(C:C, 5, 0))*
           (OFFSET(C815, -(ROW(C815)-255), 0)=OFFSET(C:C, 4, 0))*
           (OFFSET(C814, -(ROW(C814)-255), 0)=OFFSET(C:C, 3, 0))*
           (OFFSET(C813, -(ROW(C813)-255), 0)=OFFSET(C:C, 2, 0))*
           (OFFSET(C812, -(ROW(C812)-255), 0)=OFFSET(C:C, 1, 0)),
           0), 0)),
  "Sem previsão"))</f>
        <v/>
      </c>
      <c r="E816" s="2" t="str">
        <f t="shared" ca="1" si="101"/>
        <v/>
      </c>
      <c r="F816" s="2" t="str">
        <f ca="1">IF(E816="", "", IFERROR(COUNTIF($E$2:E816, "Correto") / COUNTA($E$2:E816), 0))</f>
        <v/>
      </c>
    </row>
    <row r="817" spans="3:6" x14ac:dyDescent="0.25">
      <c r="C817" s="2" t="str">
        <f>IF(B817="","",IF(VLOOKUP(A817,referencia!$A$2:$B$15,2,FALSE)&gt;VLOOKUP(B817,referencia!$A$2:$B$15,2,FALSE),"Casa",IF(VLOOKUP(A817,referencia!$A$2:$B$15,2,FALSE)&lt;VLOOKUP(B817,referencia!$A$2:$B$15,2,FALSE),"Visitante","Empate")))</f>
        <v/>
      </c>
      <c r="D817" s="2" t="str">
        <f ca="1">IF(C817="", "", IFERROR(
  INDEX(C:C, MATCH(1,
    INDEX((OFFSET(C817, -(ROW(C817)-255), 0)=OFFSET(C:C, 5, 0))*
           (OFFSET(C816, -(ROW(C816)-255), 0)=OFFSET(C:C, 4, 0))*
           (OFFSET(C815, -(ROW(C815)-255), 0)=OFFSET(C:C, 3, 0))*
           (OFFSET(C814, -(ROW(C814)-255), 0)=OFFSET(C:C, 2, 0))*
           (OFFSET(C813, -(ROW(C813)-255), 0)=OFFSET(C:C, 1, 0)),
           0), 0)),
  "Sem previsão"))</f>
        <v/>
      </c>
      <c r="E817" s="2" t="str">
        <f t="shared" ca="1" si="101"/>
        <v/>
      </c>
      <c r="F817" s="2" t="str">
        <f ca="1">IF(E817="", "", IFERROR(COUNTIF($E$2:E817, "Correto") / COUNTA($E$2:E817), 0))</f>
        <v/>
      </c>
    </row>
    <row r="818" spans="3:6" x14ac:dyDescent="0.25">
      <c r="C818" s="2" t="str">
        <f>IF(B818="","",IF(VLOOKUP(A818,referencia!$A$2:$B$15,2,FALSE)&gt;VLOOKUP(B818,referencia!$A$2:$B$15,2,FALSE),"Casa",IF(VLOOKUP(A818,referencia!$A$2:$B$15,2,FALSE)&lt;VLOOKUP(B818,referencia!$A$2:$B$15,2,FALSE),"Visitante","Empate")))</f>
        <v/>
      </c>
      <c r="D818" s="2" t="str">
        <f ca="1">IF(C818="", "", IFERROR(
  INDEX(C:C, MATCH(1,
    INDEX((OFFSET(C818, -(ROW(C818)-255), 0)=OFFSET(C:C, 5, 0))*
           (OFFSET(C817, -(ROW(C817)-255), 0)=OFFSET(C:C, 4, 0))*
           (OFFSET(C816, -(ROW(C816)-255), 0)=OFFSET(C:C, 3, 0))*
           (OFFSET(C815, -(ROW(C815)-255), 0)=OFFSET(C:C, 2, 0))*
           (OFFSET(C814, -(ROW(C814)-255), 0)=OFFSET(C:C, 1, 0)),
           0), 0)),
  "Sem previsão"))</f>
        <v/>
      </c>
      <c r="E818" s="2" t="str">
        <f t="shared" ca="1" si="101"/>
        <v/>
      </c>
      <c r="F818" s="2" t="str">
        <f ca="1">IF(E818="", "", IFERROR(COUNTIF($E$2:E818, "Correto") / COUNTA($E$2:E818), 0))</f>
        <v/>
      </c>
    </row>
    <row r="819" spans="3:6" x14ac:dyDescent="0.25">
      <c r="C819" s="2" t="str">
        <f>IF(B819="","",IF(VLOOKUP(A819,referencia!$A$2:$B$15,2,FALSE)&gt;VLOOKUP(B819,referencia!$A$2:$B$15,2,FALSE),"Casa",IF(VLOOKUP(A819,referencia!$A$2:$B$15,2,FALSE)&lt;VLOOKUP(B819,referencia!$A$2:$B$15,2,FALSE),"Visitante","Empate")))</f>
        <v/>
      </c>
      <c r="D819" s="2" t="str">
        <f ca="1">IF(C819="", "", IFERROR(
  INDEX(C:C, MATCH(1,
    INDEX((OFFSET(C819, -(ROW(C819)-255), 0)=OFFSET(C:C, 5, 0))*
           (OFFSET(C818, -(ROW(C818)-255), 0)=OFFSET(C:C, 4, 0))*
           (OFFSET(C817, -(ROW(C817)-255), 0)=OFFSET(C:C, 3, 0))*
           (OFFSET(C816, -(ROW(C816)-255), 0)=OFFSET(C:C, 2, 0))*
           (OFFSET(C815, -(ROW(C815)-255), 0)=OFFSET(C:C, 1, 0)),
           0), 0)),
  "Sem previsão"))</f>
        <v/>
      </c>
      <c r="E819" s="2" t="str">
        <f t="shared" ca="1" si="101"/>
        <v/>
      </c>
      <c r="F819" s="2" t="str">
        <f ca="1">IF(E819="", "", IFERROR(COUNTIF($E$2:E819, "Correto") / COUNTA($E$2:E819), 0))</f>
        <v/>
      </c>
    </row>
    <row r="820" spans="3:6" x14ac:dyDescent="0.25">
      <c r="C820" s="2" t="str">
        <f>IF(B820="","",IF(VLOOKUP(A820,referencia!$A$2:$B$15,2,FALSE)&gt;VLOOKUP(B820,referencia!$A$2:$B$15,2,FALSE),"Casa",IF(VLOOKUP(A820,referencia!$A$2:$B$15,2,FALSE)&lt;VLOOKUP(B820,referencia!$A$2:$B$15,2,FALSE),"Visitante","Empate")))</f>
        <v/>
      </c>
      <c r="D820" s="2" t="str">
        <f ca="1">IF(C820="", "", IFERROR(
  INDEX(C:C, MATCH(1,
    INDEX((OFFSET(C820, -(ROW(C820)-255), 0)=OFFSET(C:C, 5, 0))*
           (OFFSET(C819, -(ROW(C819)-255), 0)=OFFSET(C:C, 4, 0))*
           (OFFSET(C818, -(ROW(C818)-255), 0)=OFFSET(C:C, 3, 0))*
           (OFFSET(C817, -(ROW(C817)-255), 0)=OFFSET(C:C, 2, 0))*
           (OFFSET(C816, -(ROW(C816)-255), 0)=OFFSET(C:C, 1, 0)),
           0), 0)),
  "Sem previsão"))</f>
        <v/>
      </c>
      <c r="E820" s="2" t="str">
        <f t="shared" ca="1" si="101"/>
        <v/>
      </c>
      <c r="F820" s="2" t="str">
        <f ca="1">IF(E820="", "", IFERROR(COUNTIF($E$2:E820, "Correto") / COUNTA($E$2:E820), 0))</f>
        <v/>
      </c>
    </row>
    <row r="821" spans="3:6" x14ac:dyDescent="0.25">
      <c r="C821" s="2" t="str">
        <f>IF(B821="","",IF(VLOOKUP(A821,referencia!$A$2:$B$15,2,FALSE)&gt;VLOOKUP(B821,referencia!$A$2:$B$15,2,FALSE),"Casa",IF(VLOOKUP(A821,referencia!$A$2:$B$15,2,FALSE)&lt;VLOOKUP(B821,referencia!$A$2:$B$15,2,FALSE),"Visitante","Empate")))</f>
        <v/>
      </c>
      <c r="D821" s="2" t="str">
        <f ca="1">IF(C821="", "", IFERROR(
  INDEX(C:C, MATCH(1,
    INDEX((OFFSET(C821, -(ROW(C821)-255), 0)=OFFSET(C:C, 5, 0))*
           (OFFSET(C820, -(ROW(C820)-255), 0)=OFFSET(C:C, 4, 0))*
           (OFFSET(C819, -(ROW(C819)-255), 0)=OFFSET(C:C, 3, 0))*
           (OFFSET(C818, -(ROW(C818)-255), 0)=OFFSET(C:C, 2, 0))*
           (OFFSET(C817, -(ROW(C817)-255), 0)=OFFSET(C:C, 1, 0)),
           0), 0)),
  "Sem previsão"))</f>
        <v/>
      </c>
      <c r="E821" s="2" t="str">
        <f t="shared" ca="1" si="101"/>
        <v/>
      </c>
      <c r="F821" s="2" t="str">
        <f ca="1">IF(E821="", "", IFERROR(COUNTIF($E$2:E821, "Correto") / COUNTA($E$2:E821), 0))</f>
        <v/>
      </c>
    </row>
    <row r="822" spans="3:6" x14ac:dyDescent="0.25">
      <c r="C822" s="2" t="str">
        <f>IF(B822="","",IF(VLOOKUP(A822,referencia!$A$2:$B$15,2,FALSE)&gt;VLOOKUP(B822,referencia!$A$2:$B$15,2,FALSE),"Casa",IF(VLOOKUP(A822,referencia!$A$2:$B$15,2,FALSE)&lt;VLOOKUP(B822,referencia!$A$2:$B$15,2,FALSE),"Visitante","Empate")))</f>
        <v/>
      </c>
      <c r="D822" s="2" t="str">
        <f ca="1">IF(C822="", "", IFERROR(
  INDEX(C:C, MATCH(1,
    INDEX((OFFSET(C822, -(ROW(C822)-255), 0)=OFFSET(C:C, 5, 0))*
           (OFFSET(C821, -(ROW(C821)-255), 0)=OFFSET(C:C, 4, 0))*
           (OFFSET(C820, -(ROW(C820)-255), 0)=OFFSET(C:C, 3, 0))*
           (OFFSET(C819, -(ROW(C819)-255), 0)=OFFSET(C:C, 2, 0))*
           (OFFSET(C818, -(ROW(C818)-255), 0)=OFFSET(C:C, 1, 0)),
           0), 0)),
  "Sem previsão"))</f>
        <v/>
      </c>
      <c r="E822" s="2" t="str">
        <f t="shared" ca="1" si="101"/>
        <v/>
      </c>
      <c r="F822" s="2" t="str">
        <f ca="1">IF(E822="", "", IFERROR(COUNTIF($E$2:E822, "Correto") / COUNTA($E$2:E822), 0))</f>
        <v/>
      </c>
    </row>
    <row r="823" spans="3:6" x14ac:dyDescent="0.25">
      <c r="C823" s="2" t="str">
        <f>IF(B823="","",IF(VLOOKUP(A823,referencia!$A$2:$B$15,2,FALSE)&gt;VLOOKUP(B823,referencia!$A$2:$B$15,2,FALSE),"Casa",IF(VLOOKUP(A823,referencia!$A$2:$B$15,2,FALSE)&lt;VLOOKUP(B823,referencia!$A$2:$B$15,2,FALSE),"Visitante","Empate")))</f>
        <v/>
      </c>
      <c r="D823" s="2" t="str">
        <f ca="1">IF(C823="", "", IFERROR(
  INDEX(C:C, MATCH(1,
    INDEX((OFFSET(C823, -(ROW(C823)-255), 0)=OFFSET(C:C, 5, 0))*
           (OFFSET(C822, -(ROW(C822)-255), 0)=OFFSET(C:C, 4, 0))*
           (OFFSET(C821, -(ROW(C821)-255), 0)=OFFSET(C:C, 3, 0))*
           (OFFSET(C820, -(ROW(C820)-255), 0)=OFFSET(C:C, 2, 0))*
           (OFFSET(C819, -(ROW(C819)-255), 0)=OFFSET(C:C, 1, 0)),
           0), 0)),
  "Sem previsão"))</f>
        <v/>
      </c>
      <c r="E823" s="2" t="str">
        <f t="shared" ca="1" si="101"/>
        <v/>
      </c>
      <c r="F823" s="2" t="str">
        <f ca="1">IF(E823="", "", IFERROR(COUNTIF($E$2:E823, "Correto") / COUNTA($E$2:E823), 0))</f>
        <v/>
      </c>
    </row>
    <row r="824" spans="3:6" x14ac:dyDescent="0.25">
      <c r="C824" s="2" t="str">
        <f>IF(B824="","",IF(VLOOKUP(A824,referencia!$A$2:$B$15,2,FALSE)&gt;VLOOKUP(B824,referencia!$A$2:$B$15,2,FALSE),"Casa",IF(VLOOKUP(A824,referencia!$A$2:$B$15,2,FALSE)&lt;VLOOKUP(B824,referencia!$A$2:$B$15,2,FALSE),"Visitante","Empate")))</f>
        <v/>
      </c>
      <c r="D824" s="2" t="str">
        <f ca="1">IF(C824="", "", IFERROR(
  INDEX(C:C, MATCH(1,
    INDEX((OFFSET(C824, -(ROW(C824)-255), 0)=OFFSET(C:C, 5, 0))*
           (OFFSET(C823, -(ROW(C823)-255), 0)=OFFSET(C:C, 4, 0))*
           (OFFSET(C822, -(ROW(C822)-255), 0)=OFFSET(C:C, 3, 0))*
           (OFFSET(C821, -(ROW(C821)-255), 0)=OFFSET(C:C, 2, 0))*
           (OFFSET(C820, -(ROW(C820)-255), 0)=OFFSET(C:C, 1, 0)),
           0), 0)),
  "Sem previsão"))</f>
        <v/>
      </c>
      <c r="E824" s="2" t="str">
        <f t="shared" ca="1" si="101"/>
        <v/>
      </c>
      <c r="F824" s="2" t="str">
        <f ca="1">IF(E824="", "", IFERROR(COUNTIF($E$2:E824, "Correto") / COUNTA($E$2:E824), 0))</f>
        <v/>
      </c>
    </row>
    <row r="825" spans="3:6" x14ac:dyDescent="0.25">
      <c r="C825" s="2" t="str">
        <f>IF(B825="","",IF(VLOOKUP(A825,referencia!$A$2:$B$15,2,FALSE)&gt;VLOOKUP(B825,referencia!$A$2:$B$15,2,FALSE),"Casa",IF(VLOOKUP(A825,referencia!$A$2:$B$15,2,FALSE)&lt;VLOOKUP(B825,referencia!$A$2:$B$15,2,FALSE),"Visitante","Empate")))</f>
        <v/>
      </c>
      <c r="D825" s="2" t="str">
        <f ca="1">IF(C825="", "", IFERROR(
  INDEX(C:C, MATCH(1,
    INDEX((OFFSET(C825, -(ROW(C825)-255), 0)=OFFSET(C:C, 5, 0))*
           (OFFSET(C824, -(ROW(C824)-255), 0)=OFFSET(C:C, 4, 0))*
           (OFFSET(C823, -(ROW(C823)-255), 0)=OFFSET(C:C, 3, 0))*
           (OFFSET(C822, -(ROW(C822)-255), 0)=OFFSET(C:C, 2, 0))*
           (OFFSET(C821, -(ROW(C821)-255), 0)=OFFSET(C:C, 1, 0)),
           0), 0)),
  "Sem previsão"))</f>
        <v/>
      </c>
      <c r="E825" s="2" t="str">
        <f t="shared" ca="1" si="101"/>
        <v/>
      </c>
      <c r="F825" s="2" t="str">
        <f ca="1">IF(E825="", "", IFERROR(COUNTIF($E$2:E825, "Correto") / COUNTA($E$2:E825), 0))</f>
        <v/>
      </c>
    </row>
    <row r="826" spans="3:6" x14ac:dyDescent="0.25">
      <c r="C826" s="2" t="str">
        <f>IF(B826="","",IF(VLOOKUP(A826,referencia!$A$2:$B$15,2,FALSE)&gt;VLOOKUP(B826,referencia!$A$2:$B$15,2,FALSE),"Casa",IF(VLOOKUP(A826,referencia!$A$2:$B$15,2,FALSE)&lt;VLOOKUP(B826,referencia!$A$2:$B$15,2,FALSE),"Visitante","Empate")))</f>
        <v/>
      </c>
      <c r="D826" s="2" t="str">
        <f ca="1">IF(C826="", "", IFERROR(
  INDEX(C:C, MATCH(1,
    INDEX((OFFSET(C826, -(ROW(C826)-255), 0)=OFFSET(C:C, 5, 0))*
           (OFFSET(C825, -(ROW(C825)-255), 0)=OFFSET(C:C, 4, 0))*
           (OFFSET(C824, -(ROW(C824)-255), 0)=OFFSET(C:C, 3, 0))*
           (OFFSET(C823, -(ROW(C823)-255), 0)=OFFSET(C:C, 2, 0))*
           (OFFSET(C822, -(ROW(C822)-255), 0)=OFFSET(C:C, 1, 0)),
           0), 0)),
  "Sem previsão"))</f>
        <v/>
      </c>
      <c r="E826" s="2" t="str">
        <f t="shared" ca="1" si="101"/>
        <v/>
      </c>
      <c r="F826" s="2" t="str">
        <f ca="1">IF(E826="", "", IFERROR(COUNTIF($E$2:E826, "Correto") / COUNTA($E$2:E826), 0))</f>
        <v/>
      </c>
    </row>
    <row r="827" spans="3:6" x14ac:dyDescent="0.25">
      <c r="C827" s="2" t="str">
        <f>IF(B827="","",IF(VLOOKUP(A827,referencia!$A$2:$B$15,2,FALSE)&gt;VLOOKUP(B827,referencia!$A$2:$B$15,2,FALSE),"Casa",IF(VLOOKUP(A827,referencia!$A$2:$B$15,2,FALSE)&lt;VLOOKUP(B827,referencia!$A$2:$B$15,2,FALSE),"Visitante","Empate")))</f>
        <v/>
      </c>
      <c r="D827" s="2" t="str">
        <f ca="1">IF(C827="", "", IFERROR(
  INDEX(C:C, MATCH(1,
    INDEX((OFFSET(C827, -(ROW(C827)-255), 0)=OFFSET(C:C, 5, 0))*
           (OFFSET(C826, -(ROW(C826)-255), 0)=OFFSET(C:C, 4, 0))*
           (OFFSET(C825, -(ROW(C825)-255), 0)=OFFSET(C:C, 3, 0))*
           (OFFSET(C824, -(ROW(C824)-255), 0)=OFFSET(C:C, 2, 0))*
           (OFFSET(C823, -(ROW(C823)-255), 0)=OFFSET(C:C, 1, 0)),
           0), 0)),
  "Sem previsão"))</f>
        <v/>
      </c>
      <c r="E827" s="2" t="str">
        <f t="shared" ca="1" si="101"/>
        <v/>
      </c>
      <c r="F827" s="2" t="str">
        <f ca="1">IF(E827="", "", IFERROR(COUNTIF($E$2:E827, "Correto") / COUNTA($E$2:E827), 0))</f>
        <v/>
      </c>
    </row>
    <row r="828" spans="3:6" x14ac:dyDescent="0.25">
      <c r="C828" s="2" t="str">
        <f>IF(B828="","",IF(VLOOKUP(A828,referencia!$A$2:$B$15,2,FALSE)&gt;VLOOKUP(B828,referencia!$A$2:$B$15,2,FALSE),"Casa",IF(VLOOKUP(A828,referencia!$A$2:$B$15,2,FALSE)&lt;VLOOKUP(B828,referencia!$A$2:$B$15,2,FALSE),"Visitante","Empate")))</f>
        <v/>
      </c>
      <c r="D828" s="2" t="str">
        <f ca="1">IF(C828="", "", IFERROR(
  INDEX(C:C, MATCH(1,
    INDEX((OFFSET(C828, -(ROW(C828)-255), 0)=OFFSET(C:C, 5, 0))*
           (OFFSET(C827, -(ROW(C827)-255), 0)=OFFSET(C:C, 4, 0))*
           (OFFSET(C826, -(ROW(C826)-255), 0)=OFFSET(C:C, 3, 0))*
           (OFFSET(C825, -(ROW(C825)-255), 0)=OFFSET(C:C, 2, 0))*
           (OFFSET(C824, -(ROW(C824)-255), 0)=OFFSET(C:C, 1, 0)),
           0), 0)),
  "Sem previsão"))</f>
        <v/>
      </c>
      <c r="E828" s="2" t="str">
        <f t="shared" ref="E828:E891" ca="1" si="102">IF(D828="","",IF(D828=C828,"Correto","Errado"))</f>
        <v/>
      </c>
      <c r="F828" s="2" t="str">
        <f ca="1">IF(E828="", "", IFERROR(COUNTIF($E$2:E828, "Correto") / COUNTA($E$2:E828), 0))</f>
        <v/>
      </c>
    </row>
    <row r="829" spans="3:6" x14ac:dyDescent="0.25">
      <c r="C829" s="2" t="str">
        <f>IF(B829="","",IF(VLOOKUP(A829,referencia!$A$2:$B$15,2,FALSE)&gt;VLOOKUP(B829,referencia!$A$2:$B$15,2,FALSE),"Casa",IF(VLOOKUP(A829,referencia!$A$2:$B$15,2,FALSE)&lt;VLOOKUP(B829,referencia!$A$2:$B$15,2,FALSE),"Visitante","Empate")))</f>
        <v/>
      </c>
      <c r="D829" s="2" t="str">
        <f ca="1">IF(C829="", "", IFERROR(
  INDEX(C:C, MATCH(1,
    INDEX((OFFSET(C829, -(ROW(C829)-255), 0)=OFFSET(C:C, 5, 0))*
           (OFFSET(C828, -(ROW(C828)-255), 0)=OFFSET(C:C, 4, 0))*
           (OFFSET(C827, -(ROW(C827)-255), 0)=OFFSET(C:C, 3, 0))*
           (OFFSET(C826, -(ROW(C826)-255), 0)=OFFSET(C:C, 2, 0))*
           (OFFSET(C825, -(ROW(C825)-255), 0)=OFFSET(C:C, 1, 0)),
           0), 0)),
  "Sem previsão"))</f>
        <v/>
      </c>
      <c r="E829" s="2" t="str">
        <f t="shared" ca="1" si="102"/>
        <v/>
      </c>
      <c r="F829" s="2" t="str">
        <f ca="1">IF(E829="", "", IFERROR(COUNTIF($E$2:E829, "Correto") / COUNTA($E$2:E829), 0))</f>
        <v/>
      </c>
    </row>
    <row r="830" spans="3:6" x14ac:dyDescent="0.25">
      <c r="C830" s="2" t="str">
        <f>IF(B830="","",IF(VLOOKUP(A830,referencia!$A$2:$B$15,2,FALSE)&gt;VLOOKUP(B830,referencia!$A$2:$B$15,2,FALSE),"Casa",IF(VLOOKUP(A830,referencia!$A$2:$B$15,2,FALSE)&lt;VLOOKUP(B830,referencia!$A$2:$B$15,2,FALSE),"Visitante","Empate")))</f>
        <v/>
      </c>
      <c r="D830" s="2" t="str">
        <f ca="1">IF(C830="", "", IFERROR(
  INDEX(C:C, MATCH(1,
    INDEX((OFFSET(C830, -(ROW(C830)-255), 0)=OFFSET(C:C, 5, 0))*
           (OFFSET(C829, -(ROW(C829)-255), 0)=OFFSET(C:C, 4, 0))*
           (OFFSET(C828, -(ROW(C828)-255), 0)=OFFSET(C:C, 3, 0))*
           (OFFSET(C827, -(ROW(C827)-255), 0)=OFFSET(C:C, 2, 0))*
           (OFFSET(C826, -(ROW(C826)-255), 0)=OFFSET(C:C, 1, 0)),
           0), 0)),
  "Sem previsão"))</f>
        <v/>
      </c>
      <c r="E830" s="2" t="str">
        <f t="shared" ca="1" si="102"/>
        <v/>
      </c>
      <c r="F830" s="2" t="str">
        <f ca="1">IF(E830="", "", IFERROR(COUNTIF($E$2:E830, "Correto") / COUNTA($E$2:E830), 0))</f>
        <v/>
      </c>
    </row>
    <row r="831" spans="3:6" x14ac:dyDescent="0.25">
      <c r="C831" s="2" t="str">
        <f>IF(B831="","",IF(VLOOKUP(A831,referencia!$A$2:$B$15,2,FALSE)&gt;VLOOKUP(B831,referencia!$A$2:$B$15,2,FALSE),"Casa",IF(VLOOKUP(A831,referencia!$A$2:$B$15,2,FALSE)&lt;VLOOKUP(B831,referencia!$A$2:$B$15,2,FALSE),"Visitante","Empate")))</f>
        <v/>
      </c>
      <c r="D831" s="2" t="str">
        <f ca="1">IF(C831="", "", IFERROR(
  INDEX(C:C, MATCH(1,
    INDEX((OFFSET(C831, -(ROW(C831)-255), 0)=OFFSET(C:C, 5, 0))*
           (OFFSET(C830, -(ROW(C830)-255), 0)=OFFSET(C:C, 4, 0))*
           (OFFSET(C829, -(ROW(C829)-255), 0)=OFFSET(C:C, 3, 0))*
           (OFFSET(C828, -(ROW(C828)-255), 0)=OFFSET(C:C, 2, 0))*
           (OFFSET(C827, -(ROW(C827)-255), 0)=OFFSET(C:C, 1, 0)),
           0), 0)),
  "Sem previsão"))</f>
        <v/>
      </c>
      <c r="E831" s="2" t="str">
        <f t="shared" ca="1" si="102"/>
        <v/>
      </c>
      <c r="F831" s="2" t="str">
        <f ca="1">IF(E831="", "", IFERROR(COUNTIF($E$2:E831, "Correto") / COUNTA($E$2:E831), 0))</f>
        <v/>
      </c>
    </row>
    <row r="832" spans="3:6" x14ac:dyDescent="0.25">
      <c r="C832" s="2" t="str">
        <f>IF(B832="","",IF(VLOOKUP(A832,referencia!$A$2:$B$15,2,FALSE)&gt;VLOOKUP(B832,referencia!$A$2:$B$15,2,FALSE),"Casa",IF(VLOOKUP(A832,referencia!$A$2:$B$15,2,FALSE)&lt;VLOOKUP(B832,referencia!$A$2:$B$15,2,FALSE),"Visitante","Empate")))</f>
        <v/>
      </c>
      <c r="D832" s="2" t="str">
        <f ca="1">IF(C832="", "", IFERROR(
  INDEX(C:C, MATCH(1,
    INDEX((OFFSET(C832, -(ROW(C832)-255), 0)=OFFSET(C:C, 5, 0))*
           (OFFSET(C831, -(ROW(C831)-255), 0)=OFFSET(C:C, 4, 0))*
           (OFFSET(C830, -(ROW(C830)-255), 0)=OFFSET(C:C, 3, 0))*
           (OFFSET(C829, -(ROW(C829)-255), 0)=OFFSET(C:C, 2, 0))*
           (OFFSET(C828, -(ROW(C828)-255), 0)=OFFSET(C:C, 1, 0)),
           0), 0)),
  "Sem previsão"))</f>
        <v/>
      </c>
      <c r="E832" s="2" t="str">
        <f t="shared" ca="1" si="102"/>
        <v/>
      </c>
      <c r="F832" s="2" t="str">
        <f ca="1">IF(E832="", "", IFERROR(COUNTIF($E$2:E832, "Correto") / COUNTA($E$2:E832), 0))</f>
        <v/>
      </c>
    </row>
    <row r="833" spans="3:6" x14ac:dyDescent="0.25">
      <c r="C833" s="2" t="str">
        <f>IF(B833="","",IF(VLOOKUP(A833,referencia!$A$2:$B$15,2,FALSE)&gt;VLOOKUP(B833,referencia!$A$2:$B$15,2,FALSE),"Casa",IF(VLOOKUP(A833,referencia!$A$2:$B$15,2,FALSE)&lt;VLOOKUP(B833,referencia!$A$2:$B$15,2,FALSE),"Visitante","Empate")))</f>
        <v/>
      </c>
      <c r="D833" s="2" t="str">
        <f ca="1">IF(C833="", "", IFERROR(
  INDEX(C:C, MATCH(1,
    INDEX((OFFSET(C833, -(ROW(C833)-255), 0)=OFFSET(C:C, 5, 0))*
           (OFFSET(C832, -(ROW(C832)-255), 0)=OFFSET(C:C, 4, 0))*
           (OFFSET(C831, -(ROW(C831)-255), 0)=OFFSET(C:C, 3, 0))*
           (OFFSET(C830, -(ROW(C830)-255), 0)=OFFSET(C:C, 2, 0))*
           (OFFSET(C829, -(ROW(C829)-255), 0)=OFFSET(C:C, 1, 0)),
           0), 0)),
  "Sem previsão"))</f>
        <v/>
      </c>
      <c r="E833" s="2" t="str">
        <f t="shared" ca="1" si="102"/>
        <v/>
      </c>
      <c r="F833" s="2" t="str">
        <f ca="1">IF(E833="", "", IFERROR(COUNTIF($E$2:E833, "Correto") / COUNTA($E$2:E833), 0))</f>
        <v/>
      </c>
    </row>
    <row r="834" spans="3:6" x14ac:dyDescent="0.25">
      <c r="C834" s="2" t="str">
        <f>IF(B834="","",IF(VLOOKUP(A834,referencia!$A$2:$B$15,2,FALSE)&gt;VLOOKUP(B834,referencia!$A$2:$B$15,2,FALSE),"Casa",IF(VLOOKUP(A834,referencia!$A$2:$B$15,2,FALSE)&lt;VLOOKUP(B834,referencia!$A$2:$B$15,2,FALSE),"Visitante","Empate")))</f>
        <v/>
      </c>
      <c r="D834" s="2" t="str">
        <f ca="1">IF(C834="", "", IFERROR(
  INDEX(C:C, MATCH(1,
    INDEX((OFFSET(C834, -(ROW(C834)-255), 0)=OFFSET(C:C, 5, 0))*
           (OFFSET(C833, -(ROW(C833)-255), 0)=OFFSET(C:C, 4, 0))*
           (OFFSET(C832, -(ROW(C832)-255), 0)=OFFSET(C:C, 3, 0))*
           (OFFSET(C831, -(ROW(C831)-255), 0)=OFFSET(C:C, 2, 0))*
           (OFFSET(C830, -(ROW(C830)-255), 0)=OFFSET(C:C, 1, 0)),
           0), 0)),
  "Sem previsão"))</f>
        <v/>
      </c>
      <c r="E834" s="2" t="str">
        <f t="shared" ca="1" si="102"/>
        <v/>
      </c>
      <c r="F834" s="2" t="str">
        <f ca="1">IF(E834="", "", IFERROR(COUNTIF($E$2:E834, "Correto") / COUNTA($E$2:E834), 0))</f>
        <v/>
      </c>
    </row>
    <row r="835" spans="3:6" x14ac:dyDescent="0.25">
      <c r="C835" s="2" t="str">
        <f>IF(B835="","",IF(VLOOKUP(A835,referencia!$A$2:$B$15,2,FALSE)&gt;VLOOKUP(B835,referencia!$A$2:$B$15,2,FALSE),"Casa",IF(VLOOKUP(A835,referencia!$A$2:$B$15,2,FALSE)&lt;VLOOKUP(B835,referencia!$A$2:$B$15,2,FALSE),"Visitante","Empate")))</f>
        <v/>
      </c>
      <c r="D835" s="2" t="str">
        <f ca="1">IF(C835="", "", IFERROR(
  INDEX(C:C, MATCH(1,
    INDEX((OFFSET(C835, -(ROW(C835)-255), 0)=OFFSET(C:C, 5, 0))*
           (OFFSET(C834, -(ROW(C834)-255), 0)=OFFSET(C:C, 4, 0))*
           (OFFSET(C833, -(ROW(C833)-255), 0)=OFFSET(C:C, 3, 0))*
           (OFFSET(C832, -(ROW(C832)-255), 0)=OFFSET(C:C, 2, 0))*
           (OFFSET(C831, -(ROW(C831)-255), 0)=OFFSET(C:C, 1, 0)),
           0), 0)),
  "Sem previsão"))</f>
        <v/>
      </c>
      <c r="E835" s="2" t="str">
        <f t="shared" ca="1" si="102"/>
        <v/>
      </c>
      <c r="F835" s="2" t="str">
        <f ca="1">IF(E835="", "", IFERROR(COUNTIF($E$2:E835, "Correto") / COUNTA($E$2:E835), 0))</f>
        <v/>
      </c>
    </row>
    <row r="836" spans="3:6" x14ac:dyDescent="0.25">
      <c r="C836" s="2" t="str">
        <f>IF(B836="","",IF(VLOOKUP(A836,referencia!$A$2:$B$15,2,FALSE)&gt;VLOOKUP(B836,referencia!$A$2:$B$15,2,FALSE),"Casa",IF(VLOOKUP(A836,referencia!$A$2:$B$15,2,FALSE)&lt;VLOOKUP(B836,referencia!$A$2:$B$15,2,FALSE),"Visitante","Empate")))</f>
        <v/>
      </c>
      <c r="D836" s="2" t="str">
        <f ca="1">IF(C836="", "", IFERROR(
  INDEX(C:C, MATCH(1,
    INDEX((OFFSET(C836, -(ROW(C836)-255), 0)=OFFSET(C:C, 5, 0))*
           (OFFSET(C835, -(ROW(C835)-255), 0)=OFFSET(C:C, 4, 0))*
           (OFFSET(C834, -(ROW(C834)-255), 0)=OFFSET(C:C, 3, 0))*
           (OFFSET(C833, -(ROW(C833)-255), 0)=OFFSET(C:C, 2, 0))*
           (OFFSET(C832, -(ROW(C832)-255), 0)=OFFSET(C:C, 1, 0)),
           0), 0)),
  "Sem previsão"))</f>
        <v/>
      </c>
      <c r="E836" s="2" t="str">
        <f t="shared" ca="1" si="102"/>
        <v/>
      </c>
      <c r="F836" s="2" t="str">
        <f ca="1">IF(E836="", "", IFERROR(COUNTIF($E$2:E836, "Correto") / COUNTA($E$2:E836), 0))</f>
        <v/>
      </c>
    </row>
    <row r="837" spans="3:6" x14ac:dyDescent="0.25">
      <c r="C837" s="2" t="str">
        <f>IF(B837="","",IF(VLOOKUP(A837,referencia!$A$2:$B$15,2,FALSE)&gt;VLOOKUP(B837,referencia!$A$2:$B$15,2,FALSE),"Casa",IF(VLOOKUP(A837,referencia!$A$2:$B$15,2,FALSE)&lt;VLOOKUP(B837,referencia!$A$2:$B$15,2,FALSE),"Visitante","Empate")))</f>
        <v/>
      </c>
      <c r="D837" s="2" t="str">
        <f ca="1">IF(C837="", "", IFERROR(
  INDEX(C:C, MATCH(1,
    INDEX((OFFSET(C837, -(ROW(C837)-255), 0)=OFFSET(C:C, 5, 0))*
           (OFFSET(C836, -(ROW(C836)-255), 0)=OFFSET(C:C, 4, 0))*
           (OFFSET(C835, -(ROW(C835)-255), 0)=OFFSET(C:C, 3, 0))*
           (OFFSET(C834, -(ROW(C834)-255), 0)=OFFSET(C:C, 2, 0))*
           (OFFSET(C833, -(ROW(C833)-255), 0)=OFFSET(C:C, 1, 0)),
           0), 0)),
  "Sem previsão"))</f>
        <v/>
      </c>
      <c r="E837" s="2" t="str">
        <f t="shared" ca="1" si="102"/>
        <v/>
      </c>
      <c r="F837" s="2" t="str">
        <f ca="1">IF(E837="", "", IFERROR(COUNTIF($E$2:E837, "Correto") / COUNTA($E$2:E837), 0))</f>
        <v/>
      </c>
    </row>
    <row r="838" spans="3:6" x14ac:dyDescent="0.25">
      <c r="C838" s="2" t="str">
        <f>IF(B838="","",IF(VLOOKUP(A838,referencia!$A$2:$B$15,2,FALSE)&gt;VLOOKUP(B838,referencia!$A$2:$B$15,2,FALSE),"Casa",IF(VLOOKUP(A838,referencia!$A$2:$B$15,2,FALSE)&lt;VLOOKUP(B838,referencia!$A$2:$B$15,2,FALSE),"Visitante","Empate")))</f>
        <v/>
      </c>
      <c r="D838" s="2" t="str">
        <f ca="1">IF(C838="", "", IFERROR(
  INDEX(C:C, MATCH(1,
    INDEX((OFFSET(C838, -(ROW(C838)-255), 0)=OFFSET(C:C, 5, 0))*
           (OFFSET(C837, -(ROW(C837)-255), 0)=OFFSET(C:C, 4, 0))*
           (OFFSET(C836, -(ROW(C836)-255), 0)=OFFSET(C:C, 3, 0))*
           (OFFSET(C835, -(ROW(C835)-255), 0)=OFFSET(C:C, 2, 0))*
           (OFFSET(C834, -(ROW(C834)-255), 0)=OFFSET(C:C, 1, 0)),
           0), 0)),
  "Sem previsão"))</f>
        <v/>
      </c>
      <c r="E838" s="2" t="str">
        <f t="shared" ca="1" si="102"/>
        <v/>
      </c>
      <c r="F838" s="2" t="str">
        <f ca="1">IF(E838="", "", IFERROR(COUNTIF($E$2:E838, "Correto") / COUNTA($E$2:E838), 0))</f>
        <v/>
      </c>
    </row>
    <row r="839" spans="3:6" x14ac:dyDescent="0.25">
      <c r="C839" s="2" t="str">
        <f>IF(B839="","",IF(VLOOKUP(A839,referencia!$A$2:$B$15,2,FALSE)&gt;VLOOKUP(B839,referencia!$A$2:$B$15,2,FALSE),"Casa",IF(VLOOKUP(A839,referencia!$A$2:$B$15,2,FALSE)&lt;VLOOKUP(B839,referencia!$A$2:$B$15,2,FALSE),"Visitante","Empate")))</f>
        <v/>
      </c>
      <c r="D839" s="2" t="str">
        <f ca="1">IF(C839="", "", IFERROR(
  INDEX(C:C, MATCH(1,
    INDEX((OFFSET(C839, -(ROW(C839)-255), 0)=OFFSET(C:C, 5, 0))*
           (OFFSET(C838, -(ROW(C838)-255), 0)=OFFSET(C:C, 4, 0))*
           (OFFSET(C837, -(ROW(C837)-255), 0)=OFFSET(C:C, 3, 0))*
           (OFFSET(C836, -(ROW(C836)-255), 0)=OFFSET(C:C, 2, 0))*
           (OFFSET(C835, -(ROW(C835)-255), 0)=OFFSET(C:C, 1, 0)),
           0), 0)),
  "Sem previsão"))</f>
        <v/>
      </c>
      <c r="E839" s="2" t="str">
        <f t="shared" ca="1" si="102"/>
        <v/>
      </c>
      <c r="F839" s="2" t="str">
        <f ca="1">IF(E839="", "", IFERROR(COUNTIF($E$2:E839, "Correto") / COUNTA($E$2:E839), 0))</f>
        <v/>
      </c>
    </row>
    <row r="840" spans="3:6" x14ac:dyDescent="0.25">
      <c r="C840" s="2" t="str">
        <f>IF(B840="","",IF(VLOOKUP(A840,referencia!$A$2:$B$15,2,FALSE)&gt;VLOOKUP(B840,referencia!$A$2:$B$15,2,FALSE),"Casa",IF(VLOOKUP(A840,referencia!$A$2:$B$15,2,FALSE)&lt;VLOOKUP(B840,referencia!$A$2:$B$15,2,FALSE),"Visitante","Empate")))</f>
        <v/>
      </c>
      <c r="D840" s="2" t="str">
        <f ca="1">IF(C840="", "", IFERROR(
  INDEX(C:C, MATCH(1,
    INDEX((OFFSET(C840, -(ROW(C840)-255), 0)=OFFSET(C:C, 5, 0))*
           (OFFSET(C839, -(ROW(C839)-255), 0)=OFFSET(C:C, 4, 0))*
           (OFFSET(C838, -(ROW(C838)-255), 0)=OFFSET(C:C, 3, 0))*
           (OFFSET(C837, -(ROW(C837)-255), 0)=OFFSET(C:C, 2, 0))*
           (OFFSET(C836, -(ROW(C836)-255), 0)=OFFSET(C:C, 1, 0)),
           0), 0)),
  "Sem previsão"))</f>
        <v/>
      </c>
      <c r="E840" s="2" t="str">
        <f t="shared" ca="1" si="102"/>
        <v/>
      </c>
      <c r="F840" s="2" t="str">
        <f ca="1">IF(E840="", "", IFERROR(COUNTIF($E$2:E840, "Correto") / COUNTA($E$2:E840), 0))</f>
        <v/>
      </c>
    </row>
    <row r="841" spans="3:6" x14ac:dyDescent="0.25">
      <c r="C841" s="2" t="str">
        <f>IF(B841="","",IF(VLOOKUP(A841,referencia!$A$2:$B$15,2,FALSE)&gt;VLOOKUP(B841,referencia!$A$2:$B$15,2,FALSE),"Casa",IF(VLOOKUP(A841,referencia!$A$2:$B$15,2,FALSE)&lt;VLOOKUP(B841,referencia!$A$2:$B$15,2,FALSE),"Visitante","Empate")))</f>
        <v/>
      </c>
      <c r="D841" s="2" t="str">
        <f ca="1">IF(C841="", "", IFERROR(
  INDEX(C:C, MATCH(1,
    INDEX((OFFSET(C841, -(ROW(C841)-255), 0)=OFFSET(C:C, 5, 0))*
           (OFFSET(C840, -(ROW(C840)-255), 0)=OFFSET(C:C, 4, 0))*
           (OFFSET(C839, -(ROW(C839)-255), 0)=OFFSET(C:C, 3, 0))*
           (OFFSET(C838, -(ROW(C838)-255), 0)=OFFSET(C:C, 2, 0))*
           (OFFSET(C837, -(ROW(C837)-255), 0)=OFFSET(C:C, 1, 0)),
           0), 0)),
  "Sem previsão"))</f>
        <v/>
      </c>
      <c r="E841" s="2" t="str">
        <f t="shared" ca="1" si="102"/>
        <v/>
      </c>
      <c r="F841" s="2" t="str">
        <f ca="1">IF(E841="", "", IFERROR(COUNTIF($E$2:E841, "Correto") / COUNTA($E$2:E841), 0))</f>
        <v/>
      </c>
    </row>
    <row r="842" spans="3:6" x14ac:dyDescent="0.25">
      <c r="C842" s="2" t="str">
        <f>IF(B842="","",IF(VLOOKUP(A842,referencia!$A$2:$B$15,2,FALSE)&gt;VLOOKUP(B842,referencia!$A$2:$B$15,2,FALSE),"Casa",IF(VLOOKUP(A842,referencia!$A$2:$B$15,2,FALSE)&lt;VLOOKUP(B842,referencia!$A$2:$B$15,2,FALSE),"Visitante","Empate")))</f>
        <v/>
      </c>
      <c r="D842" s="2" t="str">
        <f ca="1">IF(C842="", "", IFERROR(
  INDEX(C:C, MATCH(1,
    INDEX((OFFSET(C842, -(ROW(C842)-255), 0)=OFFSET(C:C, 5, 0))*
           (OFFSET(C841, -(ROW(C841)-255), 0)=OFFSET(C:C, 4, 0))*
           (OFFSET(C840, -(ROW(C840)-255), 0)=OFFSET(C:C, 3, 0))*
           (OFFSET(C839, -(ROW(C839)-255), 0)=OFFSET(C:C, 2, 0))*
           (OFFSET(C838, -(ROW(C838)-255), 0)=OFFSET(C:C, 1, 0)),
           0), 0)),
  "Sem previsão"))</f>
        <v/>
      </c>
      <c r="E842" s="2" t="str">
        <f t="shared" ca="1" si="102"/>
        <v/>
      </c>
      <c r="F842" s="2" t="str">
        <f ca="1">IF(E842="", "", IFERROR(COUNTIF($E$2:E842, "Correto") / COUNTA($E$2:E842), 0))</f>
        <v/>
      </c>
    </row>
    <row r="843" spans="3:6" x14ac:dyDescent="0.25">
      <c r="C843" s="2" t="str">
        <f>IF(B843="","",IF(VLOOKUP(A843,referencia!$A$2:$B$15,2,FALSE)&gt;VLOOKUP(B843,referencia!$A$2:$B$15,2,FALSE),"Casa",IF(VLOOKUP(A843,referencia!$A$2:$B$15,2,FALSE)&lt;VLOOKUP(B843,referencia!$A$2:$B$15,2,FALSE),"Visitante","Empate")))</f>
        <v/>
      </c>
      <c r="D843" s="2" t="str">
        <f ca="1">IF(C843="", "", IFERROR(
  INDEX(C:C, MATCH(1,
    INDEX((OFFSET(C843, -(ROW(C843)-255), 0)=OFFSET(C:C, 5, 0))*
           (OFFSET(C842, -(ROW(C842)-255), 0)=OFFSET(C:C, 4, 0))*
           (OFFSET(C841, -(ROW(C841)-255), 0)=OFFSET(C:C, 3, 0))*
           (OFFSET(C840, -(ROW(C840)-255), 0)=OFFSET(C:C, 2, 0))*
           (OFFSET(C839, -(ROW(C839)-255), 0)=OFFSET(C:C, 1, 0)),
           0), 0)),
  "Sem previsão"))</f>
        <v/>
      </c>
      <c r="E843" s="2" t="str">
        <f t="shared" ca="1" si="102"/>
        <v/>
      </c>
      <c r="F843" s="2" t="str">
        <f ca="1">IF(E843="", "", IFERROR(COUNTIF($E$2:E843, "Correto") / COUNTA($E$2:E843), 0))</f>
        <v/>
      </c>
    </row>
    <row r="844" spans="3:6" x14ac:dyDescent="0.25">
      <c r="C844" s="2" t="str">
        <f>IF(B844="","",IF(VLOOKUP(A844,referencia!$A$2:$B$15,2,FALSE)&gt;VLOOKUP(B844,referencia!$A$2:$B$15,2,FALSE),"Casa",IF(VLOOKUP(A844,referencia!$A$2:$B$15,2,FALSE)&lt;VLOOKUP(B844,referencia!$A$2:$B$15,2,FALSE),"Visitante","Empate")))</f>
        <v/>
      </c>
      <c r="D844" s="2" t="str">
        <f ca="1">IF(C844="", "", IFERROR(
  INDEX(C:C, MATCH(1,
    INDEX((OFFSET(C844, -(ROW(C844)-255), 0)=OFFSET(C:C, 5, 0))*
           (OFFSET(C843, -(ROW(C843)-255), 0)=OFFSET(C:C, 4, 0))*
           (OFFSET(C842, -(ROW(C842)-255), 0)=OFFSET(C:C, 3, 0))*
           (OFFSET(C841, -(ROW(C841)-255), 0)=OFFSET(C:C, 2, 0))*
           (OFFSET(C840, -(ROW(C840)-255), 0)=OFFSET(C:C, 1, 0)),
           0), 0)),
  "Sem previsão"))</f>
        <v/>
      </c>
      <c r="E844" s="2" t="str">
        <f t="shared" ca="1" si="102"/>
        <v/>
      </c>
      <c r="F844" s="2" t="str">
        <f ca="1">IF(E844="", "", IFERROR(COUNTIF($E$2:E844, "Correto") / COUNTA($E$2:E844), 0))</f>
        <v/>
      </c>
    </row>
    <row r="845" spans="3:6" x14ac:dyDescent="0.25">
      <c r="C845" s="2" t="str">
        <f>IF(B845="","",IF(VLOOKUP(A845,referencia!$A$2:$B$15,2,FALSE)&gt;VLOOKUP(B845,referencia!$A$2:$B$15,2,FALSE),"Casa",IF(VLOOKUP(A845,referencia!$A$2:$B$15,2,FALSE)&lt;VLOOKUP(B845,referencia!$A$2:$B$15,2,FALSE),"Visitante","Empate")))</f>
        <v/>
      </c>
      <c r="D845" s="2" t="str">
        <f ca="1">IF(C845="", "", IFERROR(
  INDEX(C:C, MATCH(1,
    INDEX((OFFSET(C845, -(ROW(C845)-255), 0)=OFFSET(C:C, 5, 0))*
           (OFFSET(C844, -(ROW(C844)-255), 0)=OFFSET(C:C, 4, 0))*
           (OFFSET(C843, -(ROW(C843)-255), 0)=OFFSET(C:C, 3, 0))*
           (OFFSET(C842, -(ROW(C842)-255), 0)=OFFSET(C:C, 2, 0))*
           (OFFSET(C841, -(ROW(C841)-255), 0)=OFFSET(C:C, 1, 0)),
           0), 0)),
  "Sem previsão"))</f>
        <v/>
      </c>
      <c r="E845" s="2" t="str">
        <f t="shared" ca="1" si="102"/>
        <v/>
      </c>
      <c r="F845" s="2" t="str">
        <f ca="1">IF(E845="", "", IFERROR(COUNTIF($E$2:E845, "Correto") / COUNTA($E$2:E845), 0))</f>
        <v/>
      </c>
    </row>
    <row r="846" spans="3:6" x14ac:dyDescent="0.25">
      <c r="C846" s="2" t="str">
        <f>IF(B846="","",IF(VLOOKUP(A846,referencia!$A$2:$B$15,2,FALSE)&gt;VLOOKUP(B846,referencia!$A$2:$B$15,2,FALSE),"Casa",IF(VLOOKUP(A846,referencia!$A$2:$B$15,2,FALSE)&lt;VLOOKUP(B846,referencia!$A$2:$B$15,2,FALSE),"Visitante","Empate")))</f>
        <v/>
      </c>
      <c r="D846" s="2" t="str">
        <f ca="1">IF(C846="", "", IFERROR(
  INDEX(C:C, MATCH(1,
    INDEX((OFFSET(C846, -(ROW(C846)-255), 0)=OFFSET(C:C, 5, 0))*
           (OFFSET(C845, -(ROW(C845)-255), 0)=OFFSET(C:C, 4, 0))*
           (OFFSET(C844, -(ROW(C844)-255), 0)=OFFSET(C:C, 3, 0))*
           (OFFSET(C843, -(ROW(C843)-255), 0)=OFFSET(C:C, 2, 0))*
           (OFFSET(C842, -(ROW(C842)-255), 0)=OFFSET(C:C, 1, 0)),
           0), 0)),
  "Sem previsão"))</f>
        <v/>
      </c>
      <c r="E846" s="2" t="str">
        <f t="shared" ca="1" si="102"/>
        <v/>
      </c>
      <c r="F846" s="2" t="str">
        <f ca="1">IF(E846="", "", IFERROR(COUNTIF($E$2:E846, "Correto") / COUNTA($E$2:E846), 0))</f>
        <v/>
      </c>
    </row>
    <row r="847" spans="3:6" x14ac:dyDescent="0.25">
      <c r="C847" s="2" t="str">
        <f>IF(B847="","",IF(VLOOKUP(A847,referencia!$A$2:$B$15,2,FALSE)&gt;VLOOKUP(B847,referencia!$A$2:$B$15,2,FALSE),"Casa",IF(VLOOKUP(A847,referencia!$A$2:$B$15,2,FALSE)&lt;VLOOKUP(B847,referencia!$A$2:$B$15,2,FALSE),"Visitante","Empate")))</f>
        <v/>
      </c>
      <c r="D847" s="2" t="str">
        <f ca="1">IF(C847="", "", IFERROR(
  INDEX(C:C, MATCH(1,
    INDEX((OFFSET(C847, -(ROW(C847)-255), 0)=OFFSET(C:C, 5, 0))*
           (OFFSET(C846, -(ROW(C846)-255), 0)=OFFSET(C:C, 4, 0))*
           (OFFSET(C845, -(ROW(C845)-255), 0)=OFFSET(C:C, 3, 0))*
           (OFFSET(C844, -(ROW(C844)-255), 0)=OFFSET(C:C, 2, 0))*
           (OFFSET(C843, -(ROW(C843)-255), 0)=OFFSET(C:C, 1, 0)),
           0), 0)),
  "Sem previsão"))</f>
        <v/>
      </c>
      <c r="E847" s="2" t="str">
        <f t="shared" ca="1" si="102"/>
        <v/>
      </c>
      <c r="F847" s="2" t="str">
        <f ca="1">IF(E847="", "", IFERROR(COUNTIF($E$2:E847, "Correto") / COUNTA($E$2:E847), 0))</f>
        <v/>
      </c>
    </row>
    <row r="848" spans="3:6" x14ac:dyDescent="0.25">
      <c r="C848" s="2" t="str">
        <f>IF(B848="","",IF(VLOOKUP(A848,referencia!$A$2:$B$15,2,FALSE)&gt;VLOOKUP(B848,referencia!$A$2:$B$15,2,FALSE),"Casa",IF(VLOOKUP(A848,referencia!$A$2:$B$15,2,FALSE)&lt;VLOOKUP(B848,referencia!$A$2:$B$15,2,FALSE),"Visitante","Empate")))</f>
        <v/>
      </c>
      <c r="D848" s="2" t="str">
        <f ca="1">IF(C848="", "", IFERROR(
  INDEX(C:C, MATCH(1,
    INDEX((OFFSET(C848, -(ROW(C848)-255), 0)=OFFSET(C:C, 5, 0))*
           (OFFSET(C847, -(ROW(C847)-255), 0)=OFFSET(C:C, 4, 0))*
           (OFFSET(C846, -(ROW(C846)-255), 0)=OFFSET(C:C, 3, 0))*
           (OFFSET(C845, -(ROW(C845)-255), 0)=OFFSET(C:C, 2, 0))*
           (OFFSET(C844, -(ROW(C844)-255), 0)=OFFSET(C:C, 1, 0)),
           0), 0)),
  "Sem previsão"))</f>
        <v/>
      </c>
      <c r="E848" s="2" t="str">
        <f t="shared" ca="1" si="102"/>
        <v/>
      </c>
      <c r="F848" s="2" t="str">
        <f ca="1">IF(E848="", "", IFERROR(COUNTIF($E$2:E848, "Correto") / COUNTA($E$2:E848), 0))</f>
        <v/>
      </c>
    </row>
    <row r="849" spans="3:6" x14ac:dyDescent="0.25">
      <c r="C849" s="2" t="str">
        <f>IF(B849="","",IF(VLOOKUP(A849,referencia!$A$2:$B$15,2,FALSE)&gt;VLOOKUP(B849,referencia!$A$2:$B$15,2,FALSE),"Casa",IF(VLOOKUP(A849,referencia!$A$2:$B$15,2,FALSE)&lt;VLOOKUP(B849,referencia!$A$2:$B$15,2,FALSE),"Visitante","Empate")))</f>
        <v/>
      </c>
      <c r="D849" s="2" t="str">
        <f ca="1">IF(C849="", "", IFERROR(
  INDEX(C:C, MATCH(1,
    INDEX((OFFSET(C849, -(ROW(C849)-255), 0)=OFFSET(C:C, 5, 0))*
           (OFFSET(C848, -(ROW(C848)-255), 0)=OFFSET(C:C, 4, 0))*
           (OFFSET(C847, -(ROW(C847)-255), 0)=OFFSET(C:C, 3, 0))*
           (OFFSET(C846, -(ROW(C846)-255), 0)=OFFSET(C:C, 2, 0))*
           (OFFSET(C845, -(ROW(C845)-255), 0)=OFFSET(C:C, 1, 0)),
           0), 0)),
  "Sem previsão"))</f>
        <v/>
      </c>
      <c r="E849" s="2" t="str">
        <f t="shared" ca="1" si="102"/>
        <v/>
      </c>
      <c r="F849" s="2" t="str">
        <f ca="1">IF(E849="", "", IFERROR(COUNTIF($E$2:E849, "Correto") / COUNTA($E$2:E849), 0))</f>
        <v/>
      </c>
    </row>
    <row r="850" spans="3:6" x14ac:dyDescent="0.25">
      <c r="C850" s="2" t="str">
        <f>IF(B850="","",IF(VLOOKUP(A850,referencia!$A$2:$B$15,2,FALSE)&gt;VLOOKUP(B850,referencia!$A$2:$B$15,2,FALSE),"Casa",IF(VLOOKUP(A850,referencia!$A$2:$B$15,2,FALSE)&lt;VLOOKUP(B850,referencia!$A$2:$B$15,2,FALSE),"Visitante","Empate")))</f>
        <v/>
      </c>
      <c r="D850" s="2" t="str">
        <f ca="1">IF(C850="", "", IFERROR(
  INDEX(C:C, MATCH(1,
    INDEX((OFFSET(C850, -(ROW(C850)-255), 0)=OFFSET(C:C, 5, 0))*
           (OFFSET(C849, -(ROW(C849)-255), 0)=OFFSET(C:C, 4, 0))*
           (OFFSET(C848, -(ROW(C848)-255), 0)=OFFSET(C:C, 3, 0))*
           (OFFSET(C847, -(ROW(C847)-255), 0)=OFFSET(C:C, 2, 0))*
           (OFFSET(C846, -(ROW(C846)-255), 0)=OFFSET(C:C, 1, 0)),
           0), 0)),
  "Sem previsão"))</f>
        <v/>
      </c>
      <c r="E850" s="2" t="str">
        <f t="shared" ca="1" si="102"/>
        <v/>
      </c>
      <c r="F850" s="2" t="str">
        <f ca="1">IF(E850="", "", IFERROR(COUNTIF($E$2:E850, "Correto") / COUNTA($E$2:E850), 0))</f>
        <v/>
      </c>
    </row>
    <row r="851" spans="3:6" x14ac:dyDescent="0.25">
      <c r="C851" s="2" t="str">
        <f>IF(B851="","",IF(VLOOKUP(A851,referencia!$A$2:$B$15,2,FALSE)&gt;VLOOKUP(B851,referencia!$A$2:$B$15,2,FALSE),"Casa",IF(VLOOKUP(A851,referencia!$A$2:$B$15,2,FALSE)&lt;VLOOKUP(B851,referencia!$A$2:$B$15,2,FALSE),"Visitante","Empate")))</f>
        <v/>
      </c>
      <c r="D851" s="2" t="str">
        <f ca="1">IF(C851="", "", IFERROR(
  INDEX(C:C, MATCH(1,
    INDEX((OFFSET(C851, -(ROW(C851)-255), 0)=OFFSET(C:C, 5, 0))*
           (OFFSET(C850, -(ROW(C850)-255), 0)=OFFSET(C:C, 4, 0))*
           (OFFSET(C849, -(ROW(C849)-255), 0)=OFFSET(C:C, 3, 0))*
           (OFFSET(C848, -(ROW(C848)-255), 0)=OFFSET(C:C, 2, 0))*
           (OFFSET(C847, -(ROW(C847)-255), 0)=OFFSET(C:C, 1, 0)),
           0), 0)),
  "Sem previsão"))</f>
        <v/>
      </c>
      <c r="E851" s="2" t="str">
        <f t="shared" ca="1" si="102"/>
        <v/>
      </c>
      <c r="F851" s="2" t="str">
        <f ca="1">IF(E851="", "", IFERROR(COUNTIF($E$2:E851, "Correto") / COUNTA($E$2:E851), 0))</f>
        <v/>
      </c>
    </row>
    <row r="852" spans="3:6" x14ac:dyDescent="0.25">
      <c r="C852" s="2" t="str">
        <f>IF(B852="","",IF(VLOOKUP(A852,referencia!$A$2:$B$15,2,FALSE)&gt;VLOOKUP(B852,referencia!$A$2:$B$15,2,FALSE),"Casa",IF(VLOOKUP(A852,referencia!$A$2:$B$15,2,FALSE)&lt;VLOOKUP(B852,referencia!$A$2:$B$15,2,FALSE),"Visitante","Empate")))</f>
        <v/>
      </c>
      <c r="D852" s="2" t="str">
        <f ca="1">IF(C852="", "", IFERROR(
  INDEX(C:C, MATCH(1,
    INDEX((OFFSET(C852, -(ROW(C852)-255), 0)=OFFSET(C:C, 5, 0))*
           (OFFSET(C851, -(ROW(C851)-255), 0)=OFFSET(C:C, 4, 0))*
           (OFFSET(C850, -(ROW(C850)-255), 0)=OFFSET(C:C, 3, 0))*
           (OFFSET(C849, -(ROW(C849)-255), 0)=OFFSET(C:C, 2, 0))*
           (OFFSET(C848, -(ROW(C848)-255), 0)=OFFSET(C:C, 1, 0)),
           0), 0)),
  "Sem previsão"))</f>
        <v/>
      </c>
      <c r="E852" s="2" t="str">
        <f t="shared" ca="1" si="102"/>
        <v/>
      </c>
      <c r="F852" s="2" t="str">
        <f ca="1">IF(E852="", "", IFERROR(COUNTIF($E$2:E852, "Correto") / COUNTA($E$2:E852), 0))</f>
        <v/>
      </c>
    </row>
    <row r="853" spans="3:6" x14ac:dyDescent="0.25">
      <c r="C853" s="2" t="str">
        <f>IF(B853="","",IF(VLOOKUP(A853,referencia!$A$2:$B$15,2,FALSE)&gt;VLOOKUP(B853,referencia!$A$2:$B$15,2,FALSE),"Casa",IF(VLOOKUP(A853,referencia!$A$2:$B$15,2,FALSE)&lt;VLOOKUP(B853,referencia!$A$2:$B$15,2,FALSE),"Visitante","Empate")))</f>
        <v/>
      </c>
      <c r="D853" s="2" t="str">
        <f ca="1">IF(C853="", "", IFERROR(
  INDEX(C:C, MATCH(1,
    INDEX((OFFSET(C853, -(ROW(C853)-255), 0)=OFFSET(C:C, 5, 0))*
           (OFFSET(C852, -(ROW(C852)-255), 0)=OFFSET(C:C, 4, 0))*
           (OFFSET(C851, -(ROW(C851)-255), 0)=OFFSET(C:C, 3, 0))*
           (OFFSET(C850, -(ROW(C850)-255), 0)=OFFSET(C:C, 2, 0))*
           (OFFSET(C849, -(ROW(C849)-255), 0)=OFFSET(C:C, 1, 0)),
           0), 0)),
  "Sem previsão"))</f>
        <v/>
      </c>
      <c r="E853" s="2" t="str">
        <f t="shared" ca="1" si="102"/>
        <v/>
      </c>
      <c r="F853" s="2" t="str">
        <f ca="1">IF(E853="", "", IFERROR(COUNTIF($E$2:E853, "Correto") / COUNTA($E$2:E853), 0))</f>
        <v/>
      </c>
    </row>
    <row r="854" spans="3:6" x14ac:dyDescent="0.25">
      <c r="C854" s="2" t="str">
        <f>IF(B854="","",IF(VLOOKUP(A854,referencia!$A$2:$B$15,2,FALSE)&gt;VLOOKUP(B854,referencia!$A$2:$B$15,2,FALSE),"Casa",IF(VLOOKUP(A854,referencia!$A$2:$B$15,2,FALSE)&lt;VLOOKUP(B854,referencia!$A$2:$B$15,2,FALSE),"Visitante","Empate")))</f>
        <v/>
      </c>
      <c r="D854" s="2" t="str">
        <f ca="1">IF(C854="", "", IFERROR(
  INDEX(C:C, MATCH(1,
    INDEX((OFFSET(C854, -(ROW(C854)-255), 0)=OFFSET(C:C, 5, 0))*
           (OFFSET(C853, -(ROW(C853)-255), 0)=OFFSET(C:C, 4, 0))*
           (OFFSET(C852, -(ROW(C852)-255), 0)=OFFSET(C:C, 3, 0))*
           (OFFSET(C851, -(ROW(C851)-255), 0)=OFFSET(C:C, 2, 0))*
           (OFFSET(C850, -(ROW(C850)-255), 0)=OFFSET(C:C, 1, 0)),
           0), 0)),
  "Sem previsão"))</f>
        <v/>
      </c>
      <c r="E854" s="2" t="str">
        <f t="shared" ca="1" si="102"/>
        <v/>
      </c>
      <c r="F854" s="2" t="str">
        <f ca="1">IF(E854="", "", IFERROR(COUNTIF($E$2:E854, "Correto") / COUNTA($E$2:E854), 0))</f>
        <v/>
      </c>
    </row>
    <row r="855" spans="3:6" x14ac:dyDescent="0.25">
      <c r="C855" s="2" t="str">
        <f>IF(B855="","",IF(VLOOKUP(A855,referencia!$A$2:$B$15,2,FALSE)&gt;VLOOKUP(B855,referencia!$A$2:$B$15,2,FALSE),"Casa",IF(VLOOKUP(A855,referencia!$A$2:$B$15,2,FALSE)&lt;VLOOKUP(B855,referencia!$A$2:$B$15,2,FALSE),"Visitante","Empate")))</f>
        <v/>
      </c>
      <c r="D855" s="2" t="str">
        <f ca="1">IF(C855="", "", IFERROR(
  INDEX(C:C, MATCH(1,
    INDEX((OFFSET(C855, -(ROW(C855)-255), 0)=OFFSET(C:C, 5, 0))*
           (OFFSET(C854, -(ROW(C854)-255), 0)=OFFSET(C:C, 4, 0))*
           (OFFSET(C853, -(ROW(C853)-255), 0)=OFFSET(C:C, 3, 0))*
           (OFFSET(C852, -(ROW(C852)-255), 0)=OFFSET(C:C, 2, 0))*
           (OFFSET(C851, -(ROW(C851)-255), 0)=OFFSET(C:C, 1, 0)),
           0), 0)),
  "Sem previsão"))</f>
        <v/>
      </c>
      <c r="E855" s="2" t="str">
        <f t="shared" ca="1" si="102"/>
        <v/>
      </c>
      <c r="F855" s="2" t="str">
        <f ca="1">IF(E855="", "", IFERROR(COUNTIF($E$2:E855, "Correto") / COUNTA($E$2:E855), 0))</f>
        <v/>
      </c>
    </row>
    <row r="856" spans="3:6" x14ac:dyDescent="0.25">
      <c r="C856" s="2" t="str">
        <f>IF(B856="","",IF(VLOOKUP(A856,referencia!$A$2:$B$15,2,FALSE)&gt;VLOOKUP(B856,referencia!$A$2:$B$15,2,FALSE),"Casa",IF(VLOOKUP(A856,referencia!$A$2:$B$15,2,FALSE)&lt;VLOOKUP(B856,referencia!$A$2:$B$15,2,FALSE),"Visitante","Empate")))</f>
        <v/>
      </c>
      <c r="D856" s="2" t="str">
        <f ca="1">IF(C856="", "", IFERROR(
  INDEX(C:C, MATCH(1,
    INDEX((OFFSET(C856, -(ROW(C856)-255), 0)=OFFSET(C:C, 5, 0))*
           (OFFSET(C855, -(ROW(C855)-255), 0)=OFFSET(C:C, 4, 0))*
           (OFFSET(C854, -(ROW(C854)-255), 0)=OFFSET(C:C, 3, 0))*
           (OFFSET(C853, -(ROW(C853)-255), 0)=OFFSET(C:C, 2, 0))*
           (OFFSET(C852, -(ROW(C852)-255), 0)=OFFSET(C:C, 1, 0)),
           0), 0)),
  "Sem previsão"))</f>
        <v/>
      </c>
      <c r="E856" s="2" t="str">
        <f t="shared" ca="1" si="102"/>
        <v/>
      </c>
      <c r="F856" s="2" t="str">
        <f ca="1">IF(E856="", "", IFERROR(COUNTIF($E$2:E856, "Correto") / COUNTA($E$2:E856), 0))</f>
        <v/>
      </c>
    </row>
    <row r="857" spans="3:6" x14ac:dyDescent="0.25">
      <c r="C857" s="2" t="str">
        <f>IF(B857="","",IF(VLOOKUP(A857,referencia!$A$2:$B$15,2,FALSE)&gt;VLOOKUP(B857,referencia!$A$2:$B$15,2,FALSE),"Casa",IF(VLOOKUP(A857,referencia!$A$2:$B$15,2,FALSE)&lt;VLOOKUP(B857,referencia!$A$2:$B$15,2,FALSE),"Visitante","Empate")))</f>
        <v/>
      </c>
      <c r="D857" s="2" t="str">
        <f ca="1">IF(C857="", "", IFERROR(
  INDEX(C:C, MATCH(1,
    INDEX((OFFSET(C857, -(ROW(C857)-255), 0)=OFFSET(C:C, 5, 0))*
           (OFFSET(C856, -(ROW(C856)-255), 0)=OFFSET(C:C, 4, 0))*
           (OFFSET(C855, -(ROW(C855)-255), 0)=OFFSET(C:C, 3, 0))*
           (OFFSET(C854, -(ROW(C854)-255), 0)=OFFSET(C:C, 2, 0))*
           (OFFSET(C853, -(ROW(C853)-255), 0)=OFFSET(C:C, 1, 0)),
           0), 0)),
  "Sem previsão"))</f>
        <v/>
      </c>
      <c r="E857" s="2" t="str">
        <f t="shared" ca="1" si="102"/>
        <v/>
      </c>
      <c r="F857" s="2" t="str">
        <f ca="1">IF(E857="", "", IFERROR(COUNTIF($E$2:E857, "Correto") / COUNTA($E$2:E857), 0))</f>
        <v/>
      </c>
    </row>
    <row r="858" spans="3:6" x14ac:dyDescent="0.25">
      <c r="C858" s="2" t="str">
        <f>IF(B858="","",IF(VLOOKUP(A858,referencia!$A$2:$B$15,2,FALSE)&gt;VLOOKUP(B858,referencia!$A$2:$B$15,2,FALSE),"Casa",IF(VLOOKUP(A858,referencia!$A$2:$B$15,2,FALSE)&lt;VLOOKUP(B858,referencia!$A$2:$B$15,2,FALSE),"Visitante","Empate")))</f>
        <v/>
      </c>
      <c r="D858" s="2" t="str">
        <f ca="1">IF(C858="", "", IFERROR(
  INDEX(C:C, MATCH(1,
    INDEX((OFFSET(C858, -(ROW(C858)-255), 0)=OFFSET(C:C, 5, 0))*
           (OFFSET(C857, -(ROW(C857)-255), 0)=OFFSET(C:C, 4, 0))*
           (OFFSET(C856, -(ROW(C856)-255), 0)=OFFSET(C:C, 3, 0))*
           (OFFSET(C855, -(ROW(C855)-255), 0)=OFFSET(C:C, 2, 0))*
           (OFFSET(C854, -(ROW(C854)-255), 0)=OFFSET(C:C, 1, 0)),
           0), 0)),
  "Sem previsão"))</f>
        <v/>
      </c>
      <c r="E858" s="2" t="str">
        <f t="shared" ca="1" si="102"/>
        <v/>
      </c>
      <c r="F858" s="2" t="str">
        <f ca="1">IF(E858="", "", IFERROR(COUNTIF($E$2:E858, "Correto") / COUNTA($E$2:E858), 0))</f>
        <v/>
      </c>
    </row>
    <row r="859" spans="3:6" x14ac:dyDescent="0.25">
      <c r="C859" s="2" t="str">
        <f>IF(B859="","",IF(VLOOKUP(A859,referencia!$A$2:$B$15,2,FALSE)&gt;VLOOKUP(B859,referencia!$A$2:$B$15,2,FALSE),"Casa",IF(VLOOKUP(A859,referencia!$A$2:$B$15,2,FALSE)&lt;VLOOKUP(B859,referencia!$A$2:$B$15,2,FALSE),"Visitante","Empate")))</f>
        <v/>
      </c>
      <c r="D859" s="2" t="str">
        <f ca="1">IF(C859="", "", IFERROR(
  INDEX(C:C, MATCH(1,
    INDEX((OFFSET(C859, -(ROW(C859)-255), 0)=OFFSET(C:C, 5, 0))*
           (OFFSET(C858, -(ROW(C858)-255), 0)=OFFSET(C:C, 4, 0))*
           (OFFSET(C857, -(ROW(C857)-255), 0)=OFFSET(C:C, 3, 0))*
           (OFFSET(C856, -(ROW(C856)-255), 0)=OFFSET(C:C, 2, 0))*
           (OFFSET(C855, -(ROW(C855)-255), 0)=OFFSET(C:C, 1, 0)),
           0), 0)),
  "Sem previsão"))</f>
        <v/>
      </c>
      <c r="E859" s="2" t="str">
        <f t="shared" ca="1" si="102"/>
        <v/>
      </c>
      <c r="F859" s="2" t="str">
        <f ca="1">IF(E859="", "", IFERROR(COUNTIF($E$2:E859, "Correto") / COUNTA($E$2:E859), 0))</f>
        <v/>
      </c>
    </row>
    <row r="860" spans="3:6" x14ac:dyDescent="0.25">
      <c r="C860" s="2" t="str">
        <f>IF(B860="","",IF(VLOOKUP(A860,referencia!$A$2:$B$15,2,FALSE)&gt;VLOOKUP(B860,referencia!$A$2:$B$15,2,FALSE),"Casa",IF(VLOOKUP(A860,referencia!$A$2:$B$15,2,FALSE)&lt;VLOOKUP(B860,referencia!$A$2:$B$15,2,FALSE),"Visitante","Empate")))</f>
        <v/>
      </c>
      <c r="D860" s="2" t="str">
        <f ca="1">IF(C860="", "", IFERROR(
  INDEX(C:C, MATCH(1,
    INDEX((OFFSET(C860, -(ROW(C860)-255), 0)=OFFSET(C:C, 5, 0))*
           (OFFSET(C859, -(ROW(C859)-255), 0)=OFFSET(C:C, 4, 0))*
           (OFFSET(C858, -(ROW(C858)-255), 0)=OFFSET(C:C, 3, 0))*
           (OFFSET(C857, -(ROW(C857)-255), 0)=OFFSET(C:C, 2, 0))*
           (OFFSET(C856, -(ROW(C856)-255), 0)=OFFSET(C:C, 1, 0)),
           0), 0)),
  "Sem previsão"))</f>
        <v/>
      </c>
      <c r="E860" s="2" t="str">
        <f t="shared" ca="1" si="102"/>
        <v/>
      </c>
      <c r="F860" s="2" t="str">
        <f ca="1">IF(E860="", "", IFERROR(COUNTIF($E$2:E860, "Correto") / COUNTA($E$2:E860), 0))</f>
        <v/>
      </c>
    </row>
    <row r="861" spans="3:6" x14ac:dyDescent="0.25">
      <c r="C861" s="2" t="str">
        <f>IF(B861="","",IF(VLOOKUP(A861,referencia!$A$2:$B$15,2,FALSE)&gt;VLOOKUP(B861,referencia!$A$2:$B$15,2,FALSE),"Casa",IF(VLOOKUP(A861,referencia!$A$2:$B$15,2,FALSE)&lt;VLOOKUP(B861,referencia!$A$2:$B$15,2,FALSE),"Visitante","Empate")))</f>
        <v/>
      </c>
      <c r="D861" s="2" t="str">
        <f ca="1">IF(C861="", "", IFERROR(
  INDEX(C:C, MATCH(1,
    INDEX((OFFSET(C861, -(ROW(C861)-255), 0)=OFFSET(C:C, 5, 0))*
           (OFFSET(C860, -(ROW(C860)-255), 0)=OFFSET(C:C, 4, 0))*
           (OFFSET(C859, -(ROW(C859)-255), 0)=OFFSET(C:C, 3, 0))*
           (OFFSET(C858, -(ROW(C858)-255), 0)=OFFSET(C:C, 2, 0))*
           (OFFSET(C857, -(ROW(C857)-255), 0)=OFFSET(C:C, 1, 0)),
           0), 0)),
  "Sem previsão"))</f>
        <v/>
      </c>
      <c r="E861" s="2" t="str">
        <f t="shared" ca="1" si="102"/>
        <v/>
      </c>
      <c r="F861" s="2" t="str">
        <f ca="1">IF(E861="", "", IFERROR(COUNTIF($E$2:E861, "Correto") / COUNTA($E$2:E861), 0))</f>
        <v/>
      </c>
    </row>
    <row r="862" spans="3:6" x14ac:dyDescent="0.25">
      <c r="C862" s="2" t="str">
        <f>IF(B862="","",IF(VLOOKUP(A862,referencia!$A$2:$B$15,2,FALSE)&gt;VLOOKUP(B862,referencia!$A$2:$B$15,2,FALSE),"Casa",IF(VLOOKUP(A862,referencia!$A$2:$B$15,2,FALSE)&lt;VLOOKUP(B862,referencia!$A$2:$B$15,2,FALSE),"Visitante","Empate")))</f>
        <v/>
      </c>
      <c r="D862" s="2" t="str">
        <f ca="1">IF(C862="", "", IFERROR(
  INDEX(C:C, MATCH(1,
    INDEX((OFFSET(C862, -(ROW(C862)-255), 0)=OFFSET(C:C, 5, 0))*
           (OFFSET(C861, -(ROW(C861)-255), 0)=OFFSET(C:C, 4, 0))*
           (OFFSET(C860, -(ROW(C860)-255), 0)=OFFSET(C:C, 3, 0))*
           (OFFSET(C859, -(ROW(C859)-255), 0)=OFFSET(C:C, 2, 0))*
           (OFFSET(C858, -(ROW(C858)-255), 0)=OFFSET(C:C, 1, 0)),
           0), 0)),
  "Sem previsão"))</f>
        <v/>
      </c>
      <c r="E862" s="2" t="str">
        <f t="shared" ca="1" si="102"/>
        <v/>
      </c>
      <c r="F862" s="2" t="str">
        <f ca="1">IF(E862="", "", IFERROR(COUNTIF($E$2:E862, "Correto") / COUNTA($E$2:E862), 0))</f>
        <v/>
      </c>
    </row>
    <row r="863" spans="3:6" x14ac:dyDescent="0.25">
      <c r="C863" s="2" t="str">
        <f>IF(B863="","",IF(VLOOKUP(A863,referencia!$A$2:$B$15,2,FALSE)&gt;VLOOKUP(B863,referencia!$A$2:$B$15,2,FALSE),"Casa",IF(VLOOKUP(A863,referencia!$A$2:$B$15,2,FALSE)&lt;VLOOKUP(B863,referencia!$A$2:$B$15,2,FALSE),"Visitante","Empate")))</f>
        <v/>
      </c>
      <c r="D863" s="2" t="str">
        <f ca="1">IF(C863="", "", IFERROR(
  INDEX(C:C, MATCH(1,
    INDEX((OFFSET(C863, -(ROW(C863)-255), 0)=OFFSET(C:C, 5, 0))*
           (OFFSET(C862, -(ROW(C862)-255), 0)=OFFSET(C:C, 4, 0))*
           (OFFSET(C861, -(ROW(C861)-255), 0)=OFFSET(C:C, 3, 0))*
           (OFFSET(C860, -(ROW(C860)-255), 0)=OFFSET(C:C, 2, 0))*
           (OFFSET(C859, -(ROW(C859)-255), 0)=OFFSET(C:C, 1, 0)),
           0), 0)),
  "Sem previsão"))</f>
        <v/>
      </c>
      <c r="E863" s="2" t="str">
        <f t="shared" ca="1" si="102"/>
        <v/>
      </c>
      <c r="F863" s="2" t="str">
        <f ca="1">IF(E863="", "", IFERROR(COUNTIF($E$2:E863, "Correto") / COUNTA($E$2:E863), 0))</f>
        <v/>
      </c>
    </row>
    <row r="864" spans="3:6" x14ac:dyDescent="0.25">
      <c r="C864" s="2" t="str">
        <f>IF(B864="","",IF(VLOOKUP(A864,referencia!$A$2:$B$15,2,FALSE)&gt;VLOOKUP(B864,referencia!$A$2:$B$15,2,FALSE),"Casa",IF(VLOOKUP(A864,referencia!$A$2:$B$15,2,FALSE)&lt;VLOOKUP(B864,referencia!$A$2:$B$15,2,FALSE),"Visitante","Empate")))</f>
        <v/>
      </c>
      <c r="D864" s="2" t="str">
        <f ca="1">IF(C864="", "", IFERROR(
  INDEX(C:C, MATCH(1,
    INDEX((OFFSET(C864, -(ROW(C864)-255), 0)=OFFSET(C:C, 5, 0))*
           (OFFSET(C863, -(ROW(C863)-255), 0)=OFFSET(C:C, 4, 0))*
           (OFFSET(C862, -(ROW(C862)-255), 0)=OFFSET(C:C, 3, 0))*
           (OFFSET(C861, -(ROW(C861)-255), 0)=OFFSET(C:C, 2, 0))*
           (OFFSET(C860, -(ROW(C860)-255), 0)=OFFSET(C:C, 1, 0)),
           0), 0)),
  "Sem previsão"))</f>
        <v/>
      </c>
      <c r="E864" s="2" t="str">
        <f t="shared" ca="1" si="102"/>
        <v/>
      </c>
      <c r="F864" s="2" t="str">
        <f ca="1">IF(E864="", "", IFERROR(COUNTIF($E$2:E864, "Correto") / COUNTA($E$2:E864), 0))</f>
        <v/>
      </c>
    </row>
    <row r="865" spans="3:6" x14ac:dyDescent="0.25">
      <c r="C865" s="2" t="str">
        <f>IF(B865="","",IF(VLOOKUP(A865,referencia!$A$2:$B$15,2,FALSE)&gt;VLOOKUP(B865,referencia!$A$2:$B$15,2,FALSE),"Casa",IF(VLOOKUP(A865,referencia!$A$2:$B$15,2,FALSE)&lt;VLOOKUP(B865,referencia!$A$2:$B$15,2,FALSE),"Visitante","Empate")))</f>
        <v/>
      </c>
      <c r="D865" s="2" t="str">
        <f ca="1">IF(C865="", "", IFERROR(
  INDEX(C:C, MATCH(1,
    INDEX((OFFSET(C865, -(ROW(C865)-255), 0)=OFFSET(C:C, 5, 0))*
           (OFFSET(C864, -(ROW(C864)-255), 0)=OFFSET(C:C, 4, 0))*
           (OFFSET(C863, -(ROW(C863)-255), 0)=OFFSET(C:C, 3, 0))*
           (OFFSET(C862, -(ROW(C862)-255), 0)=OFFSET(C:C, 2, 0))*
           (OFFSET(C861, -(ROW(C861)-255), 0)=OFFSET(C:C, 1, 0)),
           0), 0)),
  "Sem previsão"))</f>
        <v/>
      </c>
      <c r="E865" s="2" t="str">
        <f t="shared" ca="1" si="102"/>
        <v/>
      </c>
      <c r="F865" s="2" t="str">
        <f ca="1">IF(E865="", "", IFERROR(COUNTIF($E$2:E865, "Correto") / COUNTA($E$2:E865), 0))</f>
        <v/>
      </c>
    </row>
    <row r="866" spans="3:6" x14ac:dyDescent="0.25">
      <c r="C866" s="2" t="str">
        <f>IF(B866="","",IF(VLOOKUP(A866,referencia!$A$2:$B$15,2,FALSE)&gt;VLOOKUP(B866,referencia!$A$2:$B$15,2,FALSE),"Casa",IF(VLOOKUP(A866,referencia!$A$2:$B$15,2,FALSE)&lt;VLOOKUP(B866,referencia!$A$2:$B$15,2,FALSE),"Visitante","Empate")))</f>
        <v/>
      </c>
      <c r="D866" s="2" t="str">
        <f ca="1">IF(C866="", "", IFERROR(
  INDEX(C:C, MATCH(1,
    INDEX((OFFSET(C866, -(ROW(C866)-255), 0)=OFFSET(C:C, 5, 0))*
           (OFFSET(C865, -(ROW(C865)-255), 0)=OFFSET(C:C, 4, 0))*
           (OFFSET(C864, -(ROW(C864)-255), 0)=OFFSET(C:C, 3, 0))*
           (OFFSET(C863, -(ROW(C863)-255), 0)=OFFSET(C:C, 2, 0))*
           (OFFSET(C862, -(ROW(C862)-255), 0)=OFFSET(C:C, 1, 0)),
           0), 0)),
  "Sem previsão"))</f>
        <v/>
      </c>
      <c r="E866" s="2" t="str">
        <f t="shared" ca="1" si="102"/>
        <v/>
      </c>
      <c r="F866" s="2" t="str">
        <f ca="1">IF(E866="", "", IFERROR(COUNTIF($E$2:E866, "Correto") / COUNTA($E$2:E866), 0))</f>
        <v/>
      </c>
    </row>
    <row r="867" spans="3:6" x14ac:dyDescent="0.25">
      <c r="C867" s="2" t="str">
        <f>IF(B867="","",IF(VLOOKUP(A867,referencia!$A$2:$B$15,2,FALSE)&gt;VLOOKUP(B867,referencia!$A$2:$B$15,2,FALSE),"Casa",IF(VLOOKUP(A867,referencia!$A$2:$B$15,2,FALSE)&lt;VLOOKUP(B867,referencia!$A$2:$B$15,2,FALSE),"Visitante","Empate")))</f>
        <v/>
      </c>
      <c r="D867" s="2" t="str">
        <f ca="1">IF(C867="", "", IFERROR(
  INDEX(C:C, MATCH(1,
    INDEX((OFFSET(C867, -(ROW(C867)-255), 0)=OFFSET(C:C, 5, 0))*
           (OFFSET(C866, -(ROW(C866)-255), 0)=OFFSET(C:C, 4, 0))*
           (OFFSET(C865, -(ROW(C865)-255), 0)=OFFSET(C:C, 3, 0))*
           (OFFSET(C864, -(ROW(C864)-255), 0)=OFFSET(C:C, 2, 0))*
           (OFFSET(C863, -(ROW(C863)-255), 0)=OFFSET(C:C, 1, 0)),
           0), 0)),
  "Sem previsão"))</f>
        <v/>
      </c>
      <c r="E867" s="2" t="str">
        <f t="shared" ca="1" si="102"/>
        <v/>
      </c>
      <c r="F867" s="2" t="str">
        <f ca="1">IF(E867="", "", IFERROR(COUNTIF($E$2:E867, "Correto") / COUNTA($E$2:E867), 0))</f>
        <v/>
      </c>
    </row>
    <row r="868" spans="3:6" x14ac:dyDescent="0.25">
      <c r="C868" s="2" t="str">
        <f>IF(B868="","",IF(VLOOKUP(A868,referencia!$A$2:$B$15,2,FALSE)&gt;VLOOKUP(B868,referencia!$A$2:$B$15,2,FALSE),"Casa",IF(VLOOKUP(A868,referencia!$A$2:$B$15,2,FALSE)&lt;VLOOKUP(B868,referencia!$A$2:$B$15,2,FALSE),"Visitante","Empate")))</f>
        <v/>
      </c>
      <c r="D868" s="2" t="str">
        <f ca="1">IF(C868="", "", IFERROR(
  INDEX(C:C, MATCH(1,
    INDEX((OFFSET(C868, -(ROW(C868)-255), 0)=OFFSET(C:C, 5, 0))*
           (OFFSET(C867, -(ROW(C867)-255), 0)=OFFSET(C:C, 4, 0))*
           (OFFSET(C866, -(ROW(C866)-255), 0)=OFFSET(C:C, 3, 0))*
           (OFFSET(C865, -(ROW(C865)-255), 0)=OFFSET(C:C, 2, 0))*
           (OFFSET(C864, -(ROW(C864)-255), 0)=OFFSET(C:C, 1, 0)),
           0), 0)),
  "Sem previsão"))</f>
        <v/>
      </c>
      <c r="E868" s="2" t="str">
        <f t="shared" ca="1" si="102"/>
        <v/>
      </c>
      <c r="F868" s="2" t="str">
        <f ca="1">IF(E868="", "", IFERROR(COUNTIF($E$2:E868, "Correto") / COUNTA($E$2:E868), 0))</f>
        <v/>
      </c>
    </row>
    <row r="869" spans="3:6" x14ac:dyDescent="0.25">
      <c r="C869" s="2" t="str">
        <f>IF(B869="","",IF(VLOOKUP(A869,referencia!$A$2:$B$15,2,FALSE)&gt;VLOOKUP(B869,referencia!$A$2:$B$15,2,FALSE),"Casa",IF(VLOOKUP(A869,referencia!$A$2:$B$15,2,FALSE)&lt;VLOOKUP(B869,referencia!$A$2:$B$15,2,FALSE),"Visitante","Empate")))</f>
        <v/>
      </c>
      <c r="D869" s="2" t="str">
        <f ca="1">IF(C869="", "", IFERROR(
  INDEX(C:C, MATCH(1,
    INDEX((OFFSET(C869, -(ROW(C869)-255), 0)=OFFSET(C:C, 5, 0))*
           (OFFSET(C868, -(ROW(C868)-255), 0)=OFFSET(C:C, 4, 0))*
           (OFFSET(C867, -(ROW(C867)-255), 0)=OFFSET(C:C, 3, 0))*
           (OFFSET(C866, -(ROW(C866)-255), 0)=OFFSET(C:C, 2, 0))*
           (OFFSET(C865, -(ROW(C865)-255), 0)=OFFSET(C:C, 1, 0)),
           0), 0)),
  "Sem previsão"))</f>
        <v/>
      </c>
      <c r="E869" s="2" t="str">
        <f t="shared" ca="1" si="102"/>
        <v/>
      </c>
      <c r="F869" s="2" t="str">
        <f ca="1">IF(E869="", "", IFERROR(COUNTIF($E$2:E869, "Correto") / COUNTA($E$2:E869), 0))</f>
        <v/>
      </c>
    </row>
    <row r="870" spans="3:6" x14ac:dyDescent="0.25">
      <c r="C870" s="2" t="str">
        <f>IF(B870="","",IF(VLOOKUP(A870,referencia!$A$2:$B$15,2,FALSE)&gt;VLOOKUP(B870,referencia!$A$2:$B$15,2,FALSE),"Casa",IF(VLOOKUP(A870,referencia!$A$2:$B$15,2,FALSE)&lt;VLOOKUP(B870,referencia!$A$2:$B$15,2,FALSE),"Visitante","Empate")))</f>
        <v/>
      </c>
      <c r="D870" s="2" t="str">
        <f ca="1">IF(C870="", "", IFERROR(
  INDEX(C:C, MATCH(1,
    INDEX((OFFSET(C870, -(ROW(C870)-255), 0)=OFFSET(C:C, 5, 0))*
           (OFFSET(C869, -(ROW(C869)-255), 0)=OFFSET(C:C, 4, 0))*
           (OFFSET(C868, -(ROW(C868)-255), 0)=OFFSET(C:C, 3, 0))*
           (OFFSET(C867, -(ROW(C867)-255), 0)=OFFSET(C:C, 2, 0))*
           (OFFSET(C866, -(ROW(C866)-255), 0)=OFFSET(C:C, 1, 0)),
           0), 0)),
  "Sem previsão"))</f>
        <v/>
      </c>
      <c r="E870" s="2" t="str">
        <f t="shared" ca="1" si="102"/>
        <v/>
      </c>
      <c r="F870" s="2" t="str">
        <f ca="1">IF(E870="", "", IFERROR(COUNTIF($E$2:E870, "Correto") / COUNTA($E$2:E870), 0))</f>
        <v/>
      </c>
    </row>
    <row r="871" spans="3:6" x14ac:dyDescent="0.25">
      <c r="C871" s="2" t="str">
        <f>IF(B871="","",IF(VLOOKUP(A871,referencia!$A$2:$B$15,2,FALSE)&gt;VLOOKUP(B871,referencia!$A$2:$B$15,2,FALSE),"Casa",IF(VLOOKUP(A871,referencia!$A$2:$B$15,2,FALSE)&lt;VLOOKUP(B871,referencia!$A$2:$B$15,2,FALSE),"Visitante","Empate")))</f>
        <v/>
      </c>
      <c r="D871" s="2" t="str">
        <f ca="1">IF(C871="", "", IFERROR(
  INDEX(C:C, MATCH(1,
    INDEX((OFFSET(C871, -(ROW(C871)-255), 0)=OFFSET(C:C, 5, 0))*
           (OFFSET(C870, -(ROW(C870)-255), 0)=OFFSET(C:C, 4, 0))*
           (OFFSET(C869, -(ROW(C869)-255), 0)=OFFSET(C:C, 3, 0))*
           (OFFSET(C868, -(ROW(C868)-255), 0)=OFFSET(C:C, 2, 0))*
           (OFFSET(C867, -(ROW(C867)-255), 0)=OFFSET(C:C, 1, 0)),
           0), 0)),
  "Sem previsão"))</f>
        <v/>
      </c>
      <c r="E871" s="2" t="str">
        <f t="shared" ca="1" si="102"/>
        <v/>
      </c>
      <c r="F871" s="2" t="str">
        <f ca="1">IF(E871="", "", IFERROR(COUNTIF($E$2:E871, "Correto") / COUNTA($E$2:E871), 0))</f>
        <v/>
      </c>
    </row>
    <row r="872" spans="3:6" x14ac:dyDescent="0.25">
      <c r="C872" s="2" t="str">
        <f>IF(B872="","",IF(VLOOKUP(A872,referencia!$A$2:$B$15,2,FALSE)&gt;VLOOKUP(B872,referencia!$A$2:$B$15,2,FALSE),"Casa",IF(VLOOKUP(A872,referencia!$A$2:$B$15,2,FALSE)&lt;VLOOKUP(B872,referencia!$A$2:$B$15,2,FALSE),"Visitante","Empate")))</f>
        <v/>
      </c>
      <c r="D872" s="2" t="str">
        <f ca="1">IF(C872="", "", IFERROR(
  INDEX(C:C, MATCH(1,
    INDEX((OFFSET(C872, -(ROW(C872)-255), 0)=OFFSET(C:C, 5, 0))*
           (OFFSET(C871, -(ROW(C871)-255), 0)=OFFSET(C:C, 4, 0))*
           (OFFSET(C870, -(ROW(C870)-255), 0)=OFFSET(C:C, 3, 0))*
           (OFFSET(C869, -(ROW(C869)-255), 0)=OFFSET(C:C, 2, 0))*
           (OFFSET(C868, -(ROW(C868)-255), 0)=OFFSET(C:C, 1, 0)),
           0), 0)),
  "Sem previsão"))</f>
        <v/>
      </c>
      <c r="E872" s="2" t="str">
        <f t="shared" ca="1" si="102"/>
        <v/>
      </c>
      <c r="F872" s="2" t="str">
        <f ca="1">IF(E872="", "", IFERROR(COUNTIF($E$2:E872, "Correto") / COUNTA($E$2:E872), 0))</f>
        <v/>
      </c>
    </row>
    <row r="873" spans="3:6" x14ac:dyDescent="0.25">
      <c r="C873" s="2" t="str">
        <f>IF(B873="","",IF(VLOOKUP(A873,referencia!$A$2:$B$15,2,FALSE)&gt;VLOOKUP(B873,referencia!$A$2:$B$15,2,FALSE),"Casa",IF(VLOOKUP(A873,referencia!$A$2:$B$15,2,FALSE)&lt;VLOOKUP(B873,referencia!$A$2:$B$15,2,FALSE),"Visitante","Empate")))</f>
        <v/>
      </c>
      <c r="D873" s="2" t="str">
        <f ca="1">IF(C873="", "", IFERROR(
  INDEX(C:C, MATCH(1,
    INDEX((OFFSET(C873, -(ROW(C873)-255), 0)=OFFSET(C:C, 5, 0))*
           (OFFSET(C872, -(ROW(C872)-255), 0)=OFFSET(C:C, 4, 0))*
           (OFFSET(C871, -(ROW(C871)-255), 0)=OFFSET(C:C, 3, 0))*
           (OFFSET(C870, -(ROW(C870)-255), 0)=OFFSET(C:C, 2, 0))*
           (OFFSET(C869, -(ROW(C869)-255), 0)=OFFSET(C:C, 1, 0)),
           0), 0)),
  "Sem previsão"))</f>
        <v/>
      </c>
      <c r="E873" s="2" t="str">
        <f t="shared" ca="1" si="102"/>
        <v/>
      </c>
      <c r="F873" s="2" t="str">
        <f ca="1">IF(E873="", "", IFERROR(COUNTIF($E$2:E873, "Correto") / COUNTA($E$2:E873), 0))</f>
        <v/>
      </c>
    </row>
    <row r="874" spans="3:6" x14ac:dyDescent="0.25">
      <c r="C874" s="2" t="str">
        <f>IF(B874="","",IF(VLOOKUP(A874,referencia!$A$2:$B$15,2,FALSE)&gt;VLOOKUP(B874,referencia!$A$2:$B$15,2,FALSE),"Casa",IF(VLOOKUP(A874,referencia!$A$2:$B$15,2,FALSE)&lt;VLOOKUP(B874,referencia!$A$2:$B$15,2,FALSE),"Visitante","Empate")))</f>
        <v/>
      </c>
      <c r="D874" s="2" t="str">
        <f ca="1">IF(C874="", "", IFERROR(
  INDEX(C:C, MATCH(1,
    INDEX((OFFSET(C874, -(ROW(C874)-255), 0)=OFFSET(C:C, 5, 0))*
           (OFFSET(C873, -(ROW(C873)-255), 0)=OFFSET(C:C, 4, 0))*
           (OFFSET(C872, -(ROW(C872)-255), 0)=OFFSET(C:C, 3, 0))*
           (OFFSET(C871, -(ROW(C871)-255), 0)=OFFSET(C:C, 2, 0))*
           (OFFSET(C870, -(ROW(C870)-255), 0)=OFFSET(C:C, 1, 0)),
           0), 0)),
  "Sem previsão"))</f>
        <v/>
      </c>
      <c r="E874" s="2" t="str">
        <f t="shared" ca="1" si="102"/>
        <v/>
      </c>
      <c r="F874" s="2" t="str">
        <f ca="1">IF(E874="", "", IFERROR(COUNTIF($E$2:E874, "Correto") / COUNTA($E$2:E874), 0))</f>
        <v/>
      </c>
    </row>
    <row r="875" spans="3:6" x14ac:dyDescent="0.25">
      <c r="C875" s="2" t="str">
        <f>IF(B875="","",IF(VLOOKUP(A875,referencia!$A$2:$B$15,2,FALSE)&gt;VLOOKUP(B875,referencia!$A$2:$B$15,2,FALSE),"Casa",IF(VLOOKUP(A875,referencia!$A$2:$B$15,2,FALSE)&lt;VLOOKUP(B875,referencia!$A$2:$B$15,2,FALSE),"Visitante","Empate")))</f>
        <v/>
      </c>
      <c r="D875" s="2" t="str">
        <f ca="1">IF(C875="", "", IFERROR(
  INDEX(C:C, MATCH(1,
    INDEX((OFFSET(C875, -(ROW(C875)-255), 0)=OFFSET(C:C, 5, 0))*
           (OFFSET(C874, -(ROW(C874)-255), 0)=OFFSET(C:C, 4, 0))*
           (OFFSET(C873, -(ROW(C873)-255), 0)=OFFSET(C:C, 3, 0))*
           (OFFSET(C872, -(ROW(C872)-255), 0)=OFFSET(C:C, 2, 0))*
           (OFFSET(C871, -(ROW(C871)-255), 0)=OFFSET(C:C, 1, 0)),
           0), 0)),
  "Sem previsão"))</f>
        <v/>
      </c>
      <c r="E875" s="2" t="str">
        <f t="shared" ca="1" si="102"/>
        <v/>
      </c>
      <c r="F875" s="2" t="str">
        <f ca="1">IF(E875="", "", IFERROR(COUNTIF($E$2:E875, "Correto") / COUNTA($E$2:E875), 0))</f>
        <v/>
      </c>
    </row>
    <row r="876" spans="3:6" x14ac:dyDescent="0.25">
      <c r="C876" s="2" t="str">
        <f>IF(B876="","",IF(VLOOKUP(A876,referencia!$A$2:$B$15,2,FALSE)&gt;VLOOKUP(B876,referencia!$A$2:$B$15,2,FALSE),"Casa",IF(VLOOKUP(A876,referencia!$A$2:$B$15,2,FALSE)&lt;VLOOKUP(B876,referencia!$A$2:$B$15,2,FALSE),"Visitante","Empate")))</f>
        <v/>
      </c>
      <c r="D876" s="2" t="str">
        <f ca="1">IF(C876="", "", IFERROR(
  INDEX(C:C, MATCH(1,
    INDEX((OFFSET(C876, -(ROW(C876)-255), 0)=OFFSET(C:C, 5, 0))*
           (OFFSET(C875, -(ROW(C875)-255), 0)=OFFSET(C:C, 4, 0))*
           (OFFSET(C874, -(ROW(C874)-255), 0)=OFFSET(C:C, 3, 0))*
           (OFFSET(C873, -(ROW(C873)-255), 0)=OFFSET(C:C, 2, 0))*
           (OFFSET(C872, -(ROW(C872)-255), 0)=OFFSET(C:C, 1, 0)),
           0), 0)),
  "Sem previsão"))</f>
        <v/>
      </c>
      <c r="E876" s="2" t="str">
        <f t="shared" ca="1" si="102"/>
        <v/>
      </c>
      <c r="F876" s="2" t="str">
        <f ca="1">IF(E876="", "", IFERROR(COUNTIF($E$2:E876, "Correto") / COUNTA($E$2:E876), 0))</f>
        <v/>
      </c>
    </row>
    <row r="877" spans="3:6" x14ac:dyDescent="0.25">
      <c r="C877" s="2" t="str">
        <f>IF(B877="","",IF(VLOOKUP(A877,referencia!$A$2:$B$15,2,FALSE)&gt;VLOOKUP(B877,referencia!$A$2:$B$15,2,FALSE),"Casa",IF(VLOOKUP(A877,referencia!$A$2:$B$15,2,FALSE)&lt;VLOOKUP(B877,referencia!$A$2:$B$15,2,FALSE),"Visitante","Empate")))</f>
        <v/>
      </c>
      <c r="D877" s="2" t="str">
        <f ca="1">IF(C877="", "", IFERROR(
  INDEX(C:C, MATCH(1,
    INDEX((OFFSET(C877, -(ROW(C877)-255), 0)=OFFSET(C:C, 5, 0))*
           (OFFSET(C876, -(ROW(C876)-255), 0)=OFFSET(C:C, 4, 0))*
           (OFFSET(C875, -(ROW(C875)-255), 0)=OFFSET(C:C, 3, 0))*
           (OFFSET(C874, -(ROW(C874)-255), 0)=OFFSET(C:C, 2, 0))*
           (OFFSET(C873, -(ROW(C873)-255), 0)=OFFSET(C:C, 1, 0)),
           0), 0)),
  "Sem previsão"))</f>
        <v/>
      </c>
      <c r="E877" s="2" t="str">
        <f t="shared" ca="1" si="102"/>
        <v/>
      </c>
      <c r="F877" s="2" t="str">
        <f ca="1">IF(E877="", "", IFERROR(COUNTIF($E$2:E877, "Correto") / COUNTA($E$2:E877), 0))</f>
        <v/>
      </c>
    </row>
    <row r="878" spans="3:6" x14ac:dyDescent="0.25">
      <c r="C878" s="2" t="str">
        <f>IF(B878="","",IF(VLOOKUP(A878,referencia!$A$2:$B$15,2,FALSE)&gt;VLOOKUP(B878,referencia!$A$2:$B$15,2,FALSE),"Casa",IF(VLOOKUP(A878,referencia!$A$2:$B$15,2,FALSE)&lt;VLOOKUP(B878,referencia!$A$2:$B$15,2,FALSE),"Visitante","Empate")))</f>
        <v/>
      </c>
      <c r="D878" s="2" t="str">
        <f ca="1">IF(C878="", "", IFERROR(
  INDEX(C:C, MATCH(1,
    INDEX((OFFSET(C878, -(ROW(C878)-255), 0)=OFFSET(C:C, 5, 0))*
           (OFFSET(C877, -(ROW(C877)-255), 0)=OFFSET(C:C, 4, 0))*
           (OFFSET(C876, -(ROW(C876)-255), 0)=OFFSET(C:C, 3, 0))*
           (OFFSET(C875, -(ROW(C875)-255), 0)=OFFSET(C:C, 2, 0))*
           (OFFSET(C874, -(ROW(C874)-255), 0)=OFFSET(C:C, 1, 0)),
           0), 0)),
  "Sem previsão"))</f>
        <v/>
      </c>
      <c r="E878" s="2" t="str">
        <f t="shared" ca="1" si="102"/>
        <v/>
      </c>
      <c r="F878" s="2" t="str">
        <f ca="1">IF(E878="", "", IFERROR(COUNTIF($E$2:E878, "Correto") / COUNTA($E$2:E878), 0))</f>
        <v/>
      </c>
    </row>
    <row r="879" spans="3:6" x14ac:dyDescent="0.25">
      <c r="C879" s="2" t="str">
        <f>IF(B879="","",IF(VLOOKUP(A879,referencia!$A$2:$B$15,2,FALSE)&gt;VLOOKUP(B879,referencia!$A$2:$B$15,2,FALSE),"Casa",IF(VLOOKUP(A879,referencia!$A$2:$B$15,2,FALSE)&lt;VLOOKUP(B879,referencia!$A$2:$B$15,2,FALSE),"Visitante","Empate")))</f>
        <v/>
      </c>
      <c r="D879" s="2" t="str">
        <f ca="1">IF(C879="", "", IFERROR(
  INDEX(C:C, MATCH(1,
    INDEX((OFFSET(C879, -(ROW(C879)-255), 0)=OFFSET(C:C, 5, 0))*
           (OFFSET(C878, -(ROW(C878)-255), 0)=OFFSET(C:C, 4, 0))*
           (OFFSET(C877, -(ROW(C877)-255), 0)=OFFSET(C:C, 3, 0))*
           (OFFSET(C876, -(ROW(C876)-255), 0)=OFFSET(C:C, 2, 0))*
           (OFFSET(C875, -(ROW(C875)-255), 0)=OFFSET(C:C, 1, 0)),
           0), 0)),
  "Sem previsão"))</f>
        <v/>
      </c>
      <c r="E879" s="2" t="str">
        <f t="shared" ca="1" si="102"/>
        <v/>
      </c>
      <c r="F879" s="2" t="str">
        <f ca="1">IF(E879="", "", IFERROR(COUNTIF($E$2:E879, "Correto") / COUNTA($E$2:E879), 0))</f>
        <v/>
      </c>
    </row>
    <row r="880" spans="3:6" x14ac:dyDescent="0.25">
      <c r="C880" s="2" t="str">
        <f>IF(B880="","",IF(VLOOKUP(A880,referencia!$A$2:$B$15,2,FALSE)&gt;VLOOKUP(B880,referencia!$A$2:$B$15,2,FALSE),"Casa",IF(VLOOKUP(A880,referencia!$A$2:$B$15,2,FALSE)&lt;VLOOKUP(B880,referencia!$A$2:$B$15,2,FALSE),"Visitante","Empate")))</f>
        <v/>
      </c>
      <c r="D880" s="2" t="str">
        <f ca="1">IF(C880="", "", IFERROR(
  INDEX(C:C, MATCH(1,
    INDEX((OFFSET(C880, -(ROW(C880)-255), 0)=OFFSET(C:C, 5, 0))*
           (OFFSET(C879, -(ROW(C879)-255), 0)=OFFSET(C:C, 4, 0))*
           (OFFSET(C878, -(ROW(C878)-255), 0)=OFFSET(C:C, 3, 0))*
           (OFFSET(C877, -(ROW(C877)-255), 0)=OFFSET(C:C, 2, 0))*
           (OFFSET(C876, -(ROW(C876)-255), 0)=OFFSET(C:C, 1, 0)),
           0), 0)),
  "Sem previsão"))</f>
        <v/>
      </c>
      <c r="E880" s="2" t="str">
        <f t="shared" ca="1" si="102"/>
        <v/>
      </c>
      <c r="F880" s="2" t="str">
        <f ca="1">IF(E880="", "", IFERROR(COUNTIF($E$2:E880, "Correto") / COUNTA($E$2:E880), 0))</f>
        <v/>
      </c>
    </row>
    <row r="881" spans="3:6" x14ac:dyDescent="0.25">
      <c r="C881" s="2" t="str">
        <f>IF(B881="","",IF(VLOOKUP(A881,referencia!$A$2:$B$15,2,FALSE)&gt;VLOOKUP(B881,referencia!$A$2:$B$15,2,FALSE),"Casa",IF(VLOOKUP(A881,referencia!$A$2:$B$15,2,FALSE)&lt;VLOOKUP(B881,referencia!$A$2:$B$15,2,FALSE),"Visitante","Empate")))</f>
        <v/>
      </c>
      <c r="D881" s="2" t="str">
        <f ca="1">IF(C881="", "", IFERROR(
  INDEX(C:C, MATCH(1,
    INDEX((OFFSET(C881, -(ROW(C881)-255), 0)=OFFSET(C:C, 5, 0))*
           (OFFSET(C880, -(ROW(C880)-255), 0)=OFFSET(C:C, 4, 0))*
           (OFFSET(C879, -(ROW(C879)-255), 0)=OFFSET(C:C, 3, 0))*
           (OFFSET(C878, -(ROW(C878)-255), 0)=OFFSET(C:C, 2, 0))*
           (OFFSET(C877, -(ROW(C877)-255), 0)=OFFSET(C:C, 1, 0)),
           0), 0)),
  "Sem previsão"))</f>
        <v/>
      </c>
      <c r="E881" s="2" t="str">
        <f t="shared" ca="1" si="102"/>
        <v/>
      </c>
      <c r="F881" s="2" t="str">
        <f ca="1">IF(E881="", "", IFERROR(COUNTIF($E$2:E881, "Correto") / COUNTA($E$2:E881), 0))</f>
        <v/>
      </c>
    </row>
    <row r="882" spans="3:6" x14ac:dyDescent="0.25">
      <c r="C882" s="2" t="str">
        <f>IF(B882="","",IF(VLOOKUP(A882,referencia!$A$2:$B$15,2,FALSE)&gt;VLOOKUP(B882,referencia!$A$2:$B$15,2,FALSE),"Casa",IF(VLOOKUP(A882,referencia!$A$2:$B$15,2,FALSE)&lt;VLOOKUP(B882,referencia!$A$2:$B$15,2,FALSE),"Visitante","Empate")))</f>
        <v/>
      </c>
      <c r="D882" s="2" t="str">
        <f ca="1">IF(C882="", "", IFERROR(
  INDEX(C:C, MATCH(1,
    INDEX((OFFSET(C882, -(ROW(C882)-255), 0)=OFFSET(C:C, 5, 0))*
           (OFFSET(C881, -(ROW(C881)-255), 0)=OFFSET(C:C, 4, 0))*
           (OFFSET(C880, -(ROW(C880)-255), 0)=OFFSET(C:C, 3, 0))*
           (OFFSET(C879, -(ROW(C879)-255), 0)=OFFSET(C:C, 2, 0))*
           (OFFSET(C878, -(ROW(C878)-255), 0)=OFFSET(C:C, 1, 0)),
           0), 0)),
  "Sem previsão"))</f>
        <v/>
      </c>
      <c r="E882" s="2" t="str">
        <f t="shared" ca="1" si="102"/>
        <v/>
      </c>
      <c r="F882" s="2" t="str">
        <f ca="1">IF(E882="", "", IFERROR(COUNTIF($E$2:E882, "Correto") / COUNTA($E$2:E882), 0))</f>
        <v/>
      </c>
    </row>
    <row r="883" spans="3:6" x14ac:dyDescent="0.25">
      <c r="C883" s="2" t="str">
        <f>IF(B883="","",IF(VLOOKUP(A883,referencia!$A$2:$B$15,2,FALSE)&gt;VLOOKUP(B883,referencia!$A$2:$B$15,2,FALSE),"Casa",IF(VLOOKUP(A883,referencia!$A$2:$B$15,2,FALSE)&lt;VLOOKUP(B883,referencia!$A$2:$B$15,2,FALSE),"Visitante","Empate")))</f>
        <v/>
      </c>
      <c r="D883" s="2" t="str">
        <f ca="1">IF(C883="", "", IFERROR(
  INDEX(C:C, MATCH(1,
    INDEX((OFFSET(C883, -(ROW(C883)-255), 0)=OFFSET(C:C, 5, 0))*
           (OFFSET(C882, -(ROW(C882)-255), 0)=OFFSET(C:C, 4, 0))*
           (OFFSET(C881, -(ROW(C881)-255), 0)=OFFSET(C:C, 3, 0))*
           (OFFSET(C880, -(ROW(C880)-255), 0)=OFFSET(C:C, 2, 0))*
           (OFFSET(C879, -(ROW(C879)-255), 0)=OFFSET(C:C, 1, 0)),
           0), 0)),
  "Sem previsão"))</f>
        <v/>
      </c>
      <c r="E883" s="2" t="str">
        <f t="shared" ca="1" si="102"/>
        <v/>
      </c>
      <c r="F883" s="2" t="str">
        <f ca="1">IF(E883="", "", IFERROR(COUNTIF($E$2:E883, "Correto") / COUNTA($E$2:E883), 0))</f>
        <v/>
      </c>
    </row>
    <row r="884" spans="3:6" x14ac:dyDescent="0.25">
      <c r="C884" s="2" t="str">
        <f>IF(B884="","",IF(VLOOKUP(A884,referencia!$A$2:$B$15,2,FALSE)&gt;VLOOKUP(B884,referencia!$A$2:$B$15,2,FALSE),"Casa",IF(VLOOKUP(A884,referencia!$A$2:$B$15,2,FALSE)&lt;VLOOKUP(B884,referencia!$A$2:$B$15,2,FALSE),"Visitante","Empate")))</f>
        <v/>
      </c>
      <c r="D884" s="2" t="str">
        <f ca="1">IF(C884="", "", IFERROR(
  INDEX(C:C, MATCH(1,
    INDEX((OFFSET(C884, -(ROW(C884)-255), 0)=OFFSET(C:C, 5, 0))*
           (OFFSET(C883, -(ROW(C883)-255), 0)=OFFSET(C:C, 4, 0))*
           (OFFSET(C882, -(ROW(C882)-255), 0)=OFFSET(C:C, 3, 0))*
           (OFFSET(C881, -(ROW(C881)-255), 0)=OFFSET(C:C, 2, 0))*
           (OFFSET(C880, -(ROW(C880)-255), 0)=OFFSET(C:C, 1, 0)),
           0), 0)),
  "Sem previsão"))</f>
        <v/>
      </c>
      <c r="E884" s="2" t="str">
        <f t="shared" ca="1" si="102"/>
        <v/>
      </c>
      <c r="F884" s="2" t="str">
        <f ca="1">IF(E884="", "", IFERROR(COUNTIF($E$2:E884, "Correto") / COUNTA($E$2:E884), 0))</f>
        <v/>
      </c>
    </row>
    <row r="885" spans="3:6" x14ac:dyDescent="0.25">
      <c r="C885" s="2" t="str">
        <f>IF(B885="","",IF(VLOOKUP(A885,referencia!$A$2:$B$15,2,FALSE)&gt;VLOOKUP(B885,referencia!$A$2:$B$15,2,FALSE),"Casa",IF(VLOOKUP(A885,referencia!$A$2:$B$15,2,FALSE)&lt;VLOOKUP(B885,referencia!$A$2:$B$15,2,FALSE),"Visitante","Empate")))</f>
        <v/>
      </c>
      <c r="D885" s="2" t="str">
        <f ca="1">IF(C885="", "", IFERROR(
  INDEX(C:C, MATCH(1,
    INDEX((OFFSET(C885, -(ROW(C885)-255), 0)=OFFSET(C:C, 5, 0))*
           (OFFSET(C884, -(ROW(C884)-255), 0)=OFFSET(C:C, 4, 0))*
           (OFFSET(C883, -(ROW(C883)-255), 0)=OFFSET(C:C, 3, 0))*
           (OFFSET(C882, -(ROW(C882)-255), 0)=OFFSET(C:C, 2, 0))*
           (OFFSET(C881, -(ROW(C881)-255), 0)=OFFSET(C:C, 1, 0)),
           0), 0)),
  "Sem previsão"))</f>
        <v/>
      </c>
      <c r="E885" s="2" t="str">
        <f t="shared" ca="1" si="102"/>
        <v/>
      </c>
      <c r="F885" s="2" t="str">
        <f ca="1">IF(E885="", "", IFERROR(COUNTIF($E$2:E885, "Correto") / COUNTA($E$2:E885), 0))</f>
        <v/>
      </c>
    </row>
    <row r="886" spans="3:6" x14ac:dyDescent="0.25">
      <c r="C886" s="2" t="str">
        <f>IF(B886="","",IF(VLOOKUP(A886,referencia!$A$2:$B$15,2,FALSE)&gt;VLOOKUP(B886,referencia!$A$2:$B$15,2,FALSE),"Casa",IF(VLOOKUP(A886,referencia!$A$2:$B$15,2,FALSE)&lt;VLOOKUP(B886,referencia!$A$2:$B$15,2,FALSE),"Visitante","Empate")))</f>
        <v/>
      </c>
      <c r="D886" s="2" t="str">
        <f ca="1">IF(C886="", "", IFERROR(
  INDEX(C:C, MATCH(1,
    INDEX((OFFSET(C886, -(ROW(C886)-255), 0)=OFFSET(C:C, 5, 0))*
           (OFFSET(C885, -(ROW(C885)-255), 0)=OFFSET(C:C, 4, 0))*
           (OFFSET(C884, -(ROW(C884)-255), 0)=OFFSET(C:C, 3, 0))*
           (OFFSET(C883, -(ROW(C883)-255), 0)=OFFSET(C:C, 2, 0))*
           (OFFSET(C882, -(ROW(C882)-255), 0)=OFFSET(C:C, 1, 0)),
           0), 0)),
  "Sem previsão"))</f>
        <v/>
      </c>
      <c r="E886" s="2" t="str">
        <f t="shared" ca="1" si="102"/>
        <v/>
      </c>
      <c r="F886" s="2" t="str">
        <f ca="1">IF(E886="", "", IFERROR(COUNTIF($E$2:E886, "Correto") / COUNTA($E$2:E886), 0))</f>
        <v/>
      </c>
    </row>
    <row r="887" spans="3:6" x14ac:dyDescent="0.25">
      <c r="C887" s="2" t="str">
        <f>IF(B887="","",IF(VLOOKUP(A887,referencia!$A$2:$B$15,2,FALSE)&gt;VLOOKUP(B887,referencia!$A$2:$B$15,2,FALSE),"Casa",IF(VLOOKUP(A887,referencia!$A$2:$B$15,2,FALSE)&lt;VLOOKUP(B887,referencia!$A$2:$B$15,2,FALSE),"Visitante","Empate")))</f>
        <v/>
      </c>
      <c r="D887" s="2" t="str">
        <f ca="1">IF(C887="", "", IFERROR(
  INDEX(C:C, MATCH(1,
    INDEX((OFFSET(C887, -(ROW(C887)-255), 0)=OFFSET(C:C, 5, 0))*
           (OFFSET(C886, -(ROW(C886)-255), 0)=OFFSET(C:C, 4, 0))*
           (OFFSET(C885, -(ROW(C885)-255), 0)=OFFSET(C:C, 3, 0))*
           (OFFSET(C884, -(ROW(C884)-255), 0)=OFFSET(C:C, 2, 0))*
           (OFFSET(C883, -(ROW(C883)-255), 0)=OFFSET(C:C, 1, 0)),
           0), 0)),
  "Sem previsão"))</f>
        <v/>
      </c>
      <c r="E887" s="2" t="str">
        <f t="shared" ca="1" si="102"/>
        <v/>
      </c>
      <c r="F887" s="2" t="str">
        <f ca="1">IF(E887="", "", IFERROR(COUNTIF($E$2:E887, "Correto") / COUNTA($E$2:E887), 0))</f>
        <v/>
      </c>
    </row>
    <row r="888" spans="3:6" x14ac:dyDescent="0.25">
      <c r="C888" s="2" t="str">
        <f>IF(B888="","",IF(VLOOKUP(A888,referencia!$A$2:$B$15,2,FALSE)&gt;VLOOKUP(B888,referencia!$A$2:$B$15,2,FALSE),"Casa",IF(VLOOKUP(A888,referencia!$A$2:$B$15,2,FALSE)&lt;VLOOKUP(B888,referencia!$A$2:$B$15,2,FALSE),"Visitante","Empate")))</f>
        <v/>
      </c>
      <c r="D888" s="2" t="str">
        <f ca="1">IF(C888="", "", IFERROR(
  INDEX(C:C, MATCH(1,
    INDEX((OFFSET(C888, -(ROW(C888)-255), 0)=OFFSET(C:C, 5, 0))*
           (OFFSET(C887, -(ROW(C887)-255), 0)=OFFSET(C:C, 4, 0))*
           (OFFSET(C886, -(ROW(C886)-255), 0)=OFFSET(C:C, 3, 0))*
           (OFFSET(C885, -(ROW(C885)-255), 0)=OFFSET(C:C, 2, 0))*
           (OFFSET(C884, -(ROW(C884)-255), 0)=OFFSET(C:C, 1, 0)),
           0), 0)),
  "Sem previsão"))</f>
        <v/>
      </c>
      <c r="E888" s="2" t="str">
        <f t="shared" ca="1" si="102"/>
        <v/>
      </c>
      <c r="F888" s="2" t="str">
        <f ca="1">IF(E888="", "", IFERROR(COUNTIF($E$2:E888, "Correto") / COUNTA($E$2:E888), 0))</f>
        <v/>
      </c>
    </row>
    <row r="889" spans="3:6" x14ac:dyDescent="0.25">
      <c r="C889" s="2" t="str">
        <f>IF(B889="","",IF(VLOOKUP(A889,referencia!$A$2:$B$15,2,FALSE)&gt;VLOOKUP(B889,referencia!$A$2:$B$15,2,FALSE),"Casa",IF(VLOOKUP(A889,referencia!$A$2:$B$15,2,FALSE)&lt;VLOOKUP(B889,referencia!$A$2:$B$15,2,FALSE),"Visitante","Empate")))</f>
        <v/>
      </c>
      <c r="D889" s="2" t="str">
        <f ca="1">IF(C889="", "", IFERROR(
  INDEX(C:C, MATCH(1,
    INDEX((OFFSET(C889, -(ROW(C889)-255), 0)=OFFSET(C:C, 5, 0))*
           (OFFSET(C888, -(ROW(C888)-255), 0)=OFFSET(C:C, 4, 0))*
           (OFFSET(C887, -(ROW(C887)-255), 0)=OFFSET(C:C, 3, 0))*
           (OFFSET(C886, -(ROW(C886)-255), 0)=OFFSET(C:C, 2, 0))*
           (OFFSET(C885, -(ROW(C885)-255), 0)=OFFSET(C:C, 1, 0)),
           0), 0)),
  "Sem previsão"))</f>
        <v/>
      </c>
      <c r="E889" s="2" t="str">
        <f t="shared" ca="1" si="102"/>
        <v/>
      </c>
      <c r="F889" s="2" t="str">
        <f ca="1">IF(E889="", "", IFERROR(COUNTIF($E$2:E889, "Correto") / COUNTA($E$2:E889), 0))</f>
        <v/>
      </c>
    </row>
    <row r="890" spans="3:6" x14ac:dyDescent="0.25">
      <c r="C890" s="2" t="str">
        <f>IF(B890="","",IF(VLOOKUP(A890,referencia!$A$2:$B$15,2,FALSE)&gt;VLOOKUP(B890,referencia!$A$2:$B$15,2,FALSE),"Casa",IF(VLOOKUP(A890,referencia!$A$2:$B$15,2,FALSE)&lt;VLOOKUP(B890,referencia!$A$2:$B$15,2,FALSE),"Visitante","Empate")))</f>
        <v/>
      </c>
      <c r="D890" s="2" t="str">
        <f ca="1">IF(C890="", "", IFERROR(
  INDEX(C:C, MATCH(1,
    INDEX((OFFSET(C890, -(ROW(C890)-255), 0)=OFFSET(C:C, 5, 0))*
           (OFFSET(C889, -(ROW(C889)-255), 0)=OFFSET(C:C, 4, 0))*
           (OFFSET(C888, -(ROW(C888)-255), 0)=OFFSET(C:C, 3, 0))*
           (OFFSET(C887, -(ROW(C887)-255), 0)=OFFSET(C:C, 2, 0))*
           (OFFSET(C886, -(ROW(C886)-255), 0)=OFFSET(C:C, 1, 0)),
           0), 0)),
  "Sem previsão"))</f>
        <v/>
      </c>
      <c r="E890" s="2" t="str">
        <f t="shared" ca="1" si="102"/>
        <v/>
      </c>
      <c r="F890" s="2" t="str">
        <f ca="1">IF(E890="", "", IFERROR(COUNTIF($E$2:E890, "Correto") / COUNTA($E$2:E890), 0))</f>
        <v/>
      </c>
    </row>
    <row r="891" spans="3:6" x14ac:dyDescent="0.25">
      <c r="C891" s="2" t="str">
        <f>IF(B891="","",IF(VLOOKUP(A891,referencia!$A$2:$B$15,2,FALSE)&gt;VLOOKUP(B891,referencia!$A$2:$B$15,2,FALSE),"Casa",IF(VLOOKUP(A891,referencia!$A$2:$B$15,2,FALSE)&lt;VLOOKUP(B891,referencia!$A$2:$B$15,2,FALSE),"Visitante","Empate")))</f>
        <v/>
      </c>
      <c r="D891" s="2" t="str">
        <f ca="1">IF(C891="", "", IFERROR(
  INDEX(C:C, MATCH(1,
    INDEX((OFFSET(C891, -(ROW(C891)-255), 0)=OFFSET(C:C, 5, 0))*
           (OFFSET(C890, -(ROW(C890)-255), 0)=OFFSET(C:C, 4, 0))*
           (OFFSET(C889, -(ROW(C889)-255), 0)=OFFSET(C:C, 3, 0))*
           (OFFSET(C888, -(ROW(C888)-255), 0)=OFFSET(C:C, 2, 0))*
           (OFFSET(C887, -(ROW(C887)-255), 0)=OFFSET(C:C, 1, 0)),
           0), 0)),
  "Sem previsão"))</f>
        <v/>
      </c>
      <c r="E891" s="2" t="str">
        <f t="shared" ca="1" si="102"/>
        <v/>
      </c>
      <c r="F891" s="2" t="str">
        <f ca="1">IF(E891="", "", IFERROR(COUNTIF($E$2:E891, "Correto") / COUNTA($E$2:E891), 0))</f>
        <v/>
      </c>
    </row>
    <row r="892" spans="3:6" x14ac:dyDescent="0.25">
      <c r="C892" s="2" t="str">
        <f>IF(B892="","",IF(VLOOKUP(A892,referencia!$A$2:$B$15,2,FALSE)&gt;VLOOKUP(B892,referencia!$A$2:$B$15,2,FALSE),"Casa",IF(VLOOKUP(A892,referencia!$A$2:$B$15,2,FALSE)&lt;VLOOKUP(B892,referencia!$A$2:$B$15,2,FALSE),"Visitante","Empate")))</f>
        <v/>
      </c>
      <c r="D892" s="2" t="str">
        <f ca="1">IF(C892="", "", IFERROR(
  INDEX(C:C, MATCH(1,
    INDEX((OFFSET(C892, -(ROW(C892)-255), 0)=OFFSET(C:C, 5, 0))*
           (OFFSET(C891, -(ROW(C891)-255), 0)=OFFSET(C:C, 4, 0))*
           (OFFSET(C890, -(ROW(C890)-255), 0)=OFFSET(C:C, 3, 0))*
           (OFFSET(C889, -(ROW(C889)-255), 0)=OFFSET(C:C, 2, 0))*
           (OFFSET(C888, -(ROW(C888)-255), 0)=OFFSET(C:C, 1, 0)),
           0), 0)),
  "Sem previsão"))</f>
        <v/>
      </c>
      <c r="E892" s="2" t="str">
        <f t="shared" ref="E892:E955" ca="1" si="103">IF(D892="","",IF(D892=C892,"Correto","Errado"))</f>
        <v/>
      </c>
      <c r="F892" s="2" t="str">
        <f ca="1">IF(E892="", "", IFERROR(COUNTIF($E$2:E892, "Correto") / COUNTA($E$2:E892), 0))</f>
        <v/>
      </c>
    </row>
    <row r="893" spans="3:6" x14ac:dyDescent="0.25">
      <c r="C893" s="2" t="str">
        <f>IF(B893="","",IF(VLOOKUP(A893,referencia!$A$2:$B$15,2,FALSE)&gt;VLOOKUP(B893,referencia!$A$2:$B$15,2,FALSE),"Casa",IF(VLOOKUP(A893,referencia!$A$2:$B$15,2,FALSE)&lt;VLOOKUP(B893,referencia!$A$2:$B$15,2,FALSE),"Visitante","Empate")))</f>
        <v/>
      </c>
      <c r="D893" s="2" t="str">
        <f ca="1">IF(C893="", "", IFERROR(
  INDEX(C:C, MATCH(1,
    INDEX((OFFSET(C893, -(ROW(C893)-255), 0)=OFFSET(C:C, 5, 0))*
           (OFFSET(C892, -(ROW(C892)-255), 0)=OFFSET(C:C, 4, 0))*
           (OFFSET(C891, -(ROW(C891)-255), 0)=OFFSET(C:C, 3, 0))*
           (OFFSET(C890, -(ROW(C890)-255), 0)=OFFSET(C:C, 2, 0))*
           (OFFSET(C889, -(ROW(C889)-255), 0)=OFFSET(C:C, 1, 0)),
           0), 0)),
  "Sem previsão"))</f>
        <v/>
      </c>
      <c r="E893" s="2" t="str">
        <f t="shared" ca="1" si="103"/>
        <v/>
      </c>
      <c r="F893" s="2" t="str">
        <f ca="1">IF(E893="", "", IFERROR(COUNTIF($E$2:E893, "Correto") / COUNTA($E$2:E893), 0))</f>
        <v/>
      </c>
    </row>
    <row r="894" spans="3:6" x14ac:dyDescent="0.25">
      <c r="C894" s="2" t="str">
        <f>IF(B894="","",IF(VLOOKUP(A894,referencia!$A$2:$B$15,2,FALSE)&gt;VLOOKUP(B894,referencia!$A$2:$B$15,2,FALSE),"Casa",IF(VLOOKUP(A894,referencia!$A$2:$B$15,2,FALSE)&lt;VLOOKUP(B894,referencia!$A$2:$B$15,2,FALSE),"Visitante","Empate")))</f>
        <v/>
      </c>
      <c r="D894" s="2" t="str">
        <f ca="1">IF(C894="", "", IFERROR(
  INDEX(C:C, MATCH(1,
    INDEX((OFFSET(C894, -(ROW(C894)-255), 0)=OFFSET(C:C, 5, 0))*
           (OFFSET(C893, -(ROW(C893)-255), 0)=OFFSET(C:C, 4, 0))*
           (OFFSET(C892, -(ROW(C892)-255), 0)=OFFSET(C:C, 3, 0))*
           (OFFSET(C891, -(ROW(C891)-255), 0)=OFFSET(C:C, 2, 0))*
           (OFFSET(C890, -(ROW(C890)-255), 0)=OFFSET(C:C, 1, 0)),
           0), 0)),
  "Sem previsão"))</f>
        <v/>
      </c>
      <c r="E894" s="2" t="str">
        <f t="shared" ca="1" si="103"/>
        <v/>
      </c>
      <c r="F894" s="2" t="str">
        <f ca="1">IF(E894="", "", IFERROR(COUNTIF($E$2:E894, "Correto") / COUNTA($E$2:E894), 0))</f>
        <v/>
      </c>
    </row>
    <row r="895" spans="3:6" x14ac:dyDescent="0.25">
      <c r="C895" s="2" t="str">
        <f>IF(B895="","",IF(VLOOKUP(A895,referencia!$A$2:$B$15,2,FALSE)&gt;VLOOKUP(B895,referencia!$A$2:$B$15,2,FALSE),"Casa",IF(VLOOKUP(A895,referencia!$A$2:$B$15,2,FALSE)&lt;VLOOKUP(B895,referencia!$A$2:$B$15,2,FALSE),"Visitante","Empate")))</f>
        <v/>
      </c>
      <c r="D895" s="2" t="str">
        <f ca="1">IF(C895="", "", IFERROR(
  INDEX(C:C, MATCH(1,
    INDEX((OFFSET(C895, -(ROW(C895)-255), 0)=OFFSET(C:C, 5, 0))*
           (OFFSET(C894, -(ROW(C894)-255), 0)=OFFSET(C:C, 4, 0))*
           (OFFSET(C893, -(ROW(C893)-255), 0)=OFFSET(C:C, 3, 0))*
           (OFFSET(C892, -(ROW(C892)-255), 0)=OFFSET(C:C, 2, 0))*
           (OFFSET(C891, -(ROW(C891)-255), 0)=OFFSET(C:C, 1, 0)),
           0), 0)),
  "Sem previsão"))</f>
        <v/>
      </c>
      <c r="E895" s="2" t="str">
        <f t="shared" ca="1" si="103"/>
        <v/>
      </c>
      <c r="F895" s="2" t="str">
        <f ca="1">IF(E895="", "", IFERROR(COUNTIF($E$2:E895, "Correto") / COUNTA($E$2:E895), 0))</f>
        <v/>
      </c>
    </row>
    <row r="896" spans="3:6" x14ac:dyDescent="0.25">
      <c r="C896" s="2" t="str">
        <f>IF(B896="","",IF(VLOOKUP(A896,referencia!$A$2:$B$15,2,FALSE)&gt;VLOOKUP(B896,referencia!$A$2:$B$15,2,FALSE),"Casa",IF(VLOOKUP(A896,referencia!$A$2:$B$15,2,FALSE)&lt;VLOOKUP(B896,referencia!$A$2:$B$15,2,FALSE),"Visitante","Empate")))</f>
        <v/>
      </c>
      <c r="D896" s="2" t="str">
        <f ca="1">IF(C896="", "", IFERROR(
  INDEX(C:C, MATCH(1,
    INDEX((OFFSET(C896, -(ROW(C896)-255), 0)=OFFSET(C:C, 5, 0))*
           (OFFSET(C895, -(ROW(C895)-255), 0)=OFFSET(C:C, 4, 0))*
           (OFFSET(C894, -(ROW(C894)-255), 0)=OFFSET(C:C, 3, 0))*
           (OFFSET(C893, -(ROW(C893)-255), 0)=OFFSET(C:C, 2, 0))*
           (OFFSET(C892, -(ROW(C892)-255), 0)=OFFSET(C:C, 1, 0)),
           0), 0)),
  "Sem previsão"))</f>
        <v/>
      </c>
      <c r="E896" s="2" t="str">
        <f t="shared" ca="1" si="103"/>
        <v/>
      </c>
      <c r="F896" s="2" t="str">
        <f ca="1">IF(E896="", "", IFERROR(COUNTIF($E$2:E896, "Correto") / COUNTA($E$2:E896), 0))</f>
        <v/>
      </c>
    </row>
    <row r="897" spans="3:6" x14ac:dyDescent="0.25">
      <c r="C897" s="2" t="str">
        <f>IF(B897="","",IF(VLOOKUP(A897,referencia!$A$2:$B$15,2,FALSE)&gt;VLOOKUP(B897,referencia!$A$2:$B$15,2,FALSE),"Casa",IF(VLOOKUP(A897,referencia!$A$2:$B$15,2,FALSE)&lt;VLOOKUP(B897,referencia!$A$2:$B$15,2,FALSE),"Visitante","Empate")))</f>
        <v/>
      </c>
      <c r="D897" s="2" t="str">
        <f ca="1">IF(C897="", "", IFERROR(
  INDEX(C:C, MATCH(1,
    INDEX((OFFSET(C897, -(ROW(C897)-255), 0)=OFFSET(C:C, 5, 0))*
           (OFFSET(C896, -(ROW(C896)-255), 0)=OFFSET(C:C, 4, 0))*
           (OFFSET(C895, -(ROW(C895)-255), 0)=OFFSET(C:C, 3, 0))*
           (OFFSET(C894, -(ROW(C894)-255), 0)=OFFSET(C:C, 2, 0))*
           (OFFSET(C893, -(ROW(C893)-255), 0)=OFFSET(C:C, 1, 0)),
           0), 0)),
  "Sem previsão"))</f>
        <v/>
      </c>
      <c r="E897" s="2" t="str">
        <f t="shared" ca="1" si="103"/>
        <v/>
      </c>
      <c r="F897" s="2" t="str">
        <f ca="1">IF(E897="", "", IFERROR(COUNTIF($E$2:E897, "Correto") / COUNTA($E$2:E897), 0))</f>
        <v/>
      </c>
    </row>
    <row r="898" spans="3:6" x14ac:dyDescent="0.25">
      <c r="C898" s="2" t="str">
        <f>IF(B898="","",IF(VLOOKUP(A898,referencia!$A$2:$B$15,2,FALSE)&gt;VLOOKUP(B898,referencia!$A$2:$B$15,2,FALSE),"Casa",IF(VLOOKUP(A898,referencia!$A$2:$B$15,2,FALSE)&lt;VLOOKUP(B898,referencia!$A$2:$B$15,2,FALSE),"Visitante","Empate")))</f>
        <v/>
      </c>
      <c r="D898" s="2" t="str">
        <f ca="1">IF(C898="", "", IFERROR(
  INDEX(C:C, MATCH(1,
    INDEX((OFFSET(C898, -(ROW(C898)-255), 0)=OFFSET(C:C, 5, 0))*
           (OFFSET(C897, -(ROW(C897)-255), 0)=OFFSET(C:C, 4, 0))*
           (OFFSET(C896, -(ROW(C896)-255), 0)=OFFSET(C:C, 3, 0))*
           (OFFSET(C895, -(ROW(C895)-255), 0)=OFFSET(C:C, 2, 0))*
           (OFFSET(C894, -(ROW(C894)-255), 0)=OFFSET(C:C, 1, 0)),
           0), 0)),
  "Sem previsão"))</f>
        <v/>
      </c>
      <c r="E898" s="2" t="str">
        <f t="shared" ca="1" si="103"/>
        <v/>
      </c>
      <c r="F898" s="2" t="str">
        <f ca="1">IF(E898="", "", IFERROR(COUNTIF($E$2:E898, "Correto") / COUNTA($E$2:E898), 0))</f>
        <v/>
      </c>
    </row>
    <row r="899" spans="3:6" x14ac:dyDescent="0.25">
      <c r="C899" s="2" t="str">
        <f>IF(B899="","",IF(VLOOKUP(A899,referencia!$A$2:$B$15,2,FALSE)&gt;VLOOKUP(B899,referencia!$A$2:$B$15,2,FALSE),"Casa",IF(VLOOKUP(A899,referencia!$A$2:$B$15,2,FALSE)&lt;VLOOKUP(B899,referencia!$A$2:$B$15,2,FALSE),"Visitante","Empate")))</f>
        <v/>
      </c>
      <c r="D899" s="2" t="str">
        <f ca="1">IF(C899="", "", IFERROR(
  INDEX(C:C, MATCH(1,
    INDEX((OFFSET(C899, -(ROW(C899)-255), 0)=OFFSET(C:C, 5, 0))*
           (OFFSET(C898, -(ROW(C898)-255), 0)=OFFSET(C:C, 4, 0))*
           (OFFSET(C897, -(ROW(C897)-255), 0)=OFFSET(C:C, 3, 0))*
           (OFFSET(C896, -(ROW(C896)-255), 0)=OFFSET(C:C, 2, 0))*
           (OFFSET(C895, -(ROW(C895)-255), 0)=OFFSET(C:C, 1, 0)),
           0), 0)),
  "Sem previsão"))</f>
        <v/>
      </c>
      <c r="E899" s="2" t="str">
        <f t="shared" ca="1" si="103"/>
        <v/>
      </c>
      <c r="F899" s="2" t="str">
        <f ca="1">IF(E899="", "", IFERROR(COUNTIF($E$2:E899, "Correto") / COUNTA($E$2:E899), 0))</f>
        <v/>
      </c>
    </row>
    <row r="900" spans="3:6" x14ac:dyDescent="0.25">
      <c r="C900" s="2" t="str">
        <f>IF(B900="","",IF(VLOOKUP(A900,referencia!$A$2:$B$15,2,FALSE)&gt;VLOOKUP(B900,referencia!$A$2:$B$15,2,FALSE),"Casa",IF(VLOOKUP(A900,referencia!$A$2:$B$15,2,FALSE)&lt;VLOOKUP(B900,referencia!$A$2:$B$15,2,FALSE),"Visitante","Empate")))</f>
        <v/>
      </c>
      <c r="D900" s="2" t="str">
        <f ca="1">IF(C900="", "", IFERROR(
  INDEX(C:C, MATCH(1,
    INDEX((OFFSET(C900, -(ROW(C900)-255), 0)=OFFSET(C:C, 5, 0))*
           (OFFSET(C899, -(ROW(C899)-255), 0)=OFFSET(C:C, 4, 0))*
           (OFFSET(C898, -(ROW(C898)-255), 0)=OFFSET(C:C, 3, 0))*
           (OFFSET(C897, -(ROW(C897)-255), 0)=OFFSET(C:C, 2, 0))*
           (OFFSET(C896, -(ROW(C896)-255), 0)=OFFSET(C:C, 1, 0)),
           0), 0)),
  "Sem previsão"))</f>
        <v/>
      </c>
      <c r="E900" s="2" t="str">
        <f t="shared" ca="1" si="103"/>
        <v/>
      </c>
      <c r="F900" s="2" t="str">
        <f ca="1">IF(E900="", "", IFERROR(COUNTIF($E$2:E900, "Correto") / COUNTA($E$2:E900), 0))</f>
        <v/>
      </c>
    </row>
    <row r="901" spans="3:6" x14ac:dyDescent="0.25">
      <c r="C901" s="2" t="str">
        <f>IF(B901="","",IF(VLOOKUP(A901,referencia!$A$2:$B$15,2,FALSE)&gt;VLOOKUP(B901,referencia!$A$2:$B$15,2,FALSE),"Casa",IF(VLOOKUP(A901,referencia!$A$2:$B$15,2,FALSE)&lt;VLOOKUP(B901,referencia!$A$2:$B$15,2,FALSE),"Visitante","Empate")))</f>
        <v/>
      </c>
      <c r="D901" s="2" t="str">
        <f ca="1">IF(C901="", "", IFERROR(
  INDEX(C:C, MATCH(1,
    INDEX((OFFSET(C901, -(ROW(C901)-255), 0)=OFFSET(C:C, 5, 0))*
           (OFFSET(C900, -(ROW(C900)-255), 0)=OFFSET(C:C, 4, 0))*
           (OFFSET(C899, -(ROW(C899)-255), 0)=OFFSET(C:C, 3, 0))*
           (OFFSET(C898, -(ROW(C898)-255), 0)=OFFSET(C:C, 2, 0))*
           (OFFSET(C897, -(ROW(C897)-255), 0)=OFFSET(C:C, 1, 0)),
           0), 0)),
  "Sem previsão"))</f>
        <v/>
      </c>
      <c r="E901" s="2" t="str">
        <f t="shared" ca="1" si="103"/>
        <v/>
      </c>
      <c r="F901" s="2" t="str">
        <f ca="1">IF(E901="", "", IFERROR(COUNTIF($E$2:E901, "Correto") / COUNTA($E$2:E901), 0))</f>
        <v/>
      </c>
    </row>
    <row r="902" spans="3:6" x14ac:dyDescent="0.25">
      <c r="C902" s="2" t="str">
        <f>IF(B902="","",IF(VLOOKUP(A902,referencia!$A$2:$B$15,2,FALSE)&gt;VLOOKUP(B902,referencia!$A$2:$B$15,2,FALSE),"Casa",IF(VLOOKUP(A902,referencia!$A$2:$B$15,2,FALSE)&lt;VLOOKUP(B902,referencia!$A$2:$B$15,2,FALSE),"Visitante","Empate")))</f>
        <v/>
      </c>
      <c r="D902" s="2" t="str">
        <f ca="1">IF(C902="", "", IFERROR(
  INDEX(C:C, MATCH(1,
    INDEX((OFFSET(C902, -(ROW(C902)-255), 0)=OFFSET(C:C, 5, 0))*
           (OFFSET(C901, -(ROW(C901)-255), 0)=OFFSET(C:C, 4, 0))*
           (OFFSET(C900, -(ROW(C900)-255), 0)=OFFSET(C:C, 3, 0))*
           (OFFSET(C899, -(ROW(C899)-255), 0)=OFFSET(C:C, 2, 0))*
           (OFFSET(C898, -(ROW(C898)-255), 0)=OFFSET(C:C, 1, 0)),
           0), 0)),
  "Sem previsão"))</f>
        <v/>
      </c>
      <c r="E902" s="2" t="str">
        <f t="shared" ca="1" si="103"/>
        <v/>
      </c>
      <c r="F902" s="2" t="str">
        <f ca="1">IF(E902="", "", IFERROR(COUNTIF($E$2:E902, "Correto") / COUNTA($E$2:E902), 0))</f>
        <v/>
      </c>
    </row>
    <row r="903" spans="3:6" x14ac:dyDescent="0.25">
      <c r="C903" s="2" t="str">
        <f>IF(B903="","",IF(VLOOKUP(A903,referencia!$A$2:$B$15,2,FALSE)&gt;VLOOKUP(B903,referencia!$A$2:$B$15,2,FALSE),"Casa",IF(VLOOKUP(A903,referencia!$A$2:$B$15,2,FALSE)&lt;VLOOKUP(B903,referencia!$A$2:$B$15,2,FALSE),"Visitante","Empate")))</f>
        <v/>
      </c>
      <c r="D903" s="2" t="str">
        <f ca="1">IF(C903="", "", IFERROR(
  INDEX(C:C, MATCH(1,
    INDEX((OFFSET(C903, -(ROW(C903)-255), 0)=OFFSET(C:C, 5, 0))*
           (OFFSET(C902, -(ROW(C902)-255), 0)=OFFSET(C:C, 4, 0))*
           (OFFSET(C901, -(ROW(C901)-255), 0)=OFFSET(C:C, 3, 0))*
           (OFFSET(C900, -(ROW(C900)-255), 0)=OFFSET(C:C, 2, 0))*
           (OFFSET(C899, -(ROW(C899)-255), 0)=OFFSET(C:C, 1, 0)),
           0), 0)),
  "Sem previsão"))</f>
        <v/>
      </c>
      <c r="E903" s="2" t="str">
        <f t="shared" ca="1" si="103"/>
        <v/>
      </c>
      <c r="F903" s="2" t="str">
        <f ca="1">IF(E903="", "", IFERROR(COUNTIF($E$2:E903, "Correto") / COUNTA($E$2:E903), 0))</f>
        <v/>
      </c>
    </row>
    <row r="904" spans="3:6" x14ac:dyDescent="0.25">
      <c r="C904" s="2" t="str">
        <f>IF(B904="","",IF(VLOOKUP(A904,referencia!$A$2:$B$15,2,FALSE)&gt;VLOOKUP(B904,referencia!$A$2:$B$15,2,FALSE),"Casa",IF(VLOOKUP(A904,referencia!$A$2:$B$15,2,FALSE)&lt;VLOOKUP(B904,referencia!$A$2:$B$15,2,FALSE),"Visitante","Empate")))</f>
        <v/>
      </c>
      <c r="D904" s="2" t="str">
        <f ca="1">IF(C904="", "", IFERROR(
  INDEX(C:C, MATCH(1,
    INDEX((OFFSET(C904, -(ROW(C904)-255), 0)=OFFSET(C:C, 5, 0))*
           (OFFSET(C903, -(ROW(C903)-255), 0)=OFFSET(C:C, 4, 0))*
           (OFFSET(C902, -(ROW(C902)-255), 0)=OFFSET(C:C, 3, 0))*
           (OFFSET(C901, -(ROW(C901)-255), 0)=OFFSET(C:C, 2, 0))*
           (OFFSET(C900, -(ROW(C900)-255), 0)=OFFSET(C:C, 1, 0)),
           0), 0)),
  "Sem previsão"))</f>
        <v/>
      </c>
      <c r="E904" s="2" t="str">
        <f t="shared" ca="1" si="103"/>
        <v/>
      </c>
      <c r="F904" s="2" t="str">
        <f ca="1">IF(E904="", "", IFERROR(COUNTIF($E$2:E904, "Correto") / COUNTA($E$2:E904), 0))</f>
        <v/>
      </c>
    </row>
    <row r="905" spans="3:6" x14ac:dyDescent="0.25">
      <c r="C905" s="2" t="str">
        <f>IF(B905="","",IF(VLOOKUP(A905,referencia!$A$2:$B$15,2,FALSE)&gt;VLOOKUP(B905,referencia!$A$2:$B$15,2,FALSE),"Casa",IF(VLOOKUP(A905,referencia!$A$2:$B$15,2,FALSE)&lt;VLOOKUP(B905,referencia!$A$2:$B$15,2,FALSE),"Visitante","Empate")))</f>
        <v/>
      </c>
      <c r="D905" s="2" t="str">
        <f ca="1">IF(C905="", "", IFERROR(
  INDEX(C:C, MATCH(1,
    INDEX((OFFSET(C905, -(ROW(C905)-255), 0)=OFFSET(C:C, 5, 0))*
           (OFFSET(C904, -(ROW(C904)-255), 0)=OFFSET(C:C, 4, 0))*
           (OFFSET(C903, -(ROW(C903)-255), 0)=OFFSET(C:C, 3, 0))*
           (OFFSET(C902, -(ROW(C902)-255), 0)=OFFSET(C:C, 2, 0))*
           (OFFSET(C901, -(ROW(C901)-255), 0)=OFFSET(C:C, 1, 0)),
           0), 0)),
  "Sem previsão"))</f>
        <v/>
      </c>
      <c r="E905" s="2" t="str">
        <f t="shared" ca="1" si="103"/>
        <v/>
      </c>
      <c r="F905" s="2" t="str">
        <f ca="1">IF(E905="", "", IFERROR(COUNTIF($E$2:E905, "Correto") / COUNTA($E$2:E905), 0))</f>
        <v/>
      </c>
    </row>
    <row r="906" spans="3:6" x14ac:dyDescent="0.25">
      <c r="C906" s="2" t="str">
        <f>IF(B906="","",IF(VLOOKUP(A906,referencia!$A$2:$B$15,2,FALSE)&gt;VLOOKUP(B906,referencia!$A$2:$B$15,2,FALSE),"Casa",IF(VLOOKUP(A906,referencia!$A$2:$B$15,2,FALSE)&lt;VLOOKUP(B906,referencia!$A$2:$B$15,2,FALSE),"Visitante","Empate")))</f>
        <v/>
      </c>
      <c r="D906" s="2" t="str">
        <f ca="1">IF(C906="", "", IFERROR(
  INDEX(C:C, MATCH(1,
    INDEX((OFFSET(C906, -(ROW(C906)-255), 0)=OFFSET(C:C, 5, 0))*
           (OFFSET(C905, -(ROW(C905)-255), 0)=OFFSET(C:C, 4, 0))*
           (OFFSET(C904, -(ROW(C904)-255), 0)=OFFSET(C:C, 3, 0))*
           (OFFSET(C903, -(ROW(C903)-255), 0)=OFFSET(C:C, 2, 0))*
           (OFFSET(C902, -(ROW(C902)-255), 0)=OFFSET(C:C, 1, 0)),
           0), 0)),
  "Sem previsão"))</f>
        <v/>
      </c>
      <c r="E906" s="2" t="str">
        <f t="shared" ca="1" si="103"/>
        <v/>
      </c>
      <c r="F906" s="2" t="str">
        <f ca="1">IF(E906="", "", IFERROR(COUNTIF($E$2:E906, "Correto") / COUNTA($E$2:E906), 0))</f>
        <v/>
      </c>
    </row>
    <row r="907" spans="3:6" x14ac:dyDescent="0.25">
      <c r="C907" s="2" t="str">
        <f>IF(B907="","",IF(VLOOKUP(A907,referencia!$A$2:$B$15,2,FALSE)&gt;VLOOKUP(B907,referencia!$A$2:$B$15,2,FALSE),"Casa",IF(VLOOKUP(A907,referencia!$A$2:$B$15,2,FALSE)&lt;VLOOKUP(B907,referencia!$A$2:$B$15,2,FALSE),"Visitante","Empate")))</f>
        <v/>
      </c>
      <c r="D907" s="2" t="str">
        <f ca="1">IF(C907="", "", IFERROR(
  INDEX(C:C, MATCH(1,
    INDEX((OFFSET(C907, -(ROW(C907)-255), 0)=OFFSET(C:C, 5, 0))*
           (OFFSET(C906, -(ROW(C906)-255), 0)=OFFSET(C:C, 4, 0))*
           (OFFSET(C905, -(ROW(C905)-255), 0)=OFFSET(C:C, 3, 0))*
           (OFFSET(C904, -(ROW(C904)-255), 0)=OFFSET(C:C, 2, 0))*
           (OFFSET(C903, -(ROW(C903)-255), 0)=OFFSET(C:C, 1, 0)),
           0), 0)),
  "Sem previsão"))</f>
        <v/>
      </c>
      <c r="E907" s="2" t="str">
        <f t="shared" ca="1" si="103"/>
        <v/>
      </c>
      <c r="F907" s="2" t="str">
        <f ca="1">IF(E907="", "", IFERROR(COUNTIF($E$2:E907, "Correto") / COUNTA($E$2:E907), 0))</f>
        <v/>
      </c>
    </row>
    <row r="908" spans="3:6" x14ac:dyDescent="0.25">
      <c r="C908" s="2" t="str">
        <f>IF(B908="","",IF(VLOOKUP(A908,referencia!$A$2:$B$15,2,FALSE)&gt;VLOOKUP(B908,referencia!$A$2:$B$15,2,FALSE),"Casa",IF(VLOOKUP(A908,referencia!$A$2:$B$15,2,FALSE)&lt;VLOOKUP(B908,referencia!$A$2:$B$15,2,FALSE),"Visitante","Empate")))</f>
        <v/>
      </c>
      <c r="D908" s="2" t="str">
        <f ca="1">IF(C908="", "", IFERROR(
  INDEX(C:C, MATCH(1,
    INDEX((OFFSET(C908, -(ROW(C908)-255), 0)=OFFSET(C:C, 5, 0))*
           (OFFSET(C907, -(ROW(C907)-255), 0)=OFFSET(C:C, 4, 0))*
           (OFFSET(C906, -(ROW(C906)-255), 0)=OFFSET(C:C, 3, 0))*
           (OFFSET(C905, -(ROW(C905)-255), 0)=OFFSET(C:C, 2, 0))*
           (OFFSET(C904, -(ROW(C904)-255), 0)=OFFSET(C:C, 1, 0)),
           0), 0)),
  "Sem previsão"))</f>
        <v/>
      </c>
      <c r="E908" s="2" t="str">
        <f t="shared" ca="1" si="103"/>
        <v/>
      </c>
      <c r="F908" s="2" t="str">
        <f ca="1">IF(E908="", "", IFERROR(COUNTIF($E$2:E908, "Correto") / COUNTA($E$2:E908), 0))</f>
        <v/>
      </c>
    </row>
    <row r="909" spans="3:6" x14ac:dyDescent="0.25">
      <c r="C909" s="2" t="str">
        <f>IF(B909="","",IF(VLOOKUP(A909,referencia!$A$2:$B$15,2,FALSE)&gt;VLOOKUP(B909,referencia!$A$2:$B$15,2,FALSE),"Casa",IF(VLOOKUP(A909,referencia!$A$2:$B$15,2,FALSE)&lt;VLOOKUP(B909,referencia!$A$2:$B$15,2,FALSE),"Visitante","Empate")))</f>
        <v/>
      </c>
      <c r="D909" s="2" t="str">
        <f ca="1">IF(C909="", "", IFERROR(
  INDEX(C:C, MATCH(1,
    INDEX((OFFSET(C909, -(ROW(C909)-255), 0)=OFFSET(C:C, 5, 0))*
           (OFFSET(C908, -(ROW(C908)-255), 0)=OFFSET(C:C, 4, 0))*
           (OFFSET(C907, -(ROW(C907)-255), 0)=OFFSET(C:C, 3, 0))*
           (OFFSET(C906, -(ROW(C906)-255), 0)=OFFSET(C:C, 2, 0))*
           (OFFSET(C905, -(ROW(C905)-255), 0)=OFFSET(C:C, 1, 0)),
           0), 0)),
  "Sem previsão"))</f>
        <v/>
      </c>
      <c r="E909" s="2" t="str">
        <f t="shared" ca="1" si="103"/>
        <v/>
      </c>
      <c r="F909" s="2" t="str">
        <f ca="1">IF(E909="", "", IFERROR(COUNTIF($E$2:E909, "Correto") / COUNTA($E$2:E909), 0))</f>
        <v/>
      </c>
    </row>
    <row r="910" spans="3:6" x14ac:dyDescent="0.25">
      <c r="C910" s="2" t="str">
        <f>IF(B910="","",IF(VLOOKUP(A910,referencia!$A$2:$B$15,2,FALSE)&gt;VLOOKUP(B910,referencia!$A$2:$B$15,2,FALSE),"Casa",IF(VLOOKUP(A910,referencia!$A$2:$B$15,2,FALSE)&lt;VLOOKUP(B910,referencia!$A$2:$B$15,2,FALSE),"Visitante","Empate")))</f>
        <v/>
      </c>
      <c r="D910" s="2" t="str">
        <f ca="1">IF(C910="", "", IFERROR(
  INDEX(C:C, MATCH(1,
    INDEX((OFFSET(C910, -(ROW(C910)-255), 0)=OFFSET(C:C, 5, 0))*
           (OFFSET(C909, -(ROW(C909)-255), 0)=OFFSET(C:C, 4, 0))*
           (OFFSET(C908, -(ROW(C908)-255), 0)=OFFSET(C:C, 3, 0))*
           (OFFSET(C907, -(ROW(C907)-255), 0)=OFFSET(C:C, 2, 0))*
           (OFFSET(C906, -(ROW(C906)-255), 0)=OFFSET(C:C, 1, 0)),
           0), 0)),
  "Sem previsão"))</f>
        <v/>
      </c>
      <c r="E910" s="2" t="str">
        <f t="shared" ca="1" si="103"/>
        <v/>
      </c>
      <c r="F910" s="2" t="str">
        <f ca="1">IF(E910="", "", IFERROR(COUNTIF($E$2:E910, "Correto") / COUNTA($E$2:E910), 0))</f>
        <v/>
      </c>
    </row>
    <row r="911" spans="3:6" x14ac:dyDescent="0.25">
      <c r="C911" s="2" t="str">
        <f>IF(B911="","",IF(VLOOKUP(A911,referencia!$A$2:$B$15,2,FALSE)&gt;VLOOKUP(B911,referencia!$A$2:$B$15,2,FALSE),"Casa",IF(VLOOKUP(A911,referencia!$A$2:$B$15,2,FALSE)&lt;VLOOKUP(B911,referencia!$A$2:$B$15,2,FALSE),"Visitante","Empate")))</f>
        <v/>
      </c>
      <c r="D911" s="2" t="str">
        <f ca="1">IF(C911="", "", IFERROR(
  INDEX(C:C, MATCH(1,
    INDEX((OFFSET(C911, -(ROW(C911)-255), 0)=OFFSET(C:C, 5, 0))*
           (OFFSET(C910, -(ROW(C910)-255), 0)=OFFSET(C:C, 4, 0))*
           (OFFSET(C909, -(ROW(C909)-255), 0)=OFFSET(C:C, 3, 0))*
           (OFFSET(C908, -(ROW(C908)-255), 0)=OFFSET(C:C, 2, 0))*
           (OFFSET(C907, -(ROW(C907)-255), 0)=OFFSET(C:C, 1, 0)),
           0), 0)),
  "Sem previsão"))</f>
        <v/>
      </c>
      <c r="E911" s="2" t="str">
        <f t="shared" ca="1" si="103"/>
        <v/>
      </c>
      <c r="F911" s="2" t="str">
        <f ca="1">IF(E911="", "", IFERROR(COUNTIF($E$2:E911, "Correto") / COUNTA($E$2:E911), 0))</f>
        <v/>
      </c>
    </row>
    <row r="912" spans="3:6" x14ac:dyDescent="0.25">
      <c r="C912" s="2" t="str">
        <f>IF(B912="","",IF(VLOOKUP(A912,referencia!$A$2:$B$15,2,FALSE)&gt;VLOOKUP(B912,referencia!$A$2:$B$15,2,FALSE),"Casa",IF(VLOOKUP(A912,referencia!$A$2:$B$15,2,FALSE)&lt;VLOOKUP(B912,referencia!$A$2:$B$15,2,FALSE),"Visitante","Empate")))</f>
        <v/>
      </c>
      <c r="D912" s="2" t="str">
        <f ca="1">IF(C912="", "", IFERROR(
  INDEX(C:C, MATCH(1,
    INDEX((OFFSET(C912, -(ROW(C912)-255), 0)=OFFSET(C:C, 5, 0))*
           (OFFSET(C911, -(ROW(C911)-255), 0)=OFFSET(C:C, 4, 0))*
           (OFFSET(C910, -(ROW(C910)-255), 0)=OFFSET(C:C, 3, 0))*
           (OFFSET(C909, -(ROW(C909)-255), 0)=OFFSET(C:C, 2, 0))*
           (OFFSET(C908, -(ROW(C908)-255), 0)=OFFSET(C:C, 1, 0)),
           0), 0)),
  "Sem previsão"))</f>
        <v/>
      </c>
      <c r="E912" s="2" t="str">
        <f t="shared" ca="1" si="103"/>
        <v/>
      </c>
      <c r="F912" s="2" t="str">
        <f ca="1">IF(E912="", "", IFERROR(COUNTIF($E$2:E912, "Correto") / COUNTA($E$2:E912), 0))</f>
        <v/>
      </c>
    </row>
    <row r="913" spans="3:6" x14ac:dyDescent="0.25">
      <c r="C913" s="2" t="str">
        <f>IF(B913="","",IF(VLOOKUP(A913,referencia!$A$2:$B$15,2,FALSE)&gt;VLOOKUP(B913,referencia!$A$2:$B$15,2,FALSE),"Casa",IF(VLOOKUP(A913,referencia!$A$2:$B$15,2,FALSE)&lt;VLOOKUP(B913,referencia!$A$2:$B$15,2,FALSE),"Visitante","Empate")))</f>
        <v/>
      </c>
      <c r="D913" s="2" t="str">
        <f ca="1">IF(C913="", "", IFERROR(
  INDEX(C:C, MATCH(1,
    INDEX((OFFSET(C913, -(ROW(C913)-255), 0)=OFFSET(C:C, 5, 0))*
           (OFFSET(C912, -(ROW(C912)-255), 0)=OFFSET(C:C, 4, 0))*
           (OFFSET(C911, -(ROW(C911)-255), 0)=OFFSET(C:C, 3, 0))*
           (OFFSET(C910, -(ROW(C910)-255), 0)=OFFSET(C:C, 2, 0))*
           (OFFSET(C909, -(ROW(C909)-255), 0)=OFFSET(C:C, 1, 0)),
           0), 0)),
  "Sem previsão"))</f>
        <v/>
      </c>
      <c r="E913" s="2" t="str">
        <f t="shared" ca="1" si="103"/>
        <v/>
      </c>
      <c r="F913" s="2" t="str">
        <f ca="1">IF(E913="", "", IFERROR(COUNTIF($E$2:E913, "Correto") / COUNTA($E$2:E913), 0))</f>
        <v/>
      </c>
    </row>
    <row r="914" spans="3:6" x14ac:dyDescent="0.25">
      <c r="C914" s="2" t="str">
        <f>IF(B914="","",IF(VLOOKUP(A914,referencia!$A$2:$B$15,2,FALSE)&gt;VLOOKUP(B914,referencia!$A$2:$B$15,2,FALSE),"Casa",IF(VLOOKUP(A914,referencia!$A$2:$B$15,2,FALSE)&lt;VLOOKUP(B914,referencia!$A$2:$B$15,2,FALSE),"Visitante","Empate")))</f>
        <v/>
      </c>
      <c r="D914" s="2" t="str">
        <f ca="1">IF(C914="", "", IFERROR(
  INDEX(C:C, MATCH(1,
    INDEX((OFFSET(C914, -(ROW(C914)-255), 0)=OFFSET(C:C, 5, 0))*
           (OFFSET(C913, -(ROW(C913)-255), 0)=OFFSET(C:C, 4, 0))*
           (OFFSET(C912, -(ROW(C912)-255), 0)=OFFSET(C:C, 3, 0))*
           (OFFSET(C911, -(ROW(C911)-255), 0)=OFFSET(C:C, 2, 0))*
           (OFFSET(C910, -(ROW(C910)-255), 0)=OFFSET(C:C, 1, 0)),
           0), 0)),
  "Sem previsão"))</f>
        <v/>
      </c>
      <c r="E914" s="2" t="str">
        <f t="shared" ca="1" si="103"/>
        <v/>
      </c>
      <c r="F914" s="2" t="str">
        <f ca="1">IF(E914="", "", IFERROR(COUNTIF($E$2:E914, "Correto") / COUNTA($E$2:E914), 0))</f>
        <v/>
      </c>
    </row>
    <row r="915" spans="3:6" x14ac:dyDescent="0.25">
      <c r="C915" s="2" t="str">
        <f>IF(B915="","",IF(VLOOKUP(A915,referencia!$A$2:$B$15,2,FALSE)&gt;VLOOKUP(B915,referencia!$A$2:$B$15,2,FALSE),"Casa",IF(VLOOKUP(A915,referencia!$A$2:$B$15,2,FALSE)&lt;VLOOKUP(B915,referencia!$A$2:$B$15,2,FALSE),"Visitante","Empate")))</f>
        <v/>
      </c>
      <c r="D915" s="2" t="str">
        <f ca="1">IF(C915="", "", IFERROR(
  INDEX(C:C, MATCH(1,
    INDEX((OFFSET(C915, -(ROW(C915)-255), 0)=OFFSET(C:C, 5, 0))*
           (OFFSET(C914, -(ROW(C914)-255), 0)=OFFSET(C:C, 4, 0))*
           (OFFSET(C913, -(ROW(C913)-255), 0)=OFFSET(C:C, 3, 0))*
           (OFFSET(C912, -(ROW(C912)-255), 0)=OFFSET(C:C, 2, 0))*
           (OFFSET(C911, -(ROW(C911)-255), 0)=OFFSET(C:C, 1, 0)),
           0), 0)),
  "Sem previsão"))</f>
        <v/>
      </c>
      <c r="E915" s="2" t="str">
        <f t="shared" ca="1" si="103"/>
        <v/>
      </c>
      <c r="F915" s="2" t="str">
        <f ca="1">IF(E915="", "", IFERROR(COUNTIF($E$2:E915, "Correto") / COUNTA($E$2:E915), 0))</f>
        <v/>
      </c>
    </row>
    <row r="916" spans="3:6" x14ac:dyDescent="0.25">
      <c r="C916" s="2" t="str">
        <f>IF(B916="","",IF(VLOOKUP(A916,referencia!$A$2:$B$15,2,FALSE)&gt;VLOOKUP(B916,referencia!$A$2:$B$15,2,FALSE),"Casa",IF(VLOOKUP(A916,referencia!$A$2:$B$15,2,FALSE)&lt;VLOOKUP(B916,referencia!$A$2:$B$15,2,FALSE),"Visitante","Empate")))</f>
        <v/>
      </c>
      <c r="D916" s="2" t="str">
        <f ca="1">IF(C916="", "", IFERROR(
  INDEX(C:C, MATCH(1,
    INDEX((OFFSET(C916, -(ROW(C916)-255), 0)=OFFSET(C:C, 5, 0))*
           (OFFSET(C915, -(ROW(C915)-255), 0)=OFFSET(C:C, 4, 0))*
           (OFFSET(C914, -(ROW(C914)-255), 0)=OFFSET(C:C, 3, 0))*
           (OFFSET(C913, -(ROW(C913)-255), 0)=OFFSET(C:C, 2, 0))*
           (OFFSET(C912, -(ROW(C912)-255), 0)=OFFSET(C:C, 1, 0)),
           0), 0)),
  "Sem previsão"))</f>
        <v/>
      </c>
      <c r="E916" s="2" t="str">
        <f t="shared" ca="1" si="103"/>
        <v/>
      </c>
      <c r="F916" s="2" t="str">
        <f ca="1">IF(E916="", "", IFERROR(COUNTIF($E$2:E916, "Correto") / COUNTA($E$2:E916), 0))</f>
        <v/>
      </c>
    </row>
    <row r="917" spans="3:6" x14ac:dyDescent="0.25">
      <c r="C917" s="2" t="str">
        <f>IF(B917="","",IF(VLOOKUP(A917,referencia!$A$2:$B$15,2,FALSE)&gt;VLOOKUP(B917,referencia!$A$2:$B$15,2,FALSE),"Casa",IF(VLOOKUP(A917,referencia!$A$2:$B$15,2,FALSE)&lt;VLOOKUP(B917,referencia!$A$2:$B$15,2,FALSE),"Visitante","Empate")))</f>
        <v/>
      </c>
      <c r="D917" s="2" t="str">
        <f ca="1">IF(C917="", "", IFERROR(
  INDEX(C:C, MATCH(1,
    INDEX((OFFSET(C917, -(ROW(C917)-255), 0)=OFFSET(C:C, 5, 0))*
           (OFFSET(C916, -(ROW(C916)-255), 0)=OFFSET(C:C, 4, 0))*
           (OFFSET(C915, -(ROW(C915)-255), 0)=OFFSET(C:C, 3, 0))*
           (OFFSET(C914, -(ROW(C914)-255), 0)=OFFSET(C:C, 2, 0))*
           (OFFSET(C913, -(ROW(C913)-255), 0)=OFFSET(C:C, 1, 0)),
           0), 0)),
  "Sem previsão"))</f>
        <v/>
      </c>
      <c r="E917" s="2" t="str">
        <f t="shared" ca="1" si="103"/>
        <v/>
      </c>
      <c r="F917" s="2" t="str">
        <f ca="1">IF(E917="", "", IFERROR(COUNTIF($E$2:E917, "Correto") / COUNTA($E$2:E917), 0))</f>
        <v/>
      </c>
    </row>
    <row r="918" spans="3:6" x14ac:dyDescent="0.25">
      <c r="C918" s="2" t="str">
        <f>IF(B918="","",IF(VLOOKUP(A918,referencia!$A$2:$B$15,2,FALSE)&gt;VLOOKUP(B918,referencia!$A$2:$B$15,2,FALSE),"Casa",IF(VLOOKUP(A918,referencia!$A$2:$B$15,2,FALSE)&lt;VLOOKUP(B918,referencia!$A$2:$B$15,2,FALSE),"Visitante","Empate")))</f>
        <v/>
      </c>
      <c r="D918" s="2" t="str">
        <f ca="1">IF(C918="", "", IFERROR(
  INDEX(C:C, MATCH(1,
    INDEX((OFFSET(C918, -(ROW(C918)-255), 0)=OFFSET(C:C, 5, 0))*
           (OFFSET(C917, -(ROW(C917)-255), 0)=OFFSET(C:C, 4, 0))*
           (OFFSET(C916, -(ROW(C916)-255), 0)=OFFSET(C:C, 3, 0))*
           (OFFSET(C915, -(ROW(C915)-255), 0)=OFFSET(C:C, 2, 0))*
           (OFFSET(C914, -(ROW(C914)-255), 0)=OFFSET(C:C, 1, 0)),
           0), 0)),
  "Sem previsão"))</f>
        <v/>
      </c>
      <c r="E918" s="2" t="str">
        <f t="shared" ca="1" si="103"/>
        <v/>
      </c>
      <c r="F918" s="2" t="str">
        <f ca="1">IF(E918="", "", IFERROR(COUNTIF($E$2:E918, "Correto") / COUNTA($E$2:E918), 0))</f>
        <v/>
      </c>
    </row>
    <row r="919" spans="3:6" x14ac:dyDescent="0.25">
      <c r="C919" s="2" t="str">
        <f>IF(B919="","",IF(VLOOKUP(A919,referencia!$A$2:$B$15,2,FALSE)&gt;VLOOKUP(B919,referencia!$A$2:$B$15,2,FALSE),"Casa",IF(VLOOKUP(A919,referencia!$A$2:$B$15,2,FALSE)&lt;VLOOKUP(B919,referencia!$A$2:$B$15,2,FALSE),"Visitante","Empate")))</f>
        <v/>
      </c>
      <c r="D919" s="2" t="str">
        <f ca="1">IF(C919="", "", IFERROR(
  INDEX(C:C, MATCH(1,
    INDEX((OFFSET(C919, -(ROW(C919)-255), 0)=OFFSET(C:C, 5, 0))*
           (OFFSET(C918, -(ROW(C918)-255), 0)=OFFSET(C:C, 4, 0))*
           (OFFSET(C917, -(ROW(C917)-255), 0)=OFFSET(C:C, 3, 0))*
           (OFFSET(C916, -(ROW(C916)-255), 0)=OFFSET(C:C, 2, 0))*
           (OFFSET(C915, -(ROW(C915)-255), 0)=OFFSET(C:C, 1, 0)),
           0), 0)),
  "Sem previsão"))</f>
        <v/>
      </c>
      <c r="E919" s="2" t="str">
        <f t="shared" ca="1" si="103"/>
        <v/>
      </c>
      <c r="F919" s="2" t="str">
        <f ca="1">IF(E919="", "", IFERROR(COUNTIF($E$2:E919, "Correto") / COUNTA($E$2:E919), 0))</f>
        <v/>
      </c>
    </row>
    <row r="920" spans="3:6" x14ac:dyDescent="0.25">
      <c r="C920" s="2" t="str">
        <f>IF(B920="","",IF(VLOOKUP(A920,referencia!$A$2:$B$15,2,FALSE)&gt;VLOOKUP(B920,referencia!$A$2:$B$15,2,FALSE),"Casa",IF(VLOOKUP(A920,referencia!$A$2:$B$15,2,FALSE)&lt;VLOOKUP(B920,referencia!$A$2:$B$15,2,FALSE),"Visitante","Empate")))</f>
        <v/>
      </c>
      <c r="D920" s="2" t="str">
        <f ca="1">IF(C920="", "", IFERROR(
  INDEX(C:C, MATCH(1,
    INDEX((OFFSET(C920, -(ROW(C920)-255), 0)=OFFSET(C:C, 5, 0))*
           (OFFSET(C919, -(ROW(C919)-255), 0)=OFFSET(C:C, 4, 0))*
           (OFFSET(C918, -(ROW(C918)-255), 0)=OFFSET(C:C, 3, 0))*
           (OFFSET(C917, -(ROW(C917)-255), 0)=OFFSET(C:C, 2, 0))*
           (OFFSET(C916, -(ROW(C916)-255), 0)=OFFSET(C:C, 1, 0)),
           0), 0)),
  "Sem previsão"))</f>
        <v/>
      </c>
      <c r="E920" s="2" t="str">
        <f t="shared" ca="1" si="103"/>
        <v/>
      </c>
      <c r="F920" s="2" t="str">
        <f ca="1">IF(E920="", "", IFERROR(COUNTIF($E$2:E920, "Correto") / COUNTA($E$2:E920), 0))</f>
        <v/>
      </c>
    </row>
    <row r="921" spans="3:6" x14ac:dyDescent="0.25">
      <c r="C921" s="2" t="str">
        <f>IF(B921="","",IF(VLOOKUP(A921,referencia!$A$2:$B$15,2,FALSE)&gt;VLOOKUP(B921,referencia!$A$2:$B$15,2,FALSE),"Casa",IF(VLOOKUP(A921,referencia!$A$2:$B$15,2,FALSE)&lt;VLOOKUP(B921,referencia!$A$2:$B$15,2,FALSE),"Visitante","Empate")))</f>
        <v/>
      </c>
      <c r="D921" s="2" t="str">
        <f ca="1">IF(C921="", "", IFERROR(
  INDEX(C:C, MATCH(1,
    INDEX((OFFSET(C921, -(ROW(C921)-255), 0)=OFFSET(C:C, 5, 0))*
           (OFFSET(C920, -(ROW(C920)-255), 0)=OFFSET(C:C, 4, 0))*
           (OFFSET(C919, -(ROW(C919)-255), 0)=OFFSET(C:C, 3, 0))*
           (OFFSET(C918, -(ROW(C918)-255), 0)=OFFSET(C:C, 2, 0))*
           (OFFSET(C917, -(ROW(C917)-255), 0)=OFFSET(C:C, 1, 0)),
           0), 0)),
  "Sem previsão"))</f>
        <v/>
      </c>
      <c r="E921" s="2" t="str">
        <f t="shared" ca="1" si="103"/>
        <v/>
      </c>
      <c r="F921" s="2" t="str">
        <f ca="1">IF(E921="", "", IFERROR(COUNTIF($E$2:E921, "Correto") / COUNTA($E$2:E921), 0))</f>
        <v/>
      </c>
    </row>
    <row r="922" spans="3:6" x14ac:dyDescent="0.25">
      <c r="C922" s="2" t="str">
        <f>IF(B922="","",IF(VLOOKUP(A922,referencia!$A$2:$B$15,2,FALSE)&gt;VLOOKUP(B922,referencia!$A$2:$B$15,2,FALSE),"Casa",IF(VLOOKUP(A922,referencia!$A$2:$B$15,2,FALSE)&lt;VLOOKUP(B922,referencia!$A$2:$B$15,2,FALSE),"Visitante","Empate")))</f>
        <v/>
      </c>
      <c r="D922" s="2" t="str">
        <f ca="1">IF(C922="", "", IFERROR(
  INDEX(C:C, MATCH(1,
    INDEX((OFFSET(C922, -(ROW(C922)-255), 0)=OFFSET(C:C, 5, 0))*
           (OFFSET(C921, -(ROW(C921)-255), 0)=OFFSET(C:C, 4, 0))*
           (OFFSET(C920, -(ROW(C920)-255), 0)=OFFSET(C:C, 3, 0))*
           (OFFSET(C919, -(ROW(C919)-255), 0)=OFFSET(C:C, 2, 0))*
           (OFFSET(C918, -(ROW(C918)-255), 0)=OFFSET(C:C, 1, 0)),
           0), 0)),
  "Sem previsão"))</f>
        <v/>
      </c>
      <c r="E922" s="2" t="str">
        <f t="shared" ca="1" si="103"/>
        <v/>
      </c>
      <c r="F922" s="2" t="str">
        <f ca="1">IF(E922="", "", IFERROR(COUNTIF($E$2:E922, "Correto") / COUNTA($E$2:E922), 0))</f>
        <v/>
      </c>
    </row>
    <row r="923" spans="3:6" x14ac:dyDescent="0.25">
      <c r="C923" s="2" t="str">
        <f>IF(B923="","",IF(VLOOKUP(A923,referencia!$A$2:$B$15,2,FALSE)&gt;VLOOKUP(B923,referencia!$A$2:$B$15,2,FALSE),"Casa",IF(VLOOKUP(A923,referencia!$A$2:$B$15,2,FALSE)&lt;VLOOKUP(B923,referencia!$A$2:$B$15,2,FALSE),"Visitante","Empate")))</f>
        <v/>
      </c>
      <c r="D923" s="2" t="str">
        <f ca="1">IF(C923="", "", IFERROR(
  INDEX(C:C, MATCH(1,
    INDEX((OFFSET(C923, -(ROW(C923)-255), 0)=OFFSET(C:C, 5, 0))*
           (OFFSET(C922, -(ROW(C922)-255), 0)=OFFSET(C:C, 4, 0))*
           (OFFSET(C921, -(ROW(C921)-255), 0)=OFFSET(C:C, 3, 0))*
           (OFFSET(C920, -(ROW(C920)-255), 0)=OFFSET(C:C, 2, 0))*
           (OFFSET(C919, -(ROW(C919)-255), 0)=OFFSET(C:C, 1, 0)),
           0), 0)),
  "Sem previsão"))</f>
        <v/>
      </c>
      <c r="E923" s="2" t="str">
        <f t="shared" ca="1" si="103"/>
        <v/>
      </c>
      <c r="F923" s="2" t="str">
        <f ca="1">IF(E923="", "", IFERROR(COUNTIF($E$2:E923, "Correto") / COUNTA($E$2:E923), 0))</f>
        <v/>
      </c>
    </row>
    <row r="924" spans="3:6" x14ac:dyDescent="0.25">
      <c r="C924" s="2" t="str">
        <f>IF(B924="","",IF(VLOOKUP(A924,referencia!$A$2:$B$15,2,FALSE)&gt;VLOOKUP(B924,referencia!$A$2:$B$15,2,FALSE),"Casa",IF(VLOOKUP(A924,referencia!$A$2:$B$15,2,FALSE)&lt;VLOOKUP(B924,referencia!$A$2:$B$15,2,FALSE),"Visitante","Empate")))</f>
        <v/>
      </c>
      <c r="D924" s="2" t="str">
        <f ca="1">IF(C924="", "", IFERROR(
  INDEX(C:C, MATCH(1,
    INDEX((OFFSET(C924, -(ROW(C924)-255), 0)=OFFSET(C:C, 5, 0))*
           (OFFSET(C923, -(ROW(C923)-255), 0)=OFFSET(C:C, 4, 0))*
           (OFFSET(C922, -(ROW(C922)-255), 0)=OFFSET(C:C, 3, 0))*
           (OFFSET(C921, -(ROW(C921)-255), 0)=OFFSET(C:C, 2, 0))*
           (OFFSET(C920, -(ROW(C920)-255), 0)=OFFSET(C:C, 1, 0)),
           0), 0)),
  "Sem previsão"))</f>
        <v/>
      </c>
      <c r="E924" s="2" t="str">
        <f t="shared" ca="1" si="103"/>
        <v/>
      </c>
      <c r="F924" s="2" t="str">
        <f ca="1">IF(E924="", "", IFERROR(COUNTIF($E$2:E924, "Correto") / COUNTA($E$2:E924), 0))</f>
        <v/>
      </c>
    </row>
    <row r="925" spans="3:6" x14ac:dyDescent="0.25">
      <c r="C925" s="2" t="str">
        <f>IF(B925="","",IF(VLOOKUP(A925,referencia!$A$2:$B$15,2,FALSE)&gt;VLOOKUP(B925,referencia!$A$2:$B$15,2,FALSE),"Casa",IF(VLOOKUP(A925,referencia!$A$2:$B$15,2,FALSE)&lt;VLOOKUP(B925,referencia!$A$2:$B$15,2,FALSE),"Visitante","Empate")))</f>
        <v/>
      </c>
      <c r="D925" s="2" t="str">
        <f ca="1">IF(C925="", "", IFERROR(
  INDEX(C:C, MATCH(1,
    INDEX((OFFSET(C925, -(ROW(C925)-255), 0)=OFFSET(C:C, 5, 0))*
           (OFFSET(C924, -(ROW(C924)-255), 0)=OFFSET(C:C, 4, 0))*
           (OFFSET(C923, -(ROW(C923)-255), 0)=OFFSET(C:C, 3, 0))*
           (OFFSET(C922, -(ROW(C922)-255), 0)=OFFSET(C:C, 2, 0))*
           (OFFSET(C921, -(ROW(C921)-255), 0)=OFFSET(C:C, 1, 0)),
           0), 0)),
  "Sem previsão"))</f>
        <v/>
      </c>
      <c r="E925" s="2" t="str">
        <f t="shared" ca="1" si="103"/>
        <v/>
      </c>
      <c r="F925" s="2" t="str">
        <f ca="1">IF(E925="", "", IFERROR(COUNTIF($E$2:E925, "Correto") / COUNTA($E$2:E925), 0))</f>
        <v/>
      </c>
    </row>
    <row r="926" spans="3:6" x14ac:dyDescent="0.25">
      <c r="C926" s="2" t="str">
        <f>IF(B926="","",IF(VLOOKUP(A926,referencia!$A$2:$B$15,2,FALSE)&gt;VLOOKUP(B926,referencia!$A$2:$B$15,2,FALSE),"Casa",IF(VLOOKUP(A926,referencia!$A$2:$B$15,2,FALSE)&lt;VLOOKUP(B926,referencia!$A$2:$B$15,2,FALSE),"Visitante","Empate")))</f>
        <v/>
      </c>
      <c r="D926" s="2" t="str">
        <f ca="1">IF(C926="", "", IFERROR(
  INDEX(C:C, MATCH(1,
    INDEX((OFFSET(C926, -(ROW(C926)-255), 0)=OFFSET(C:C, 5, 0))*
           (OFFSET(C925, -(ROW(C925)-255), 0)=OFFSET(C:C, 4, 0))*
           (OFFSET(C924, -(ROW(C924)-255), 0)=OFFSET(C:C, 3, 0))*
           (OFFSET(C923, -(ROW(C923)-255), 0)=OFFSET(C:C, 2, 0))*
           (OFFSET(C922, -(ROW(C922)-255), 0)=OFFSET(C:C, 1, 0)),
           0), 0)),
  "Sem previsão"))</f>
        <v/>
      </c>
      <c r="E926" s="2" t="str">
        <f t="shared" ca="1" si="103"/>
        <v/>
      </c>
      <c r="F926" s="2" t="str">
        <f ca="1">IF(E926="", "", IFERROR(COUNTIF($E$2:E926, "Correto") / COUNTA($E$2:E926), 0))</f>
        <v/>
      </c>
    </row>
    <row r="927" spans="3:6" x14ac:dyDescent="0.25">
      <c r="C927" s="2" t="str">
        <f>IF(B927="","",IF(VLOOKUP(A927,referencia!$A$2:$B$15,2,FALSE)&gt;VLOOKUP(B927,referencia!$A$2:$B$15,2,FALSE),"Casa",IF(VLOOKUP(A927,referencia!$A$2:$B$15,2,FALSE)&lt;VLOOKUP(B927,referencia!$A$2:$B$15,2,FALSE),"Visitante","Empate")))</f>
        <v/>
      </c>
      <c r="D927" s="2" t="str">
        <f ca="1">IF(C927="", "", IFERROR(
  INDEX(C:C, MATCH(1,
    INDEX((OFFSET(C927, -(ROW(C927)-255), 0)=OFFSET(C:C, 5, 0))*
           (OFFSET(C926, -(ROW(C926)-255), 0)=OFFSET(C:C, 4, 0))*
           (OFFSET(C925, -(ROW(C925)-255), 0)=OFFSET(C:C, 3, 0))*
           (OFFSET(C924, -(ROW(C924)-255), 0)=OFFSET(C:C, 2, 0))*
           (OFFSET(C923, -(ROW(C923)-255), 0)=OFFSET(C:C, 1, 0)),
           0), 0)),
  "Sem previsão"))</f>
        <v/>
      </c>
      <c r="E927" s="2" t="str">
        <f t="shared" ca="1" si="103"/>
        <v/>
      </c>
      <c r="F927" s="2" t="str">
        <f ca="1">IF(E927="", "", IFERROR(COUNTIF($E$2:E927, "Correto") / COUNTA($E$2:E927), 0))</f>
        <v/>
      </c>
    </row>
    <row r="928" spans="3:6" x14ac:dyDescent="0.25">
      <c r="C928" s="2" t="str">
        <f>IF(B928="","",IF(VLOOKUP(A928,referencia!$A$2:$B$15,2,FALSE)&gt;VLOOKUP(B928,referencia!$A$2:$B$15,2,FALSE),"Casa",IF(VLOOKUP(A928,referencia!$A$2:$B$15,2,FALSE)&lt;VLOOKUP(B928,referencia!$A$2:$B$15,2,FALSE),"Visitante","Empate")))</f>
        <v/>
      </c>
      <c r="D928" s="2" t="str">
        <f ca="1">IF(C928="", "", IFERROR(
  INDEX(C:C, MATCH(1,
    INDEX((OFFSET(C928, -(ROW(C928)-255), 0)=OFFSET(C:C, 5, 0))*
           (OFFSET(C927, -(ROW(C927)-255), 0)=OFFSET(C:C, 4, 0))*
           (OFFSET(C926, -(ROW(C926)-255), 0)=OFFSET(C:C, 3, 0))*
           (OFFSET(C925, -(ROW(C925)-255), 0)=OFFSET(C:C, 2, 0))*
           (OFFSET(C924, -(ROW(C924)-255), 0)=OFFSET(C:C, 1, 0)),
           0), 0)),
  "Sem previsão"))</f>
        <v/>
      </c>
      <c r="E928" s="2" t="str">
        <f t="shared" ca="1" si="103"/>
        <v/>
      </c>
      <c r="F928" s="2" t="str">
        <f ca="1">IF(E928="", "", IFERROR(COUNTIF($E$2:E928, "Correto") / COUNTA($E$2:E928), 0))</f>
        <v/>
      </c>
    </row>
    <row r="929" spans="3:6" x14ac:dyDescent="0.25">
      <c r="C929" s="2" t="str">
        <f>IF(B929="","",IF(VLOOKUP(A929,referencia!$A$2:$B$15,2,FALSE)&gt;VLOOKUP(B929,referencia!$A$2:$B$15,2,FALSE),"Casa",IF(VLOOKUP(A929,referencia!$A$2:$B$15,2,FALSE)&lt;VLOOKUP(B929,referencia!$A$2:$B$15,2,FALSE),"Visitante","Empate")))</f>
        <v/>
      </c>
      <c r="D929" s="2" t="str">
        <f ca="1">IF(C929="", "", IFERROR(
  INDEX(C:C, MATCH(1,
    INDEX((OFFSET(C929, -(ROW(C929)-255), 0)=OFFSET(C:C, 5, 0))*
           (OFFSET(C928, -(ROW(C928)-255), 0)=OFFSET(C:C, 4, 0))*
           (OFFSET(C927, -(ROW(C927)-255), 0)=OFFSET(C:C, 3, 0))*
           (OFFSET(C926, -(ROW(C926)-255), 0)=OFFSET(C:C, 2, 0))*
           (OFFSET(C925, -(ROW(C925)-255), 0)=OFFSET(C:C, 1, 0)),
           0), 0)),
  "Sem previsão"))</f>
        <v/>
      </c>
      <c r="E929" s="2" t="str">
        <f t="shared" ca="1" si="103"/>
        <v/>
      </c>
      <c r="F929" s="2" t="str">
        <f ca="1">IF(E929="", "", IFERROR(COUNTIF($E$2:E929, "Correto") / COUNTA($E$2:E929), 0))</f>
        <v/>
      </c>
    </row>
    <row r="930" spans="3:6" x14ac:dyDescent="0.25">
      <c r="C930" s="2" t="str">
        <f>IF(B930="","",IF(VLOOKUP(A930,referencia!$A$2:$B$15,2,FALSE)&gt;VLOOKUP(B930,referencia!$A$2:$B$15,2,FALSE),"Casa",IF(VLOOKUP(A930,referencia!$A$2:$B$15,2,FALSE)&lt;VLOOKUP(B930,referencia!$A$2:$B$15,2,FALSE),"Visitante","Empate")))</f>
        <v/>
      </c>
      <c r="D930" s="2" t="str">
        <f ca="1">IF(C930="", "", IFERROR(
  INDEX(C:C, MATCH(1,
    INDEX((OFFSET(C930, -(ROW(C930)-255), 0)=OFFSET(C:C, 5, 0))*
           (OFFSET(C929, -(ROW(C929)-255), 0)=OFFSET(C:C, 4, 0))*
           (OFFSET(C928, -(ROW(C928)-255), 0)=OFFSET(C:C, 3, 0))*
           (OFFSET(C927, -(ROW(C927)-255), 0)=OFFSET(C:C, 2, 0))*
           (OFFSET(C926, -(ROW(C926)-255), 0)=OFFSET(C:C, 1, 0)),
           0), 0)),
  "Sem previsão"))</f>
        <v/>
      </c>
      <c r="E930" s="2" t="str">
        <f t="shared" ca="1" si="103"/>
        <v/>
      </c>
      <c r="F930" s="2" t="str">
        <f ca="1">IF(E930="", "", IFERROR(COUNTIF($E$2:E930, "Correto") / COUNTA($E$2:E930), 0))</f>
        <v/>
      </c>
    </row>
    <row r="931" spans="3:6" x14ac:dyDescent="0.25">
      <c r="C931" s="2" t="str">
        <f>IF(B931="","",IF(VLOOKUP(A931,referencia!$A$2:$B$15,2,FALSE)&gt;VLOOKUP(B931,referencia!$A$2:$B$15,2,FALSE),"Casa",IF(VLOOKUP(A931,referencia!$A$2:$B$15,2,FALSE)&lt;VLOOKUP(B931,referencia!$A$2:$B$15,2,FALSE),"Visitante","Empate")))</f>
        <v/>
      </c>
      <c r="D931" s="2" t="str">
        <f ca="1">IF(C931="", "", IFERROR(
  INDEX(C:C, MATCH(1,
    INDEX((OFFSET(C931, -(ROW(C931)-255), 0)=OFFSET(C:C, 5, 0))*
           (OFFSET(C930, -(ROW(C930)-255), 0)=OFFSET(C:C, 4, 0))*
           (OFFSET(C929, -(ROW(C929)-255), 0)=OFFSET(C:C, 3, 0))*
           (OFFSET(C928, -(ROW(C928)-255), 0)=OFFSET(C:C, 2, 0))*
           (OFFSET(C927, -(ROW(C927)-255), 0)=OFFSET(C:C, 1, 0)),
           0), 0)),
  "Sem previsão"))</f>
        <v/>
      </c>
      <c r="E931" s="2" t="str">
        <f t="shared" ca="1" si="103"/>
        <v/>
      </c>
      <c r="F931" s="2" t="str">
        <f ca="1">IF(E931="", "", IFERROR(COUNTIF($E$2:E931, "Correto") / COUNTA($E$2:E931), 0))</f>
        <v/>
      </c>
    </row>
    <row r="932" spans="3:6" x14ac:dyDescent="0.25">
      <c r="C932" s="2" t="str">
        <f>IF(B932="","",IF(VLOOKUP(A932,referencia!$A$2:$B$15,2,FALSE)&gt;VLOOKUP(B932,referencia!$A$2:$B$15,2,FALSE),"Casa",IF(VLOOKUP(A932,referencia!$A$2:$B$15,2,FALSE)&lt;VLOOKUP(B932,referencia!$A$2:$B$15,2,FALSE),"Visitante","Empate")))</f>
        <v/>
      </c>
      <c r="D932" s="2" t="str">
        <f ca="1">IF(C932="", "", IFERROR(
  INDEX(C:C, MATCH(1,
    INDEX((OFFSET(C932, -(ROW(C932)-255), 0)=OFFSET(C:C, 5, 0))*
           (OFFSET(C931, -(ROW(C931)-255), 0)=OFFSET(C:C, 4, 0))*
           (OFFSET(C930, -(ROW(C930)-255), 0)=OFFSET(C:C, 3, 0))*
           (OFFSET(C929, -(ROW(C929)-255), 0)=OFFSET(C:C, 2, 0))*
           (OFFSET(C928, -(ROW(C928)-255), 0)=OFFSET(C:C, 1, 0)),
           0), 0)),
  "Sem previsão"))</f>
        <v/>
      </c>
      <c r="E932" s="2" t="str">
        <f t="shared" ca="1" si="103"/>
        <v/>
      </c>
      <c r="F932" s="2" t="str">
        <f ca="1">IF(E932="", "", IFERROR(COUNTIF($E$2:E932, "Correto") / COUNTA($E$2:E932), 0))</f>
        <v/>
      </c>
    </row>
    <row r="933" spans="3:6" x14ac:dyDescent="0.25">
      <c r="C933" s="2" t="str">
        <f>IF(B933="","",IF(VLOOKUP(A933,referencia!$A$2:$B$15,2,FALSE)&gt;VLOOKUP(B933,referencia!$A$2:$B$15,2,FALSE),"Casa",IF(VLOOKUP(A933,referencia!$A$2:$B$15,2,FALSE)&lt;VLOOKUP(B933,referencia!$A$2:$B$15,2,FALSE),"Visitante","Empate")))</f>
        <v/>
      </c>
      <c r="D933" s="2" t="str">
        <f ca="1">IF(C933="", "", IFERROR(
  INDEX(C:C, MATCH(1,
    INDEX((OFFSET(C933, -(ROW(C933)-255), 0)=OFFSET(C:C, 5, 0))*
           (OFFSET(C932, -(ROW(C932)-255), 0)=OFFSET(C:C, 4, 0))*
           (OFFSET(C931, -(ROW(C931)-255), 0)=OFFSET(C:C, 3, 0))*
           (OFFSET(C930, -(ROW(C930)-255), 0)=OFFSET(C:C, 2, 0))*
           (OFFSET(C929, -(ROW(C929)-255), 0)=OFFSET(C:C, 1, 0)),
           0), 0)),
  "Sem previsão"))</f>
        <v/>
      </c>
      <c r="E933" s="2" t="str">
        <f t="shared" ca="1" si="103"/>
        <v/>
      </c>
      <c r="F933" s="2" t="str">
        <f ca="1">IF(E933="", "", IFERROR(COUNTIF($E$2:E933, "Correto") / COUNTA($E$2:E933), 0))</f>
        <v/>
      </c>
    </row>
    <row r="934" spans="3:6" x14ac:dyDescent="0.25">
      <c r="C934" s="2" t="str">
        <f>IF(B934="","",IF(VLOOKUP(A934,referencia!$A$2:$B$15,2,FALSE)&gt;VLOOKUP(B934,referencia!$A$2:$B$15,2,FALSE),"Casa",IF(VLOOKUP(A934,referencia!$A$2:$B$15,2,FALSE)&lt;VLOOKUP(B934,referencia!$A$2:$B$15,2,FALSE),"Visitante","Empate")))</f>
        <v/>
      </c>
      <c r="D934" s="2" t="str">
        <f ca="1">IF(C934="", "", IFERROR(
  INDEX(C:C, MATCH(1,
    INDEX((OFFSET(C934, -(ROW(C934)-255), 0)=OFFSET(C:C, 5, 0))*
           (OFFSET(C933, -(ROW(C933)-255), 0)=OFFSET(C:C, 4, 0))*
           (OFFSET(C932, -(ROW(C932)-255), 0)=OFFSET(C:C, 3, 0))*
           (OFFSET(C931, -(ROW(C931)-255), 0)=OFFSET(C:C, 2, 0))*
           (OFFSET(C930, -(ROW(C930)-255), 0)=OFFSET(C:C, 1, 0)),
           0), 0)),
  "Sem previsão"))</f>
        <v/>
      </c>
      <c r="E934" s="2" t="str">
        <f t="shared" ca="1" si="103"/>
        <v/>
      </c>
      <c r="F934" s="2" t="str">
        <f ca="1">IF(E934="", "", IFERROR(COUNTIF($E$2:E934, "Correto") / COUNTA($E$2:E934), 0))</f>
        <v/>
      </c>
    </row>
    <row r="935" spans="3:6" x14ac:dyDescent="0.25">
      <c r="C935" s="2" t="str">
        <f>IF(B935="","",IF(VLOOKUP(A935,referencia!$A$2:$B$15,2,FALSE)&gt;VLOOKUP(B935,referencia!$A$2:$B$15,2,FALSE),"Casa",IF(VLOOKUP(A935,referencia!$A$2:$B$15,2,FALSE)&lt;VLOOKUP(B935,referencia!$A$2:$B$15,2,FALSE),"Visitante","Empate")))</f>
        <v/>
      </c>
      <c r="D935" s="2" t="str">
        <f ca="1">IF(C935="", "", IFERROR(
  INDEX(C:C, MATCH(1,
    INDEX((OFFSET(C935, -(ROW(C935)-255), 0)=OFFSET(C:C, 5, 0))*
           (OFFSET(C934, -(ROW(C934)-255), 0)=OFFSET(C:C, 4, 0))*
           (OFFSET(C933, -(ROW(C933)-255), 0)=OFFSET(C:C, 3, 0))*
           (OFFSET(C932, -(ROW(C932)-255), 0)=OFFSET(C:C, 2, 0))*
           (OFFSET(C931, -(ROW(C931)-255), 0)=OFFSET(C:C, 1, 0)),
           0), 0)),
  "Sem previsão"))</f>
        <v/>
      </c>
      <c r="E935" s="2" t="str">
        <f t="shared" ca="1" si="103"/>
        <v/>
      </c>
      <c r="F935" s="2" t="str">
        <f ca="1">IF(E935="", "", IFERROR(COUNTIF($E$2:E935, "Correto") / COUNTA($E$2:E935), 0))</f>
        <v/>
      </c>
    </row>
    <row r="936" spans="3:6" x14ac:dyDescent="0.25">
      <c r="C936" s="2" t="str">
        <f>IF(B936="","",IF(VLOOKUP(A936,referencia!$A$2:$B$15,2,FALSE)&gt;VLOOKUP(B936,referencia!$A$2:$B$15,2,FALSE),"Casa",IF(VLOOKUP(A936,referencia!$A$2:$B$15,2,FALSE)&lt;VLOOKUP(B936,referencia!$A$2:$B$15,2,FALSE),"Visitante","Empate")))</f>
        <v/>
      </c>
      <c r="D936" s="2" t="str">
        <f ca="1">IF(C936="", "", IFERROR(
  INDEX(C:C, MATCH(1,
    INDEX((OFFSET(C936, -(ROW(C936)-255), 0)=OFFSET(C:C, 5, 0))*
           (OFFSET(C935, -(ROW(C935)-255), 0)=OFFSET(C:C, 4, 0))*
           (OFFSET(C934, -(ROW(C934)-255), 0)=OFFSET(C:C, 3, 0))*
           (OFFSET(C933, -(ROW(C933)-255), 0)=OFFSET(C:C, 2, 0))*
           (OFFSET(C932, -(ROW(C932)-255), 0)=OFFSET(C:C, 1, 0)),
           0), 0)),
  "Sem previsão"))</f>
        <v/>
      </c>
      <c r="E936" s="2" t="str">
        <f t="shared" ca="1" si="103"/>
        <v/>
      </c>
      <c r="F936" s="2" t="str">
        <f ca="1">IF(E936="", "", IFERROR(COUNTIF($E$2:E936, "Correto") / COUNTA($E$2:E936), 0))</f>
        <v/>
      </c>
    </row>
    <row r="937" spans="3:6" x14ac:dyDescent="0.25">
      <c r="C937" s="2" t="str">
        <f>IF(B937="","",IF(VLOOKUP(A937,referencia!$A$2:$B$15,2,FALSE)&gt;VLOOKUP(B937,referencia!$A$2:$B$15,2,FALSE),"Casa",IF(VLOOKUP(A937,referencia!$A$2:$B$15,2,FALSE)&lt;VLOOKUP(B937,referencia!$A$2:$B$15,2,FALSE),"Visitante","Empate")))</f>
        <v/>
      </c>
      <c r="D937" s="2" t="str">
        <f ca="1">IF(C937="", "", IFERROR(
  INDEX(C:C, MATCH(1,
    INDEX((OFFSET(C937, -(ROW(C937)-255), 0)=OFFSET(C:C, 5, 0))*
           (OFFSET(C936, -(ROW(C936)-255), 0)=OFFSET(C:C, 4, 0))*
           (OFFSET(C935, -(ROW(C935)-255), 0)=OFFSET(C:C, 3, 0))*
           (OFFSET(C934, -(ROW(C934)-255), 0)=OFFSET(C:C, 2, 0))*
           (OFFSET(C933, -(ROW(C933)-255), 0)=OFFSET(C:C, 1, 0)),
           0), 0)),
  "Sem previsão"))</f>
        <v/>
      </c>
      <c r="E937" s="2" t="str">
        <f t="shared" ca="1" si="103"/>
        <v/>
      </c>
      <c r="F937" s="2" t="str">
        <f ca="1">IF(E937="", "", IFERROR(COUNTIF($E$2:E937, "Correto") / COUNTA($E$2:E937), 0))</f>
        <v/>
      </c>
    </row>
    <row r="938" spans="3:6" x14ac:dyDescent="0.25">
      <c r="C938" s="2" t="str">
        <f>IF(B938="","",IF(VLOOKUP(A938,referencia!$A$2:$B$15,2,FALSE)&gt;VLOOKUP(B938,referencia!$A$2:$B$15,2,FALSE),"Casa",IF(VLOOKUP(A938,referencia!$A$2:$B$15,2,FALSE)&lt;VLOOKUP(B938,referencia!$A$2:$B$15,2,FALSE),"Visitante","Empate")))</f>
        <v/>
      </c>
      <c r="D938" s="2" t="str">
        <f ca="1">IF(C938="", "", IFERROR(
  INDEX(C:C, MATCH(1,
    INDEX((OFFSET(C938, -(ROW(C938)-255), 0)=OFFSET(C:C, 5, 0))*
           (OFFSET(C937, -(ROW(C937)-255), 0)=OFFSET(C:C, 4, 0))*
           (OFFSET(C936, -(ROW(C936)-255), 0)=OFFSET(C:C, 3, 0))*
           (OFFSET(C935, -(ROW(C935)-255), 0)=OFFSET(C:C, 2, 0))*
           (OFFSET(C934, -(ROW(C934)-255), 0)=OFFSET(C:C, 1, 0)),
           0), 0)),
  "Sem previsão"))</f>
        <v/>
      </c>
      <c r="E938" s="2" t="str">
        <f t="shared" ca="1" si="103"/>
        <v/>
      </c>
      <c r="F938" s="2" t="str">
        <f ca="1">IF(E938="", "", IFERROR(COUNTIF($E$2:E938, "Correto") / COUNTA($E$2:E938), 0))</f>
        <v/>
      </c>
    </row>
    <row r="939" spans="3:6" x14ac:dyDescent="0.25">
      <c r="C939" s="2" t="str">
        <f>IF(B939="","",IF(VLOOKUP(A939,referencia!$A$2:$B$15,2,FALSE)&gt;VLOOKUP(B939,referencia!$A$2:$B$15,2,FALSE),"Casa",IF(VLOOKUP(A939,referencia!$A$2:$B$15,2,FALSE)&lt;VLOOKUP(B939,referencia!$A$2:$B$15,2,FALSE),"Visitante","Empate")))</f>
        <v/>
      </c>
      <c r="D939" s="2" t="str">
        <f ca="1">IF(C939="", "", IFERROR(
  INDEX(C:C, MATCH(1,
    INDEX((OFFSET(C939, -(ROW(C939)-255), 0)=OFFSET(C:C, 5, 0))*
           (OFFSET(C938, -(ROW(C938)-255), 0)=OFFSET(C:C, 4, 0))*
           (OFFSET(C937, -(ROW(C937)-255), 0)=OFFSET(C:C, 3, 0))*
           (OFFSET(C936, -(ROW(C936)-255), 0)=OFFSET(C:C, 2, 0))*
           (OFFSET(C935, -(ROW(C935)-255), 0)=OFFSET(C:C, 1, 0)),
           0), 0)),
  "Sem previsão"))</f>
        <v/>
      </c>
      <c r="E939" s="2" t="str">
        <f t="shared" ca="1" si="103"/>
        <v/>
      </c>
      <c r="F939" s="2" t="str">
        <f ca="1">IF(E939="", "", IFERROR(COUNTIF($E$2:E939, "Correto") / COUNTA($E$2:E939), 0))</f>
        <v/>
      </c>
    </row>
    <row r="940" spans="3:6" x14ac:dyDescent="0.25">
      <c r="C940" s="2" t="str">
        <f>IF(B940="","",IF(VLOOKUP(A940,referencia!$A$2:$B$15,2,FALSE)&gt;VLOOKUP(B940,referencia!$A$2:$B$15,2,FALSE),"Casa",IF(VLOOKUP(A940,referencia!$A$2:$B$15,2,FALSE)&lt;VLOOKUP(B940,referencia!$A$2:$B$15,2,FALSE),"Visitante","Empate")))</f>
        <v/>
      </c>
      <c r="D940" s="2" t="str">
        <f ca="1">IF(C940="", "", IFERROR(
  INDEX(C:C, MATCH(1,
    INDEX((OFFSET(C940, -(ROW(C940)-255), 0)=OFFSET(C:C, 5, 0))*
           (OFFSET(C939, -(ROW(C939)-255), 0)=OFFSET(C:C, 4, 0))*
           (OFFSET(C938, -(ROW(C938)-255), 0)=OFFSET(C:C, 3, 0))*
           (OFFSET(C937, -(ROW(C937)-255), 0)=OFFSET(C:C, 2, 0))*
           (OFFSET(C936, -(ROW(C936)-255), 0)=OFFSET(C:C, 1, 0)),
           0), 0)),
  "Sem previsão"))</f>
        <v/>
      </c>
      <c r="E940" s="2" t="str">
        <f t="shared" ca="1" si="103"/>
        <v/>
      </c>
      <c r="F940" s="2" t="str">
        <f ca="1">IF(E940="", "", IFERROR(COUNTIF($E$2:E940, "Correto") / COUNTA($E$2:E940), 0))</f>
        <v/>
      </c>
    </row>
    <row r="941" spans="3:6" x14ac:dyDescent="0.25">
      <c r="C941" s="2" t="str">
        <f>IF(B941="","",IF(VLOOKUP(A941,referencia!$A$2:$B$15,2,FALSE)&gt;VLOOKUP(B941,referencia!$A$2:$B$15,2,FALSE),"Casa",IF(VLOOKUP(A941,referencia!$A$2:$B$15,2,FALSE)&lt;VLOOKUP(B941,referencia!$A$2:$B$15,2,FALSE),"Visitante","Empate")))</f>
        <v/>
      </c>
      <c r="D941" s="2" t="str">
        <f ca="1">IF(C941="", "", IFERROR(
  INDEX(C:C, MATCH(1,
    INDEX((OFFSET(C941, -(ROW(C941)-255), 0)=OFFSET(C:C, 5, 0))*
           (OFFSET(C940, -(ROW(C940)-255), 0)=OFFSET(C:C, 4, 0))*
           (OFFSET(C939, -(ROW(C939)-255), 0)=OFFSET(C:C, 3, 0))*
           (OFFSET(C938, -(ROW(C938)-255), 0)=OFFSET(C:C, 2, 0))*
           (OFFSET(C937, -(ROW(C937)-255), 0)=OFFSET(C:C, 1, 0)),
           0), 0)),
  "Sem previsão"))</f>
        <v/>
      </c>
      <c r="E941" s="2" t="str">
        <f t="shared" ca="1" si="103"/>
        <v/>
      </c>
      <c r="F941" s="2" t="str">
        <f ca="1">IF(E941="", "", IFERROR(COUNTIF($E$2:E941, "Correto") / COUNTA($E$2:E941), 0))</f>
        <v/>
      </c>
    </row>
    <row r="942" spans="3:6" x14ac:dyDescent="0.25">
      <c r="C942" s="2" t="str">
        <f>IF(B942="","",IF(VLOOKUP(A942,referencia!$A$2:$B$15,2,FALSE)&gt;VLOOKUP(B942,referencia!$A$2:$B$15,2,FALSE),"Casa",IF(VLOOKUP(A942,referencia!$A$2:$B$15,2,FALSE)&lt;VLOOKUP(B942,referencia!$A$2:$B$15,2,FALSE),"Visitante","Empate")))</f>
        <v/>
      </c>
      <c r="D942" s="2" t="str">
        <f ca="1">IF(C942="", "", IFERROR(
  INDEX(C:C, MATCH(1,
    INDEX((OFFSET(C942, -(ROW(C942)-255), 0)=OFFSET(C:C, 5, 0))*
           (OFFSET(C941, -(ROW(C941)-255), 0)=OFFSET(C:C, 4, 0))*
           (OFFSET(C940, -(ROW(C940)-255), 0)=OFFSET(C:C, 3, 0))*
           (OFFSET(C939, -(ROW(C939)-255), 0)=OFFSET(C:C, 2, 0))*
           (OFFSET(C938, -(ROW(C938)-255), 0)=OFFSET(C:C, 1, 0)),
           0), 0)),
  "Sem previsão"))</f>
        <v/>
      </c>
      <c r="E942" s="2" t="str">
        <f t="shared" ca="1" si="103"/>
        <v/>
      </c>
      <c r="F942" s="2" t="str">
        <f ca="1">IF(E942="", "", IFERROR(COUNTIF($E$2:E942, "Correto") / COUNTA($E$2:E942), 0))</f>
        <v/>
      </c>
    </row>
    <row r="943" spans="3:6" x14ac:dyDescent="0.25">
      <c r="C943" s="2" t="str">
        <f>IF(B943="","",IF(VLOOKUP(A943,referencia!$A$2:$B$15,2,FALSE)&gt;VLOOKUP(B943,referencia!$A$2:$B$15,2,FALSE),"Casa",IF(VLOOKUP(A943,referencia!$A$2:$B$15,2,FALSE)&lt;VLOOKUP(B943,referencia!$A$2:$B$15,2,FALSE),"Visitante","Empate")))</f>
        <v/>
      </c>
      <c r="D943" s="2" t="str">
        <f ca="1">IF(C943="", "", IFERROR(
  INDEX(C:C, MATCH(1,
    INDEX((OFFSET(C943, -(ROW(C943)-255), 0)=OFFSET(C:C, 5, 0))*
           (OFFSET(C942, -(ROW(C942)-255), 0)=OFFSET(C:C, 4, 0))*
           (OFFSET(C941, -(ROW(C941)-255), 0)=OFFSET(C:C, 3, 0))*
           (OFFSET(C940, -(ROW(C940)-255), 0)=OFFSET(C:C, 2, 0))*
           (OFFSET(C939, -(ROW(C939)-255), 0)=OFFSET(C:C, 1, 0)),
           0), 0)),
  "Sem previsão"))</f>
        <v/>
      </c>
      <c r="E943" s="2" t="str">
        <f t="shared" ca="1" si="103"/>
        <v/>
      </c>
      <c r="F943" s="2" t="str">
        <f ca="1">IF(E943="", "", IFERROR(COUNTIF($E$2:E943, "Correto") / COUNTA($E$2:E943), 0))</f>
        <v/>
      </c>
    </row>
    <row r="944" spans="3:6" x14ac:dyDescent="0.25">
      <c r="C944" s="2" t="str">
        <f>IF(B944="","",IF(VLOOKUP(A944,referencia!$A$2:$B$15,2,FALSE)&gt;VLOOKUP(B944,referencia!$A$2:$B$15,2,FALSE),"Casa",IF(VLOOKUP(A944,referencia!$A$2:$B$15,2,FALSE)&lt;VLOOKUP(B944,referencia!$A$2:$B$15,2,FALSE),"Visitante","Empate")))</f>
        <v/>
      </c>
      <c r="D944" s="2" t="str">
        <f ca="1">IF(C944="", "", IFERROR(
  INDEX(C:C, MATCH(1,
    INDEX((OFFSET(C944, -(ROW(C944)-255), 0)=OFFSET(C:C, 5, 0))*
           (OFFSET(C943, -(ROW(C943)-255), 0)=OFFSET(C:C, 4, 0))*
           (OFFSET(C942, -(ROW(C942)-255), 0)=OFFSET(C:C, 3, 0))*
           (OFFSET(C941, -(ROW(C941)-255), 0)=OFFSET(C:C, 2, 0))*
           (OFFSET(C940, -(ROW(C940)-255), 0)=OFFSET(C:C, 1, 0)),
           0), 0)),
  "Sem previsão"))</f>
        <v/>
      </c>
      <c r="E944" s="2" t="str">
        <f t="shared" ca="1" si="103"/>
        <v/>
      </c>
      <c r="F944" s="2" t="str">
        <f ca="1">IF(E944="", "", IFERROR(COUNTIF($E$2:E944, "Correto") / COUNTA($E$2:E944), 0))</f>
        <v/>
      </c>
    </row>
    <row r="945" spans="3:6" x14ac:dyDescent="0.25">
      <c r="C945" s="2" t="str">
        <f>IF(B945="","",IF(VLOOKUP(A945,referencia!$A$2:$B$15,2,FALSE)&gt;VLOOKUP(B945,referencia!$A$2:$B$15,2,FALSE),"Casa",IF(VLOOKUP(A945,referencia!$A$2:$B$15,2,FALSE)&lt;VLOOKUP(B945,referencia!$A$2:$B$15,2,FALSE),"Visitante","Empate")))</f>
        <v/>
      </c>
      <c r="D945" s="2" t="str">
        <f ca="1">IF(C945="", "", IFERROR(
  INDEX(C:C, MATCH(1,
    INDEX((OFFSET(C945, -(ROW(C945)-255), 0)=OFFSET(C:C, 5, 0))*
           (OFFSET(C944, -(ROW(C944)-255), 0)=OFFSET(C:C, 4, 0))*
           (OFFSET(C943, -(ROW(C943)-255), 0)=OFFSET(C:C, 3, 0))*
           (OFFSET(C942, -(ROW(C942)-255), 0)=OFFSET(C:C, 2, 0))*
           (OFFSET(C941, -(ROW(C941)-255), 0)=OFFSET(C:C, 1, 0)),
           0), 0)),
  "Sem previsão"))</f>
        <v/>
      </c>
      <c r="E945" s="2" t="str">
        <f t="shared" ca="1" si="103"/>
        <v/>
      </c>
      <c r="F945" s="2" t="str">
        <f ca="1">IF(E945="", "", IFERROR(COUNTIF($E$2:E945, "Correto") / COUNTA($E$2:E945), 0))</f>
        <v/>
      </c>
    </row>
    <row r="946" spans="3:6" x14ac:dyDescent="0.25">
      <c r="C946" s="2" t="str">
        <f>IF(B946="","",IF(VLOOKUP(A946,referencia!$A$2:$B$15,2,FALSE)&gt;VLOOKUP(B946,referencia!$A$2:$B$15,2,FALSE),"Casa",IF(VLOOKUP(A946,referencia!$A$2:$B$15,2,FALSE)&lt;VLOOKUP(B946,referencia!$A$2:$B$15,2,FALSE),"Visitante","Empate")))</f>
        <v/>
      </c>
      <c r="D946" s="2" t="str">
        <f ca="1">IF(C946="", "", IFERROR(
  INDEX(C:C, MATCH(1,
    INDEX((OFFSET(C946, -(ROW(C946)-255), 0)=OFFSET(C:C, 5, 0))*
           (OFFSET(C945, -(ROW(C945)-255), 0)=OFFSET(C:C, 4, 0))*
           (OFFSET(C944, -(ROW(C944)-255), 0)=OFFSET(C:C, 3, 0))*
           (OFFSET(C943, -(ROW(C943)-255), 0)=OFFSET(C:C, 2, 0))*
           (OFFSET(C942, -(ROW(C942)-255), 0)=OFFSET(C:C, 1, 0)),
           0), 0)),
  "Sem previsão"))</f>
        <v/>
      </c>
      <c r="E946" s="2" t="str">
        <f t="shared" ca="1" si="103"/>
        <v/>
      </c>
      <c r="F946" s="2" t="str">
        <f ca="1">IF(E946="", "", IFERROR(COUNTIF($E$2:E946, "Correto") / COUNTA($E$2:E946), 0))</f>
        <v/>
      </c>
    </row>
    <row r="947" spans="3:6" x14ac:dyDescent="0.25">
      <c r="C947" s="2" t="str">
        <f>IF(B947="","",IF(VLOOKUP(A947,referencia!$A$2:$B$15,2,FALSE)&gt;VLOOKUP(B947,referencia!$A$2:$B$15,2,FALSE),"Casa",IF(VLOOKUP(A947,referencia!$A$2:$B$15,2,FALSE)&lt;VLOOKUP(B947,referencia!$A$2:$B$15,2,FALSE),"Visitante","Empate")))</f>
        <v/>
      </c>
      <c r="D947" s="2" t="str">
        <f ca="1">IF(C947="", "", IFERROR(
  INDEX(C:C, MATCH(1,
    INDEX((OFFSET(C947, -(ROW(C947)-255), 0)=OFFSET(C:C, 5, 0))*
           (OFFSET(C946, -(ROW(C946)-255), 0)=OFFSET(C:C, 4, 0))*
           (OFFSET(C945, -(ROW(C945)-255), 0)=OFFSET(C:C, 3, 0))*
           (OFFSET(C944, -(ROW(C944)-255), 0)=OFFSET(C:C, 2, 0))*
           (OFFSET(C943, -(ROW(C943)-255), 0)=OFFSET(C:C, 1, 0)),
           0), 0)),
  "Sem previsão"))</f>
        <v/>
      </c>
      <c r="E947" s="2" t="str">
        <f t="shared" ca="1" si="103"/>
        <v/>
      </c>
      <c r="F947" s="2" t="str">
        <f ca="1">IF(E947="", "", IFERROR(COUNTIF($E$2:E947, "Correto") / COUNTA($E$2:E947), 0))</f>
        <v/>
      </c>
    </row>
    <row r="948" spans="3:6" x14ac:dyDescent="0.25">
      <c r="C948" s="2" t="str">
        <f>IF(B948="","",IF(VLOOKUP(A948,referencia!$A$2:$B$15,2,FALSE)&gt;VLOOKUP(B948,referencia!$A$2:$B$15,2,FALSE),"Casa",IF(VLOOKUP(A948,referencia!$A$2:$B$15,2,FALSE)&lt;VLOOKUP(B948,referencia!$A$2:$B$15,2,FALSE),"Visitante","Empate")))</f>
        <v/>
      </c>
      <c r="D948" s="2" t="str">
        <f ca="1">IF(C948="", "", IFERROR(
  INDEX(C:C, MATCH(1,
    INDEX((OFFSET(C948, -(ROW(C948)-255), 0)=OFFSET(C:C, 5, 0))*
           (OFFSET(C947, -(ROW(C947)-255), 0)=OFFSET(C:C, 4, 0))*
           (OFFSET(C946, -(ROW(C946)-255), 0)=OFFSET(C:C, 3, 0))*
           (OFFSET(C945, -(ROW(C945)-255), 0)=OFFSET(C:C, 2, 0))*
           (OFFSET(C944, -(ROW(C944)-255), 0)=OFFSET(C:C, 1, 0)),
           0), 0)),
  "Sem previsão"))</f>
        <v/>
      </c>
      <c r="E948" s="2" t="str">
        <f t="shared" ca="1" si="103"/>
        <v/>
      </c>
      <c r="F948" s="2" t="str">
        <f ca="1">IF(E948="", "", IFERROR(COUNTIF($E$2:E948, "Correto") / COUNTA($E$2:E948), 0))</f>
        <v/>
      </c>
    </row>
    <row r="949" spans="3:6" x14ac:dyDescent="0.25">
      <c r="C949" s="2" t="str">
        <f>IF(B949="","",IF(VLOOKUP(A949,referencia!$A$2:$B$15,2,FALSE)&gt;VLOOKUP(B949,referencia!$A$2:$B$15,2,FALSE),"Casa",IF(VLOOKUP(A949,referencia!$A$2:$B$15,2,FALSE)&lt;VLOOKUP(B949,referencia!$A$2:$B$15,2,FALSE),"Visitante","Empate")))</f>
        <v/>
      </c>
      <c r="D949" s="2" t="str">
        <f ca="1">IF(C949="", "", IFERROR(
  INDEX(C:C, MATCH(1,
    INDEX((OFFSET(C949, -(ROW(C949)-255), 0)=OFFSET(C:C, 5, 0))*
           (OFFSET(C948, -(ROW(C948)-255), 0)=OFFSET(C:C, 4, 0))*
           (OFFSET(C947, -(ROW(C947)-255), 0)=OFFSET(C:C, 3, 0))*
           (OFFSET(C946, -(ROW(C946)-255), 0)=OFFSET(C:C, 2, 0))*
           (OFFSET(C945, -(ROW(C945)-255), 0)=OFFSET(C:C, 1, 0)),
           0), 0)),
  "Sem previsão"))</f>
        <v/>
      </c>
      <c r="E949" s="2" t="str">
        <f t="shared" ca="1" si="103"/>
        <v/>
      </c>
      <c r="F949" s="2" t="str">
        <f ca="1">IF(E949="", "", IFERROR(COUNTIF($E$2:E949, "Correto") / COUNTA($E$2:E949), 0))</f>
        <v/>
      </c>
    </row>
    <row r="950" spans="3:6" x14ac:dyDescent="0.25">
      <c r="C950" s="2" t="str">
        <f>IF(B950="","",IF(VLOOKUP(A950,referencia!$A$2:$B$15,2,FALSE)&gt;VLOOKUP(B950,referencia!$A$2:$B$15,2,FALSE),"Casa",IF(VLOOKUP(A950,referencia!$A$2:$B$15,2,FALSE)&lt;VLOOKUP(B950,referencia!$A$2:$B$15,2,FALSE),"Visitante","Empate")))</f>
        <v/>
      </c>
      <c r="D950" s="2" t="str">
        <f ca="1">IF(C950="", "", IFERROR(
  INDEX(C:C, MATCH(1,
    INDEX((OFFSET(C950, -(ROW(C950)-255), 0)=OFFSET(C:C, 5, 0))*
           (OFFSET(C949, -(ROW(C949)-255), 0)=OFFSET(C:C, 4, 0))*
           (OFFSET(C948, -(ROW(C948)-255), 0)=OFFSET(C:C, 3, 0))*
           (OFFSET(C947, -(ROW(C947)-255), 0)=OFFSET(C:C, 2, 0))*
           (OFFSET(C946, -(ROW(C946)-255), 0)=OFFSET(C:C, 1, 0)),
           0), 0)),
  "Sem previsão"))</f>
        <v/>
      </c>
      <c r="E950" s="2" t="str">
        <f t="shared" ca="1" si="103"/>
        <v/>
      </c>
      <c r="F950" s="2" t="str">
        <f ca="1">IF(E950="", "", IFERROR(COUNTIF($E$2:E950, "Correto") / COUNTA($E$2:E950), 0))</f>
        <v/>
      </c>
    </row>
    <row r="951" spans="3:6" x14ac:dyDescent="0.25">
      <c r="C951" s="2" t="str">
        <f>IF(B951="","",IF(VLOOKUP(A951,referencia!$A$2:$B$15,2,FALSE)&gt;VLOOKUP(B951,referencia!$A$2:$B$15,2,FALSE),"Casa",IF(VLOOKUP(A951,referencia!$A$2:$B$15,2,FALSE)&lt;VLOOKUP(B951,referencia!$A$2:$B$15,2,FALSE),"Visitante","Empate")))</f>
        <v/>
      </c>
      <c r="D951" s="2" t="str">
        <f ca="1">IF(C951="", "", IFERROR(
  INDEX(C:C, MATCH(1,
    INDEX((OFFSET(C951, -(ROW(C951)-255), 0)=OFFSET(C:C, 5, 0))*
           (OFFSET(C950, -(ROW(C950)-255), 0)=OFFSET(C:C, 4, 0))*
           (OFFSET(C949, -(ROW(C949)-255), 0)=OFFSET(C:C, 3, 0))*
           (OFFSET(C948, -(ROW(C948)-255), 0)=OFFSET(C:C, 2, 0))*
           (OFFSET(C947, -(ROW(C947)-255), 0)=OFFSET(C:C, 1, 0)),
           0), 0)),
  "Sem previsão"))</f>
        <v/>
      </c>
      <c r="E951" s="2" t="str">
        <f t="shared" ca="1" si="103"/>
        <v/>
      </c>
      <c r="F951" s="2" t="str">
        <f ca="1">IF(E951="", "", IFERROR(COUNTIF($E$2:E951, "Correto") / COUNTA($E$2:E951), 0))</f>
        <v/>
      </c>
    </row>
    <row r="952" spans="3:6" x14ac:dyDescent="0.25">
      <c r="C952" s="2" t="str">
        <f>IF(B952="","",IF(VLOOKUP(A952,referencia!$A$2:$B$15,2,FALSE)&gt;VLOOKUP(B952,referencia!$A$2:$B$15,2,FALSE),"Casa",IF(VLOOKUP(A952,referencia!$A$2:$B$15,2,FALSE)&lt;VLOOKUP(B952,referencia!$A$2:$B$15,2,FALSE),"Visitante","Empate")))</f>
        <v/>
      </c>
      <c r="D952" s="2" t="str">
        <f ca="1">IF(C952="", "", IFERROR(
  INDEX(C:C, MATCH(1,
    INDEX((OFFSET(C952, -(ROW(C952)-255), 0)=OFFSET(C:C, 5, 0))*
           (OFFSET(C951, -(ROW(C951)-255), 0)=OFFSET(C:C, 4, 0))*
           (OFFSET(C950, -(ROW(C950)-255), 0)=OFFSET(C:C, 3, 0))*
           (OFFSET(C949, -(ROW(C949)-255), 0)=OFFSET(C:C, 2, 0))*
           (OFFSET(C948, -(ROW(C948)-255), 0)=OFFSET(C:C, 1, 0)),
           0), 0)),
  "Sem previsão"))</f>
        <v/>
      </c>
      <c r="E952" s="2" t="str">
        <f t="shared" ca="1" si="103"/>
        <v/>
      </c>
      <c r="F952" s="2" t="str">
        <f ca="1">IF(E952="", "", IFERROR(COUNTIF($E$2:E952, "Correto") / COUNTA($E$2:E952), 0))</f>
        <v/>
      </c>
    </row>
    <row r="953" spans="3:6" x14ac:dyDescent="0.25">
      <c r="C953" s="2" t="str">
        <f>IF(B953="","",IF(VLOOKUP(A953,referencia!$A$2:$B$15,2,FALSE)&gt;VLOOKUP(B953,referencia!$A$2:$B$15,2,FALSE),"Casa",IF(VLOOKUP(A953,referencia!$A$2:$B$15,2,FALSE)&lt;VLOOKUP(B953,referencia!$A$2:$B$15,2,FALSE),"Visitante","Empate")))</f>
        <v/>
      </c>
      <c r="D953" s="2" t="str">
        <f ca="1">IF(C953="", "", IFERROR(
  INDEX(C:C, MATCH(1,
    INDEX((OFFSET(C953, -(ROW(C953)-255), 0)=OFFSET(C:C, 5, 0))*
           (OFFSET(C952, -(ROW(C952)-255), 0)=OFFSET(C:C, 4, 0))*
           (OFFSET(C951, -(ROW(C951)-255), 0)=OFFSET(C:C, 3, 0))*
           (OFFSET(C950, -(ROW(C950)-255), 0)=OFFSET(C:C, 2, 0))*
           (OFFSET(C949, -(ROW(C949)-255), 0)=OFFSET(C:C, 1, 0)),
           0), 0)),
  "Sem previsão"))</f>
        <v/>
      </c>
      <c r="E953" s="2" t="str">
        <f t="shared" ca="1" si="103"/>
        <v/>
      </c>
      <c r="F953" s="2" t="str">
        <f ca="1">IF(E953="", "", IFERROR(COUNTIF($E$2:E953, "Correto") / COUNTA($E$2:E953), 0))</f>
        <v/>
      </c>
    </row>
    <row r="954" spans="3:6" x14ac:dyDescent="0.25">
      <c r="C954" s="2" t="str">
        <f>IF(B954="","",IF(VLOOKUP(A954,referencia!$A$2:$B$15,2,FALSE)&gt;VLOOKUP(B954,referencia!$A$2:$B$15,2,FALSE),"Casa",IF(VLOOKUP(A954,referencia!$A$2:$B$15,2,FALSE)&lt;VLOOKUP(B954,referencia!$A$2:$B$15,2,FALSE),"Visitante","Empate")))</f>
        <v/>
      </c>
      <c r="D954" s="2" t="str">
        <f ca="1">IF(C954="", "", IFERROR(
  INDEX(C:C, MATCH(1,
    INDEX((OFFSET(C954, -(ROW(C954)-255), 0)=OFFSET(C:C, 5, 0))*
           (OFFSET(C953, -(ROW(C953)-255), 0)=OFFSET(C:C, 4, 0))*
           (OFFSET(C952, -(ROW(C952)-255), 0)=OFFSET(C:C, 3, 0))*
           (OFFSET(C951, -(ROW(C951)-255), 0)=OFFSET(C:C, 2, 0))*
           (OFFSET(C950, -(ROW(C950)-255), 0)=OFFSET(C:C, 1, 0)),
           0), 0)),
  "Sem previsão"))</f>
        <v/>
      </c>
      <c r="E954" s="2" t="str">
        <f t="shared" ca="1" si="103"/>
        <v/>
      </c>
      <c r="F954" s="2" t="str">
        <f ca="1">IF(E954="", "", IFERROR(COUNTIF($E$2:E954, "Correto") / COUNTA($E$2:E954), 0))</f>
        <v/>
      </c>
    </row>
    <row r="955" spans="3:6" x14ac:dyDescent="0.25">
      <c r="C955" s="2" t="str">
        <f>IF(B955="","",IF(VLOOKUP(A955,referencia!$A$2:$B$15,2,FALSE)&gt;VLOOKUP(B955,referencia!$A$2:$B$15,2,FALSE),"Casa",IF(VLOOKUP(A955,referencia!$A$2:$B$15,2,FALSE)&lt;VLOOKUP(B955,referencia!$A$2:$B$15,2,FALSE),"Visitante","Empate")))</f>
        <v/>
      </c>
      <c r="D955" s="2" t="str">
        <f ca="1">IF(C955="", "", IFERROR(
  INDEX(C:C, MATCH(1,
    INDEX((OFFSET(C955, -(ROW(C955)-255), 0)=OFFSET(C:C, 5, 0))*
           (OFFSET(C954, -(ROW(C954)-255), 0)=OFFSET(C:C, 4, 0))*
           (OFFSET(C953, -(ROW(C953)-255), 0)=OFFSET(C:C, 3, 0))*
           (OFFSET(C952, -(ROW(C952)-255), 0)=OFFSET(C:C, 2, 0))*
           (OFFSET(C951, -(ROW(C951)-255), 0)=OFFSET(C:C, 1, 0)),
           0), 0)),
  "Sem previsão"))</f>
        <v/>
      </c>
      <c r="E955" s="2" t="str">
        <f t="shared" ca="1" si="103"/>
        <v/>
      </c>
      <c r="F955" s="2" t="str">
        <f ca="1">IF(E955="", "", IFERROR(COUNTIF($E$2:E955, "Correto") / COUNTA($E$2:E955), 0))</f>
        <v/>
      </c>
    </row>
    <row r="956" spans="3:6" x14ac:dyDescent="0.25">
      <c r="C956" s="2" t="str">
        <f>IF(B956="","",IF(VLOOKUP(A956,referencia!$A$2:$B$15,2,FALSE)&gt;VLOOKUP(B956,referencia!$A$2:$B$15,2,FALSE),"Casa",IF(VLOOKUP(A956,referencia!$A$2:$B$15,2,FALSE)&lt;VLOOKUP(B956,referencia!$A$2:$B$15,2,FALSE),"Visitante","Empate")))</f>
        <v/>
      </c>
      <c r="D956" s="2" t="str">
        <f ca="1">IF(C956="", "", IFERROR(
  INDEX(C:C, MATCH(1,
    INDEX((OFFSET(C956, -(ROW(C956)-255), 0)=OFFSET(C:C, 5, 0))*
           (OFFSET(C955, -(ROW(C955)-255), 0)=OFFSET(C:C, 4, 0))*
           (OFFSET(C954, -(ROW(C954)-255), 0)=OFFSET(C:C, 3, 0))*
           (OFFSET(C953, -(ROW(C953)-255), 0)=OFFSET(C:C, 2, 0))*
           (OFFSET(C952, -(ROW(C952)-255), 0)=OFFSET(C:C, 1, 0)),
           0), 0)),
  "Sem previsão"))</f>
        <v/>
      </c>
      <c r="E956" s="2" t="str">
        <f t="shared" ref="E956:E1019" ca="1" si="104">IF(D956="","",IF(D956=C956,"Correto","Errado"))</f>
        <v/>
      </c>
      <c r="F956" s="2" t="str">
        <f ca="1">IF(E956="", "", IFERROR(COUNTIF($E$2:E956, "Correto") / COUNTA($E$2:E956), 0))</f>
        <v/>
      </c>
    </row>
    <row r="957" spans="3:6" x14ac:dyDescent="0.25">
      <c r="C957" s="2" t="str">
        <f>IF(B957="","",IF(VLOOKUP(A957,referencia!$A$2:$B$15,2,FALSE)&gt;VLOOKUP(B957,referencia!$A$2:$B$15,2,FALSE),"Casa",IF(VLOOKUP(A957,referencia!$A$2:$B$15,2,FALSE)&lt;VLOOKUP(B957,referencia!$A$2:$B$15,2,FALSE),"Visitante","Empate")))</f>
        <v/>
      </c>
      <c r="D957" s="2" t="str">
        <f ca="1">IF(C957="", "", IFERROR(
  INDEX(C:C, MATCH(1,
    INDEX((OFFSET(C957, -(ROW(C957)-255), 0)=OFFSET(C:C, 5, 0))*
           (OFFSET(C956, -(ROW(C956)-255), 0)=OFFSET(C:C, 4, 0))*
           (OFFSET(C955, -(ROW(C955)-255), 0)=OFFSET(C:C, 3, 0))*
           (OFFSET(C954, -(ROW(C954)-255), 0)=OFFSET(C:C, 2, 0))*
           (OFFSET(C953, -(ROW(C953)-255), 0)=OFFSET(C:C, 1, 0)),
           0), 0)),
  "Sem previsão"))</f>
        <v/>
      </c>
      <c r="E957" s="2" t="str">
        <f t="shared" ca="1" si="104"/>
        <v/>
      </c>
      <c r="F957" s="2" t="str">
        <f ca="1">IF(E957="", "", IFERROR(COUNTIF($E$2:E957, "Correto") / COUNTA($E$2:E957), 0))</f>
        <v/>
      </c>
    </row>
    <row r="958" spans="3:6" x14ac:dyDescent="0.25">
      <c r="C958" s="2" t="str">
        <f>IF(B958="","",IF(VLOOKUP(A958,referencia!$A$2:$B$15,2,FALSE)&gt;VLOOKUP(B958,referencia!$A$2:$B$15,2,FALSE),"Casa",IF(VLOOKUP(A958,referencia!$A$2:$B$15,2,FALSE)&lt;VLOOKUP(B958,referencia!$A$2:$B$15,2,FALSE),"Visitante","Empate")))</f>
        <v/>
      </c>
      <c r="D958" s="2" t="str">
        <f ca="1">IF(C958="", "", IFERROR(
  INDEX(C:C, MATCH(1,
    INDEX((OFFSET(C958, -(ROW(C958)-255), 0)=OFFSET(C:C, 5, 0))*
           (OFFSET(C957, -(ROW(C957)-255), 0)=OFFSET(C:C, 4, 0))*
           (OFFSET(C956, -(ROW(C956)-255), 0)=OFFSET(C:C, 3, 0))*
           (OFFSET(C955, -(ROW(C955)-255), 0)=OFFSET(C:C, 2, 0))*
           (OFFSET(C954, -(ROW(C954)-255), 0)=OFFSET(C:C, 1, 0)),
           0), 0)),
  "Sem previsão"))</f>
        <v/>
      </c>
      <c r="E958" s="2" t="str">
        <f t="shared" ca="1" si="104"/>
        <v/>
      </c>
      <c r="F958" s="2" t="str">
        <f ca="1">IF(E958="", "", IFERROR(COUNTIF($E$2:E958, "Correto") / COUNTA($E$2:E958), 0))</f>
        <v/>
      </c>
    </row>
    <row r="959" spans="3:6" x14ac:dyDescent="0.25">
      <c r="C959" s="2" t="str">
        <f>IF(B959="","",IF(VLOOKUP(A959,referencia!$A$2:$B$15,2,FALSE)&gt;VLOOKUP(B959,referencia!$A$2:$B$15,2,FALSE),"Casa",IF(VLOOKUP(A959,referencia!$A$2:$B$15,2,FALSE)&lt;VLOOKUP(B959,referencia!$A$2:$B$15,2,FALSE),"Visitante","Empate")))</f>
        <v/>
      </c>
      <c r="D959" s="2" t="str">
        <f ca="1">IF(C959="", "", IFERROR(
  INDEX(C:C, MATCH(1,
    INDEX((OFFSET(C959, -(ROW(C959)-255), 0)=OFFSET(C:C, 5, 0))*
           (OFFSET(C958, -(ROW(C958)-255), 0)=OFFSET(C:C, 4, 0))*
           (OFFSET(C957, -(ROW(C957)-255), 0)=OFFSET(C:C, 3, 0))*
           (OFFSET(C956, -(ROW(C956)-255), 0)=OFFSET(C:C, 2, 0))*
           (OFFSET(C955, -(ROW(C955)-255), 0)=OFFSET(C:C, 1, 0)),
           0), 0)),
  "Sem previsão"))</f>
        <v/>
      </c>
      <c r="E959" s="2" t="str">
        <f t="shared" ca="1" si="104"/>
        <v/>
      </c>
      <c r="F959" s="2" t="str">
        <f ca="1">IF(E959="", "", IFERROR(COUNTIF($E$2:E959, "Correto") / COUNTA($E$2:E959), 0))</f>
        <v/>
      </c>
    </row>
    <row r="960" spans="3:6" x14ac:dyDescent="0.25">
      <c r="C960" s="2" t="str">
        <f>IF(B960="","",IF(VLOOKUP(A960,referencia!$A$2:$B$15,2,FALSE)&gt;VLOOKUP(B960,referencia!$A$2:$B$15,2,FALSE),"Casa",IF(VLOOKUP(A960,referencia!$A$2:$B$15,2,FALSE)&lt;VLOOKUP(B960,referencia!$A$2:$B$15,2,FALSE),"Visitante","Empate")))</f>
        <v/>
      </c>
      <c r="D960" s="2" t="str">
        <f ca="1">IF(C960="", "", IFERROR(
  INDEX(C:C, MATCH(1,
    INDEX((OFFSET(C960, -(ROW(C960)-255), 0)=OFFSET(C:C, 5, 0))*
           (OFFSET(C959, -(ROW(C959)-255), 0)=OFFSET(C:C, 4, 0))*
           (OFFSET(C958, -(ROW(C958)-255), 0)=OFFSET(C:C, 3, 0))*
           (OFFSET(C957, -(ROW(C957)-255), 0)=OFFSET(C:C, 2, 0))*
           (OFFSET(C956, -(ROW(C956)-255), 0)=OFFSET(C:C, 1, 0)),
           0), 0)),
  "Sem previsão"))</f>
        <v/>
      </c>
      <c r="E960" s="2" t="str">
        <f t="shared" ca="1" si="104"/>
        <v/>
      </c>
      <c r="F960" s="2" t="str">
        <f ca="1">IF(E960="", "", IFERROR(COUNTIF($E$2:E960, "Correto") / COUNTA($E$2:E960), 0))</f>
        <v/>
      </c>
    </row>
    <row r="961" spans="3:6" x14ac:dyDescent="0.25">
      <c r="C961" s="2" t="str">
        <f>IF(B961="","",IF(VLOOKUP(A961,referencia!$A$2:$B$15,2,FALSE)&gt;VLOOKUP(B961,referencia!$A$2:$B$15,2,FALSE),"Casa",IF(VLOOKUP(A961,referencia!$A$2:$B$15,2,FALSE)&lt;VLOOKUP(B961,referencia!$A$2:$B$15,2,FALSE),"Visitante","Empate")))</f>
        <v/>
      </c>
      <c r="D961" s="2" t="str">
        <f ca="1">IF(C961="", "", IFERROR(
  INDEX(C:C, MATCH(1,
    INDEX((OFFSET(C961, -(ROW(C961)-255), 0)=OFFSET(C:C, 5, 0))*
           (OFFSET(C960, -(ROW(C960)-255), 0)=OFFSET(C:C, 4, 0))*
           (OFFSET(C959, -(ROW(C959)-255), 0)=OFFSET(C:C, 3, 0))*
           (OFFSET(C958, -(ROW(C958)-255), 0)=OFFSET(C:C, 2, 0))*
           (OFFSET(C957, -(ROW(C957)-255), 0)=OFFSET(C:C, 1, 0)),
           0), 0)),
  "Sem previsão"))</f>
        <v/>
      </c>
      <c r="E961" s="2" t="str">
        <f t="shared" ca="1" si="104"/>
        <v/>
      </c>
      <c r="F961" s="2" t="str">
        <f ca="1">IF(E961="", "", IFERROR(COUNTIF($E$2:E961, "Correto") / COUNTA($E$2:E961), 0))</f>
        <v/>
      </c>
    </row>
    <row r="962" spans="3:6" x14ac:dyDescent="0.25">
      <c r="C962" s="2" t="str">
        <f>IF(B962="","",IF(VLOOKUP(A962,referencia!$A$2:$B$15,2,FALSE)&gt;VLOOKUP(B962,referencia!$A$2:$B$15,2,FALSE),"Casa",IF(VLOOKUP(A962,referencia!$A$2:$B$15,2,FALSE)&lt;VLOOKUP(B962,referencia!$A$2:$B$15,2,FALSE),"Visitante","Empate")))</f>
        <v/>
      </c>
      <c r="D962" s="2" t="str">
        <f ca="1">IF(C962="", "", IFERROR(
  INDEX(C:C, MATCH(1,
    INDEX((OFFSET(C962, -(ROW(C962)-255), 0)=OFFSET(C:C, 5, 0))*
           (OFFSET(C961, -(ROW(C961)-255), 0)=OFFSET(C:C, 4, 0))*
           (OFFSET(C960, -(ROW(C960)-255), 0)=OFFSET(C:C, 3, 0))*
           (OFFSET(C959, -(ROW(C959)-255), 0)=OFFSET(C:C, 2, 0))*
           (OFFSET(C958, -(ROW(C958)-255), 0)=OFFSET(C:C, 1, 0)),
           0), 0)),
  "Sem previsão"))</f>
        <v/>
      </c>
      <c r="E962" s="2" t="str">
        <f t="shared" ca="1" si="104"/>
        <v/>
      </c>
      <c r="F962" s="2" t="str">
        <f ca="1">IF(E962="", "", IFERROR(COUNTIF($E$2:E962, "Correto") / COUNTA($E$2:E962), 0))</f>
        <v/>
      </c>
    </row>
    <row r="963" spans="3:6" x14ac:dyDescent="0.25">
      <c r="C963" s="2" t="str">
        <f>IF(B963="","",IF(VLOOKUP(A963,referencia!$A$2:$B$15,2,FALSE)&gt;VLOOKUP(B963,referencia!$A$2:$B$15,2,FALSE),"Casa",IF(VLOOKUP(A963,referencia!$A$2:$B$15,2,FALSE)&lt;VLOOKUP(B963,referencia!$A$2:$B$15,2,FALSE),"Visitante","Empate")))</f>
        <v/>
      </c>
      <c r="D963" s="2" t="str">
        <f ca="1">IF(C963="", "", IFERROR(
  INDEX(C:C, MATCH(1,
    INDEX((OFFSET(C963, -(ROW(C963)-255), 0)=OFFSET(C:C, 5, 0))*
           (OFFSET(C962, -(ROW(C962)-255), 0)=OFFSET(C:C, 4, 0))*
           (OFFSET(C961, -(ROW(C961)-255), 0)=OFFSET(C:C, 3, 0))*
           (OFFSET(C960, -(ROW(C960)-255), 0)=OFFSET(C:C, 2, 0))*
           (OFFSET(C959, -(ROW(C959)-255), 0)=OFFSET(C:C, 1, 0)),
           0), 0)),
  "Sem previsão"))</f>
        <v/>
      </c>
      <c r="E963" s="2" t="str">
        <f t="shared" ca="1" si="104"/>
        <v/>
      </c>
      <c r="F963" s="2" t="str">
        <f ca="1">IF(E963="", "", IFERROR(COUNTIF($E$2:E963, "Correto") / COUNTA($E$2:E963), 0))</f>
        <v/>
      </c>
    </row>
    <row r="964" spans="3:6" x14ac:dyDescent="0.25">
      <c r="C964" s="2" t="str">
        <f>IF(B964="","",IF(VLOOKUP(A964,referencia!$A$2:$B$15,2,FALSE)&gt;VLOOKUP(B964,referencia!$A$2:$B$15,2,FALSE),"Casa",IF(VLOOKUP(A964,referencia!$A$2:$B$15,2,FALSE)&lt;VLOOKUP(B964,referencia!$A$2:$B$15,2,FALSE),"Visitante","Empate")))</f>
        <v/>
      </c>
      <c r="D964" s="2" t="str">
        <f ca="1">IF(C964="", "", IFERROR(
  INDEX(C:C, MATCH(1,
    INDEX((OFFSET(C964, -(ROW(C964)-255), 0)=OFFSET(C:C, 5, 0))*
           (OFFSET(C963, -(ROW(C963)-255), 0)=OFFSET(C:C, 4, 0))*
           (OFFSET(C962, -(ROW(C962)-255), 0)=OFFSET(C:C, 3, 0))*
           (OFFSET(C961, -(ROW(C961)-255), 0)=OFFSET(C:C, 2, 0))*
           (OFFSET(C960, -(ROW(C960)-255), 0)=OFFSET(C:C, 1, 0)),
           0), 0)),
  "Sem previsão"))</f>
        <v/>
      </c>
      <c r="E964" s="2" t="str">
        <f t="shared" ca="1" si="104"/>
        <v/>
      </c>
      <c r="F964" s="2" t="str">
        <f ca="1">IF(E964="", "", IFERROR(COUNTIF($E$2:E964, "Correto") / COUNTA($E$2:E964), 0))</f>
        <v/>
      </c>
    </row>
    <row r="965" spans="3:6" x14ac:dyDescent="0.25">
      <c r="C965" s="2" t="str">
        <f>IF(B965="","",IF(VLOOKUP(A965,referencia!$A$2:$B$15,2,FALSE)&gt;VLOOKUP(B965,referencia!$A$2:$B$15,2,FALSE),"Casa",IF(VLOOKUP(A965,referencia!$A$2:$B$15,2,FALSE)&lt;VLOOKUP(B965,referencia!$A$2:$B$15,2,FALSE),"Visitante","Empate")))</f>
        <v/>
      </c>
      <c r="D965" s="2" t="str">
        <f ca="1">IF(C965="", "", IFERROR(
  INDEX(C:C, MATCH(1,
    INDEX((OFFSET(C965, -(ROW(C965)-255), 0)=OFFSET(C:C, 5, 0))*
           (OFFSET(C964, -(ROW(C964)-255), 0)=OFFSET(C:C, 4, 0))*
           (OFFSET(C963, -(ROW(C963)-255), 0)=OFFSET(C:C, 3, 0))*
           (OFFSET(C962, -(ROW(C962)-255), 0)=OFFSET(C:C, 2, 0))*
           (OFFSET(C961, -(ROW(C961)-255), 0)=OFFSET(C:C, 1, 0)),
           0), 0)),
  "Sem previsão"))</f>
        <v/>
      </c>
      <c r="E965" s="2" t="str">
        <f t="shared" ca="1" si="104"/>
        <v/>
      </c>
      <c r="F965" s="2" t="str">
        <f ca="1">IF(E965="", "", IFERROR(COUNTIF($E$2:E965, "Correto") / COUNTA($E$2:E965), 0))</f>
        <v/>
      </c>
    </row>
    <row r="966" spans="3:6" x14ac:dyDescent="0.25">
      <c r="C966" s="2" t="str">
        <f>IF(B966="","",IF(VLOOKUP(A966,referencia!$A$2:$B$15,2,FALSE)&gt;VLOOKUP(B966,referencia!$A$2:$B$15,2,FALSE),"Casa",IF(VLOOKUP(A966,referencia!$A$2:$B$15,2,FALSE)&lt;VLOOKUP(B966,referencia!$A$2:$B$15,2,FALSE),"Visitante","Empate")))</f>
        <v/>
      </c>
      <c r="D966" s="2" t="str">
        <f ca="1">IF(C966="", "", IFERROR(
  INDEX(C:C, MATCH(1,
    INDEX((OFFSET(C966, -(ROW(C966)-255), 0)=OFFSET(C:C, 5, 0))*
           (OFFSET(C965, -(ROW(C965)-255), 0)=OFFSET(C:C, 4, 0))*
           (OFFSET(C964, -(ROW(C964)-255), 0)=OFFSET(C:C, 3, 0))*
           (OFFSET(C963, -(ROW(C963)-255), 0)=OFFSET(C:C, 2, 0))*
           (OFFSET(C962, -(ROW(C962)-255), 0)=OFFSET(C:C, 1, 0)),
           0), 0)),
  "Sem previsão"))</f>
        <v/>
      </c>
      <c r="E966" s="2" t="str">
        <f t="shared" ca="1" si="104"/>
        <v/>
      </c>
      <c r="F966" s="2" t="str">
        <f ca="1">IF(E966="", "", IFERROR(COUNTIF($E$2:E966, "Correto") / COUNTA($E$2:E966), 0))</f>
        <v/>
      </c>
    </row>
    <row r="967" spans="3:6" x14ac:dyDescent="0.25">
      <c r="C967" s="2" t="str">
        <f>IF(B967="","",IF(VLOOKUP(A967,referencia!$A$2:$B$15,2,FALSE)&gt;VLOOKUP(B967,referencia!$A$2:$B$15,2,FALSE),"Casa",IF(VLOOKUP(A967,referencia!$A$2:$B$15,2,FALSE)&lt;VLOOKUP(B967,referencia!$A$2:$B$15,2,FALSE),"Visitante","Empate")))</f>
        <v/>
      </c>
      <c r="D967" s="2" t="str">
        <f ca="1">IF(C967="", "", IFERROR(
  INDEX(C:C, MATCH(1,
    INDEX((OFFSET(C967, -(ROW(C967)-255), 0)=OFFSET(C:C, 5, 0))*
           (OFFSET(C966, -(ROW(C966)-255), 0)=OFFSET(C:C, 4, 0))*
           (OFFSET(C965, -(ROW(C965)-255), 0)=OFFSET(C:C, 3, 0))*
           (OFFSET(C964, -(ROW(C964)-255), 0)=OFFSET(C:C, 2, 0))*
           (OFFSET(C963, -(ROW(C963)-255), 0)=OFFSET(C:C, 1, 0)),
           0), 0)),
  "Sem previsão"))</f>
        <v/>
      </c>
      <c r="E967" s="2" t="str">
        <f t="shared" ca="1" si="104"/>
        <v/>
      </c>
      <c r="F967" s="2" t="str">
        <f ca="1">IF(E967="", "", IFERROR(COUNTIF($E$2:E967, "Correto") / COUNTA($E$2:E967), 0))</f>
        <v/>
      </c>
    </row>
    <row r="968" spans="3:6" x14ac:dyDescent="0.25">
      <c r="C968" s="2" t="str">
        <f>IF(B968="","",IF(VLOOKUP(A968,referencia!$A$2:$B$15,2,FALSE)&gt;VLOOKUP(B968,referencia!$A$2:$B$15,2,FALSE),"Casa",IF(VLOOKUP(A968,referencia!$A$2:$B$15,2,FALSE)&lt;VLOOKUP(B968,referencia!$A$2:$B$15,2,FALSE),"Visitante","Empate")))</f>
        <v/>
      </c>
      <c r="D968" s="2" t="str">
        <f ca="1">IF(C968="", "", IFERROR(
  INDEX(C:C, MATCH(1,
    INDEX((OFFSET(C968, -(ROW(C968)-255), 0)=OFFSET(C:C, 5, 0))*
           (OFFSET(C967, -(ROW(C967)-255), 0)=OFFSET(C:C, 4, 0))*
           (OFFSET(C966, -(ROW(C966)-255), 0)=OFFSET(C:C, 3, 0))*
           (OFFSET(C965, -(ROW(C965)-255), 0)=OFFSET(C:C, 2, 0))*
           (OFFSET(C964, -(ROW(C964)-255), 0)=OFFSET(C:C, 1, 0)),
           0), 0)),
  "Sem previsão"))</f>
        <v/>
      </c>
      <c r="E968" s="2" t="str">
        <f t="shared" ca="1" si="104"/>
        <v/>
      </c>
      <c r="F968" s="2" t="str">
        <f ca="1">IF(E968="", "", IFERROR(COUNTIF($E$2:E968, "Correto") / COUNTA($E$2:E968), 0))</f>
        <v/>
      </c>
    </row>
    <row r="969" spans="3:6" x14ac:dyDescent="0.25">
      <c r="C969" s="2" t="str">
        <f>IF(B969="","",IF(VLOOKUP(A969,referencia!$A$2:$B$15,2,FALSE)&gt;VLOOKUP(B969,referencia!$A$2:$B$15,2,FALSE),"Casa",IF(VLOOKUP(A969,referencia!$A$2:$B$15,2,FALSE)&lt;VLOOKUP(B969,referencia!$A$2:$B$15,2,FALSE),"Visitante","Empate")))</f>
        <v/>
      </c>
      <c r="D969" s="2" t="str">
        <f ca="1">IF(C969="", "", IFERROR(
  INDEX(C:C, MATCH(1,
    INDEX((OFFSET(C969, -(ROW(C969)-255), 0)=OFFSET(C:C, 5, 0))*
           (OFFSET(C968, -(ROW(C968)-255), 0)=OFFSET(C:C, 4, 0))*
           (OFFSET(C967, -(ROW(C967)-255), 0)=OFFSET(C:C, 3, 0))*
           (OFFSET(C966, -(ROW(C966)-255), 0)=OFFSET(C:C, 2, 0))*
           (OFFSET(C965, -(ROW(C965)-255), 0)=OFFSET(C:C, 1, 0)),
           0), 0)),
  "Sem previsão"))</f>
        <v/>
      </c>
      <c r="E969" s="2" t="str">
        <f t="shared" ca="1" si="104"/>
        <v/>
      </c>
      <c r="F969" s="2" t="str">
        <f ca="1">IF(E969="", "", IFERROR(COUNTIF($E$2:E969, "Correto") / COUNTA($E$2:E969), 0))</f>
        <v/>
      </c>
    </row>
    <row r="970" spans="3:6" x14ac:dyDescent="0.25">
      <c r="C970" s="2" t="str">
        <f>IF(B970="","",IF(VLOOKUP(A970,referencia!$A$2:$B$15,2,FALSE)&gt;VLOOKUP(B970,referencia!$A$2:$B$15,2,FALSE),"Casa",IF(VLOOKUP(A970,referencia!$A$2:$B$15,2,FALSE)&lt;VLOOKUP(B970,referencia!$A$2:$B$15,2,FALSE),"Visitante","Empate")))</f>
        <v/>
      </c>
      <c r="D970" s="2" t="str">
        <f ca="1">IF(C970="", "", IFERROR(
  INDEX(C:C, MATCH(1,
    INDEX((OFFSET(C970, -(ROW(C970)-255), 0)=OFFSET(C:C, 5, 0))*
           (OFFSET(C969, -(ROW(C969)-255), 0)=OFFSET(C:C, 4, 0))*
           (OFFSET(C968, -(ROW(C968)-255), 0)=OFFSET(C:C, 3, 0))*
           (OFFSET(C967, -(ROW(C967)-255), 0)=OFFSET(C:C, 2, 0))*
           (OFFSET(C966, -(ROW(C966)-255), 0)=OFFSET(C:C, 1, 0)),
           0), 0)),
  "Sem previsão"))</f>
        <v/>
      </c>
      <c r="E970" s="2" t="str">
        <f t="shared" ca="1" si="104"/>
        <v/>
      </c>
      <c r="F970" s="2" t="str">
        <f ca="1">IF(E970="", "", IFERROR(COUNTIF($E$2:E970, "Correto") / COUNTA($E$2:E970), 0))</f>
        <v/>
      </c>
    </row>
    <row r="971" spans="3:6" x14ac:dyDescent="0.25">
      <c r="C971" s="2" t="str">
        <f>IF(B971="","",IF(VLOOKUP(A971,referencia!$A$2:$B$15,2,FALSE)&gt;VLOOKUP(B971,referencia!$A$2:$B$15,2,FALSE),"Casa",IF(VLOOKUP(A971,referencia!$A$2:$B$15,2,FALSE)&lt;VLOOKUP(B971,referencia!$A$2:$B$15,2,FALSE),"Visitante","Empate")))</f>
        <v/>
      </c>
      <c r="D971" s="2" t="str">
        <f ca="1">IF(C971="", "", IFERROR(
  INDEX(C:C, MATCH(1,
    INDEX((OFFSET(C971, -(ROW(C971)-255), 0)=OFFSET(C:C, 5, 0))*
           (OFFSET(C970, -(ROW(C970)-255), 0)=OFFSET(C:C, 4, 0))*
           (OFFSET(C969, -(ROW(C969)-255), 0)=OFFSET(C:C, 3, 0))*
           (OFFSET(C968, -(ROW(C968)-255), 0)=OFFSET(C:C, 2, 0))*
           (OFFSET(C967, -(ROW(C967)-255), 0)=OFFSET(C:C, 1, 0)),
           0), 0)),
  "Sem previsão"))</f>
        <v/>
      </c>
      <c r="E971" s="2" t="str">
        <f t="shared" ca="1" si="104"/>
        <v/>
      </c>
      <c r="F971" s="2" t="str">
        <f ca="1">IF(E971="", "", IFERROR(COUNTIF($E$2:E971, "Correto") / COUNTA($E$2:E971), 0))</f>
        <v/>
      </c>
    </row>
    <row r="972" spans="3:6" x14ac:dyDescent="0.25">
      <c r="C972" s="2" t="str">
        <f>IF(B972="","",IF(VLOOKUP(A972,referencia!$A$2:$B$15,2,FALSE)&gt;VLOOKUP(B972,referencia!$A$2:$B$15,2,FALSE),"Casa",IF(VLOOKUP(A972,referencia!$A$2:$B$15,2,FALSE)&lt;VLOOKUP(B972,referencia!$A$2:$B$15,2,FALSE),"Visitante","Empate")))</f>
        <v/>
      </c>
      <c r="D972" s="2" t="str">
        <f ca="1">IF(C972="", "", IFERROR(
  INDEX(C:C, MATCH(1,
    INDEX((OFFSET(C972, -(ROW(C972)-255), 0)=OFFSET(C:C, 5, 0))*
           (OFFSET(C971, -(ROW(C971)-255), 0)=OFFSET(C:C, 4, 0))*
           (OFFSET(C970, -(ROW(C970)-255), 0)=OFFSET(C:C, 3, 0))*
           (OFFSET(C969, -(ROW(C969)-255), 0)=OFFSET(C:C, 2, 0))*
           (OFFSET(C968, -(ROW(C968)-255), 0)=OFFSET(C:C, 1, 0)),
           0), 0)),
  "Sem previsão"))</f>
        <v/>
      </c>
      <c r="E972" s="2" t="str">
        <f t="shared" ca="1" si="104"/>
        <v/>
      </c>
      <c r="F972" s="2" t="str">
        <f ca="1">IF(E972="", "", IFERROR(COUNTIF($E$2:E972, "Correto") / COUNTA($E$2:E972), 0))</f>
        <v/>
      </c>
    </row>
    <row r="973" spans="3:6" x14ac:dyDescent="0.25">
      <c r="C973" s="2" t="str">
        <f>IF(B973="","",IF(VLOOKUP(A973,referencia!$A$2:$B$15,2,FALSE)&gt;VLOOKUP(B973,referencia!$A$2:$B$15,2,FALSE),"Casa",IF(VLOOKUP(A973,referencia!$A$2:$B$15,2,FALSE)&lt;VLOOKUP(B973,referencia!$A$2:$B$15,2,FALSE),"Visitante","Empate")))</f>
        <v/>
      </c>
      <c r="D973" s="2" t="str">
        <f ca="1">IF(C973="", "", IFERROR(
  INDEX(C:C, MATCH(1,
    INDEX((OFFSET(C973, -(ROW(C973)-255), 0)=OFFSET(C:C, 5, 0))*
           (OFFSET(C972, -(ROW(C972)-255), 0)=OFFSET(C:C, 4, 0))*
           (OFFSET(C971, -(ROW(C971)-255), 0)=OFFSET(C:C, 3, 0))*
           (OFFSET(C970, -(ROW(C970)-255), 0)=OFFSET(C:C, 2, 0))*
           (OFFSET(C969, -(ROW(C969)-255), 0)=OFFSET(C:C, 1, 0)),
           0), 0)),
  "Sem previsão"))</f>
        <v/>
      </c>
      <c r="E973" s="2" t="str">
        <f t="shared" ca="1" si="104"/>
        <v/>
      </c>
      <c r="F973" s="2" t="str">
        <f ca="1">IF(E973="", "", IFERROR(COUNTIF($E$2:E973, "Correto") / COUNTA($E$2:E973), 0))</f>
        <v/>
      </c>
    </row>
    <row r="974" spans="3:6" x14ac:dyDescent="0.25">
      <c r="C974" s="2" t="str">
        <f>IF(B974="","",IF(VLOOKUP(A974,referencia!$A$2:$B$15,2,FALSE)&gt;VLOOKUP(B974,referencia!$A$2:$B$15,2,FALSE),"Casa",IF(VLOOKUP(A974,referencia!$A$2:$B$15,2,FALSE)&lt;VLOOKUP(B974,referencia!$A$2:$B$15,2,FALSE),"Visitante","Empate")))</f>
        <v/>
      </c>
      <c r="D974" s="2" t="str">
        <f ca="1">IF(C974="", "", IFERROR(
  INDEX(C:C, MATCH(1,
    INDEX((OFFSET(C974, -(ROW(C974)-255), 0)=OFFSET(C:C, 5, 0))*
           (OFFSET(C973, -(ROW(C973)-255), 0)=OFFSET(C:C, 4, 0))*
           (OFFSET(C972, -(ROW(C972)-255), 0)=OFFSET(C:C, 3, 0))*
           (OFFSET(C971, -(ROW(C971)-255), 0)=OFFSET(C:C, 2, 0))*
           (OFFSET(C970, -(ROW(C970)-255), 0)=OFFSET(C:C, 1, 0)),
           0), 0)),
  "Sem previsão"))</f>
        <v/>
      </c>
      <c r="E974" s="2" t="str">
        <f t="shared" ca="1" si="104"/>
        <v/>
      </c>
      <c r="F974" s="2" t="str">
        <f ca="1">IF(E974="", "", IFERROR(COUNTIF($E$2:E974, "Correto") / COUNTA($E$2:E974), 0))</f>
        <v/>
      </c>
    </row>
    <row r="975" spans="3:6" x14ac:dyDescent="0.25">
      <c r="C975" s="2" t="str">
        <f>IF(B975="","",IF(VLOOKUP(A975,referencia!$A$2:$B$15,2,FALSE)&gt;VLOOKUP(B975,referencia!$A$2:$B$15,2,FALSE),"Casa",IF(VLOOKUP(A975,referencia!$A$2:$B$15,2,FALSE)&lt;VLOOKUP(B975,referencia!$A$2:$B$15,2,FALSE),"Visitante","Empate")))</f>
        <v/>
      </c>
      <c r="D975" s="2" t="str">
        <f ca="1">IF(C975="", "", IFERROR(
  INDEX(C:C, MATCH(1,
    INDEX((OFFSET(C975, -(ROW(C975)-255), 0)=OFFSET(C:C, 5, 0))*
           (OFFSET(C974, -(ROW(C974)-255), 0)=OFFSET(C:C, 4, 0))*
           (OFFSET(C973, -(ROW(C973)-255), 0)=OFFSET(C:C, 3, 0))*
           (OFFSET(C972, -(ROW(C972)-255), 0)=OFFSET(C:C, 2, 0))*
           (OFFSET(C971, -(ROW(C971)-255), 0)=OFFSET(C:C, 1, 0)),
           0), 0)),
  "Sem previsão"))</f>
        <v/>
      </c>
      <c r="E975" s="2" t="str">
        <f t="shared" ca="1" si="104"/>
        <v/>
      </c>
      <c r="F975" s="2" t="str">
        <f ca="1">IF(E975="", "", IFERROR(COUNTIF($E$2:E975, "Correto") / COUNTA($E$2:E975), 0))</f>
        <v/>
      </c>
    </row>
    <row r="976" spans="3:6" x14ac:dyDescent="0.25">
      <c r="C976" s="2" t="str">
        <f>IF(B976="","",IF(VLOOKUP(A976,referencia!$A$2:$B$15,2,FALSE)&gt;VLOOKUP(B976,referencia!$A$2:$B$15,2,FALSE),"Casa",IF(VLOOKUP(A976,referencia!$A$2:$B$15,2,FALSE)&lt;VLOOKUP(B976,referencia!$A$2:$B$15,2,FALSE),"Visitante","Empate")))</f>
        <v/>
      </c>
      <c r="D976" s="2" t="str">
        <f ca="1">IF(C976="", "", IFERROR(
  INDEX(C:C, MATCH(1,
    INDEX((OFFSET(C976, -(ROW(C976)-255), 0)=OFFSET(C:C, 5, 0))*
           (OFFSET(C975, -(ROW(C975)-255), 0)=OFFSET(C:C, 4, 0))*
           (OFFSET(C974, -(ROW(C974)-255), 0)=OFFSET(C:C, 3, 0))*
           (OFFSET(C973, -(ROW(C973)-255), 0)=OFFSET(C:C, 2, 0))*
           (OFFSET(C972, -(ROW(C972)-255), 0)=OFFSET(C:C, 1, 0)),
           0), 0)),
  "Sem previsão"))</f>
        <v/>
      </c>
      <c r="E976" s="2" t="str">
        <f t="shared" ca="1" si="104"/>
        <v/>
      </c>
      <c r="F976" s="2" t="str">
        <f ca="1">IF(E976="", "", IFERROR(COUNTIF($E$2:E976, "Correto") / COUNTA($E$2:E976), 0))</f>
        <v/>
      </c>
    </row>
    <row r="977" spans="3:6" x14ac:dyDescent="0.25">
      <c r="C977" s="2" t="str">
        <f>IF(B977="","",IF(VLOOKUP(A977,referencia!$A$2:$B$15,2,FALSE)&gt;VLOOKUP(B977,referencia!$A$2:$B$15,2,FALSE),"Casa",IF(VLOOKUP(A977,referencia!$A$2:$B$15,2,FALSE)&lt;VLOOKUP(B977,referencia!$A$2:$B$15,2,FALSE),"Visitante","Empate")))</f>
        <v/>
      </c>
      <c r="D977" s="2" t="str">
        <f ca="1">IF(C977="", "", IFERROR(
  INDEX(C:C, MATCH(1,
    INDEX((OFFSET(C977, -(ROW(C977)-255), 0)=OFFSET(C:C, 5, 0))*
           (OFFSET(C976, -(ROW(C976)-255), 0)=OFFSET(C:C, 4, 0))*
           (OFFSET(C975, -(ROW(C975)-255), 0)=OFFSET(C:C, 3, 0))*
           (OFFSET(C974, -(ROW(C974)-255), 0)=OFFSET(C:C, 2, 0))*
           (OFFSET(C973, -(ROW(C973)-255), 0)=OFFSET(C:C, 1, 0)),
           0), 0)),
  "Sem previsão"))</f>
        <v/>
      </c>
      <c r="E977" s="2" t="str">
        <f t="shared" ca="1" si="104"/>
        <v/>
      </c>
      <c r="F977" s="2" t="str">
        <f ca="1">IF(E977="", "", IFERROR(COUNTIF($E$2:E977, "Correto") / COUNTA($E$2:E977), 0))</f>
        <v/>
      </c>
    </row>
    <row r="978" spans="3:6" x14ac:dyDescent="0.25">
      <c r="C978" s="2" t="str">
        <f>IF(B978="","",IF(VLOOKUP(A978,referencia!$A$2:$B$15,2,FALSE)&gt;VLOOKUP(B978,referencia!$A$2:$B$15,2,FALSE),"Casa",IF(VLOOKUP(A978,referencia!$A$2:$B$15,2,FALSE)&lt;VLOOKUP(B978,referencia!$A$2:$B$15,2,FALSE),"Visitante","Empate")))</f>
        <v/>
      </c>
      <c r="D978" s="2" t="str">
        <f ca="1">IF(C978="", "", IFERROR(
  INDEX(C:C, MATCH(1,
    INDEX((OFFSET(C978, -(ROW(C978)-255), 0)=OFFSET(C:C, 5, 0))*
           (OFFSET(C977, -(ROW(C977)-255), 0)=OFFSET(C:C, 4, 0))*
           (OFFSET(C976, -(ROW(C976)-255), 0)=OFFSET(C:C, 3, 0))*
           (OFFSET(C975, -(ROW(C975)-255), 0)=OFFSET(C:C, 2, 0))*
           (OFFSET(C974, -(ROW(C974)-255), 0)=OFFSET(C:C, 1, 0)),
           0), 0)),
  "Sem previsão"))</f>
        <v/>
      </c>
      <c r="E978" s="2" t="str">
        <f t="shared" ca="1" si="104"/>
        <v/>
      </c>
      <c r="F978" s="2" t="str">
        <f ca="1">IF(E978="", "", IFERROR(COUNTIF($E$2:E978, "Correto") / COUNTA($E$2:E978), 0))</f>
        <v/>
      </c>
    </row>
    <row r="979" spans="3:6" x14ac:dyDescent="0.25">
      <c r="C979" s="2" t="str">
        <f>IF(B979="","",IF(VLOOKUP(A979,referencia!$A$2:$B$15,2,FALSE)&gt;VLOOKUP(B979,referencia!$A$2:$B$15,2,FALSE),"Casa",IF(VLOOKUP(A979,referencia!$A$2:$B$15,2,FALSE)&lt;VLOOKUP(B979,referencia!$A$2:$B$15,2,FALSE),"Visitante","Empate")))</f>
        <v/>
      </c>
      <c r="D979" s="2" t="str">
        <f ca="1">IF(C979="", "", IFERROR(
  INDEX(C:C, MATCH(1,
    INDEX((OFFSET(C979, -(ROW(C979)-255), 0)=OFFSET(C:C, 5, 0))*
           (OFFSET(C978, -(ROW(C978)-255), 0)=OFFSET(C:C, 4, 0))*
           (OFFSET(C977, -(ROW(C977)-255), 0)=OFFSET(C:C, 3, 0))*
           (OFFSET(C976, -(ROW(C976)-255), 0)=OFFSET(C:C, 2, 0))*
           (OFFSET(C975, -(ROW(C975)-255), 0)=OFFSET(C:C, 1, 0)),
           0), 0)),
  "Sem previsão"))</f>
        <v/>
      </c>
      <c r="E979" s="2" t="str">
        <f t="shared" ca="1" si="104"/>
        <v/>
      </c>
      <c r="F979" s="2" t="str">
        <f ca="1">IF(E979="", "", IFERROR(COUNTIF($E$2:E979, "Correto") / COUNTA($E$2:E979), 0))</f>
        <v/>
      </c>
    </row>
    <row r="980" spans="3:6" x14ac:dyDescent="0.25">
      <c r="C980" s="2" t="str">
        <f>IF(B980="","",IF(VLOOKUP(A980,referencia!$A$2:$B$15,2,FALSE)&gt;VLOOKUP(B980,referencia!$A$2:$B$15,2,FALSE),"Casa",IF(VLOOKUP(A980,referencia!$A$2:$B$15,2,FALSE)&lt;VLOOKUP(B980,referencia!$A$2:$B$15,2,FALSE),"Visitante","Empate")))</f>
        <v/>
      </c>
      <c r="D980" s="2" t="str">
        <f ca="1">IF(C980="", "", IFERROR(
  INDEX(C:C, MATCH(1,
    INDEX((OFFSET(C980, -(ROW(C980)-255), 0)=OFFSET(C:C, 5, 0))*
           (OFFSET(C979, -(ROW(C979)-255), 0)=OFFSET(C:C, 4, 0))*
           (OFFSET(C978, -(ROW(C978)-255), 0)=OFFSET(C:C, 3, 0))*
           (OFFSET(C977, -(ROW(C977)-255), 0)=OFFSET(C:C, 2, 0))*
           (OFFSET(C976, -(ROW(C976)-255), 0)=OFFSET(C:C, 1, 0)),
           0), 0)),
  "Sem previsão"))</f>
        <v/>
      </c>
      <c r="E980" s="2" t="str">
        <f t="shared" ca="1" si="104"/>
        <v/>
      </c>
      <c r="F980" s="2" t="str">
        <f ca="1">IF(E980="", "", IFERROR(COUNTIF($E$2:E980, "Correto") / COUNTA($E$2:E980), 0))</f>
        <v/>
      </c>
    </row>
    <row r="981" spans="3:6" x14ac:dyDescent="0.25">
      <c r="C981" s="2" t="str">
        <f>IF(B981="","",IF(VLOOKUP(A981,referencia!$A$2:$B$15,2,FALSE)&gt;VLOOKUP(B981,referencia!$A$2:$B$15,2,FALSE),"Casa",IF(VLOOKUP(A981,referencia!$A$2:$B$15,2,FALSE)&lt;VLOOKUP(B981,referencia!$A$2:$B$15,2,FALSE),"Visitante","Empate")))</f>
        <v/>
      </c>
      <c r="D981" s="2" t="str">
        <f ca="1">IF(C981="", "", IFERROR(
  INDEX(C:C, MATCH(1,
    INDEX((OFFSET(C981, -(ROW(C981)-255), 0)=OFFSET(C:C, 5, 0))*
           (OFFSET(C980, -(ROW(C980)-255), 0)=OFFSET(C:C, 4, 0))*
           (OFFSET(C979, -(ROW(C979)-255), 0)=OFFSET(C:C, 3, 0))*
           (OFFSET(C978, -(ROW(C978)-255), 0)=OFFSET(C:C, 2, 0))*
           (OFFSET(C977, -(ROW(C977)-255), 0)=OFFSET(C:C, 1, 0)),
           0), 0)),
  "Sem previsão"))</f>
        <v/>
      </c>
      <c r="E981" s="2" t="str">
        <f t="shared" ca="1" si="104"/>
        <v/>
      </c>
      <c r="F981" s="2" t="str">
        <f ca="1">IF(E981="", "", IFERROR(COUNTIF($E$2:E981, "Correto") / COUNTA($E$2:E981), 0))</f>
        <v/>
      </c>
    </row>
    <row r="982" spans="3:6" x14ac:dyDescent="0.25">
      <c r="C982" s="2" t="str">
        <f>IF(B982="","",IF(VLOOKUP(A982,referencia!$A$2:$B$15,2,FALSE)&gt;VLOOKUP(B982,referencia!$A$2:$B$15,2,FALSE),"Casa",IF(VLOOKUP(A982,referencia!$A$2:$B$15,2,FALSE)&lt;VLOOKUP(B982,referencia!$A$2:$B$15,2,FALSE),"Visitante","Empate")))</f>
        <v/>
      </c>
      <c r="D982" s="2" t="str">
        <f ca="1">IF(C982="", "", IFERROR(
  INDEX(C:C, MATCH(1,
    INDEX((OFFSET(C982, -(ROW(C982)-255), 0)=OFFSET(C:C, 5, 0))*
           (OFFSET(C981, -(ROW(C981)-255), 0)=OFFSET(C:C, 4, 0))*
           (OFFSET(C980, -(ROW(C980)-255), 0)=OFFSET(C:C, 3, 0))*
           (OFFSET(C979, -(ROW(C979)-255), 0)=OFFSET(C:C, 2, 0))*
           (OFFSET(C978, -(ROW(C978)-255), 0)=OFFSET(C:C, 1, 0)),
           0), 0)),
  "Sem previsão"))</f>
        <v/>
      </c>
      <c r="E982" s="2" t="str">
        <f t="shared" ca="1" si="104"/>
        <v/>
      </c>
      <c r="F982" s="2" t="str">
        <f ca="1">IF(E982="", "", IFERROR(COUNTIF($E$2:E982, "Correto") / COUNTA($E$2:E982), 0))</f>
        <v/>
      </c>
    </row>
    <row r="983" spans="3:6" x14ac:dyDescent="0.25">
      <c r="C983" s="2" t="str">
        <f>IF(B983="","",IF(VLOOKUP(A983,referencia!$A$2:$B$15,2,FALSE)&gt;VLOOKUP(B983,referencia!$A$2:$B$15,2,FALSE),"Casa",IF(VLOOKUP(A983,referencia!$A$2:$B$15,2,FALSE)&lt;VLOOKUP(B983,referencia!$A$2:$B$15,2,FALSE),"Visitante","Empate")))</f>
        <v/>
      </c>
      <c r="D983" s="2" t="str">
        <f ca="1">IF(C983="", "", IFERROR(
  INDEX(C:C, MATCH(1,
    INDEX((OFFSET(C983, -(ROW(C983)-255), 0)=OFFSET(C:C, 5, 0))*
           (OFFSET(C982, -(ROW(C982)-255), 0)=OFFSET(C:C, 4, 0))*
           (OFFSET(C981, -(ROW(C981)-255), 0)=OFFSET(C:C, 3, 0))*
           (OFFSET(C980, -(ROW(C980)-255), 0)=OFFSET(C:C, 2, 0))*
           (OFFSET(C979, -(ROW(C979)-255), 0)=OFFSET(C:C, 1, 0)),
           0), 0)),
  "Sem previsão"))</f>
        <v/>
      </c>
      <c r="E983" s="2" t="str">
        <f t="shared" ca="1" si="104"/>
        <v/>
      </c>
      <c r="F983" s="2" t="str">
        <f ca="1">IF(E983="", "", IFERROR(COUNTIF($E$2:E983, "Correto") / COUNTA($E$2:E983), 0))</f>
        <v/>
      </c>
    </row>
    <row r="984" spans="3:6" x14ac:dyDescent="0.25">
      <c r="C984" s="2" t="str">
        <f>IF(B984="","",IF(VLOOKUP(A984,referencia!$A$2:$B$15,2,FALSE)&gt;VLOOKUP(B984,referencia!$A$2:$B$15,2,FALSE),"Casa",IF(VLOOKUP(A984,referencia!$A$2:$B$15,2,FALSE)&lt;VLOOKUP(B984,referencia!$A$2:$B$15,2,FALSE),"Visitante","Empate")))</f>
        <v/>
      </c>
      <c r="D984" s="2" t="str">
        <f ca="1">IF(C984="", "", IFERROR(
  INDEX(C:C, MATCH(1,
    INDEX((OFFSET(C984, -(ROW(C984)-255), 0)=OFFSET(C:C, 5, 0))*
           (OFFSET(C983, -(ROW(C983)-255), 0)=OFFSET(C:C, 4, 0))*
           (OFFSET(C982, -(ROW(C982)-255), 0)=OFFSET(C:C, 3, 0))*
           (OFFSET(C981, -(ROW(C981)-255), 0)=OFFSET(C:C, 2, 0))*
           (OFFSET(C980, -(ROW(C980)-255), 0)=OFFSET(C:C, 1, 0)),
           0), 0)),
  "Sem previsão"))</f>
        <v/>
      </c>
      <c r="E984" s="2" t="str">
        <f t="shared" ca="1" si="104"/>
        <v/>
      </c>
      <c r="F984" s="2" t="str">
        <f ca="1">IF(E984="", "", IFERROR(COUNTIF($E$2:E984, "Correto") / COUNTA($E$2:E984), 0))</f>
        <v/>
      </c>
    </row>
    <row r="985" spans="3:6" x14ac:dyDescent="0.25">
      <c r="C985" s="2" t="str">
        <f>IF(B985="","",IF(VLOOKUP(A985,referencia!$A$2:$B$15,2,FALSE)&gt;VLOOKUP(B985,referencia!$A$2:$B$15,2,FALSE),"Casa",IF(VLOOKUP(A985,referencia!$A$2:$B$15,2,FALSE)&lt;VLOOKUP(B985,referencia!$A$2:$B$15,2,FALSE),"Visitante","Empate")))</f>
        <v/>
      </c>
      <c r="D985" s="2" t="str">
        <f ca="1">IF(C985="", "", IFERROR(
  INDEX(C:C, MATCH(1,
    INDEX((OFFSET(C985, -(ROW(C985)-255), 0)=OFFSET(C:C, 5, 0))*
           (OFFSET(C984, -(ROW(C984)-255), 0)=OFFSET(C:C, 4, 0))*
           (OFFSET(C983, -(ROW(C983)-255), 0)=OFFSET(C:C, 3, 0))*
           (OFFSET(C982, -(ROW(C982)-255), 0)=OFFSET(C:C, 2, 0))*
           (OFFSET(C981, -(ROW(C981)-255), 0)=OFFSET(C:C, 1, 0)),
           0), 0)),
  "Sem previsão"))</f>
        <v/>
      </c>
      <c r="E985" s="2" t="str">
        <f t="shared" ca="1" si="104"/>
        <v/>
      </c>
      <c r="F985" s="2" t="str">
        <f ca="1">IF(E985="", "", IFERROR(COUNTIF($E$2:E985, "Correto") / COUNTA($E$2:E985), 0))</f>
        <v/>
      </c>
    </row>
    <row r="986" spans="3:6" x14ac:dyDescent="0.25">
      <c r="C986" s="2" t="str">
        <f>IF(B986="","",IF(VLOOKUP(A986,referencia!$A$2:$B$15,2,FALSE)&gt;VLOOKUP(B986,referencia!$A$2:$B$15,2,FALSE),"Casa",IF(VLOOKUP(A986,referencia!$A$2:$B$15,2,FALSE)&lt;VLOOKUP(B986,referencia!$A$2:$B$15,2,FALSE),"Visitante","Empate")))</f>
        <v/>
      </c>
      <c r="D986" s="2" t="str">
        <f ca="1">IF(C986="", "", IFERROR(
  INDEX(C:C, MATCH(1,
    INDEX((OFFSET(C986, -(ROW(C986)-255), 0)=OFFSET(C:C, 5, 0))*
           (OFFSET(C985, -(ROW(C985)-255), 0)=OFFSET(C:C, 4, 0))*
           (OFFSET(C984, -(ROW(C984)-255), 0)=OFFSET(C:C, 3, 0))*
           (OFFSET(C983, -(ROW(C983)-255), 0)=OFFSET(C:C, 2, 0))*
           (OFFSET(C982, -(ROW(C982)-255), 0)=OFFSET(C:C, 1, 0)),
           0), 0)),
  "Sem previsão"))</f>
        <v/>
      </c>
      <c r="E986" s="2" t="str">
        <f t="shared" ca="1" si="104"/>
        <v/>
      </c>
      <c r="F986" s="2" t="str">
        <f ca="1">IF(E986="", "", IFERROR(COUNTIF($E$2:E986, "Correto") / COUNTA($E$2:E986), 0))</f>
        <v/>
      </c>
    </row>
    <row r="987" spans="3:6" x14ac:dyDescent="0.25">
      <c r="C987" s="2" t="str">
        <f>IF(B987="","",IF(VLOOKUP(A987,referencia!$A$2:$B$15,2,FALSE)&gt;VLOOKUP(B987,referencia!$A$2:$B$15,2,FALSE),"Casa",IF(VLOOKUP(A987,referencia!$A$2:$B$15,2,FALSE)&lt;VLOOKUP(B987,referencia!$A$2:$B$15,2,FALSE),"Visitante","Empate")))</f>
        <v/>
      </c>
      <c r="D987" s="2" t="str">
        <f ca="1">IF(C987="", "", IFERROR(
  INDEX(C:C, MATCH(1,
    INDEX((OFFSET(C987, -(ROW(C987)-255), 0)=OFFSET(C:C, 5, 0))*
           (OFFSET(C986, -(ROW(C986)-255), 0)=OFFSET(C:C, 4, 0))*
           (OFFSET(C985, -(ROW(C985)-255), 0)=OFFSET(C:C, 3, 0))*
           (OFFSET(C984, -(ROW(C984)-255), 0)=OFFSET(C:C, 2, 0))*
           (OFFSET(C983, -(ROW(C983)-255), 0)=OFFSET(C:C, 1, 0)),
           0), 0)),
  "Sem previsão"))</f>
        <v/>
      </c>
      <c r="E987" s="2" t="str">
        <f t="shared" ca="1" si="104"/>
        <v/>
      </c>
      <c r="F987" s="2" t="str">
        <f ca="1">IF(E987="", "", IFERROR(COUNTIF($E$2:E987, "Correto") / COUNTA($E$2:E987), 0))</f>
        <v/>
      </c>
    </row>
    <row r="988" spans="3:6" x14ac:dyDescent="0.25">
      <c r="C988" s="2" t="str">
        <f>IF(B988="","",IF(VLOOKUP(A988,referencia!$A$2:$B$15,2,FALSE)&gt;VLOOKUP(B988,referencia!$A$2:$B$15,2,FALSE),"Casa",IF(VLOOKUP(A988,referencia!$A$2:$B$15,2,FALSE)&lt;VLOOKUP(B988,referencia!$A$2:$B$15,2,FALSE),"Visitante","Empate")))</f>
        <v/>
      </c>
      <c r="D988" s="2" t="str">
        <f ca="1">IF(C988="", "", IFERROR(
  INDEX(C:C, MATCH(1,
    INDEX((OFFSET(C988, -(ROW(C988)-255), 0)=OFFSET(C:C, 5, 0))*
           (OFFSET(C987, -(ROW(C987)-255), 0)=OFFSET(C:C, 4, 0))*
           (OFFSET(C986, -(ROW(C986)-255), 0)=OFFSET(C:C, 3, 0))*
           (OFFSET(C985, -(ROW(C985)-255), 0)=OFFSET(C:C, 2, 0))*
           (OFFSET(C984, -(ROW(C984)-255), 0)=OFFSET(C:C, 1, 0)),
           0), 0)),
  "Sem previsão"))</f>
        <v/>
      </c>
      <c r="E988" s="2" t="str">
        <f t="shared" ca="1" si="104"/>
        <v/>
      </c>
      <c r="F988" s="2" t="str">
        <f ca="1">IF(E988="", "", IFERROR(COUNTIF($E$2:E988, "Correto") / COUNTA($E$2:E988), 0))</f>
        <v/>
      </c>
    </row>
    <row r="989" spans="3:6" x14ac:dyDescent="0.25">
      <c r="C989" s="2" t="str">
        <f>IF(B989="","",IF(VLOOKUP(A989,referencia!$A$2:$B$15,2,FALSE)&gt;VLOOKUP(B989,referencia!$A$2:$B$15,2,FALSE),"Casa",IF(VLOOKUP(A989,referencia!$A$2:$B$15,2,FALSE)&lt;VLOOKUP(B989,referencia!$A$2:$B$15,2,FALSE),"Visitante","Empate")))</f>
        <v/>
      </c>
      <c r="D989" s="2" t="str">
        <f ca="1">IF(C989="", "", IFERROR(
  INDEX(C:C, MATCH(1,
    INDEX((OFFSET(C989, -(ROW(C989)-255), 0)=OFFSET(C:C, 5, 0))*
           (OFFSET(C988, -(ROW(C988)-255), 0)=OFFSET(C:C, 4, 0))*
           (OFFSET(C987, -(ROW(C987)-255), 0)=OFFSET(C:C, 3, 0))*
           (OFFSET(C986, -(ROW(C986)-255), 0)=OFFSET(C:C, 2, 0))*
           (OFFSET(C985, -(ROW(C985)-255), 0)=OFFSET(C:C, 1, 0)),
           0), 0)),
  "Sem previsão"))</f>
        <v/>
      </c>
      <c r="E989" s="2" t="str">
        <f t="shared" ca="1" si="104"/>
        <v/>
      </c>
      <c r="F989" s="2" t="str">
        <f ca="1">IF(E989="", "", IFERROR(COUNTIF($E$2:E989, "Correto") / COUNTA($E$2:E989), 0))</f>
        <v/>
      </c>
    </row>
    <row r="990" spans="3:6" x14ac:dyDescent="0.25">
      <c r="C990" s="2" t="str">
        <f>IF(B990="","",IF(VLOOKUP(A990,referencia!$A$2:$B$15,2,FALSE)&gt;VLOOKUP(B990,referencia!$A$2:$B$15,2,FALSE),"Casa",IF(VLOOKUP(A990,referencia!$A$2:$B$15,2,FALSE)&lt;VLOOKUP(B990,referencia!$A$2:$B$15,2,FALSE),"Visitante","Empate")))</f>
        <v/>
      </c>
      <c r="D990" s="2" t="str">
        <f ca="1">IF(C990="", "", IFERROR(
  INDEX(C:C, MATCH(1,
    INDEX((OFFSET(C990, -(ROW(C990)-255), 0)=OFFSET(C:C, 5, 0))*
           (OFFSET(C989, -(ROW(C989)-255), 0)=OFFSET(C:C, 4, 0))*
           (OFFSET(C988, -(ROW(C988)-255), 0)=OFFSET(C:C, 3, 0))*
           (OFFSET(C987, -(ROW(C987)-255), 0)=OFFSET(C:C, 2, 0))*
           (OFFSET(C986, -(ROW(C986)-255), 0)=OFFSET(C:C, 1, 0)),
           0), 0)),
  "Sem previsão"))</f>
        <v/>
      </c>
      <c r="E990" s="2" t="str">
        <f t="shared" ca="1" si="104"/>
        <v/>
      </c>
      <c r="F990" s="2" t="str">
        <f ca="1">IF(E990="", "", IFERROR(COUNTIF($E$2:E990, "Correto") / COUNTA($E$2:E990), 0))</f>
        <v/>
      </c>
    </row>
    <row r="991" spans="3:6" x14ac:dyDescent="0.25">
      <c r="C991" s="2" t="str">
        <f>IF(B991="","",IF(VLOOKUP(A991,referencia!$A$2:$B$15,2,FALSE)&gt;VLOOKUP(B991,referencia!$A$2:$B$15,2,FALSE),"Casa",IF(VLOOKUP(A991,referencia!$A$2:$B$15,2,FALSE)&lt;VLOOKUP(B991,referencia!$A$2:$B$15,2,FALSE),"Visitante","Empate")))</f>
        <v/>
      </c>
      <c r="D991" s="2" t="str">
        <f ca="1">IF(C991="", "", IFERROR(
  INDEX(C:C, MATCH(1,
    INDEX((OFFSET(C991, -(ROW(C991)-255), 0)=OFFSET(C:C, 5, 0))*
           (OFFSET(C990, -(ROW(C990)-255), 0)=OFFSET(C:C, 4, 0))*
           (OFFSET(C989, -(ROW(C989)-255), 0)=OFFSET(C:C, 3, 0))*
           (OFFSET(C988, -(ROW(C988)-255), 0)=OFFSET(C:C, 2, 0))*
           (OFFSET(C987, -(ROW(C987)-255), 0)=OFFSET(C:C, 1, 0)),
           0), 0)),
  "Sem previsão"))</f>
        <v/>
      </c>
      <c r="E991" s="2" t="str">
        <f t="shared" ca="1" si="104"/>
        <v/>
      </c>
      <c r="F991" s="2" t="str">
        <f ca="1">IF(E991="", "", IFERROR(COUNTIF($E$2:E991, "Correto") / COUNTA($E$2:E991), 0))</f>
        <v/>
      </c>
    </row>
    <row r="992" spans="3:6" x14ac:dyDescent="0.25">
      <c r="C992" s="2" t="str">
        <f>IF(B992="","",IF(VLOOKUP(A992,referencia!$A$2:$B$15,2,FALSE)&gt;VLOOKUP(B992,referencia!$A$2:$B$15,2,FALSE),"Casa",IF(VLOOKUP(A992,referencia!$A$2:$B$15,2,FALSE)&lt;VLOOKUP(B992,referencia!$A$2:$B$15,2,FALSE),"Visitante","Empate")))</f>
        <v/>
      </c>
      <c r="D992" s="2" t="str">
        <f ca="1">IF(C992="", "", IFERROR(
  INDEX(C:C, MATCH(1,
    INDEX((OFFSET(C992, -(ROW(C992)-255), 0)=OFFSET(C:C, 5, 0))*
           (OFFSET(C991, -(ROW(C991)-255), 0)=OFFSET(C:C, 4, 0))*
           (OFFSET(C990, -(ROW(C990)-255), 0)=OFFSET(C:C, 3, 0))*
           (OFFSET(C989, -(ROW(C989)-255), 0)=OFFSET(C:C, 2, 0))*
           (OFFSET(C988, -(ROW(C988)-255), 0)=OFFSET(C:C, 1, 0)),
           0), 0)),
  "Sem previsão"))</f>
        <v/>
      </c>
      <c r="E992" s="2" t="str">
        <f t="shared" ca="1" si="104"/>
        <v/>
      </c>
      <c r="F992" s="2" t="str">
        <f ca="1">IF(E992="", "", IFERROR(COUNTIF($E$2:E992, "Correto") / COUNTA($E$2:E992), 0))</f>
        <v/>
      </c>
    </row>
    <row r="993" spans="3:6" x14ac:dyDescent="0.25">
      <c r="C993" s="2" t="str">
        <f>IF(B993="","",IF(VLOOKUP(A993,referencia!$A$2:$B$15,2,FALSE)&gt;VLOOKUP(B993,referencia!$A$2:$B$15,2,FALSE),"Casa",IF(VLOOKUP(A993,referencia!$A$2:$B$15,2,FALSE)&lt;VLOOKUP(B993,referencia!$A$2:$B$15,2,FALSE),"Visitante","Empate")))</f>
        <v/>
      </c>
      <c r="D993" s="2" t="str">
        <f ca="1">IF(C993="", "", IFERROR(
  INDEX(C:C, MATCH(1,
    INDEX((OFFSET(C993, -(ROW(C993)-255), 0)=OFFSET(C:C, 5, 0))*
           (OFFSET(C992, -(ROW(C992)-255), 0)=OFFSET(C:C, 4, 0))*
           (OFFSET(C991, -(ROW(C991)-255), 0)=OFFSET(C:C, 3, 0))*
           (OFFSET(C990, -(ROW(C990)-255), 0)=OFFSET(C:C, 2, 0))*
           (OFFSET(C989, -(ROW(C989)-255), 0)=OFFSET(C:C, 1, 0)),
           0), 0)),
  "Sem previsão"))</f>
        <v/>
      </c>
      <c r="E993" s="2" t="str">
        <f t="shared" ca="1" si="104"/>
        <v/>
      </c>
      <c r="F993" s="2" t="str">
        <f ca="1">IF(E993="", "", IFERROR(COUNTIF($E$2:E993, "Correto") / COUNTA($E$2:E993), 0))</f>
        <v/>
      </c>
    </row>
    <row r="994" spans="3:6" x14ac:dyDescent="0.25">
      <c r="C994" s="2" t="str">
        <f>IF(B994="","",IF(VLOOKUP(A994,referencia!$A$2:$B$15,2,FALSE)&gt;VLOOKUP(B994,referencia!$A$2:$B$15,2,FALSE),"Casa",IF(VLOOKUP(A994,referencia!$A$2:$B$15,2,FALSE)&lt;VLOOKUP(B994,referencia!$A$2:$B$15,2,FALSE),"Visitante","Empate")))</f>
        <v/>
      </c>
      <c r="D994" s="2" t="str">
        <f ca="1">IF(C994="", "", IFERROR(
  INDEX(C:C, MATCH(1,
    INDEX((OFFSET(C994, -(ROW(C994)-255), 0)=OFFSET(C:C, 5, 0))*
           (OFFSET(C993, -(ROW(C993)-255), 0)=OFFSET(C:C, 4, 0))*
           (OFFSET(C992, -(ROW(C992)-255), 0)=OFFSET(C:C, 3, 0))*
           (OFFSET(C991, -(ROW(C991)-255), 0)=OFFSET(C:C, 2, 0))*
           (OFFSET(C990, -(ROW(C990)-255), 0)=OFFSET(C:C, 1, 0)),
           0), 0)),
  "Sem previsão"))</f>
        <v/>
      </c>
      <c r="E994" s="2" t="str">
        <f t="shared" ca="1" si="104"/>
        <v/>
      </c>
      <c r="F994" s="2" t="str">
        <f ca="1">IF(E994="", "", IFERROR(COUNTIF($E$2:E994, "Correto") / COUNTA($E$2:E994), 0))</f>
        <v/>
      </c>
    </row>
    <row r="995" spans="3:6" x14ac:dyDescent="0.25">
      <c r="C995" s="2" t="str">
        <f>IF(B995="","",IF(VLOOKUP(A995,referencia!$A$2:$B$15,2,FALSE)&gt;VLOOKUP(B995,referencia!$A$2:$B$15,2,FALSE),"Casa",IF(VLOOKUP(A995,referencia!$A$2:$B$15,2,FALSE)&lt;VLOOKUP(B995,referencia!$A$2:$B$15,2,FALSE),"Visitante","Empate")))</f>
        <v/>
      </c>
      <c r="D995" s="2" t="str">
        <f ca="1">IF(C995="", "", IFERROR(
  INDEX(C:C, MATCH(1,
    INDEX((OFFSET(C995, -(ROW(C995)-255), 0)=OFFSET(C:C, 5, 0))*
           (OFFSET(C994, -(ROW(C994)-255), 0)=OFFSET(C:C, 4, 0))*
           (OFFSET(C993, -(ROW(C993)-255), 0)=OFFSET(C:C, 3, 0))*
           (OFFSET(C992, -(ROW(C992)-255), 0)=OFFSET(C:C, 2, 0))*
           (OFFSET(C991, -(ROW(C991)-255), 0)=OFFSET(C:C, 1, 0)),
           0), 0)),
  "Sem previsão"))</f>
        <v/>
      </c>
      <c r="E995" s="2" t="str">
        <f t="shared" ca="1" si="104"/>
        <v/>
      </c>
      <c r="F995" s="2" t="str">
        <f ca="1">IF(E995="", "", IFERROR(COUNTIF($E$2:E995, "Correto") / COUNTA($E$2:E995), 0))</f>
        <v/>
      </c>
    </row>
    <row r="996" spans="3:6" x14ac:dyDescent="0.25">
      <c r="C996" s="2" t="str">
        <f>IF(B996="","",IF(VLOOKUP(A996,referencia!$A$2:$B$15,2,FALSE)&gt;VLOOKUP(B996,referencia!$A$2:$B$15,2,FALSE),"Casa",IF(VLOOKUP(A996,referencia!$A$2:$B$15,2,FALSE)&lt;VLOOKUP(B996,referencia!$A$2:$B$15,2,FALSE),"Visitante","Empate")))</f>
        <v/>
      </c>
      <c r="D996" s="2" t="str">
        <f ca="1">IF(C996="", "", IFERROR(
  INDEX(C:C, MATCH(1,
    INDEX((OFFSET(C996, -(ROW(C996)-255), 0)=OFFSET(C:C, 5, 0))*
           (OFFSET(C995, -(ROW(C995)-255), 0)=OFFSET(C:C, 4, 0))*
           (OFFSET(C994, -(ROW(C994)-255), 0)=OFFSET(C:C, 3, 0))*
           (OFFSET(C993, -(ROW(C993)-255), 0)=OFFSET(C:C, 2, 0))*
           (OFFSET(C992, -(ROW(C992)-255), 0)=OFFSET(C:C, 1, 0)),
           0), 0)),
  "Sem previsão"))</f>
        <v/>
      </c>
      <c r="E996" s="2" t="str">
        <f t="shared" ca="1" si="104"/>
        <v/>
      </c>
      <c r="F996" s="2" t="str">
        <f ca="1">IF(E996="", "", IFERROR(COUNTIF($E$2:E996, "Correto") / COUNTA($E$2:E996), 0))</f>
        <v/>
      </c>
    </row>
    <row r="997" spans="3:6" x14ac:dyDescent="0.25">
      <c r="C997" s="2" t="str">
        <f>IF(B997="","",IF(VLOOKUP(A997,referencia!$A$2:$B$15,2,FALSE)&gt;VLOOKUP(B997,referencia!$A$2:$B$15,2,FALSE),"Casa",IF(VLOOKUP(A997,referencia!$A$2:$B$15,2,FALSE)&lt;VLOOKUP(B997,referencia!$A$2:$B$15,2,FALSE),"Visitante","Empate")))</f>
        <v/>
      </c>
      <c r="D997" s="2" t="str">
        <f ca="1">IF(C997="", "", IFERROR(
  INDEX(C:C, MATCH(1,
    INDEX((OFFSET(C997, -(ROW(C997)-255), 0)=OFFSET(C:C, 5, 0))*
           (OFFSET(C996, -(ROW(C996)-255), 0)=OFFSET(C:C, 4, 0))*
           (OFFSET(C995, -(ROW(C995)-255), 0)=OFFSET(C:C, 3, 0))*
           (OFFSET(C994, -(ROW(C994)-255), 0)=OFFSET(C:C, 2, 0))*
           (OFFSET(C993, -(ROW(C993)-255), 0)=OFFSET(C:C, 1, 0)),
           0), 0)),
  "Sem previsão"))</f>
        <v/>
      </c>
      <c r="E997" s="2" t="str">
        <f t="shared" ca="1" si="104"/>
        <v/>
      </c>
      <c r="F997" s="2" t="str">
        <f ca="1">IF(E997="", "", IFERROR(COUNTIF($E$2:E997, "Correto") / COUNTA($E$2:E997), 0))</f>
        <v/>
      </c>
    </row>
    <row r="998" spans="3:6" x14ac:dyDescent="0.25">
      <c r="C998" s="2" t="str">
        <f>IF(B998="","",IF(VLOOKUP(A998,referencia!$A$2:$B$15,2,FALSE)&gt;VLOOKUP(B998,referencia!$A$2:$B$15,2,FALSE),"Casa",IF(VLOOKUP(A998,referencia!$A$2:$B$15,2,FALSE)&lt;VLOOKUP(B998,referencia!$A$2:$B$15,2,FALSE),"Visitante","Empate")))</f>
        <v/>
      </c>
      <c r="D998" s="2" t="str">
        <f ca="1">IF(C998="", "", IFERROR(
  INDEX(C:C, MATCH(1,
    INDEX((OFFSET(C998, -(ROW(C998)-255), 0)=OFFSET(C:C, 5, 0))*
           (OFFSET(C997, -(ROW(C997)-255), 0)=OFFSET(C:C, 4, 0))*
           (OFFSET(C996, -(ROW(C996)-255), 0)=OFFSET(C:C, 3, 0))*
           (OFFSET(C995, -(ROW(C995)-255), 0)=OFFSET(C:C, 2, 0))*
           (OFFSET(C994, -(ROW(C994)-255), 0)=OFFSET(C:C, 1, 0)),
           0), 0)),
  "Sem previsão"))</f>
        <v/>
      </c>
      <c r="E998" s="2" t="str">
        <f t="shared" ca="1" si="104"/>
        <v/>
      </c>
      <c r="F998" s="2" t="str">
        <f ca="1">IF(E998="", "", IFERROR(COUNTIF($E$2:E998, "Correto") / COUNTA($E$2:E998), 0))</f>
        <v/>
      </c>
    </row>
    <row r="999" spans="3:6" x14ac:dyDescent="0.25">
      <c r="C999" s="2" t="str">
        <f>IF(B999="","",IF(VLOOKUP(A999,referencia!$A$2:$B$15,2,FALSE)&gt;VLOOKUP(B999,referencia!$A$2:$B$15,2,FALSE),"Casa",IF(VLOOKUP(A999,referencia!$A$2:$B$15,2,FALSE)&lt;VLOOKUP(B999,referencia!$A$2:$B$15,2,FALSE),"Visitante","Empate")))</f>
        <v/>
      </c>
      <c r="D999" s="2" t="str">
        <f ca="1">IF(C999="", "", IFERROR(
  INDEX(C:C, MATCH(1,
    INDEX((OFFSET(C999, -(ROW(C999)-255), 0)=OFFSET(C:C, 5, 0))*
           (OFFSET(C998, -(ROW(C998)-255), 0)=OFFSET(C:C, 4, 0))*
           (OFFSET(C997, -(ROW(C997)-255), 0)=OFFSET(C:C, 3, 0))*
           (OFFSET(C996, -(ROW(C996)-255), 0)=OFFSET(C:C, 2, 0))*
           (OFFSET(C995, -(ROW(C995)-255), 0)=OFFSET(C:C, 1, 0)),
           0), 0)),
  "Sem previsão"))</f>
        <v/>
      </c>
      <c r="E999" s="2" t="str">
        <f t="shared" ca="1" si="104"/>
        <v/>
      </c>
      <c r="F999" s="2" t="str">
        <f ca="1">IF(E999="", "", IFERROR(COUNTIF($E$2:E999, "Correto") / COUNTA($E$2:E999), 0))</f>
        <v/>
      </c>
    </row>
    <row r="1000" spans="3:6" x14ac:dyDescent="0.25">
      <c r="C1000" s="2" t="str">
        <f>IF(B1000="","",IF(VLOOKUP(A1000,referencia!$A$2:$B$15,2,FALSE)&gt;VLOOKUP(B1000,referencia!$A$2:$B$15,2,FALSE),"Casa",IF(VLOOKUP(A1000,referencia!$A$2:$B$15,2,FALSE)&lt;VLOOKUP(B1000,referencia!$A$2:$B$15,2,FALSE),"Visitante","Empate")))</f>
        <v/>
      </c>
      <c r="D1000" s="2" t="str">
        <f ca="1">IF(C1000="", "", IFERROR(
  INDEX(C:C, MATCH(1,
    INDEX((OFFSET(C1000, -(ROW(C1000)-255), 0)=OFFSET(C:C, 5, 0))*
           (OFFSET(C999, -(ROW(C999)-255), 0)=OFFSET(C:C, 4, 0))*
           (OFFSET(C998, -(ROW(C998)-255), 0)=OFFSET(C:C, 3, 0))*
           (OFFSET(C997, -(ROW(C997)-255), 0)=OFFSET(C:C, 2, 0))*
           (OFFSET(C996, -(ROW(C996)-255), 0)=OFFSET(C:C, 1, 0)),
           0), 0)),
  "Sem previsão"))</f>
        <v/>
      </c>
      <c r="E1000" s="2" t="str">
        <f t="shared" ca="1" si="104"/>
        <v/>
      </c>
      <c r="F1000" s="2" t="str">
        <f ca="1">IF(E1000="", "", IFERROR(COUNTIF($E$2:E1000, "Correto") / COUNTA($E$2:E1000), 0))</f>
        <v/>
      </c>
    </row>
    <row r="1001" spans="3:6" x14ac:dyDescent="0.25">
      <c r="C1001" s="2" t="str">
        <f>IF(B1001="","",IF(VLOOKUP(A1001,referencia!$A$2:$B$15,2,FALSE)&gt;VLOOKUP(B1001,referencia!$A$2:$B$15,2,FALSE),"Casa",IF(VLOOKUP(A1001,referencia!$A$2:$B$15,2,FALSE)&lt;VLOOKUP(B1001,referencia!$A$2:$B$15,2,FALSE),"Visitante","Empate")))</f>
        <v/>
      </c>
      <c r="D1001" s="2" t="str">
        <f ca="1">IF(C1001="", "", IFERROR(
  INDEX(C:C, MATCH(1,
    INDEX((OFFSET(C1001, -(ROW(C1001)-255), 0)=OFFSET(C:C, 5, 0))*
           (OFFSET(C1000, -(ROW(C1000)-255), 0)=OFFSET(C:C, 4, 0))*
           (OFFSET(C999, -(ROW(C999)-255), 0)=OFFSET(C:C, 3, 0))*
           (OFFSET(C998, -(ROW(C998)-255), 0)=OFFSET(C:C, 2, 0))*
           (OFFSET(C997, -(ROW(C997)-255), 0)=OFFSET(C:C, 1, 0)),
           0), 0)),
  "Sem previsão"))</f>
        <v/>
      </c>
      <c r="E1001" s="2" t="str">
        <f t="shared" ca="1" si="104"/>
        <v/>
      </c>
      <c r="F1001" s="2" t="str">
        <f ca="1">IF(E1001="", "", IFERROR(COUNTIF($E$2:E1001, "Correto") / COUNTA($E$2:E1001), 0))</f>
        <v/>
      </c>
    </row>
    <row r="1002" spans="3:6" x14ac:dyDescent="0.25">
      <c r="C1002" s="2" t="str">
        <f>IF(B1002="","",IF(VLOOKUP(A1002,referencia!$A$2:$B$15,2,FALSE)&gt;VLOOKUP(B1002,referencia!$A$2:$B$15,2,FALSE),"Casa",IF(VLOOKUP(A1002,referencia!$A$2:$B$15,2,FALSE)&lt;VLOOKUP(B1002,referencia!$A$2:$B$15,2,FALSE),"Visitante","Empate")))</f>
        <v/>
      </c>
      <c r="D1002" s="2" t="str">
        <f ca="1">IF(C1002="", "", IFERROR(
  INDEX(C:C, MATCH(1,
    INDEX((OFFSET(C1002, -(ROW(C1002)-255), 0)=OFFSET(C:C, 5, 0))*
           (OFFSET(C1001, -(ROW(C1001)-255), 0)=OFFSET(C:C, 4, 0))*
           (OFFSET(C1000, -(ROW(C1000)-255), 0)=OFFSET(C:C, 3, 0))*
           (OFFSET(C999, -(ROW(C999)-255), 0)=OFFSET(C:C, 2, 0))*
           (OFFSET(C998, -(ROW(C998)-255), 0)=OFFSET(C:C, 1, 0)),
           0), 0)),
  "Sem previsão"))</f>
        <v/>
      </c>
      <c r="E1002" s="2" t="str">
        <f t="shared" ca="1" si="104"/>
        <v/>
      </c>
      <c r="F1002" s="2" t="str">
        <f ca="1">IF(E1002="", "", IFERROR(COUNTIF($E$2:E1002, "Correto") / COUNTA($E$2:E1002), 0))</f>
        <v/>
      </c>
    </row>
    <row r="1003" spans="3:6" x14ac:dyDescent="0.25">
      <c r="C1003" s="2" t="str">
        <f>IF(B1003="","",IF(VLOOKUP(A1003,referencia!$A$2:$B$15,2,FALSE)&gt;VLOOKUP(B1003,referencia!$A$2:$B$15,2,FALSE),"Casa",IF(VLOOKUP(A1003,referencia!$A$2:$B$15,2,FALSE)&lt;VLOOKUP(B1003,referencia!$A$2:$B$15,2,FALSE),"Visitante","Empate")))</f>
        <v/>
      </c>
      <c r="D1003" s="2" t="str">
        <f ca="1">IF(C1003="", "", IFERROR(
  INDEX(C:C, MATCH(1,
    INDEX((OFFSET(C1003, -(ROW(C1003)-255), 0)=OFFSET(C:C, 5, 0))*
           (OFFSET(C1002, -(ROW(C1002)-255), 0)=OFFSET(C:C, 4, 0))*
           (OFFSET(C1001, -(ROW(C1001)-255), 0)=OFFSET(C:C, 3, 0))*
           (OFFSET(C1000, -(ROW(C1000)-255), 0)=OFFSET(C:C, 2, 0))*
           (OFFSET(C999, -(ROW(C999)-255), 0)=OFFSET(C:C, 1, 0)),
           0), 0)),
  "Sem previsão"))</f>
        <v/>
      </c>
      <c r="E1003" s="2" t="str">
        <f t="shared" ca="1" si="104"/>
        <v/>
      </c>
      <c r="F1003" s="2" t="str">
        <f ca="1">IF(E1003="", "", IFERROR(COUNTIF($E$2:E1003, "Correto") / COUNTA($E$2:E1003), 0))</f>
        <v/>
      </c>
    </row>
    <row r="1004" spans="3:6" x14ac:dyDescent="0.25">
      <c r="C1004" s="2" t="str">
        <f>IF(B1004="","",IF(VLOOKUP(A1004,referencia!$A$2:$B$15,2,FALSE)&gt;VLOOKUP(B1004,referencia!$A$2:$B$15,2,FALSE),"Casa",IF(VLOOKUP(A1004,referencia!$A$2:$B$15,2,FALSE)&lt;VLOOKUP(B1004,referencia!$A$2:$B$15,2,FALSE),"Visitante","Empate")))</f>
        <v/>
      </c>
      <c r="D1004" s="2" t="str">
        <f ca="1">IF(C1004="", "", IFERROR(
  INDEX(C:C, MATCH(1,
    INDEX((OFFSET(C1004, -(ROW(C1004)-255), 0)=OFFSET(C:C, 5, 0))*
           (OFFSET(C1003, -(ROW(C1003)-255), 0)=OFFSET(C:C, 4, 0))*
           (OFFSET(C1002, -(ROW(C1002)-255), 0)=OFFSET(C:C, 3, 0))*
           (OFFSET(C1001, -(ROW(C1001)-255), 0)=OFFSET(C:C, 2, 0))*
           (OFFSET(C1000, -(ROW(C1000)-255), 0)=OFFSET(C:C, 1, 0)),
           0), 0)),
  "Sem previsão"))</f>
        <v/>
      </c>
      <c r="E1004" s="2" t="str">
        <f t="shared" ca="1" si="104"/>
        <v/>
      </c>
      <c r="F1004" s="2" t="str">
        <f ca="1">IF(E1004="", "", IFERROR(COUNTIF($E$2:E1004, "Correto") / COUNTA($E$2:E1004), 0))</f>
        <v/>
      </c>
    </row>
    <row r="1005" spans="3:6" x14ac:dyDescent="0.25">
      <c r="C1005" s="2" t="str">
        <f>IF(B1005="","",IF(VLOOKUP(A1005,referencia!$A$2:$B$15,2,FALSE)&gt;VLOOKUP(B1005,referencia!$A$2:$B$15,2,FALSE),"Casa",IF(VLOOKUP(A1005,referencia!$A$2:$B$15,2,FALSE)&lt;VLOOKUP(B1005,referencia!$A$2:$B$15,2,FALSE),"Visitante","Empate")))</f>
        <v/>
      </c>
      <c r="D1005" s="2" t="str">
        <f ca="1">IF(C1005="", "", IFERROR(
  INDEX(C:C, MATCH(1,
    INDEX((OFFSET(C1005, -(ROW(C1005)-255), 0)=OFFSET(C:C, 5, 0))*
           (OFFSET(C1004, -(ROW(C1004)-255), 0)=OFFSET(C:C, 4, 0))*
           (OFFSET(C1003, -(ROW(C1003)-255), 0)=OFFSET(C:C, 3, 0))*
           (OFFSET(C1002, -(ROW(C1002)-255), 0)=OFFSET(C:C, 2, 0))*
           (OFFSET(C1001, -(ROW(C1001)-255), 0)=OFFSET(C:C, 1, 0)),
           0), 0)),
  "Sem previsão"))</f>
        <v/>
      </c>
      <c r="E1005" s="2" t="str">
        <f t="shared" ca="1" si="104"/>
        <v/>
      </c>
      <c r="F1005" s="2" t="str">
        <f ca="1">IF(E1005="", "", IFERROR(COUNTIF($E$2:E1005, "Correto") / COUNTA($E$2:E1005), 0))</f>
        <v/>
      </c>
    </row>
    <row r="1006" spans="3:6" x14ac:dyDescent="0.25">
      <c r="C1006" s="2" t="str">
        <f>IF(B1006="","",IF(VLOOKUP(A1006,referencia!$A$2:$B$15,2,FALSE)&gt;VLOOKUP(B1006,referencia!$A$2:$B$15,2,FALSE),"Casa",IF(VLOOKUP(A1006,referencia!$A$2:$B$15,2,FALSE)&lt;VLOOKUP(B1006,referencia!$A$2:$B$15,2,FALSE),"Visitante","Empate")))</f>
        <v/>
      </c>
      <c r="D1006" s="2" t="str">
        <f ca="1">IF(C1006="", "", IFERROR(
  INDEX(C:C, MATCH(1,
    INDEX((OFFSET(C1006, -(ROW(C1006)-255), 0)=OFFSET(C:C, 5, 0))*
           (OFFSET(C1005, -(ROW(C1005)-255), 0)=OFFSET(C:C, 4, 0))*
           (OFFSET(C1004, -(ROW(C1004)-255), 0)=OFFSET(C:C, 3, 0))*
           (OFFSET(C1003, -(ROW(C1003)-255), 0)=OFFSET(C:C, 2, 0))*
           (OFFSET(C1002, -(ROW(C1002)-255), 0)=OFFSET(C:C, 1, 0)),
           0), 0)),
  "Sem previsão"))</f>
        <v/>
      </c>
      <c r="E1006" s="2" t="str">
        <f t="shared" ca="1" si="104"/>
        <v/>
      </c>
      <c r="F1006" s="2" t="str">
        <f ca="1">IF(E1006="", "", IFERROR(COUNTIF($E$2:E1006, "Correto") / COUNTA($E$2:E1006), 0))</f>
        <v/>
      </c>
    </row>
    <row r="1007" spans="3:6" x14ac:dyDescent="0.25">
      <c r="C1007" s="2" t="str">
        <f>IF(B1007="","",IF(VLOOKUP(A1007,referencia!$A$2:$B$15,2,FALSE)&gt;VLOOKUP(B1007,referencia!$A$2:$B$15,2,FALSE),"Casa",IF(VLOOKUP(A1007,referencia!$A$2:$B$15,2,FALSE)&lt;VLOOKUP(B1007,referencia!$A$2:$B$15,2,FALSE),"Visitante","Empate")))</f>
        <v/>
      </c>
      <c r="D1007" s="2" t="str">
        <f ca="1">IF(C1007="", "", IFERROR(
  INDEX(C:C, MATCH(1,
    INDEX((OFFSET(C1007, -(ROW(C1007)-255), 0)=OFFSET(C:C, 5, 0))*
           (OFFSET(C1006, -(ROW(C1006)-255), 0)=OFFSET(C:C, 4, 0))*
           (OFFSET(C1005, -(ROW(C1005)-255), 0)=OFFSET(C:C, 3, 0))*
           (OFFSET(C1004, -(ROW(C1004)-255), 0)=OFFSET(C:C, 2, 0))*
           (OFFSET(C1003, -(ROW(C1003)-255), 0)=OFFSET(C:C, 1, 0)),
           0), 0)),
  "Sem previsão"))</f>
        <v/>
      </c>
      <c r="E1007" s="2" t="str">
        <f t="shared" ca="1" si="104"/>
        <v/>
      </c>
      <c r="F1007" s="2" t="str">
        <f ca="1">IF(E1007="", "", IFERROR(COUNTIF($E$2:E1007, "Correto") / COUNTA($E$2:E1007), 0))</f>
        <v/>
      </c>
    </row>
    <row r="1008" spans="3:6" x14ac:dyDescent="0.25">
      <c r="C1008" s="2" t="str">
        <f>IF(B1008="","",IF(VLOOKUP(A1008,referencia!$A$2:$B$15,2,FALSE)&gt;VLOOKUP(B1008,referencia!$A$2:$B$15,2,FALSE),"Casa",IF(VLOOKUP(A1008,referencia!$A$2:$B$15,2,FALSE)&lt;VLOOKUP(B1008,referencia!$A$2:$B$15,2,FALSE),"Visitante","Empate")))</f>
        <v/>
      </c>
      <c r="D1008" s="2" t="str">
        <f ca="1">IF(C1008="", "", IFERROR(
  INDEX(C:C, MATCH(1,
    INDEX((OFFSET(C1008, -(ROW(C1008)-255), 0)=OFFSET(C:C, 5, 0))*
           (OFFSET(C1007, -(ROW(C1007)-255), 0)=OFFSET(C:C, 4, 0))*
           (OFFSET(C1006, -(ROW(C1006)-255), 0)=OFFSET(C:C, 3, 0))*
           (OFFSET(C1005, -(ROW(C1005)-255), 0)=OFFSET(C:C, 2, 0))*
           (OFFSET(C1004, -(ROW(C1004)-255), 0)=OFFSET(C:C, 1, 0)),
           0), 0)),
  "Sem previsão"))</f>
        <v/>
      </c>
      <c r="E1008" s="2" t="str">
        <f t="shared" ca="1" si="104"/>
        <v/>
      </c>
      <c r="F1008" s="2" t="str">
        <f ca="1">IF(E1008="", "", IFERROR(COUNTIF($E$2:E1008, "Correto") / COUNTA($E$2:E1008), 0))</f>
        <v/>
      </c>
    </row>
    <row r="1009" spans="3:6" x14ac:dyDescent="0.25">
      <c r="C1009" s="2" t="str">
        <f>IF(B1009="","",IF(VLOOKUP(A1009,referencia!$A$2:$B$15,2,FALSE)&gt;VLOOKUP(B1009,referencia!$A$2:$B$15,2,FALSE),"Casa",IF(VLOOKUP(A1009,referencia!$A$2:$B$15,2,FALSE)&lt;VLOOKUP(B1009,referencia!$A$2:$B$15,2,FALSE),"Visitante","Empate")))</f>
        <v/>
      </c>
      <c r="D1009" s="2" t="str">
        <f ca="1">IF(C1009="", "", IFERROR(
  INDEX(C:C, MATCH(1,
    INDEX((OFFSET(C1009, -(ROW(C1009)-255), 0)=OFFSET(C:C, 5, 0))*
           (OFFSET(C1008, -(ROW(C1008)-255), 0)=OFFSET(C:C, 4, 0))*
           (OFFSET(C1007, -(ROW(C1007)-255), 0)=OFFSET(C:C, 3, 0))*
           (OFFSET(C1006, -(ROW(C1006)-255), 0)=OFFSET(C:C, 2, 0))*
           (OFFSET(C1005, -(ROW(C1005)-255), 0)=OFFSET(C:C, 1, 0)),
           0), 0)),
  "Sem previsão"))</f>
        <v/>
      </c>
      <c r="E1009" s="2" t="str">
        <f t="shared" ca="1" si="104"/>
        <v/>
      </c>
      <c r="F1009" s="2" t="str">
        <f ca="1">IF(E1009="", "", IFERROR(COUNTIF($E$2:E1009, "Correto") / COUNTA($E$2:E1009), 0))</f>
        <v/>
      </c>
    </row>
    <row r="1010" spans="3:6" x14ac:dyDescent="0.25">
      <c r="C1010" s="2" t="str">
        <f>IF(B1010="","",IF(VLOOKUP(A1010,referencia!$A$2:$B$15,2,FALSE)&gt;VLOOKUP(B1010,referencia!$A$2:$B$15,2,FALSE),"Casa",IF(VLOOKUP(A1010,referencia!$A$2:$B$15,2,FALSE)&lt;VLOOKUP(B1010,referencia!$A$2:$B$15,2,FALSE),"Visitante","Empate")))</f>
        <v/>
      </c>
      <c r="D1010" s="2" t="str">
        <f ca="1">IF(C1010="", "", IFERROR(
  INDEX(C:C, MATCH(1,
    INDEX((OFFSET(C1010, -(ROW(C1010)-255), 0)=OFFSET(C:C, 5, 0))*
           (OFFSET(C1009, -(ROW(C1009)-255), 0)=OFFSET(C:C, 4, 0))*
           (OFFSET(C1008, -(ROW(C1008)-255), 0)=OFFSET(C:C, 3, 0))*
           (OFFSET(C1007, -(ROW(C1007)-255), 0)=OFFSET(C:C, 2, 0))*
           (OFFSET(C1006, -(ROW(C1006)-255), 0)=OFFSET(C:C, 1, 0)),
           0), 0)),
  "Sem previsão"))</f>
        <v/>
      </c>
      <c r="E1010" s="2" t="str">
        <f t="shared" ca="1" si="104"/>
        <v/>
      </c>
      <c r="F1010" s="2" t="str">
        <f ca="1">IF(E1010="", "", IFERROR(COUNTIF($E$2:E1010, "Correto") / COUNTA($E$2:E1010), 0))</f>
        <v/>
      </c>
    </row>
    <row r="1011" spans="3:6" x14ac:dyDescent="0.25">
      <c r="C1011" s="2" t="str">
        <f>IF(B1011="","",IF(VLOOKUP(A1011,referencia!$A$2:$B$15,2,FALSE)&gt;VLOOKUP(B1011,referencia!$A$2:$B$15,2,FALSE),"Casa",IF(VLOOKUP(A1011,referencia!$A$2:$B$15,2,FALSE)&lt;VLOOKUP(B1011,referencia!$A$2:$B$15,2,FALSE),"Visitante","Empate")))</f>
        <v/>
      </c>
      <c r="D1011" s="2" t="str">
        <f ca="1">IF(C1011="", "", IFERROR(
  INDEX(C:C, MATCH(1,
    INDEX((OFFSET(C1011, -(ROW(C1011)-255), 0)=OFFSET(C:C, 5, 0))*
           (OFFSET(C1010, -(ROW(C1010)-255), 0)=OFFSET(C:C, 4, 0))*
           (OFFSET(#REF!, -(ROW(#REF!)-255), 0)=OFFSET(C:C, 3, 0))*
           (OFFSET(#REF!, -(ROW(#REF!)-255), 0)=OFFSET(C:C, 2, 0))*
           (OFFSET(#REF!, -(ROW(#REF!)-255), 0)=OFFSET(C:C, 1, 0)),
           0), 0)),
  "Sem previsão"))</f>
        <v/>
      </c>
      <c r="E1011" s="2" t="str">
        <f t="shared" ca="1" si="104"/>
        <v/>
      </c>
      <c r="F1011" s="2" t="str">
        <f ca="1">IF(E1011="", "", IFERROR(COUNTIF($E$2:E1011, "Correto") / COUNTA($E$2:E1011), 0))</f>
        <v/>
      </c>
    </row>
    <row r="1012" spans="3:6" x14ac:dyDescent="0.25">
      <c r="C1012" s="2" t="str">
        <f>IF(B1012="","",IF(VLOOKUP(A1012,referencia!$A$2:$B$15,2,FALSE)&gt;VLOOKUP(B1012,referencia!$A$2:$B$15,2,FALSE),"Casa",IF(VLOOKUP(A1012,referencia!$A$2:$B$15,2,FALSE)&lt;VLOOKUP(B1012,referencia!$A$2:$B$15,2,FALSE),"Visitante","Empate")))</f>
        <v/>
      </c>
      <c r="D1012" s="2" t="str">
        <f ca="1">IF(C1012="", "", IFERROR(
  INDEX(C:C, MATCH(1,
    INDEX((OFFSET(C1012, -(ROW(C1012)-255), 0)=OFFSET(C:C, 5, 0))*
           (OFFSET(C1011, -(ROW(C1011)-255), 0)=OFFSET(C:C, 4, 0))*
           (OFFSET(C1010, -(ROW(C1010)-255), 0)=OFFSET(C:C, 3, 0))*
           (OFFSET(#REF!, -(ROW(#REF!)-255), 0)=OFFSET(C:C, 2, 0))*
           (OFFSET(#REF!, -(ROW(#REF!)-255), 0)=OFFSET(C:C, 1, 0)),
           0), 0)),
  "Sem previsão"))</f>
        <v/>
      </c>
      <c r="E1012" s="2" t="str">
        <f t="shared" ca="1" si="104"/>
        <v/>
      </c>
      <c r="F1012" s="2" t="str">
        <f ca="1">IF(E1012="", "", IFERROR(COUNTIF($E$2:E1012, "Correto") / COUNTA($E$2:E1012), 0))</f>
        <v/>
      </c>
    </row>
    <row r="1013" spans="3:6" x14ac:dyDescent="0.25">
      <c r="C1013" s="2" t="str">
        <f>IF(B1013="","",IF(VLOOKUP(A1013,referencia!$A$2:$B$15,2,FALSE)&gt;VLOOKUP(B1013,referencia!$A$2:$B$15,2,FALSE),"Casa",IF(VLOOKUP(A1013,referencia!$A$2:$B$15,2,FALSE)&lt;VLOOKUP(B1013,referencia!$A$2:$B$15,2,FALSE),"Visitante","Empate")))</f>
        <v/>
      </c>
      <c r="D1013" s="2" t="str">
        <f ca="1">IF(C1013="", "", IFERROR(
  INDEX(C:C, MATCH(1,
    INDEX((OFFSET(C1013, -(ROW(C1013)-255), 0)=OFFSET(C:C, 5, 0))*
           (OFFSET(C1012, -(ROW(C1012)-255), 0)=OFFSET(C:C, 4, 0))*
           (OFFSET(C1011, -(ROW(C1011)-255), 0)=OFFSET(C:C, 3, 0))*
           (OFFSET(C1010, -(ROW(C1010)-255), 0)=OFFSET(C:C, 2, 0))*
           (OFFSET(#REF!, -(ROW(#REF!)-255), 0)=OFFSET(C:C, 1, 0)),
           0), 0)),
  "Sem previsão"))</f>
        <v/>
      </c>
      <c r="E1013" s="2" t="str">
        <f t="shared" ca="1" si="104"/>
        <v/>
      </c>
      <c r="F1013" s="2" t="str">
        <f ca="1">IF(E1013="", "", IFERROR(COUNTIF($E$2:E1013, "Correto") / COUNTA($E$2:E1013), 0))</f>
        <v/>
      </c>
    </row>
    <row r="1014" spans="3:6" x14ac:dyDescent="0.25">
      <c r="C1014" s="2" t="str">
        <f>IF(B1014="","",IF(VLOOKUP(A1014,referencia!$A$2:$B$15,2,FALSE)&gt;VLOOKUP(B1014,referencia!$A$2:$B$15,2,FALSE),"Casa",IF(VLOOKUP(A1014,referencia!$A$2:$B$15,2,FALSE)&lt;VLOOKUP(B1014,referencia!$A$2:$B$15,2,FALSE),"Visitante","Empate")))</f>
        <v/>
      </c>
      <c r="D1014" s="2" t="str">
        <f ca="1">IF(C1014="", "", IFERROR(
  INDEX(C:C, MATCH(1,
    INDEX((OFFSET(C1014, -(ROW(C1014)-255), 0)=OFFSET(C:C, 5, 0))*
           (OFFSET(C1013, -(ROW(C1013)-255), 0)=OFFSET(C:C, 4, 0))*
           (OFFSET(C1012, -(ROW(C1012)-255), 0)=OFFSET(C:C, 3, 0))*
           (OFFSET(C1011, -(ROW(C1011)-255), 0)=OFFSET(C:C, 2, 0))*
           (OFFSET(C1010, -(ROW(C1010)-255), 0)=OFFSET(C:C, 1, 0)),
           0), 0)),
  "Sem previsão"))</f>
        <v/>
      </c>
      <c r="E1014" s="2" t="str">
        <f t="shared" ca="1" si="104"/>
        <v/>
      </c>
      <c r="F1014" s="2" t="str">
        <f ca="1">IF(E1014="", "", IFERROR(COUNTIF($E$2:E1014, "Correto") / COUNTA($E$2:E1014), 0))</f>
        <v/>
      </c>
    </row>
    <row r="1015" spans="3:6" x14ac:dyDescent="0.25">
      <c r="C1015" s="2" t="str">
        <f>IF(B1015="","",IF(VLOOKUP(A1015,referencia!$A$2:$B$15,2,FALSE)&gt;VLOOKUP(B1015,referencia!$A$2:$B$15,2,FALSE),"Casa",IF(VLOOKUP(A1015,referencia!$A$2:$B$15,2,FALSE)&lt;VLOOKUP(B1015,referencia!$A$2:$B$15,2,FALSE),"Visitante","Empate")))</f>
        <v/>
      </c>
      <c r="D1015" s="2" t="str">
        <f ca="1">IF(C1015="", "", IFERROR(
  INDEX(C:C, MATCH(1,
    INDEX((OFFSET(C1015, -(ROW(C1015)-255), 0)=OFFSET(C:C, 5, 0))*
           (OFFSET(C1014, -(ROW(C1014)-255), 0)=OFFSET(C:C, 4, 0))*
           (OFFSET(C1013, -(ROW(C1013)-255), 0)=OFFSET(C:C, 3, 0))*
           (OFFSET(C1012, -(ROW(C1012)-255), 0)=OFFSET(C:C, 2, 0))*
           (OFFSET(C1011, -(ROW(C1011)-255), 0)=OFFSET(C:C, 1, 0)),
           0), 0)),
  "Sem previsão"))</f>
        <v/>
      </c>
      <c r="E1015" s="2" t="str">
        <f t="shared" ca="1" si="104"/>
        <v/>
      </c>
      <c r="F1015" s="2" t="str">
        <f ca="1">IF(E1015="", "", IFERROR(COUNTIF($E$2:E1015, "Correto") / COUNTA($E$2:E1015), 0))</f>
        <v/>
      </c>
    </row>
    <row r="1016" spans="3:6" x14ac:dyDescent="0.25">
      <c r="C1016" s="2" t="str">
        <f>IF(B1016="","",IF(VLOOKUP(A1016,referencia!$A$2:$B$15,2,FALSE)&gt;VLOOKUP(B1016,referencia!$A$2:$B$15,2,FALSE),"Casa",IF(VLOOKUP(A1016,referencia!$A$2:$B$15,2,FALSE)&lt;VLOOKUP(B1016,referencia!$A$2:$B$15,2,FALSE),"Visitante","Empate")))</f>
        <v/>
      </c>
      <c r="D1016" s="2" t="str">
        <f ca="1">IF(C1016="", "", IFERROR(
  INDEX(C:C, MATCH(1,
    INDEX((OFFSET(C1016, -(ROW(C1016)-255), 0)=OFFSET(C:C, 5, 0))*
           (OFFSET(C1015, -(ROW(C1015)-255), 0)=OFFSET(C:C, 4, 0))*
           (OFFSET(C1014, -(ROW(C1014)-255), 0)=OFFSET(C:C, 3, 0))*
           (OFFSET(C1013, -(ROW(C1013)-255), 0)=OFFSET(C:C, 2, 0))*
           (OFFSET(C1012, -(ROW(C1012)-255), 0)=OFFSET(C:C, 1, 0)),
           0), 0)),
  "Sem previsão"))</f>
        <v/>
      </c>
      <c r="E1016" s="2" t="str">
        <f t="shared" ca="1" si="104"/>
        <v/>
      </c>
      <c r="F1016" s="2" t="str">
        <f ca="1">IF(E1016="", "", IFERROR(COUNTIF($E$2:E1016, "Correto") / COUNTA($E$2:E1016), 0))</f>
        <v/>
      </c>
    </row>
    <row r="1017" spans="3:6" x14ac:dyDescent="0.25">
      <c r="C1017" s="2" t="str">
        <f>IF(B1017="","",IF(VLOOKUP(A1017,referencia!$A$2:$B$15,2,FALSE)&gt;VLOOKUP(B1017,referencia!$A$2:$B$15,2,FALSE),"Casa",IF(VLOOKUP(A1017,referencia!$A$2:$B$15,2,FALSE)&lt;VLOOKUP(B1017,referencia!$A$2:$B$15,2,FALSE),"Visitante","Empate")))</f>
        <v/>
      </c>
      <c r="D1017" s="2" t="str">
        <f ca="1">IF(C1017="", "", IFERROR(
  INDEX(C:C, MATCH(1,
    INDEX((OFFSET(C1017, -(ROW(C1017)-255), 0)=OFFSET(C:C, 5, 0))*
           (OFFSET(C1016, -(ROW(C1016)-255), 0)=OFFSET(C:C, 4, 0))*
           (OFFSET(C1015, -(ROW(C1015)-255), 0)=OFFSET(C:C, 3, 0))*
           (OFFSET(C1014, -(ROW(C1014)-255), 0)=OFFSET(C:C, 2, 0))*
           (OFFSET(C1013, -(ROW(C1013)-255), 0)=OFFSET(C:C, 1, 0)),
           0), 0)),
  "Sem previsão"))</f>
        <v/>
      </c>
      <c r="E1017" s="2" t="str">
        <f t="shared" ca="1" si="104"/>
        <v/>
      </c>
      <c r="F1017" s="2" t="str">
        <f ca="1">IF(E1017="", "", IFERROR(COUNTIF($E$2:E1017, "Correto") / COUNTA($E$2:E1017), 0))</f>
        <v/>
      </c>
    </row>
    <row r="1018" spans="3:6" x14ac:dyDescent="0.25">
      <c r="C1018" s="2" t="str">
        <f>IF(B1018="","",IF(VLOOKUP(A1018,referencia!$A$2:$B$15,2,FALSE)&gt;VLOOKUP(B1018,referencia!$A$2:$B$15,2,FALSE),"Casa",IF(VLOOKUP(A1018,referencia!$A$2:$B$15,2,FALSE)&lt;VLOOKUP(B1018,referencia!$A$2:$B$15,2,FALSE),"Visitante","Empate")))</f>
        <v/>
      </c>
      <c r="D1018" s="2" t="str">
        <f ca="1">IF(C1018="", "", IFERROR(
  INDEX(C:C, MATCH(1,
    INDEX((OFFSET(C1018, -(ROW(C1018)-255), 0)=OFFSET(C:C, 5, 0))*
           (OFFSET(C1017, -(ROW(C1017)-255), 0)=OFFSET(C:C, 4, 0))*
           (OFFSET(C1016, -(ROW(C1016)-255), 0)=OFFSET(C:C, 3, 0))*
           (OFFSET(C1015, -(ROW(C1015)-255), 0)=OFFSET(C:C, 2, 0))*
           (OFFSET(C1014, -(ROW(C1014)-255), 0)=OFFSET(C:C, 1, 0)),
           0), 0)),
  "Sem previsão"))</f>
        <v/>
      </c>
      <c r="E1018" s="2" t="str">
        <f t="shared" ca="1" si="104"/>
        <v/>
      </c>
      <c r="F1018" s="2" t="str">
        <f ca="1">IF(E1018="", "", IFERROR(COUNTIF($E$2:E1018, "Correto") / COUNTA($E$2:E1018), 0))</f>
        <v/>
      </c>
    </row>
    <row r="1019" spans="3:6" x14ac:dyDescent="0.25">
      <c r="C1019" s="2" t="str">
        <f>IF(B1019="","",IF(VLOOKUP(A1019,referencia!$A$2:$B$15,2,FALSE)&gt;VLOOKUP(B1019,referencia!$A$2:$B$15,2,FALSE),"Casa",IF(VLOOKUP(A1019,referencia!$A$2:$B$15,2,FALSE)&lt;VLOOKUP(B1019,referencia!$A$2:$B$15,2,FALSE),"Visitante","Empate")))</f>
        <v/>
      </c>
      <c r="D1019" s="2" t="str">
        <f ca="1">IF(C1019="", "", IFERROR(
  INDEX(C:C, MATCH(1,
    INDEX((OFFSET(C1019, -(ROW(C1019)-255), 0)=OFFSET(C:C, 5, 0))*
           (OFFSET(C1018, -(ROW(C1018)-255), 0)=OFFSET(C:C, 4, 0))*
           (OFFSET(C1017, -(ROW(C1017)-255), 0)=OFFSET(C:C, 3, 0))*
           (OFFSET(C1016, -(ROW(C1016)-255), 0)=OFFSET(C:C, 2, 0))*
           (OFFSET(C1015, -(ROW(C1015)-255), 0)=OFFSET(C:C, 1, 0)),
           0), 0)),
  "Sem previsão"))</f>
        <v/>
      </c>
      <c r="E1019" s="2" t="str">
        <f t="shared" ca="1" si="104"/>
        <v/>
      </c>
      <c r="F1019" s="2" t="str">
        <f ca="1">IF(E1019="", "", IFERROR(COUNTIF($E$2:E1019, "Correto") / COUNTA($E$2:E1019), 0))</f>
        <v/>
      </c>
    </row>
    <row r="1020" spans="3:6" x14ac:dyDescent="0.25">
      <c r="C1020" s="2" t="str">
        <f>IF(B1020="","",IF(VLOOKUP(A1020,referencia!$A$2:$B$15,2,FALSE)&gt;VLOOKUP(B1020,referencia!$A$2:$B$15,2,FALSE),"Casa",IF(VLOOKUP(A1020,referencia!$A$2:$B$15,2,FALSE)&lt;VLOOKUP(B1020,referencia!$A$2:$B$15,2,FALSE),"Visitante","Empate")))</f>
        <v/>
      </c>
      <c r="D1020" s="2" t="str">
        <f ca="1">IF(C1020="", "", IFERROR(
  INDEX(C:C, MATCH(1,
    INDEX((OFFSET(C1020, -(ROW(C1020)-255), 0)=OFFSET(C:C, 5, 0))*
           (OFFSET(C1019, -(ROW(C1019)-255), 0)=OFFSET(C:C, 4, 0))*
           (OFFSET(C1018, -(ROW(C1018)-255), 0)=OFFSET(C:C, 3, 0))*
           (OFFSET(C1017, -(ROW(C1017)-255), 0)=OFFSET(C:C, 2, 0))*
           (OFFSET(C1016, -(ROW(C1016)-255), 0)=OFFSET(C:C, 1, 0)),
           0), 0)),
  "Sem previsão"))</f>
        <v/>
      </c>
      <c r="E1020" s="2" t="str">
        <f t="shared" ref="E1020:E1083" ca="1" si="105">IF(D1020="","",IF(D1020=C1020,"Correto","Errado"))</f>
        <v/>
      </c>
      <c r="F1020" s="2" t="str">
        <f ca="1">IF(E1020="", "", IFERROR(COUNTIF($E$2:E1020, "Correto") / COUNTA($E$2:E1020), 0))</f>
        <v/>
      </c>
    </row>
    <row r="1021" spans="3:6" x14ac:dyDescent="0.25">
      <c r="C1021" s="2" t="str">
        <f>IF(B1021="","",IF(VLOOKUP(A1021,referencia!$A$2:$B$15,2,FALSE)&gt;VLOOKUP(B1021,referencia!$A$2:$B$15,2,FALSE),"Casa",IF(VLOOKUP(A1021,referencia!$A$2:$B$15,2,FALSE)&lt;VLOOKUP(B1021,referencia!$A$2:$B$15,2,FALSE),"Visitante","Empate")))</f>
        <v/>
      </c>
      <c r="D1021" s="2" t="str">
        <f ca="1">IF(C1021="", "", IFERROR(
  INDEX(C:C, MATCH(1,
    INDEX((OFFSET(C1021, -(ROW(C1021)-255), 0)=OFFSET(C:C, 5, 0))*
           (OFFSET(C1020, -(ROW(C1020)-255), 0)=OFFSET(C:C, 4, 0))*
           (OFFSET(C1019, -(ROW(C1019)-255), 0)=OFFSET(C:C, 3, 0))*
           (OFFSET(C1018, -(ROW(C1018)-255), 0)=OFFSET(C:C, 2, 0))*
           (OFFSET(C1017, -(ROW(C1017)-255), 0)=OFFSET(C:C, 1, 0)),
           0), 0)),
  "Sem previsão"))</f>
        <v/>
      </c>
      <c r="E1021" s="2" t="str">
        <f t="shared" ca="1" si="105"/>
        <v/>
      </c>
      <c r="F1021" s="2" t="str">
        <f ca="1">IF(E1021="", "", IFERROR(COUNTIF($E$2:E1021, "Correto") / COUNTA($E$2:E1021), 0))</f>
        <v/>
      </c>
    </row>
    <row r="1022" spans="3:6" x14ac:dyDescent="0.25">
      <c r="C1022" s="2" t="str">
        <f>IF(B1022="","",IF(VLOOKUP(A1022,referencia!$A$2:$B$15,2,FALSE)&gt;VLOOKUP(B1022,referencia!$A$2:$B$15,2,FALSE),"Casa",IF(VLOOKUP(A1022,referencia!$A$2:$B$15,2,FALSE)&lt;VLOOKUP(B1022,referencia!$A$2:$B$15,2,FALSE),"Visitante","Empate")))</f>
        <v/>
      </c>
      <c r="D1022" s="2" t="str">
        <f ca="1">IF(C1022="", "", IFERROR(
  INDEX(C:C, MATCH(1,
    INDEX((OFFSET(C1022, -(ROW(C1022)-255), 0)=OFFSET(C:C, 5, 0))*
           (OFFSET(C1021, -(ROW(C1021)-255), 0)=OFFSET(C:C, 4, 0))*
           (OFFSET(C1020, -(ROW(C1020)-255), 0)=OFFSET(C:C, 3, 0))*
           (OFFSET(C1019, -(ROW(C1019)-255), 0)=OFFSET(C:C, 2, 0))*
           (OFFSET(C1018, -(ROW(C1018)-255), 0)=OFFSET(C:C, 1, 0)),
           0), 0)),
  "Sem previsão"))</f>
        <v/>
      </c>
      <c r="E1022" s="2" t="str">
        <f t="shared" ca="1" si="105"/>
        <v/>
      </c>
      <c r="F1022" s="2" t="str">
        <f ca="1">IF(E1022="", "", IFERROR(COUNTIF($E$2:E1022, "Correto") / COUNTA($E$2:E1022), 0))</f>
        <v/>
      </c>
    </row>
    <row r="1023" spans="3:6" x14ac:dyDescent="0.25">
      <c r="C1023" s="2" t="str">
        <f>IF(B1023="","",IF(VLOOKUP(A1023,referencia!$A$2:$B$15,2,FALSE)&gt;VLOOKUP(B1023,referencia!$A$2:$B$15,2,FALSE),"Casa",IF(VLOOKUP(A1023,referencia!$A$2:$B$15,2,FALSE)&lt;VLOOKUP(B1023,referencia!$A$2:$B$15,2,FALSE),"Visitante","Empate")))</f>
        <v/>
      </c>
      <c r="D1023" s="2" t="str">
        <f ca="1">IF(C1023="", "", IFERROR(
  INDEX(C:C, MATCH(1,
    INDEX((OFFSET(C1023, -(ROW(C1023)-255), 0)=OFFSET(C:C, 5, 0))*
           (OFFSET(C1022, -(ROW(C1022)-255), 0)=OFFSET(C:C, 4, 0))*
           (OFFSET(C1021, -(ROW(C1021)-255), 0)=OFFSET(C:C, 3, 0))*
           (OFFSET(C1020, -(ROW(C1020)-255), 0)=OFFSET(C:C, 2, 0))*
           (OFFSET(C1019, -(ROW(C1019)-255), 0)=OFFSET(C:C, 1, 0)),
           0), 0)),
  "Sem previsão"))</f>
        <v/>
      </c>
      <c r="E1023" s="2" t="str">
        <f t="shared" ca="1" si="105"/>
        <v/>
      </c>
      <c r="F1023" s="2" t="str">
        <f ca="1">IF(E1023="", "", IFERROR(COUNTIF($E$2:E1023, "Correto") / COUNTA($E$2:E1023), 0))</f>
        <v/>
      </c>
    </row>
    <row r="1024" spans="3:6" x14ac:dyDescent="0.25">
      <c r="C1024" s="2" t="str">
        <f>IF(B1024="","",IF(VLOOKUP(A1024,referencia!$A$2:$B$15,2,FALSE)&gt;VLOOKUP(B1024,referencia!$A$2:$B$15,2,FALSE),"Casa",IF(VLOOKUP(A1024,referencia!$A$2:$B$15,2,FALSE)&lt;VLOOKUP(B1024,referencia!$A$2:$B$15,2,FALSE),"Visitante","Empate")))</f>
        <v/>
      </c>
      <c r="D1024" s="2" t="str">
        <f ca="1">IF(C1024="", "", IFERROR(
  INDEX(C:C, MATCH(1,
    INDEX((OFFSET(C1024, -(ROW(C1024)-255), 0)=OFFSET(C:C, 5, 0))*
           (OFFSET(C1023, -(ROW(C1023)-255), 0)=OFFSET(C:C, 4, 0))*
           (OFFSET(C1022, -(ROW(C1022)-255), 0)=OFFSET(C:C, 3, 0))*
           (OFFSET(C1021, -(ROW(C1021)-255), 0)=OFFSET(C:C, 2, 0))*
           (OFFSET(C1020, -(ROW(C1020)-255), 0)=OFFSET(C:C, 1, 0)),
           0), 0)),
  "Sem previsão"))</f>
        <v/>
      </c>
      <c r="E1024" s="2" t="str">
        <f t="shared" ca="1" si="105"/>
        <v/>
      </c>
      <c r="F1024" s="2" t="str">
        <f ca="1">IF(E1024="", "", IFERROR(COUNTIF($E$2:E1024, "Correto") / COUNTA($E$2:E1024), 0))</f>
        <v/>
      </c>
    </row>
    <row r="1025" spans="3:6" x14ac:dyDescent="0.25">
      <c r="C1025" s="2" t="str">
        <f>IF(B1025="","",IF(VLOOKUP(A1025,referencia!$A$2:$B$15,2,FALSE)&gt;VLOOKUP(B1025,referencia!$A$2:$B$15,2,FALSE),"Casa",IF(VLOOKUP(A1025,referencia!$A$2:$B$15,2,FALSE)&lt;VLOOKUP(B1025,referencia!$A$2:$B$15,2,FALSE),"Visitante","Empate")))</f>
        <v/>
      </c>
      <c r="D1025" s="2" t="str">
        <f ca="1">IF(C1025="", "", IFERROR(
  INDEX(C:C, MATCH(1,
    INDEX((OFFSET(C1025, -(ROW(C1025)-255), 0)=OFFSET(C:C, 5, 0))*
           (OFFSET(C1024, -(ROW(C1024)-255), 0)=OFFSET(C:C, 4, 0))*
           (OFFSET(C1023, -(ROW(C1023)-255), 0)=OFFSET(C:C, 3, 0))*
           (OFFSET(C1022, -(ROW(C1022)-255), 0)=OFFSET(C:C, 2, 0))*
           (OFFSET(C1021, -(ROW(C1021)-255), 0)=OFFSET(C:C, 1, 0)),
           0), 0)),
  "Sem previsão"))</f>
        <v/>
      </c>
      <c r="E1025" s="2" t="str">
        <f t="shared" ca="1" si="105"/>
        <v/>
      </c>
      <c r="F1025" s="2" t="str">
        <f ca="1">IF(E1025="", "", IFERROR(COUNTIF($E$2:E1025, "Correto") / COUNTA($E$2:E1025), 0))</f>
        <v/>
      </c>
    </row>
    <row r="1026" spans="3:6" x14ac:dyDescent="0.25">
      <c r="C1026" s="2" t="str">
        <f>IF(B1026="","",IF(VLOOKUP(A1026,referencia!$A$2:$B$15,2,FALSE)&gt;VLOOKUP(B1026,referencia!$A$2:$B$15,2,FALSE),"Casa",IF(VLOOKUP(A1026,referencia!$A$2:$B$15,2,FALSE)&lt;VLOOKUP(B1026,referencia!$A$2:$B$15,2,FALSE),"Visitante","Empate")))</f>
        <v/>
      </c>
      <c r="D1026" s="2" t="str">
        <f ca="1">IF(C1026="", "", IFERROR(
  INDEX(C:C, MATCH(1,
    INDEX((OFFSET(C1026, -(ROW(C1026)-255), 0)=OFFSET(C:C, 5, 0))*
           (OFFSET(C1025, -(ROW(C1025)-255), 0)=OFFSET(C:C, 4, 0))*
           (OFFSET(C1024, -(ROW(C1024)-255), 0)=OFFSET(C:C, 3, 0))*
           (OFFSET(C1023, -(ROW(C1023)-255), 0)=OFFSET(C:C, 2, 0))*
           (OFFSET(C1022, -(ROW(C1022)-255), 0)=OFFSET(C:C, 1, 0)),
           0), 0)),
  "Sem previsão"))</f>
        <v/>
      </c>
      <c r="E1026" s="2" t="str">
        <f t="shared" ca="1" si="105"/>
        <v/>
      </c>
      <c r="F1026" s="2" t="str">
        <f ca="1">IF(E1026="", "", IFERROR(COUNTIF($E$2:E1026, "Correto") / COUNTA($E$2:E1026), 0))</f>
        <v/>
      </c>
    </row>
    <row r="1027" spans="3:6" x14ac:dyDescent="0.25">
      <c r="C1027" s="2" t="str">
        <f>IF(B1027="","",IF(VLOOKUP(A1027,referencia!$A$2:$B$15,2,FALSE)&gt;VLOOKUP(B1027,referencia!$A$2:$B$15,2,FALSE),"Casa",IF(VLOOKUP(A1027,referencia!$A$2:$B$15,2,FALSE)&lt;VLOOKUP(B1027,referencia!$A$2:$B$15,2,FALSE),"Visitante","Empate")))</f>
        <v/>
      </c>
      <c r="D1027" s="2" t="str">
        <f ca="1">IF(C1027="", "", IFERROR(
  INDEX(C:C, MATCH(1,
    INDEX((OFFSET(C1027, -(ROW(C1027)-255), 0)=OFFSET(C:C, 5, 0))*
           (OFFSET(C1026, -(ROW(C1026)-255), 0)=OFFSET(C:C, 4, 0))*
           (OFFSET(C1025, -(ROW(C1025)-255), 0)=OFFSET(C:C, 3, 0))*
           (OFFSET(C1024, -(ROW(C1024)-255), 0)=OFFSET(C:C, 2, 0))*
           (OFFSET(C1023, -(ROW(C1023)-255), 0)=OFFSET(C:C, 1, 0)),
           0), 0)),
  "Sem previsão"))</f>
        <v/>
      </c>
      <c r="E1027" s="2" t="str">
        <f t="shared" ca="1" si="105"/>
        <v/>
      </c>
      <c r="F1027" s="2" t="str">
        <f ca="1">IF(E1027="", "", IFERROR(COUNTIF($E$2:E1027, "Correto") / COUNTA($E$2:E1027), 0))</f>
        <v/>
      </c>
    </row>
    <row r="1028" spans="3:6" x14ac:dyDescent="0.25">
      <c r="C1028" s="2" t="str">
        <f>IF(B1028="","",IF(VLOOKUP(A1028,referencia!$A$2:$B$15,2,FALSE)&gt;VLOOKUP(B1028,referencia!$A$2:$B$15,2,FALSE),"Casa",IF(VLOOKUP(A1028,referencia!$A$2:$B$15,2,FALSE)&lt;VLOOKUP(B1028,referencia!$A$2:$B$15,2,FALSE),"Visitante","Empate")))</f>
        <v/>
      </c>
      <c r="D1028" s="2" t="str">
        <f ca="1">IF(C1028="", "", IFERROR(
  INDEX(C:C, MATCH(1,
    INDEX((OFFSET(C1028, -(ROW(C1028)-255), 0)=OFFSET(C:C, 5, 0))*
           (OFFSET(C1027, -(ROW(C1027)-255), 0)=OFFSET(C:C, 4, 0))*
           (OFFSET(C1026, -(ROW(C1026)-255), 0)=OFFSET(C:C, 3, 0))*
           (OFFSET(C1025, -(ROW(C1025)-255), 0)=OFFSET(C:C, 2, 0))*
           (OFFSET(C1024, -(ROW(C1024)-255), 0)=OFFSET(C:C, 1, 0)),
           0), 0)),
  "Sem previsão"))</f>
        <v/>
      </c>
      <c r="E1028" s="2" t="str">
        <f t="shared" ca="1" si="105"/>
        <v/>
      </c>
      <c r="F1028" s="2" t="str">
        <f ca="1">IF(E1028="", "", IFERROR(COUNTIF($E$2:E1028, "Correto") / COUNTA($E$2:E1028), 0))</f>
        <v/>
      </c>
    </row>
    <row r="1029" spans="3:6" x14ac:dyDescent="0.25">
      <c r="C1029" s="2" t="str">
        <f>IF(B1029="","",IF(VLOOKUP(A1029,referencia!$A$2:$B$15,2,FALSE)&gt;VLOOKUP(B1029,referencia!$A$2:$B$15,2,FALSE),"Casa",IF(VLOOKUP(A1029,referencia!$A$2:$B$15,2,FALSE)&lt;VLOOKUP(B1029,referencia!$A$2:$B$15,2,FALSE),"Visitante","Empate")))</f>
        <v/>
      </c>
      <c r="D1029" s="2" t="str">
        <f ca="1">IF(C1029="", "", IFERROR(
  INDEX(C:C, MATCH(1,
    INDEX((OFFSET(C1029, -(ROW(C1029)-255), 0)=OFFSET(C:C, 5, 0))*
           (OFFSET(C1028, -(ROW(C1028)-255), 0)=OFFSET(C:C, 4, 0))*
           (OFFSET(C1027, -(ROW(C1027)-255), 0)=OFFSET(C:C, 3, 0))*
           (OFFSET(C1026, -(ROW(C1026)-255), 0)=OFFSET(C:C, 2, 0))*
           (OFFSET(C1025, -(ROW(C1025)-255), 0)=OFFSET(C:C, 1, 0)),
           0), 0)),
  "Sem previsão"))</f>
        <v/>
      </c>
      <c r="E1029" s="2" t="str">
        <f t="shared" ca="1" si="105"/>
        <v/>
      </c>
      <c r="F1029" s="2" t="str">
        <f ca="1">IF(E1029="", "", IFERROR(COUNTIF($E$2:E1029, "Correto") / COUNTA($E$2:E1029), 0))</f>
        <v/>
      </c>
    </row>
    <row r="1030" spans="3:6" x14ac:dyDescent="0.25">
      <c r="C1030" s="2" t="str">
        <f>IF(B1030="","",IF(VLOOKUP(A1030,referencia!$A$2:$B$15,2,FALSE)&gt;VLOOKUP(B1030,referencia!$A$2:$B$15,2,FALSE),"Casa",IF(VLOOKUP(A1030,referencia!$A$2:$B$15,2,FALSE)&lt;VLOOKUP(B1030,referencia!$A$2:$B$15,2,FALSE),"Visitante","Empate")))</f>
        <v/>
      </c>
      <c r="D1030" s="2" t="str">
        <f ca="1">IF(C1030="", "", IFERROR(
  INDEX(C:C, MATCH(1,
    INDEX((OFFSET(C1030, -(ROW(C1030)-255), 0)=OFFSET(C:C, 5, 0))*
           (OFFSET(C1029, -(ROW(C1029)-255), 0)=OFFSET(C:C, 4, 0))*
           (OFFSET(C1028, -(ROW(C1028)-255), 0)=OFFSET(C:C, 3, 0))*
           (OFFSET(C1027, -(ROW(C1027)-255), 0)=OFFSET(C:C, 2, 0))*
           (OFFSET(C1026, -(ROW(C1026)-255), 0)=OFFSET(C:C, 1, 0)),
           0), 0)),
  "Sem previsão"))</f>
        <v/>
      </c>
      <c r="E1030" s="2" t="str">
        <f t="shared" ca="1" si="105"/>
        <v/>
      </c>
      <c r="F1030" s="2" t="str">
        <f ca="1">IF(E1030="", "", IFERROR(COUNTIF($E$2:E1030, "Correto") / COUNTA($E$2:E1030), 0))</f>
        <v/>
      </c>
    </row>
    <row r="1031" spans="3:6" x14ac:dyDescent="0.25">
      <c r="C1031" s="2" t="str">
        <f>IF(B1031="","",IF(VLOOKUP(A1031,referencia!$A$2:$B$15,2,FALSE)&gt;VLOOKUP(B1031,referencia!$A$2:$B$15,2,FALSE),"Casa",IF(VLOOKUP(A1031,referencia!$A$2:$B$15,2,FALSE)&lt;VLOOKUP(B1031,referencia!$A$2:$B$15,2,FALSE),"Visitante","Empate")))</f>
        <v/>
      </c>
      <c r="D1031" s="2" t="str">
        <f ca="1">IF(C1031="", "", IFERROR(
  INDEX(C:C, MATCH(1,
    INDEX((OFFSET(C1031, -(ROW(C1031)-255), 0)=OFFSET(C:C, 5, 0))*
           (OFFSET(C1030, -(ROW(C1030)-255), 0)=OFFSET(C:C, 4, 0))*
           (OFFSET(C1029, -(ROW(C1029)-255), 0)=OFFSET(C:C, 3, 0))*
           (OFFSET(C1028, -(ROW(C1028)-255), 0)=OFFSET(C:C, 2, 0))*
           (OFFSET(C1027, -(ROW(C1027)-255), 0)=OFFSET(C:C, 1, 0)),
           0), 0)),
  "Sem previsão"))</f>
        <v/>
      </c>
      <c r="E1031" s="2" t="str">
        <f t="shared" ca="1" si="105"/>
        <v/>
      </c>
      <c r="F1031" s="2" t="str">
        <f ca="1">IF(E1031="", "", IFERROR(COUNTIF($E$2:E1031, "Correto") / COUNTA($E$2:E1031), 0))</f>
        <v/>
      </c>
    </row>
    <row r="1032" spans="3:6" x14ac:dyDescent="0.25">
      <c r="C1032" s="2" t="str">
        <f>IF(B1032="","",IF(VLOOKUP(A1032,referencia!$A$2:$B$15,2,FALSE)&gt;VLOOKUP(B1032,referencia!$A$2:$B$15,2,FALSE),"Casa",IF(VLOOKUP(A1032,referencia!$A$2:$B$15,2,FALSE)&lt;VLOOKUP(B1032,referencia!$A$2:$B$15,2,FALSE),"Visitante","Empate")))</f>
        <v/>
      </c>
      <c r="D1032" s="2" t="str">
        <f ca="1">IF(C1032="", "", IFERROR(
  INDEX(C:C, MATCH(1,
    INDEX((OFFSET(C1032, -(ROW(C1032)-255), 0)=OFFSET(C:C, 5, 0))*
           (OFFSET(C1031, -(ROW(C1031)-255), 0)=OFFSET(C:C, 4, 0))*
           (OFFSET(C1030, -(ROW(C1030)-255), 0)=OFFSET(C:C, 3, 0))*
           (OFFSET(C1029, -(ROW(C1029)-255), 0)=OFFSET(C:C, 2, 0))*
           (OFFSET(C1028, -(ROW(C1028)-255), 0)=OFFSET(C:C, 1, 0)),
           0), 0)),
  "Sem previsão"))</f>
        <v/>
      </c>
      <c r="E1032" s="2" t="str">
        <f t="shared" ca="1" si="105"/>
        <v/>
      </c>
      <c r="F1032" s="2" t="str">
        <f ca="1">IF(E1032="", "", IFERROR(COUNTIF($E$2:E1032, "Correto") / COUNTA($E$2:E1032), 0))</f>
        <v/>
      </c>
    </row>
    <row r="1033" spans="3:6" x14ac:dyDescent="0.25">
      <c r="C1033" s="2" t="str">
        <f>IF(B1033="","",IF(VLOOKUP(A1033,referencia!$A$2:$B$15,2,FALSE)&gt;VLOOKUP(B1033,referencia!$A$2:$B$15,2,FALSE),"Casa",IF(VLOOKUP(A1033,referencia!$A$2:$B$15,2,FALSE)&lt;VLOOKUP(B1033,referencia!$A$2:$B$15,2,FALSE),"Visitante","Empate")))</f>
        <v/>
      </c>
      <c r="D1033" s="2" t="str">
        <f ca="1">IF(C1033="", "", IFERROR(
  INDEX(C:C, MATCH(1,
    INDEX((OFFSET(C1033, -(ROW(C1033)-255), 0)=OFFSET(C:C, 5, 0))*
           (OFFSET(C1032, -(ROW(C1032)-255), 0)=OFFSET(C:C, 4, 0))*
           (OFFSET(C1031, -(ROW(C1031)-255), 0)=OFFSET(C:C, 3, 0))*
           (OFFSET(C1030, -(ROW(C1030)-255), 0)=OFFSET(C:C, 2, 0))*
           (OFFSET(C1029, -(ROW(C1029)-255), 0)=OFFSET(C:C, 1, 0)),
           0), 0)),
  "Sem previsão"))</f>
        <v/>
      </c>
      <c r="E1033" s="2" t="str">
        <f t="shared" ca="1" si="105"/>
        <v/>
      </c>
      <c r="F1033" s="2" t="str">
        <f ca="1">IF(E1033="", "", IFERROR(COUNTIF($E$2:E1033, "Correto") / COUNTA($E$2:E1033), 0))</f>
        <v/>
      </c>
    </row>
    <row r="1034" spans="3:6" x14ac:dyDescent="0.25">
      <c r="C1034" s="2" t="str">
        <f>IF(B1034="","",IF(VLOOKUP(A1034,referencia!$A$2:$B$15,2,FALSE)&gt;VLOOKUP(B1034,referencia!$A$2:$B$15,2,FALSE),"Casa",IF(VLOOKUP(A1034,referencia!$A$2:$B$15,2,FALSE)&lt;VLOOKUP(B1034,referencia!$A$2:$B$15,2,FALSE),"Visitante","Empate")))</f>
        <v/>
      </c>
      <c r="D1034" s="2" t="str">
        <f ca="1">IF(C1034="", "", IFERROR(
  INDEX(C:C, MATCH(1,
    INDEX((OFFSET(C1034, -(ROW(C1034)-255), 0)=OFFSET(C:C, 5, 0))*
           (OFFSET(C1033, -(ROW(C1033)-255), 0)=OFFSET(C:C, 4, 0))*
           (OFFSET(C1032, -(ROW(C1032)-255), 0)=OFFSET(C:C, 3, 0))*
           (OFFSET(C1031, -(ROW(C1031)-255), 0)=OFFSET(C:C, 2, 0))*
           (OFFSET(C1030, -(ROW(C1030)-255), 0)=OFFSET(C:C, 1, 0)),
           0), 0)),
  "Sem previsão"))</f>
        <v/>
      </c>
      <c r="E1034" s="2" t="str">
        <f t="shared" ca="1" si="105"/>
        <v/>
      </c>
      <c r="F1034" s="2" t="str">
        <f ca="1">IF(E1034="", "", IFERROR(COUNTIF($E$2:E1034, "Correto") / COUNTA($E$2:E1034), 0))</f>
        <v/>
      </c>
    </row>
    <row r="1035" spans="3:6" x14ac:dyDescent="0.25">
      <c r="C1035" s="2" t="str">
        <f>IF(B1035="","",IF(VLOOKUP(A1035,referencia!$A$2:$B$15,2,FALSE)&gt;VLOOKUP(B1035,referencia!$A$2:$B$15,2,FALSE),"Casa",IF(VLOOKUP(A1035,referencia!$A$2:$B$15,2,FALSE)&lt;VLOOKUP(B1035,referencia!$A$2:$B$15,2,FALSE),"Visitante","Empate")))</f>
        <v/>
      </c>
      <c r="D1035" s="2" t="str">
        <f ca="1">IF(C1035="", "", IFERROR(
  INDEX(C:C, MATCH(1,
    INDEX((OFFSET(C1035, -(ROW(C1035)-255), 0)=OFFSET(C:C, 5, 0))*
           (OFFSET(C1034, -(ROW(C1034)-255), 0)=OFFSET(C:C, 4, 0))*
           (OFFSET(C1033, -(ROW(C1033)-255), 0)=OFFSET(C:C, 3, 0))*
           (OFFSET(C1032, -(ROW(C1032)-255), 0)=OFFSET(C:C, 2, 0))*
           (OFFSET(C1031, -(ROW(C1031)-255), 0)=OFFSET(C:C, 1, 0)),
           0), 0)),
  "Sem previsão"))</f>
        <v/>
      </c>
      <c r="E1035" s="2" t="str">
        <f t="shared" ca="1" si="105"/>
        <v/>
      </c>
      <c r="F1035" s="2" t="str">
        <f ca="1">IF(E1035="", "", IFERROR(COUNTIF($E$2:E1035, "Correto") / COUNTA($E$2:E1035), 0))</f>
        <v/>
      </c>
    </row>
    <row r="1036" spans="3:6" x14ac:dyDescent="0.25">
      <c r="C1036" s="2" t="str">
        <f>IF(B1036="","",IF(VLOOKUP(A1036,referencia!$A$2:$B$15,2,FALSE)&gt;VLOOKUP(B1036,referencia!$A$2:$B$15,2,FALSE),"Casa",IF(VLOOKUP(A1036,referencia!$A$2:$B$15,2,FALSE)&lt;VLOOKUP(B1036,referencia!$A$2:$B$15,2,FALSE),"Visitante","Empate")))</f>
        <v/>
      </c>
      <c r="D1036" s="2" t="str">
        <f ca="1">IF(C1036="", "", IFERROR(
  INDEX(C:C, MATCH(1,
    INDEX((OFFSET(C1036, -(ROW(C1036)-255), 0)=OFFSET(C:C, 5, 0))*
           (OFFSET(C1035, -(ROW(C1035)-255), 0)=OFFSET(C:C, 4, 0))*
           (OFFSET(C1034, -(ROW(C1034)-255), 0)=OFFSET(C:C, 3, 0))*
           (OFFSET(C1033, -(ROW(C1033)-255), 0)=OFFSET(C:C, 2, 0))*
           (OFFSET(C1032, -(ROW(C1032)-255), 0)=OFFSET(C:C, 1, 0)),
           0), 0)),
  "Sem previsão"))</f>
        <v/>
      </c>
      <c r="E1036" s="2" t="str">
        <f t="shared" ca="1" si="105"/>
        <v/>
      </c>
      <c r="F1036" s="2" t="str">
        <f ca="1">IF(E1036="", "", IFERROR(COUNTIF($E$2:E1036, "Correto") / COUNTA($E$2:E1036), 0))</f>
        <v/>
      </c>
    </row>
    <row r="1037" spans="3:6" x14ac:dyDescent="0.25">
      <c r="C1037" s="2" t="str">
        <f>IF(B1037="","",IF(VLOOKUP(A1037,referencia!$A$2:$B$15,2,FALSE)&gt;VLOOKUP(B1037,referencia!$A$2:$B$15,2,FALSE),"Casa",IF(VLOOKUP(A1037,referencia!$A$2:$B$15,2,FALSE)&lt;VLOOKUP(B1037,referencia!$A$2:$B$15,2,FALSE),"Visitante","Empate")))</f>
        <v/>
      </c>
      <c r="D1037" s="2" t="str">
        <f ca="1">IF(C1037="", "", IFERROR(
  INDEX(C:C, MATCH(1,
    INDEX((OFFSET(C1037, -(ROW(C1037)-255), 0)=OFFSET(C:C, 5, 0))*
           (OFFSET(C1036, -(ROW(C1036)-255), 0)=OFFSET(C:C, 4, 0))*
           (OFFSET(C1035, -(ROW(C1035)-255), 0)=OFFSET(C:C, 3, 0))*
           (OFFSET(C1034, -(ROW(C1034)-255), 0)=OFFSET(C:C, 2, 0))*
           (OFFSET(C1033, -(ROW(C1033)-255), 0)=OFFSET(C:C, 1, 0)),
           0), 0)),
  "Sem previsão"))</f>
        <v/>
      </c>
      <c r="E1037" s="2" t="str">
        <f t="shared" ca="1" si="105"/>
        <v/>
      </c>
      <c r="F1037" s="2" t="str">
        <f ca="1">IF(E1037="", "", IFERROR(COUNTIF($E$2:E1037, "Correto") / COUNTA($E$2:E1037), 0))</f>
        <v/>
      </c>
    </row>
    <row r="1038" spans="3:6" x14ac:dyDescent="0.25">
      <c r="C1038" s="2" t="str">
        <f>IF(B1038="","",IF(VLOOKUP(A1038,referencia!$A$2:$B$15,2,FALSE)&gt;VLOOKUP(B1038,referencia!$A$2:$B$15,2,FALSE),"Casa",IF(VLOOKUP(A1038,referencia!$A$2:$B$15,2,FALSE)&lt;VLOOKUP(B1038,referencia!$A$2:$B$15,2,FALSE),"Visitante","Empate")))</f>
        <v/>
      </c>
      <c r="D1038" s="2" t="str">
        <f ca="1">IF(C1038="", "", IFERROR(
  INDEX(C:C, MATCH(1,
    INDEX((OFFSET(C1038, -(ROW(C1038)-255), 0)=OFFSET(C:C, 5, 0))*
           (OFFSET(C1037, -(ROW(C1037)-255), 0)=OFFSET(C:C, 4, 0))*
           (OFFSET(C1036, -(ROW(C1036)-255), 0)=OFFSET(C:C, 3, 0))*
           (OFFSET(C1035, -(ROW(C1035)-255), 0)=OFFSET(C:C, 2, 0))*
           (OFFSET(C1034, -(ROW(C1034)-255), 0)=OFFSET(C:C, 1, 0)),
           0), 0)),
  "Sem previsão"))</f>
        <v/>
      </c>
      <c r="E1038" s="2" t="str">
        <f t="shared" ca="1" si="105"/>
        <v/>
      </c>
      <c r="F1038" s="2" t="str">
        <f ca="1">IF(E1038="", "", IFERROR(COUNTIF($E$2:E1038, "Correto") / COUNTA($E$2:E1038), 0))</f>
        <v/>
      </c>
    </row>
    <row r="1039" spans="3:6" x14ac:dyDescent="0.25">
      <c r="C1039" s="2" t="str">
        <f>IF(B1039="","",IF(VLOOKUP(A1039,referencia!$A$2:$B$15,2,FALSE)&gt;VLOOKUP(B1039,referencia!$A$2:$B$15,2,FALSE),"Casa",IF(VLOOKUP(A1039,referencia!$A$2:$B$15,2,FALSE)&lt;VLOOKUP(B1039,referencia!$A$2:$B$15,2,FALSE),"Visitante","Empate")))</f>
        <v/>
      </c>
      <c r="D1039" s="2" t="str">
        <f ca="1">IF(C1039="", "", IFERROR(
  INDEX(C:C, MATCH(1,
    INDEX((OFFSET(C1039, -(ROW(C1039)-255), 0)=OFFSET(C:C, 5, 0))*
           (OFFSET(C1038, -(ROW(C1038)-255), 0)=OFFSET(C:C, 4, 0))*
           (OFFSET(C1037, -(ROW(C1037)-255), 0)=OFFSET(C:C, 3, 0))*
           (OFFSET(C1036, -(ROW(C1036)-255), 0)=OFFSET(C:C, 2, 0))*
           (OFFSET(C1035, -(ROW(C1035)-255), 0)=OFFSET(C:C, 1, 0)),
           0), 0)),
  "Sem previsão"))</f>
        <v/>
      </c>
      <c r="E1039" s="2" t="str">
        <f t="shared" ca="1" si="105"/>
        <v/>
      </c>
      <c r="F1039" s="2" t="str">
        <f ca="1">IF(E1039="", "", IFERROR(COUNTIF($E$2:E1039, "Correto") / COUNTA($E$2:E1039), 0))</f>
        <v/>
      </c>
    </row>
    <row r="1040" spans="3:6" x14ac:dyDescent="0.25">
      <c r="C1040" s="2" t="str">
        <f>IF(B1040="","",IF(VLOOKUP(A1040,referencia!$A$2:$B$15,2,FALSE)&gt;VLOOKUP(B1040,referencia!$A$2:$B$15,2,FALSE),"Casa",IF(VLOOKUP(A1040,referencia!$A$2:$B$15,2,FALSE)&lt;VLOOKUP(B1040,referencia!$A$2:$B$15,2,FALSE),"Visitante","Empate")))</f>
        <v/>
      </c>
      <c r="D1040" s="2" t="str">
        <f ca="1">IF(C1040="", "", IFERROR(
  INDEX(C:C, MATCH(1,
    INDEX((OFFSET(C1040, -(ROW(C1040)-255), 0)=OFFSET(C:C, 5, 0))*
           (OFFSET(C1039, -(ROW(C1039)-255), 0)=OFFSET(C:C, 4, 0))*
           (OFFSET(C1038, -(ROW(C1038)-255), 0)=OFFSET(C:C, 3, 0))*
           (OFFSET(C1037, -(ROW(C1037)-255), 0)=OFFSET(C:C, 2, 0))*
           (OFFSET(C1036, -(ROW(C1036)-255), 0)=OFFSET(C:C, 1, 0)),
           0), 0)),
  "Sem previsão"))</f>
        <v/>
      </c>
      <c r="E1040" s="2" t="str">
        <f t="shared" ca="1" si="105"/>
        <v/>
      </c>
      <c r="F1040" s="2" t="str">
        <f ca="1">IF(E1040="", "", IFERROR(COUNTIF($E$2:E1040, "Correto") / COUNTA($E$2:E1040), 0))</f>
        <v/>
      </c>
    </row>
    <row r="1041" spans="3:6" x14ac:dyDescent="0.25">
      <c r="C1041" s="2" t="str">
        <f>IF(B1041="","",IF(VLOOKUP(A1041,referencia!$A$2:$B$15,2,FALSE)&gt;VLOOKUP(B1041,referencia!$A$2:$B$15,2,FALSE),"Casa",IF(VLOOKUP(A1041,referencia!$A$2:$B$15,2,FALSE)&lt;VLOOKUP(B1041,referencia!$A$2:$B$15,2,FALSE),"Visitante","Empate")))</f>
        <v/>
      </c>
      <c r="D1041" s="2" t="str">
        <f ca="1">IF(C1041="", "", IFERROR(
  INDEX(C:C, MATCH(1,
    INDEX((OFFSET(C1041, -(ROW(C1041)-255), 0)=OFFSET(C:C, 5, 0))*
           (OFFSET(C1040, -(ROW(C1040)-255), 0)=OFFSET(C:C, 4, 0))*
           (OFFSET(C1039, -(ROW(C1039)-255), 0)=OFFSET(C:C, 3, 0))*
           (OFFSET(C1038, -(ROW(C1038)-255), 0)=OFFSET(C:C, 2, 0))*
           (OFFSET(C1037, -(ROW(C1037)-255), 0)=OFFSET(C:C, 1, 0)),
           0), 0)),
  "Sem previsão"))</f>
        <v/>
      </c>
      <c r="E1041" s="2" t="str">
        <f t="shared" ca="1" si="105"/>
        <v/>
      </c>
      <c r="F1041" s="2" t="str">
        <f ca="1">IF(E1041="", "", IFERROR(COUNTIF($E$2:E1041, "Correto") / COUNTA($E$2:E1041), 0))</f>
        <v/>
      </c>
    </row>
    <row r="1042" spans="3:6" x14ac:dyDescent="0.25">
      <c r="C1042" s="2" t="str">
        <f>IF(B1042="","",IF(VLOOKUP(A1042,referencia!$A$2:$B$15,2,FALSE)&gt;VLOOKUP(B1042,referencia!$A$2:$B$15,2,FALSE),"Casa",IF(VLOOKUP(A1042,referencia!$A$2:$B$15,2,FALSE)&lt;VLOOKUP(B1042,referencia!$A$2:$B$15,2,FALSE),"Visitante","Empate")))</f>
        <v/>
      </c>
      <c r="D1042" s="2" t="str">
        <f ca="1">IF(C1042="", "", IFERROR(
  INDEX(C:C, MATCH(1,
    INDEX((OFFSET(C1042, -(ROW(C1042)-255), 0)=OFFSET(C:C, 5, 0))*
           (OFFSET(C1041, -(ROW(C1041)-255), 0)=OFFSET(C:C, 4, 0))*
           (OFFSET(C1040, -(ROW(C1040)-255), 0)=OFFSET(C:C, 3, 0))*
           (OFFSET(C1039, -(ROW(C1039)-255), 0)=OFFSET(C:C, 2, 0))*
           (OFFSET(C1038, -(ROW(C1038)-255), 0)=OFFSET(C:C, 1, 0)),
           0), 0)),
  "Sem previsão"))</f>
        <v/>
      </c>
      <c r="E1042" s="2" t="str">
        <f t="shared" ca="1" si="105"/>
        <v/>
      </c>
      <c r="F1042" s="2" t="str">
        <f ca="1">IF(E1042="", "", IFERROR(COUNTIF($E$2:E1042, "Correto") / COUNTA($E$2:E1042), 0))</f>
        <v/>
      </c>
    </row>
    <row r="1043" spans="3:6" x14ac:dyDescent="0.25">
      <c r="C1043" s="2" t="str">
        <f>IF(B1043="","",IF(VLOOKUP(A1043,referencia!$A$2:$B$15,2,FALSE)&gt;VLOOKUP(B1043,referencia!$A$2:$B$15,2,FALSE),"Casa",IF(VLOOKUP(A1043,referencia!$A$2:$B$15,2,FALSE)&lt;VLOOKUP(B1043,referencia!$A$2:$B$15,2,FALSE),"Visitante","Empate")))</f>
        <v/>
      </c>
      <c r="D1043" s="2" t="str">
        <f ca="1">IF(C1043="", "", IFERROR(
  INDEX(C:C, MATCH(1,
    INDEX((OFFSET(C1043, -(ROW(C1043)-255), 0)=OFFSET(C:C, 5, 0))*
           (OFFSET(C1042, -(ROW(C1042)-255), 0)=OFFSET(C:C, 4, 0))*
           (OFFSET(C1041, -(ROW(C1041)-255), 0)=OFFSET(C:C, 3, 0))*
           (OFFSET(C1040, -(ROW(C1040)-255), 0)=OFFSET(C:C, 2, 0))*
           (OFFSET(C1039, -(ROW(C1039)-255), 0)=OFFSET(C:C, 1, 0)),
           0), 0)),
  "Sem previsão"))</f>
        <v/>
      </c>
      <c r="E1043" s="2" t="str">
        <f t="shared" ca="1" si="105"/>
        <v/>
      </c>
      <c r="F1043" s="2" t="str">
        <f ca="1">IF(E1043="", "", IFERROR(COUNTIF($E$2:E1043, "Correto") / COUNTA($E$2:E1043), 0))</f>
        <v/>
      </c>
    </row>
    <row r="1044" spans="3:6" x14ac:dyDescent="0.25">
      <c r="C1044" s="2" t="str">
        <f>IF(B1044="","",IF(VLOOKUP(A1044,referencia!$A$2:$B$15,2,FALSE)&gt;VLOOKUP(B1044,referencia!$A$2:$B$15,2,FALSE),"Casa",IF(VLOOKUP(A1044,referencia!$A$2:$B$15,2,FALSE)&lt;VLOOKUP(B1044,referencia!$A$2:$B$15,2,FALSE),"Visitante","Empate")))</f>
        <v/>
      </c>
      <c r="D1044" s="2" t="str">
        <f ca="1">IF(C1044="", "", IFERROR(
  INDEX(C:C, MATCH(1,
    INDEX((OFFSET(C1044, -(ROW(C1044)-255), 0)=OFFSET(C:C, 5, 0))*
           (OFFSET(C1043, -(ROW(C1043)-255), 0)=OFFSET(C:C, 4, 0))*
           (OFFSET(C1042, -(ROW(C1042)-255), 0)=OFFSET(C:C, 3, 0))*
           (OFFSET(C1041, -(ROW(C1041)-255), 0)=OFFSET(C:C, 2, 0))*
           (OFFSET(C1040, -(ROW(C1040)-255), 0)=OFFSET(C:C, 1, 0)),
           0), 0)),
  "Sem previsão"))</f>
        <v/>
      </c>
      <c r="E1044" s="2" t="str">
        <f t="shared" ca="1" si="105"/>
        <v/>
      </c>
      <c r="F1044" s="2" t="str">
        <f ca="1">IF(E1044="", "", IFERROR(COUNTIF($E$2:E1044, "Correto") / COUNTA($E$2:E1044), 0))</f>
        <v/>
      </c>
    </row>
    <row r="1045" spans="3:6" x14ac:dyDescent="0.25">
      <c r="C1045" s="2" t="str">
        <f>IF(B1045="","",IF(VLOOKUP(A1045,referencia!$A$2:$B$15,2,FALSE)&gt;VLOOKUP(B1045,referencia!$A$2:$B$15,2,FALSE),"Casa",IF(VLOOKUP(A1045,referencia!$A$2:$B$15,2,FALSE)&lt;VLOOKUP(B1045,referencia!$A$2:$B$15,2,FALSE),"Visitante","Empate")))</f>
        <v/>
      </c>
      <c r="D1045" s="2" t="str">
        <f ca="1">IF(C1045="", "", IFERROR(
  INDEX(C:C, MATCH(1,
    INDEX((OFFSET(C1045, -(ROW(C1045)-255), 0)=OFFSET(C:C, 5, 0))*
           (OFFSET(C1044, -(ROW(C1044)-255), 0)=OFFSET(C:C, 4, 0))*
           (OFFSET(C1043, -(ROW(C1043)-255), 0)=OFFSET(C:C, 3, 0))*
           (OFFSET(C1042, -(ROW(C1042)-255), 0)=OFFSET(C:C, 2, 0))*
           (OFFSET(C1041, -(ROW(C1041)-255), 0)=OFFSET(C:C, 1, 0)),
           0), 0)),
  "Sem previsão"))</f>
        <v/>
      </c>
      <c r="E1045" s="2" t="str">
        <f t="shared" ca="1" si="105"/>
        <v/>
      </c>
      <c r="F1045" s="2" t="str">
        <f ca="1">IF(E1045="", "", IFERROR(COUNTIF($E$2:E1045, "Correto") / COUNTA($E$2:E1045), 0))</f>
        <v/>
      </c>
    </row>
    <row r="1046" spans="3:6" x14ac:dyDescent="0.25">
      <c r="C1046" s="2" t="str">
        <f>IF(B1046="","",IF(VLOOKUP(A1046,referencia!$A$2:$B$15,2,FALSE)&gt;VLOOKUP(B1046,referencia!$A$2:$B$15,2,FALSE),"Casa",IF(VLOOKUP(A1046,referencia!$A$2:$B$15,2,FALSE)&lt;VLOOKUP(B1046,referencia!$A$2:$B$15,2,FALSE),"Visitante","Empate")))</f>
        <v/>
      </c>
      <c r="D1046" s="2" t="str">
        <f ca="1">IF(C1046="", "", IFERROR(
  INDEX(C:C, MATCH(1,
    INDEX((OFFSET(C1046, -(ROW(C1046)-255), 0)=OFFSET(C:C, 5, 0))*
           (OFFSET(C1045, -(ROW(C1045)-255), 0)=OFFSET(C:C, 4, 0))*
           (OFFSET(C1044, -(ROW(C1044)-255), 0)=OFFSET(C:C, 3, 0))*
           (OFFSET(C1043, -(ROW(C1043)-255), 0)=OFFSET(C:C, 2, 0))*
           (OFFSET(C1042, -(ROW(C1042)-255), 0)=OFFSET(C:C, 1, 0)),
           0), 0)),
  "Sem previsão"))</f>
        <v/>
      </c>
      <c r="E1046" s="2" t="str">
        <f t="shared" ca="1" si="105"/>
        <v/>
      </c>
      <c r="F1046" s="2" t="str">
        <f ca="1">IF(E1046="", "", IFERROR(COUNTIF($E$2:E1046, "Correto") / COUNTA($E$2:E1046), 0))</f>
        <v/>
      </c>
    </row>
    <row r="1047" spans="3:6" x14ac:dyDescent="0.25">
      <c r="C1047" s="2" t="str">
        <f>IF(B1047="","",IF(VLOOKUP(A1047,referencia!$A$2:$B$15,2,FALSE)&gt;VLOOKUP(B1047,referencia!$A$2:$B$15,2,FALSE),"Casa",IF(VLOOKUP(A1047,referencia!$A$2:$B$15,2,FALSE)&lt;VLOOKUP(B1047,referencia!$A$2:$B$15,2,FALSE),"Visitante","Empate")))</f>
        <v/>
      </c>
      <c r="D1047" s="2" t="str">
        <f ca="1">IF(C1047="", "", IFERROR(
  INDEX(C:C, MATCH(1,
    INDEX((OFFSET(C1047, -(ROW(C1047)-255), 0)=OFFSET(C:C, 5, 0))*
           (OFFSET(C1046, -(ROW(C1046)-255), 0)=OFFSET(C:C, 4, 0))*
           (OFFSET(C1045, -(ROW(C1045)-255), 0)=OFFSET(C:C, 3, 0))*
           (OFFSET(C1044, -(ROW(C1044)-255), 0)=OFFSET(C:C, 2, 0))*
           (OFFSET(C1043, -(ROW(C1043)-255), 0)=OFFSET(C:C, 1, 0)),
           0), 0)),
  "Sem previsão"))</f>
        <v/>
      </c>
      <c r="E1047" s="2" t="str">
        <f t="shared" ca="1" si="105"/>
        <v/>
      </c>
      <c r="F1047" s="2" t="str">
        <f ca="1">IF(E1047="", "", IFERROR(COUNTIF($E$2:E1047, "Correto") / COUNTA($E$2:E1047), 0))</f>
        <v/>
      </c>
    </row>
    <row r="1048" spans="3:6" x14ac:dyDescent="0.25">
      <c r="C1048" s="2" t="str">
        <f>IF(B1048="","",IF(VLOOKUP(A1048,referencia!$A$2:$B$15,2,FALSE)&gt;VLOOKUP(B1048,referencia!$A$2:$B$15,2,FALSE),"Casa",IF(VLOOKUP(A1048,referencia!$A$2:$B$15,2,FALSE)&lt;VLOOKUP(B1048,referencia!$A$2:$B$15,2,FALSE),"Visitante","Empate")))</f>
        <v/>
      </c>
      <c r="D1048" s="2" t="str">
        <f ca="1">IF(C1048="", "", IFERROR(
  INDEX(C:C, MATCH(1,
    INDEX((OFFSET(C1048, -(ROW(C1048)-255), 0)=OFFSET(C:C, 5, 0))*
           (OFFSET(C1047, -(ROW(C1047)-255), 0)=OFFSET(C:C, 4, 0))*
           (OFFSET(C1046, -(ROW(C1046)-255), 0)=OFFSET(C:C, 3, 0))*
           (OFFSET(C1045, -(ROW(C1045)-255), 0)=OFFSET(C:C, 2, 0))*
           (OFFSET(C1044, -(ROW(C1044)-255), 0)=OFFSET(C:C, 1, 0)),
           0), 0)),
  "Sem previsão"))</f>
        <v/>
      </c>
      <c r="E1048" s="2" t="str">
        <f t="shared" ca="1" si="105"/>
        <v/>
      </c>
      <c r="F1048" s="2" t="str">
        <f ca="1">IF(E1048="", "", IFERROR(COUNTIF($E$2:E1048, "Correto") / COUNTA($E$2:E1048), 0))</f>
        <v/>
      </c>
    </row>
    <row r="1049" spans="3:6" x14ac:dyDescent="0.25">
      <c r="C1049" s="2" t="str">
        <f>IF(B1049="","",IF(VLOOKUP(A1049,referencia!$A$2:$B$15,2,FALSE)&gt;VLOOKUP(B1049,referencia!$A$2:$B$15,2,FALSE),"Casa",IF(VLOOKUP(A1049,referencia!$A$2:$B$15,2,FALSE)&lt;VLOOKUP(B1049,referencia!$A$2:$B$15,2,FALSE),"Visitante","Empate")))</f>
        <v/>
      </c>
      <c r="D1049" s="2" t="str">
        <f ca="1">IF(C1049="", "", IFERROR(
  INDEX(C:C, MATCH(1,
    INDEX((OFFSET(C1049, -(ROW(C1049)-255), 0)=OFFSET(C:C, 5, 0))*
           (OFFSET(C1048, -(ROW(C1048)-255), 0)=OFFSET(C:C, 4, 0))*
           (OFFSET(C1047, -(ROW(C1047)-255), 0)=OFFSET(C:C, 3, 0))*
           (OFFSET(C1046, -(ROW(C1046)-255), 0)=OFFSET(C:C, 2, 0))*
           (OFFSET(C1045, -(ROW(C1045)-255), 0)=OFFSET(C:C, 1, 0)),
           0), 0)),
  "Sem previsão"))</f>
        <v/>
      </c>
      <c r="E1049" s="2" t="str">
        <f t="shared" ca="1" si="105"/>
        <v/>
      </c>
      <c r="F1049" s="2" t="str">
        <f ca="1">IF(E1049="", "", IFERROR(COUNTIF($E$2:E1049, "Correto") / COUNTA($E$2:E1049), 0))</f>
        <v/>
      </c>
    </row>
    <row r="1050" spans="3:6" x14ac:dyDescent="0.25">
      <c r="C1050" s="2" t="str">
        <f>IF(B1050="","",IF(VLOOKUP(A1050,referencia!$A$2:$B$15,2,FALSE)&gt;VLOOKUP(B1050,referencia!$A$2:$B$15,2,FALSE),"Casa",IF(VLOOKUP(A1050,referencia!$A$2:$B$15,2,FALSE)&lt;VLOOKUP(B1050,referencia!$A$2:$B$15,2,FALSE),"Visitante","Empate")))</f>
        <v/>
      </c>
      <c r="D1050" s="2" t="str">
        <f ca="1">IF(C1050="", "", IFERROR(
  INDEX(C:C, MATCH(1,
    INDEX((OFFSET(C1050, -(ROW(C1050)-255), 0)=OFFSET(C:C, 5, 0))*
           (OFFSET(C1049, -(ROW(C1049)-255), 0)=OFFSET(C:C, 4, 0))*
           (OFFSET(C1048, -(ROW(C1048)-255), 0)=OFFSET(C:C, 3, 0))*
           (OFFSET(C1047, -(ROW(C1047)-255), 0)=OFFSET(C:C, 2, 0))*
           (OFFSET(C1046, -(ROW(C1046)-255), 0)=OFFSET(C:C, 1, 0)),
           0), 0)),
  "Sem previsão"))</f>
        <v/>
      </c>
      <c r="E1050" s="2" t="str">
        <f t="shared" ca="1" si="105"/>
        <v/>
      </c>
      <c r="F1050" s="2" t="str">
        <f ca="1">IF(E1050="", "", IFERROR(COUNTIF($E$2:E1050, "Correto") / COUNTA($E$2:E1050), 0))</f>
        <v/>
      </c>
    </row>
    <row r="1051" spans="3:6" x14ac:dyDescent="0.25">
      <c r="C1051" s="2" t="str">
        <f>IF(B1051="","",IF(VLOOKUP(A1051,referencia!$A$2:$B$15,2,FALSE)&gt;VLOOKUP(B1051,referencia!$A$2:$B$15,2,FALSE),"Casa",IF(VLOOKUP(A1051,referencia!$A$2:$B$15,2,FALSE)&lt;VLOOKUP(B1051,referencia!$A$2:$B$15,2,FALSE),"Visitante","Empate")))</f>
        <v/>
      </c>
      <c r="D1051" s="2" t="str">
        <f ca="1">IF(C1051="", "", IFERROR(
  INDEX(C:C, MATCH(1,
    INDEX((OFFSET(C1051, -(ROW(C1051)-255), 0)=OFFSET(C:C, 5, 0))*
           (OFFSET(C1050, -(ROW(C1050)-255), 0)=OFFSET(C:C, 4, 0))*
           (OFFSET(C1049, -(ROW(C1049)-255), 0)=OFFSET(C:C, 3, 0))*
           (OFFSET(C1048, -(ROW(C1048)-255), 0)=OFFSET(C:C, 2, 0))*
           (OFFSET(C1047, -(ROW(C1047)-255), 0)=OFFSET(C:C, 1, 0)),
           0), 0)),
  "Sem previsão"))</f>
        <v/>
      </c>
      <c r="E1051" s="2" t="str">
        <f t="shared" ca="1" si="105"/>
        <v/>
      </c>
      <c r="F1051" s="2" t="str">
        <f ca="1">IF(E1051="", "", IFERROR(COUNTIF($E$2:E1051, "Correto") / COUNTA($E$2:E1051), 0))</f>
        <v/>
      </c>
    </row>
    <row r="1052" spans="3:6" x14ac:dyDescent="0.25">
      <c r="C1052" s="2" t="str">
        <f>IF(B1052="","",IF(VLOOKUP(A1052,referencia!$A$2:$B$15,2,FALSE)&gt;VLOOKUP(B1052,referencia!$A$2:$B$15,2,FALSE),"Casa",IF(VLOOKUP(A1052,referencia!$A$2:$B$15,2,FALSE)&lt;VLOOKUP(B1052,referencia!$A$2:$B$15,2,FALSE),"Visitante","Empate")))</f>
        <v/>
      </c>
      <c r="D1052" s="2" t="str">
        <f ca="1">IF(C1052="", "", IFERROR(
  INDEX(C:C, MATCH(1,
    INDEX((OFFSET(C1052, -(ROW(C1052)-255), 0)=OFFSET(C:C, 5, 0))*
           (OFFSET(C1051, -(ROW(C1051)-255), 0)=OFFSET(C:C, 4, 0))*
           (OFFSET(C1050, -(ROW(C1050)-255), 0)=OFFSET(C:C, 3, 0))*
           (OFFSET(C1049, -(ROW(C1049)-255), 0)=OFFSET(C:C, 2, 0))*
           (OFFSET(C1048, -(ROW(C1048)-255), 0)=OFFSET(C:C, 1, 0)),
           0), 0)),
  "Sem previsão"))</f>
        <v/>
      </c>
      <c r="E1052" s="2" t="str">
        <f t="shared" ca="1" si="105"/>
        <v/>
      </c>
      <c r="F1052" s="2" t="str">
        <f ca="1">IF(E1052="", "", IFERROR(COUNTIF($E$2:E1052, "Correto") / COUNTA($E$2:E1052), 0))</f>
        <v/>
      </c>
    </row>
    <row r="1053" spans="3:6" x14ac:dyDescent="0.25">
      <c r="C1053" s="2" t="str">
        <f>IF(B1053="","",IF(VLOOKUP(A1053,referencia!$A$2:$B$15,2,FALSE)&gt;VLOOKUP(B1053,referencia!$A$2:$B$15,2,FALSE),"Casa",IF(VLOOKUP(A1053,referencia!$A$2:$B$15,2,FALSE)&lt;VLOOKUP(B1053,referencia!$A$2:$B$15,2,FALSE),"Visitante","Empate")))</f>
        <v/>
      </c>
      <c r="D1053" s="2" t="str">
        <f ca="1">IF(C1053="", "", IFERROR(
  INDEX(C:C, MATCH(1,
    INDEX((OFFSET(C1053, -(ROW(C1053)-255), 0)=OFFSET(C:C, 5, 0))*
           (OFFSET(C1052, -(ROW(C1052)-255), 0)=OFFSET(C:C, 4, 0))*
           (OFFSET(C1051, -(ROW(C1051)-255), 0)=OFFSET(C:C, 3, 0))*
           (OFFSET(C1050, -(ROW(C1050)-255), 0)=OFFSET(C:C, 2, 0))*
           (OFFSET(C1049, -(ROW(C1049)-255), 0)=OFFSET(C:C, 1, 0)),
           0), 0)),
  "Sem previsão"))</f>
        <v/>
      </c>
      <c r="E1053" s="2" t="str">
        <f t="shared" ca="1" si="105"/>
        <v/>
      </c>
      <c r="F1053" s="2" t="str">
        <f ca="1">IF(E1053="", "", IFERROR(COUNTIF($E$2:E1053, "Correto") / COUNTA($E$2:E1053), 0))</f>
        <v/>
      </c>
    </row>
    <row r="1054" spans="3:6" x14ac:dyDescent="0.25">
      <c r="C1054" s="2" t="str">
        <f>IF(B1054="","",IF(VLOOKUP(A1054,referencia!$A$2:$B$15,2,FALSE)&gt;VLOOKUP(B1054,referencia!$A$2:$B$15,2,FALSE),"Casa",IF(VLOOKUP(A1054,referencia!$A$2:$B$15,2,FALSE)&lt;VLOOKUP(B1054,referencia!$A$2:$B$15,2,FALSE),"Visitante","Empate")))</f>
        <v/>
      </c>
      <c r="D1054" s="2" t="str">
        <f ca="1">IF(C1054="", "", IFERROR(
  INDEX(C:C, MATCH(1,
    INDEX((OFFSET(C1054, -(ROW(C1054)-255), 0)=OFFSET(C:C, 5, 0))*
           (OFFSET(C1053, -(ROW(C1053)-255), 0)=OFFSET(C:C, 4, 0))*
           (OFFSET(C1052, -(ROW(C1052)-255), 0)=OFFSET(C:C, 3, 0))*
           (OFFSET(C1051, -(ROW(C1051)-255), 0)=OFFSET(C:C, 2, 0))*
           (OFFSET(C1050, -(ROW(C1050)-255), 0)=OFFSET(C:C, 1, 0)),
           0), 0)),
  "Sem previsão"))</f>
        <v/>
      </c>
      <c r="E1054" s="2" t="str">
        <f t="shared" ca="1" si="105"/>
        <v/>
      </c>
      <c r="F1054" s="2" t="str">
        <f ca="1">IF(E1054="", "", IFERROR(COUNTIF($E$2:E1054, "Correto") / COUNTA($E$2:E1054), 0))</f>
        <v/>
      </c>
    </row>
    <row r="1055" spans="3:6" x14ac:dyDescent="0.25">
      <c r="C1055" s="2" t="str">
        <f>IF(B1055="","",IF(VLOOKUP(A1055,referencia!$A$2:$B$15,2,FALSE)&gt;VLOOKUP(B1055,referencia!$A$2:$B$15,2,FALSE),"Casa",IF(VLOOKUP(A1055,referencia!$A$2:$B$15,2,FALSE)&lt;VLOOKUP(B1055,referencia!$A$2:$B$15,2,FALSE),"Visitante","Empate")))</f>
        <v/>
      </c>
      <c r="D1055" s="2" t="str">
        <f ca="1">IF(C1055="", "", IFERROR(
  INDEX(C:C, MATCH(1,
    INDEX((OFFSET(C1055, -(ROW(C1055)-255), 0)=OFFSET(C:C, 5, 0))*
           (OFFSET(C1054, -(ROW(C1054)-255), 0)=OFFSET(C:C, 4, 0))*
           (OFFSET(C1053, -(ROW(C1053)-255), 0)=OFFSET(C:C, 3, 0))*
           (OFFSET(C1052, -(ROW(C1052)-255), 0)=OFFSET(C:C, 2, 0))*
           (OFFSET(C1051, -(ROW(C1051)-255), 0)=OFFSET(C:C, 1, 0)),
           0), 0)),
  "Sem previsão"))</f>
        <v/>
      </c>
      <c r="E1055" s="2" t="str">
        <f t="shared" ca="1" si="105"/>
        <v/>
      </c>
      <c r="F1055" s="2" t="str">
        <f ca="1">IF(E1055="", "", IFERROR(COUNTIF($E$2:E1055, "Correto") / COUNTA($E$2:E1055), 0))</f>
        <v/>
      </c>
    </row>
    <row r="1056" spans="3:6" x14ac:dyDescent="0.25">
      <c r="C1056" s="2" t="str">
        <f>IF(B1056="","",IF(VLOOKUP(A1056,referencia!$A$2:$B$15,2,FALSE)&gt;VLOOKUP(B1056,referencia!$A$2:$B$15,2,FALSE),"Casa",IF(VLOOKUP(A1056,referencia!$A$2:$B$15,2,FALSE)&lt;VLOOKUP(B1056,referencia!$A$2:$B$15,2,FALSE),"Visitante","Empate")))</f>
        <v/>
      </c>
      <c r="D1056" s="2" t="str">
        <f ca="1">IF(C1056="", "", IFERROR(
  INDEX(C:C, MATCH(1,
    INDEX((OFFSET(C1056, -(ROW(C1056)-255), 0)=OFFSET(C:C, 5, 0))*
           (OFFSET(C1055, -(ROW(C1055)-255), 0)=OFFSET(C:C, 4, 0))*
           (OFFSET(C1054, -(ROW(C1054)-255), 0)=OFFSET(C:C, 3, 0))*
           (OFFSET(C1053, -(ROW(C1053)-255), 0)=OFFSET(C:C, 2, 0))*
           (OFFSET(C1052, -(ROW(C1052)-255), 0)=OFFSET(C:C, 1, 0)),
           0), 0)),
  "Sem previsão"))</f>
        <v/>
      </c>
      <c r="E1056" s="2" t="str">
        <f t="shared" ca="1" si="105"/>
        <v/>
      </c>
      <c r="F1056" s="2" t="str">
        <f ca="1">IF(E1056="", "", IFERROR(COUNTIF($E$2:E1056, "Correto") / COUNTA($E$2:E1056), 0))</f>
        <v/>
      </c>
    </row>
    <row r="1057" spans="3:6" x14ac:dyDescent="0.25">
      <c r="C1057" s="2" t="str">
        <f>IF(B1057="","",IF(VLOOKUP(A1057,referencia!$A$2:$B$15,2,FALSE)&gt;VLOOKUP(B1057,referencia!$A$2:$B$15,2,FALSE),"Casa",IF(VLOOKUP(A1057,referencia!$A$2:$B$15,2,FALSE)&lt;VLOOKUP(B1057,referencia!$A$2:$B$15,2,FALSE),"Visitante","Empate")))</f>
        <v/>
      </c>
      <c r="D1057" s="2" t="str">
        <f ca="1">IF(C1057="", "", IFERROR(
  INDEX(C:C, MATCH(1,
    INDEX((OFFSET(C1057, -(ROW(C1057)-255), 0)=OFFSET(C:C, 5, 0))*
           (OFFSET(C1056, -(ROW(C1056)-255), 0)=OFFSET(C:C, 4, 0))*
           (OFFSET(C1055, -(ROW(C1055)-255), 0)=OFFSET(C:C, 3, 0))*
           (OFFSET(C1054, -(ROW(C1054)-255), 0)=OFFSET(C:C, 2, 0))*
           (OFFSET(C1053, -(ROW(C1053)-255), 0)=OFFSET(C:C, 1, 0)),
           0), 0)),
  "Sem previsão"))</f>
        <v/>
      </c>
      <c r="E1057" s="2" t="str">
        <f t="shared" ca="1" si="105"/>
        <v/>
      </c>
      <c r="F1057" s="2" t="str">
        <f ca="1">IF(E1057="", "", IFERROR(COUNTIF($E$2:E1057, "Correto") / COUNTA($E$2:E1057), 0))</f>
        <v/>
      </c>
    </row>
    <row r="1058" spans="3:6" x14ac:dyDescent="0.25">
      <c r="C1058" s="2" t="str">
        <f>IF(B1058="","",IF(VLOOKUP(A1058,referencia!$A$2:$B$15,2,FALSE)&gt;VLOOKUP(B1058,referencia!$A$2:$B$15,2,FALSE),"Casa",IF(VLOOKUP(A1058,referencia!$A$2:$B$15,2,FALSE)&lt;VLOOKUP(B1058,referencia!$A$2:$B$15,2,FALSE),"Visitante","Empate")))</f>
        <v/>
      </c>
      <c r="D1058" s="2" t="str">
        <f ca="1">IF(C1058="", "", IFERROR(
  INDEX(C:C, MATCH(1,
    INDEX((OFFSET(C1058, -(ROW(C1058)-255), 0)=OFFSET(C:C, 5, 0))*
           (OFFSET(C1057, -(ROW(C1057)-255), 0)=OFFSET(C:C, 4, 0))*
           (OFFSET(C1056, -(ROW(C1056)-255), 0)=OFFSET(C:C, 3, 0))*
           (OFFSET(C1055, -(ROW(C1055)-255), 0)=OFFSET(C:C, 2, 0))*
           (OFFSET(C1054, -(ROW(C1054)-255), 0)=OFFSET(C:C, 1, 0)),
           0), 0)),
  "Sem previsão"))</f>
        <v/>
      </c>
      <c r="E1058" s="2" t="str">
        <f t="shared" ca="1" si="105"/>
        <v/>
      </c>
      <c r="F1058" s="2" t="str">
        <f ca="1">IF(E1058="", "", IFERROR(COUNTIF($E$2:E1058, "Correto") / COUNTA($E$2:E1058), 0))</f>
        <v/>
      </c>
    </row>
    <row r="1059" spans="3:6" x14ac:dyDescent="0.25">
      <c r="C1059" s="2" t="str">
        <f>IF(B1059="","",IF(VLOOKUP(A1059,referencia!$A$2:$B$15,2,FALSE)&gt;VLOOKUP(B1059,referencia!$A$2:$B$15,2,FALSE),"Casa",IF(VLOOKUP(A1059,referencia!$A$2:$B$15,2,FALSE)&lt;VLOOKUP(B1059,referencia!$A$2:$B$15,2,FALSE),"Visitante","Empate")))</f>
        <v/>
      </c>
      <c r="D1059" s="2" t="str">
        <f ca="1">IF(C1059="", "", IFERROR(
  INDEX(C:C, MATCH(1,
    INDEX((OFFSET(C1059, -(ROW(C1059)-255), 0)=OFFSET(C:C, 5, 0))*
           (OFFSET(C1058, -(ROW(C1058)-255), 0)=OFFSET(C:C, 4, 0))*
           (OFFSET(C1057, -(ROW(C1057)-255), 0)=OFFSET(C:C, 3, 0))*
           (OFFSET(C1056, -(ROW(C1056)-255), 0)=OFFSET(C:C, 2, 0))*
           (OFFSET(C1055, -(ROW(C1055)-255), 0)=OFFSET(C:C, 1, 0)),
           0), 0)),
  "Sem previsão"))</f>
        <v/>
      </c>
      <c r="E1059" s="2" t="str">
        <f t="shared" ca="1" si="105"/>
        <v/>
      </c>
      <c r="F1059" s="2" t="str">
        <f ca="1">IF(E1059="", "", IFERROR(COUNTIF($E$2:E1059, "Correto") / COUNTA($E$2:E1059), 0))</f>
        <v/>
      </c>
    </row>
    <row r="1060" spans="3:6" x14ac:dyDescent="0.25">
      <c r="C1060" s="2" t="str">
        <f>IF(B1060="","",IF(VLOOKUP(A1060,referencia!$A$2:$B$15,2,FALSE)&gt;VLOOKUP(B1060,referencia!$A$2:$B$15,2,FALSE),"Casa",IF(VLOOKUP(A1060,referencia!$A$2:$B$15,2,FALSE)&lt;VLOOKUP(B1060,referencia!$A$2:$B$15,2,FALSE),"Visitante","Empate")))</f>
        <v/>
      </c>
      <c r="D1060" s="2" t="str">
        <f ca="1">IF(C1060="", "", IFERROR(
  INDEX(C:C, MATCH(1,
    INDEX((OFFSET(C1060, -(ROW(C1060)-255), 0)=OFFSET(C:C, 5, 0))*
           (OFFSET(C1059, -(ROW(C1059)-255), 0)=OFFSET(C:C, 4, 0))*
           (OFFSET(C1058, -(ROW(C1058)-255), 0)=OFFSET(C:C, 3, 0))*
           (OFFSET(C1057, -(ROW(C1057)-255), 0)=OFFSET(C:C, 2, 0))*
           (OFFSET(C1056, -(ROW(C1056)-255), 0)=OFFSET(C:C, 1, 0)),
           0), 0)),
  "Sem previsão"))</f>
        <v/>
      </c>
      <c r="E1060" s="2" t="str">
        <f t="shared" ca="1" si="105"/>
        <v/>
      </c>
      <c r="F1060" s="2" t="str">
        <f ca="1">IF(E1060="", "", IFERROR(COUNTIF($E$2:E1060, "Correto") / COUNTA($E$2:E1060), 0))</f>
        <v/>
      </c>
    </row>
    <row r="1061" spans="3:6" x14ac:dyDescent="0.25">
      <c r="C1061" s="2" t="str">
        <f>IF(B1061="","",IF(VLOOKUP(A1061,referencia!$A$2:$B$15,2,FALSE)&gt;VLOOKUP(B1061,referencia!$A$2:$B$15,2,FALSE),"Casa",IF(VLOOKUP(A1061,referencia!$A$2:$B$15,2,FALSE)&lt;VLOOKUP(B1061,referencia!$A$2:$B$15,2,FALSE),"Visitante","Empate")))</f>
        <v/>
      </c>
      <c r="D1061" s="2" t="str">
        <f ca="1">IF(C1061="", "", IFERROR(
  INDEX(C:C, MATCH(1,
    INDEX((OFFSET(C1061, -(ROW(C1061)-255), 0)=OFFSET(C:C, 5, 0))*
           (OFFSET(C1060, -(ROW(C1060)-255), 0)=OFFSET(C:C, 4, 0))*
           (OFFSET(C1059, -(ROW(C1059)-255), 0)=OFFSET(C:C, 3, 0))*
           (OFFSET(C1058, -(ROW(C1058)-255), 0)=OFFSET(C:C, 2, 0))*
           (OFFSET(C1057, -(ROW(C1057)-255), 0)=OFFSET(C:C, 1, 0)),
           0), 0)),
  "Sem previsão"))</f>
        <v/>
      </c>
      <c r="E1061" s="2" t="str">
        <f t="shared" ca="1" si="105"/>
        <v/>
      </c>
      <c r="F1061" s="2" t="str">
        <f ca="1">IF(E1061="", "", IFERROR(COUNTIF($E$2:E1061, "Correto") / COUNTA($E$2:E1061), 0))</f>
        <v/>
      </c>
    </row>
    <row r="1062" spans="3:6" x14ac:dyDescent="0.25">
      <c r="C1062" s="2" t="str">
        <f>IF(B1062="","",IF(VLOOKUP(A1062,referencia!$A$2:$B$15,2,FALSE)&gt;VLOOKUP(B1062,referencia!$A$2:$B$15,2,FALSE),"Casa",IF(VLOOKUP(A1062,referencia!$A$2:$B$15,2,FALSE)&lt;VLOOKUP(B1062,referencia!$A$2:$B$15,2,FALSE),"Visitante","Empate")))</f>
        <v/>
      </c>
      <c r="D1062" s="2" t="str">
        <f ca="1">IF(C1062="", "", IFERROR(
  INDEX(C:C, MATCH(1,
    INDEX((OFFSET(C1062, -(ROW(C1062)-255), 0)=OFFSET(C:C, 5, 0))*
           (OFFSET(C1061, -(ROW(C1061)-255), 0)=OFFSET(C:C, 4, 0))*
           (OFFSET(C1060, -(ROW(C1060)-255), 0)=OFFSET(C:C, 3, 0))*
           (OFFSET(C1059, -(ROW(C1059)-255), 0)=OFFSET(C:C, 2, 0))*
           (OFFSET(C1058, -(ROW(C1058)-255), 0)=OFFSET(C:C, 1, 0)),
           0), 0)),
  "Sem previsão"))</f>
        <v/>
      </c>
      <c r="E1062" s="2" t="str">
        <f t="shared" ca="1" si="105"/>
        <v/>
      </c>
      <c r="F1062" s="2" t="str">
        <f ca="1">IF(E1062="", "", IFERROR(COUNTIF($E$2:E1062, "Correto") / COUNTA($E$2:E1062), 0))</f>
        <v/>
      </c>
    </row>
    <row r="1063" spans="3:6" x14ac:dyDescent="0.25">
      <c r="C1063" s="2" t="str">
        <f>IF(B1063="","",IF(VLOOKUP(A1063,referencia!$A$2:$B$15,2,FALSE)&gt;VLOOKUP(B1063,referencia!$A$2:$B$15,2,FALSE),"Casa",IF(VLOOKUP(A1063,referencia!$A$2:$B$15,2,FALSE)&lt;VLOOKUP(B1063,referencia!$A$2:$B$15,2,FALSE),"Visitante","Empate")))</f>
        <v/>
      </c>
      <c r="D1063" s="2" t="str">
        <f ca="1">IF(C1063="", "", IFERROR(
  INDEX(C:C, MATCH(1,
    INDEX((OFFSET(C1063, -(ROW(C1063)-255), 0)=OFFSET(C:C, 5, 0))*
           (OFFSET(C1062, -(ROW(C1062)-255), 0)=OFFSET(C:C, 4, 0))*
           (OFFSET(C1061, -(ROW(C1061)-255), 0)=OFFSET(C:C, 3, 0))*
           (OFFSET(C1060, -(ROW(C1060)-255), 0)=OFFSET(C:C, 2, 0))*
           (OFFSET(C1059, -(ROW(C1059)-255), 0)=OFFSET(C:C, 1, 0)),
           0), 0)),
  "Sem previsão"))</f>
        <v/>
      </c>
      <c r="E1063" s="2" t="str">
        <f t="shared" ca="1" si="105"/>
        <v/>
      </c>
      <c r="F1063" s="2" t="str">
        <f ca="1">IF(E1063="", "", IFERROR(COUNTIF($E$2:E1063, "Correto") / COUNTA($E$2:E1063), 0))</f>
        <v/>
      </c>
    </row>
    <row r="1064" spans="3:6" x14ac:dyDescent="0.25">
      <c r="C1064" s="2" t="str">
        <f>IF(B1064="","",IF(VLOOKUP(A1064,referencia!$A$2:$B$15,2,FALSE)&gt;VLOOKUP(B1064,referencia!$A$2:$B$15,2,FALSE),"Casa",IF(VLOOKUP(A1064,referencia!$A$2:$B$15,2,FALSE)&lt;VLOOKUP(B1064,referencia!$A$2:$B$15,2,FALSE),"Visitante","Empate")))</f>
        <v/>
      </c>
      <c r="D1064" s="2" t="str">
        <f ca="1">IF(C1064="", "", IFERROR(
  INDEX(C:C, MATCH(1,
    INDEX((OFFSET(C1064, -(ROW(C1064)-255), 0)=OFFSET(C:C, 5, 0))*
           (OFFSET(C1063, -(ROW(C1063)-255), 0)=OFFSET(C:C, 4, 0))*
           (OFFSET(C1062, -(ROW(C1062)-255), 0)=OFFSET(C:C, 3, 0))*
           (OFFSET(C1061, -(ROW(C1061)-255), 0)=OFFSET(C:C, 2, 0))*
           (OFFSET(C1060, -(ROW(C1060)-255), 0)=OFFSET(C:C, 1, 0)),
           0), 0)),
  "Sem previsão"))</f>
        <v/>
      </c>
      <c r="E1064" s="2" t="str">
        <f t="shared" ca="1" si="105"/>
        <v/>
      </c>
      <c r="F1064" s="2" t="str">
        <f ca="1">IF(E1064="", "", IFERROR(COUNTIF($E$2:E1064, "Correto") / COUNTA($E$2:E1064), 0))</f>
        <v/>
      </c>
    </row>
    <row r="1065" spans="3:6" x14ac:dyDescent="0.25">
      <c r="C1065" s="2" t="str">
        <f>IF(B1065="","",IF(VLOOKUP(A1065,referencia!$A$2:$B$15,2,FALSE)&gt;VLOOKUP(B1065,referencia!$A$2:$B$15,2,FALSE),"Casa",IF(VLOOKUP(A1065,referencia!$A$2:$B$15,2,FALSE)&lt;VLOOKUP(B1065,referencia!$A$2:$B$15,2,FALSE),"Visitante","Empate")))</f>
        <v/>
      </c>
      <c r="D1065" s="2" t="str">
        <f ca="1">IF(C1065="", "", IFERROR(
  INDEX(C:C, MATCH(1,
    INDEX((OFFSET(C1065, -(ROW(C1065)-255), 0)=OFFSET(C:C, 5, 0))*
           (OFFSET(C1064, -(ROW(C1064)-255), 0)=OFFSET(C:C, 4, 0))*
           (OFFSET(C1063, -(ROW(C1063)-255), 0)=OFFSET(C:C, 3, 0))*
           (OFFSET(C1062, -(ROW(C1062)-255), 0)=OFFSET(C:C, 2, 0))*
           (OFFSET(C1061, -(ROW(C1061)-255), 0)=OFFSET(C:C, 1, 0)),
           0), 0)),
  "Sem previsão"))</f>
        <v/>
      </c>
      <c r="E1065" s="2" t="str">
        <f t="shared" ca="1" si="105"/>
        <v/>
      </c>
      <c r="F1065" s="2" t="str">
        <f ca="1">IF(E1065="", "", IFERROR(COUNTIF($E$2:E1065, "Correto") / COUNTA($E$2:E1065), 0))</f>
        <v/>
      </c>
    </row>
    <row r="1066" spans="3:6" x14ac:dyDescent="0.25">
      <c r="C1066" s="2" t="str">
        <f>IF(B1066="","",IF(VLOOKUP(A1066,referencia!$A$2:$B$15,2,FALSE)&gt;VLOOKUP(B1066,referencia!$A$2:$B$15,2,FALSE),"Casa",IF(VLOOKUP(A1066,referencia!$A$2:$B$15,2,FALSE)&lt;VLOOKUP(B1066,referencia!$A$2:$B$15,2,FALSE),"Visitante","Empate")))</f>
        <v/>
      </c>
      <c r="D1066" s="2" t="str">
        <f ca="1">IF(C1066="", "", IFERROR(
  INDEX(C:C, MATCH(1,
    INDEX((OFFSET(C1066, -(ROW(C1066)-255), 0)=OFFSET(C:C, 5, 0))*
           (OFFSET(C1065, -(ROW(C1065)-255), 0)=OFFSET(C:C, 4, 0))*
           (OFFSET(C1064, -(ROW(C1064)-255), 0)=OFFSET(C:C, 3, 0))*
           (OFFSET(C1063, -(ROW(C1063)-255), 0)=OFFSET(C:C, 2, 0))*
           (OFFSET(C1062, -(ROW(C1062)-255), 0)=OFFSET(C:C, 1, 0)),
           0), 0)),
  "Sem previsão"))</f>
        <v/>
      </c>
      <c r="E1066" s="2" t="str">
        <f t="shared" ca="1" si="105"/>
        <v/>
      </c>
      <c r="F1066" s="2" t="str">
        <f ca="1">IF(E1066="", "", IFERROR(COUNTIF($E$2:E1066, "Correto") / COUNTA($E$2:E1066), 0))</f>
        <v/>
      </c>
    </row>
    <row r="1067" spans="3:6" x14ac:dyDescent="0.25">
      <c r="C1067" s="2" t="str">
        <f>IF(B1067="","",IF(VLOOKUP(A1067,referencia!$A$2:$B$15,2,FALSE)&gt;VLOOKUP(B1067,referencia!$A$2:$B$15,2,FALSE),"Casa",IF(VLOOKUP(A1067,referencia!$A$2:$B$15,2,FALSE)&lt;VLOOKUP(B1067,referencia!$A$2:$B$15,2,FALSE),"Visitante","Empate")))</f>
        <v/>
      </c>
      <c r="D1067" s="2" t="str">
        <f ca="1">IF(C1067="", "", IFERROR(
  INDEX(C:C, MATCH(1,
    INDEX((OFFSET(C1067, -(ROW(C1067)-255), 0)=OFFSET(C:C, 5, 0))*
           (OFFSET(C1066, -(ROW(C1066)-255), 0)=OFFSET(C:C, 4, 0))*
           (OFFSET(C1065, -(ROW(C1065)-255), 0)=OFFSET(C:C, 3, 0))*
           (OFFSET(C1064, -(ROW(C1064)-255), 0)=OFFSET(C:C, 2, 0))*
           (OFFSET(C1063, -(ROW(C1063)-255), 0)=OFFSET(C:C, 1, 0)),
           0), 0)),
  "Sem previsão"))</f>
        <v/>
      </c>
      <c r="E1067" s="2" t="str">
        <f t="shared" ca="1" si="105"/>
        <v/>
      </c>
      <c r="F1067" s="2" t="str">
        <f ca="1">IF(E1067="", "", IFERROR(COUNTIF($E$2:E1067, "Correto") / COUNTA($E$2:E1067), 0))</f>
        <v/>
      </c>
    </row>
    <row r="1068" spans="3:6" x14ac:dyDescent="0.25">
      <c r="C1068" s="2" t="str">
        <f>IF(B1068="","",IF(VLOOKUP(A1068,referencia!$A$2:$B$15,2,FALSE)&gt;VLOOKUP(B1068,referencia!$A$2:$B$15,2,FALSE),"Casa",IF(VLOOKUP(A1068,referencia!$A$2:$B$15,2,FALSE)&lt;VLOOKUP(B1068,referencia!$A$2:$B$15,2,FALSE),"Visitante","Empate")))</f>
        <v/>
      </c>
      <c r="D1068" s="2" t="str">
        <f ca="1">IF(C1068="", "", IFERROR(
  INDEX(C:C, MATCH(1,
    INDEX((OFFSET(C1068, -(ROW(C1068)-255), 0)=OFFSET(C:C, 5, 0))*
           (OFFSET(C1067, -(ROW(C1067)-255), 0)=OFFSET(C:C, 4, 0))*
           (OFFSET(C1066, -(ROW(C1066)-255), 0)=OFFSET(C:C, 3, 0))*
           (OFFSET(C1065, -(ROW(C1065)-255), 0)=OFFSET(C:C, 2, 0))*
           (OFFSET(C1064, -(ROW(C1064)-255), 0)=OFFSET(C:C, 1, 0)),
           0), 0)),
  "Sem previsão"))</f>
        <v/>
      </c>
      <c r="E1068" s="2" t="str">
        <f t="shared" ca="1" si="105"/>
        <v/>
      </c>
      <c r="F1068" s="2" t="str">
        <f ca="1">IF(E1068="", "", IFERROR(COUNTIF($E$2:E1068, "Correto") / COUNTA($E$2:E1068), 0))</f>
        <v/>
      </c>
    </row>
    <row r="1069" spans="3:6" x14ac:dyDescent="0.25">
      <c r="C1069" s="2" t="str">
        <f>IF(B1069="","",IF(VLOOKUP(A1069,referencia!$A$2:$B$15,2,FALSE)&gt;VLOOKUP(B1069,referencia!$A$2:$B$15,2,FALSE),"Casa",IF(VLOOKUP(A1069,referencia!$A$2:$B$15,2,FALSE)&lt;VLOOKUP(B1069,referencia!$A$2:$B$15,2,FALSE),"Visitante","Empate")))</f>
        <v/>
      </c>
      <c r="D1069" s="2" t="str">
        <f ca="1">IF(C1069="", "", IFERROR(
  INDEX(C:C, MATCH(1,
    INDEX((OFFSET(C1069, -(ROW(C1069)-255), 0)=OFFSET(C:C, 5, 0))*
           (OFFSET(C1068, -(ROW(C1068)-255), 0)=OFFSET(C:C, 4, 0))*
           (OFFSET(C1067, -(ROW(C1067)-255), 0)=OFFSET(C:C, 3, 0))*
           (OFFSET(C1066, -(ROW(C1066)-255), 0)=OFFSET(C:C, 2, 0))*
           (OFFSET(C1065, -(ROW(C1065)-255), 0)=OFFSET(C:C, 1, 0)),
           0), 0)),
  "Sem previsão"))</f>
        <v/>
      </c>
      <c r="E1069" s="2" t="str">
        <f t="shared" ca="1" si="105"/>
        <v/>
      </c>
      <c r="F1069" s="2" t="str">
        <f ca="1">IF(E1069="", "", IFERROR(COUNTIF($E$2:E1069, "Correto") / COUNTA($E$2:E1069), 0))</f>
        <v/>
      </c>
    </row>
    <row r="1070" spans="3:6" x14ac:dyDescent="0.25">
      <c r="C1070" s="2" t="str">
        <f>IF(B1070="","",IF(VLOOKUP(A1070,referencia!$A$2:$B$15,2,FALSE)&gt;VLOOKUP(B1070,referencia!$A$2:$B$15,2,FALSE),"Casa",IF(VLOOKUP(A1070,referencia!$A$2:$B$15,2,FALSE)&lt;VLOOKUP(B1070,referencia!$A$2:$B$15,2,FALSE),"Visitante","Empate")))</f>
        <v/>
      </c>
      <c r="D1070" s="2" t="str">
        <f ca="1">IF(C1070="", "", IFERROR(
  INDEX(C:C, MATCH(1,
    INDEX((OFFSET(C1070, -(ROW(C1070)-255), 0)=OFFSET(C:C, 5, 0))*
           (OFFSET(C1069, -(ROW(C1069)-255), 0)=OFFSET(C:C, 4, 0))*
           (OFFSET(C1068, -(ROW(C1068)-255), 0)=OFFSET(C:C, 3, 0))*
           (OFFSET(C1067, -(ROW(C1067)-255), 0)=OFFSET(C:C, 2, 0))*
           (OFFSET(C1066, -(ROW(C1066)-255), 0)=OFFSET(C:C, 1, 0)),
           0), 0)),
  "Sem previsão"))</f>
        <v/>
      </c>
      <c r="E1070" s="2" t="str">
        <f t="shared" ca="1" si="105"/>
        <v/>
      </c>
      <c r="F1070" s="2" t="str">
        <f ca="1">IF(E1070="", "", IFERROR(COUNTIF($E$2:E1070, "Correto") / COUNTA($E$2:E1070), 0))</f>
        <v/>
      </c>
    </row>
    <row r="1071" spans="3:6" x14ac:dyDescent="0.25">
      <c r="C1071" s="2" t="str">
        <f>IF(B1071="","",IF(VLOOKUP(A1071,referencia!$A$2:$B$15,2,FALSE)&gt;VLOOKUP(B1071,referencia!$A$2:$B$15,2,FALSE),"Casa",IF(VLOOKUP(A1071,referencia!$A$2:$B$15,2,FALSE)&lt;VLOOKUP(B1071,referencia!$A$2:$B$15,2,FALSE),"Visitante","Empate")))</f>
        <v/>
      </c>
      <c r="D1071" s="2" t="str">
        <f ca="1">IF(C1071="", "", IFERROR(
  INDEX(C:C, MATCH(1,
    INDEX((OFFSET(C1071, -(ROW(C1071)-255), 0)=OFFSET(C:C, 5, 0))*
           (OFFSET(C1070, -(ROW(C1070)-255), 0)=OFFSET(C:C, 4, 0))*
           (OFFSET(C1069, -(ROW(C1069)-255), 0)=OFFSET(C:C, 3, 0))*
           (OFFSET(C1068, -(ROW(C1068)-255), 0)=OFFSET(C:C, 2, 0))*
           (OFFSET(C1067, -(ROW(C1067)-255), 0)=OFFSET(C:C, 1, 0)),
           0), 0)),
  "Sem previsão"))</f>
        <v/>
      </c>
      <c r="E1071" s="2" t="str">
        <f t="shared" ca="1" si="105"/>
        <v/>
      </c>
      <c r="F1071" s="2" t="str">
        <f ca="1">IF(E1071="", "", IFERROR(COUNTIF($E$2:E1071, "Correto") / COUNTA($E$2:E1071), 0))</f>
        <v/>
      </c>
    </row>
    <row r="1072" spans="3:6" x14ac:dyDescent="0.25">
      <c r="C1072" s="2" t="str">
        <f>IF(B1072="","",IF(VLOOKUP(A1072,referencia!$A$2:$B$15,2,FALSE)&gt;VLOOKUP(B1072,referencia!$A$2:$B$15,2,FALSE),"Casa",IF(VLOOKUP(A1072,referencia!$A$2:$B$15,2,FALSE)&lt;VLOOKUP(B1072,referencia!$A$2:$B$15,2,FALSE),"Visitante","Empate")))</f>
        <v/>
      </c>
      <c r="D1072" s="2" t="str">
        <f ca="1">IF(C1072="", "", IFERROR(
  INDEX(C:C, MATCH(1,
    INDEX((OFFSET(C1072, -(ROW(C1072)-255), 0)=OFFSET(C:C, 5, 0))*
           (OFFSET(C1071, -(ROW(C1071)-255), 0)=OFFSET(C:C, 4, 0))*
           (OFFSET(C1070, -(ROW(C1070)-255), 0)=OFFSET(C:C, 3, 0))*
           (OFFSET(C1069, -(ROW(C1069)-255), 0)=OFFSET(C:C, 2, 0))*
           (OFFSET(C1068, -(ROW(C1068)-255), 0)=OFFSET(C:C, 1, 0)),
           0), 0)),
  "Sem previsão"))</f>
        <v/>
      </c>
      <c r="E1072" s="2" t="str">
        <f t="shared" ca="1" si="105"/>
        <v/>
      </c>
      <c r="F1072" s="2" t="str">
        <f ca="1">IF(E1072="", "", IFERROR(COUNTIF($E$2:E1072, "Correto") / COUNTA($E$2:E1072), 0))</f>
        <v/>
      </c>
    </row>
    <row r="1073" spans="3:6" x14ac:dyDescent="0.25">
      <c r="C1073" s="2" t="str">
        <f>IF(B1073="","",IF(VLOOKUP(A1073,referencia!$A$2:$B$15,2,FALSE)&gt;VLOOKUP(B1073,referencia!$A$2:$B$15,2,FALSE),"Casa",IF(VLOOKUP(A1073,referencia!$A$2:$B$15,2,FALSE)&lt;VLOOKUP(B1073,referencia!$A$2:$B$15,2,FALSE),"Visitante","Empate")))</f>
        <v/>
      </c>
      <c r="D1073" s="2" t="str">
        <f ca="1">IF(C1073="", "", IFERROR(
  INDEX(C:C, MATCH(1,
    INDEX((OFFSET(C1073, -(ROW(C1073)-255), 0)=OFFSET(C:C, 5, 0))*
           (OFFSET(C1072, -(ROW(C1072)-255), 0)=OFFSET(C:C, 4, 0))*
           (OFFSET(C1071, -(ROW(C1071)-255), 0)=OFFSET(C:C, 3, 0))*
           (OFFSET(C1070, -(ROW(C1070)-255), 0)=OFFSET(C:C, 2, 0))*
           (OFFSET(C1069, -(ROW(C1069)-255), 0)=OFFSET(C:C, 1, 0)),
           0), 0)),
  "Sem previsão"))</f>
        <v/>
      </c>
      <c r="E1073" s="2" t="str">
        <f t="shared" ca="1" si="105"/>
        <v/>
      </c>
      <c r="F1073" s="2" t="str">
        <f ca="1">IF(E1073="", "", IFERROR(COUNTIF($E$2:E1073, "Correto") / COUNTA($E$2:E1073), 0))</f>
        <v/>
      </c>
    </row>
    <row r="1074" spans="3:6" x14ac:dyDescent="0.25">
      <c r="C1074" s="2" t="str">
        <f>IF(B1074="","",IF(VLOOKUP(A1074,referencia!$A$2:$B$15,2,FALSE)&gt;VLOOKUP(B1074,referencia!$A$2:$B$15,2,FALSE),"Casa",IF(VLOOKUP(A1074,referencia!$A$2:$B$15,2,FALSE)&lt;VLOOKUP(B1074,referencia!$A$2:$B$15,2,FALSE),"Visitante","Empate")))</f>
        <v/>
      </c>
      <c r="D1074" s="2" t="str">
        <f ca="1">IF(C1074="", "", IFERROR(
  INDEX(C:C, MATCH(1,
    INDEX((OFFSET(C1074, -(ROW(C1074)-255), 0)=OFFSET(C:C, 5, 0))*
           (OFFSET(C1073, -(ROW(C1073)-255), 0)=OFFSET(C:C, 4, 0))*
           (OFFSET(C1072, -(ROW(C1072)-255), 0)=OFFSET(C:C, 3, 0))*
           (OFFSET(C1071, -(ROW(C1071)-255), 0)=OFFSET(C:C, 2, 0))*
           (OFFSET(C1070, -(ROW(C1070)-255), 0)=OFFSET(C:C, 1, 0)),
           0), 0)),
  "Sem previsão"))</f>
        <v/>
      </c>
      <c r="E1074" s="2" t="str">
        <f t="shared" ca="1" si="105"/>
        <v/>
      </c>
      <c r="F1074" s="2" t="str">
        <f ca="1">IF(E1074="", "", IFERROR(COUNTIF($E$2:E1074, "Correto") / COUNTA($E$2:E1074), 0))</f>
        <v/>
      </c>
    </row>
    <row r="1075" spans="3:6" x14ac:dyDescent="0.25">
      <c r="C1075" s="2" t="str">
        <f>IF(B1075="","",IF(VLOOKUP(A1075,referencia!$A$2:$B$15,2,FALSE)&gt;VLOOKUP(B1075,referencia!$A$2:$B$15,2,FALSE),"Casa",IF(VLOOKUP(A1075,referencia!$A$2:$B$15,2,FALSE)&lt;VLOOKUP(B1075,referencia!$A$2:$B$15,2,FALSE),"Visitante","Empate")))</f>
        <v/>
      </c>
      <c r="D1075" s="2" t="str">
        <f ca="1">IF(C1075="", "", IFERROR(
  INDEX(C:C, MATCH(1,
    INDEX((OFFSET(C1075, -(ROW(C1075)-255), 0)=OFFSET(C:C, 5, 0))*
           (OFFSET(C1074, -(ROW(C1074)-255), 0)=OFFSET(C:C, 4, 0))*
           (OFFSET(C1073, -(ROW(C1073)-255), 0)=OFFSET(C:C, 3, 0))*
           (OFFSET(C1072, -(ROW(C1072)-255), 0)=OFFSET(C:C, 2, 0))*
           (OFFSET(C1071, -(ROW(C1071)-255), 0)=OFFSET(C:C, 1, 0)),
           0), 0)),
  "Sem previsão"))</f>
        <v/>
      </c>
      <c r="E1075" s="2" t="str">
        <f t="shared" ca="1" si="105"/>
        <v/>
      </c>
      <c r="F1075" s="2" t="str">
        <f ca="1">IF(E1075="", "", IFERROR(COUNTIF($E$2:E1075, "Correto") / COUNTA($E$2:E1075), 0))</f>
        <v/>
      </c>
    </row>
    <row r="1076" spans="3:6" x14ac:dyDescent="0.25">
      <c r="C1076" s="2" t="str">
        <f>IF(B1076="","",IF(VLOOKUP(A1076,referencia!$A$2:$B$15,2,FALSE)&gt;VLOOKUP(B1076,referencia!$A$2:$B$15,2,FALSE),"Casa",IF(VLOOKUP(A1076,referencia!$A$2:$B$15,2,FALSE)&lt;VLOOKUP(B1076,referencia!$A$2:$B$15,2,FALSE),"Visitante","Empate")))</f>
        <v/>
      </c>
      <c r="D1076" s="2" t="str">
        <f ca="1">IF(C1076="", "", IFERROR(
  INDEX(C:C, MATCH(1,
    INDEX((OFFSET(C1076, -(ROW(C1076)-255), 0)=OFFSET(C:C, 5, 0))*
           (OFFSET(C1075, -(ROW(C1075)-255), 0)=OFFSET(C:C, 4, 0))*
           (OFFSET(C1074, -(ROW(C1074)-255), 0)=OFFSET(C:C, 3, 0))*
           (OFFSET(C1073, -(ROW(C1073)-255), 0)=OFFSET(C:C, 2, 0))*
           (OFFSET(C1072, -(ROW(C1072)-255), 0)=OFFSET(C:C, 1, 0)),
           0), 0)),
  "Sem previsão"))</f>
        <v/>
      </c>
      <c r="E1076" s="2" t="str">
        <f t="shared" ca="1" si="105"/>
        <v/>
      </c>
      <c r="F1076" s="2" t="str">
        <f ca="1">IF(E1076="", "", IFERROR(COUNTIF($E$2:E1076, "Correto") / COUNTA($E$2:E1076), 0))</f>
        <v/>
      </c>
    </row>
    <row r="1077" spans="3:6" x14ac:dyDescent="0.25">
      <c r="C1077" s="2" t="str">
        <f>IF(B1077="","",IF(VLOOKUP(A1077,referencia!$A$2:$B$15,2,FALSE)&gt;VLOOKUP(B1077,referencia!$A$2:$B$15,2,FALSE),"Casa",IF(VLOOKUP(A1077,referencia!$A$2:$B$15,2,FALSE)&lt;VLOOKUP(B1077,referencia!$A$2:$B$15,2,FALSE),"Visitante","Empate")))</f>
        <v/>
      </c>
      <c r="D1077" s="2" t="str">
        <f ca="1">IF(C1077="", "", IFERROR(
  INDEX(C:C, MATCH(1,
    INDEX((OFFSET(C1077, -(ROW(C1077)-255), 0)=OFFSET(C:C, 5, 0))*
           (OFFSET(C1076, -(ROW(C1076)-255), 0)=OFFSET(C:C, 4, 0))*
           (OFFSET(C1075, -(ROW(C1075)-255), 0)=OFFSET(C:C, 3, 0))*
           (OFFSET(C1074, -(ROW(C1074)-255), 0)=OFFSET(C:C, 2, 0))*
           (OFFSET(C1073, -(ROW(C1073)-255), 0)=OFFSET(C:C, 1, 0)),
           0), 0)),
  "Sem previsão"))</f>
        <v/>
      </c>
      <c r="E1077" s="2" t="str">
        <f t="shared" ca="1" si="105"/>
        <v/>
      </c>
      <c r="F1077" s="2" t="str">
        <f ca="1">IF(E1077="", "", IFERROR(COUNTIF($E$2:E1077, "Correto") / COUNTA($E$2:E1077), 0))</f>
        <v/>
      </c>
    </row>
    <row r="1078" spans="3:6" x14ac:dyDescent="0.25">
      <c r="C1078" s="2" t="str">
        <f>IF(B1078="","",IF(VLOOKUP(A1078,referencia!$A$2:$B$15,2,FALSE)&gt;VLOOKUP(B1078,referencia!$A$2:$B$15,2,FALSE),"Casa",IF(VLOOKUP(A1078,referencia!$A$2:$B$15,2,FALSE)&lt;VLOOKUP(B1078,referencia!$A$2:$B$15,2,FALSE),"Visitante","Empate")))</f>
        <v/>
      </c>
      <c r="D1078" s="2" t="str">
        <f ca="1">IF(C1078="", "", IFERROR(
  INDEX(C:C, MATCH(1,
    INDEX((OFFSET(C1078, -(ROW(C1078)-255), 0)=OFFSET(C:C, 5, 0))*
           (OFFSET(C1077, -(ROW(C1077)-255), 0)=OFFSET(C:C, 4, 0))*
           (OFFSET(C1076, -(ROW(C1076)-255), 0)=OFFSET(C:C, 3, 0))*
           (OFFSET(C1075, -(ROW(C1075)-255), 0)=OFFSET(C:C, 2, 0))*
           (OFFSET(C1074, -(ROW(C1074)-255), 0)=OFFSET(C:C, 1, 0)),
           0), 0)),
  "Sem previsão"))</f>
        <v/>
      </c>
      <c r="E1078" s="2" t="str">
        <f t="shared" ca="1" si="105"/>
        <v/>
      </c>
      <c r="F1078" s="2" t="str">
        <f ca="1">IF(E1078="", "", IFERROR(COUNTIF($E$2:E1078, "Correto") / COUNTA($E$2:E1078), 0))</f>
        <v/>
      </c>
    </row>
    <row r="1079" spans="3:6" x14ac:dyDescent="0.25">
      <c r="C1079" s="2" t="str">
        <f>IF(B1079="","",IF(VLOOKUP(A1079,referencia!$A$2:$B$15,2,FALSE)&gt;VLOOKUP(B1079,referencia!$A$2:$B$15,2,FALSE),"Casa",IF(VLOOKUP(A1079,referencia!$A$2:$B$15,2,FALSE)&lt;VLOOKUP(B1079,referencia!$A$2:$B$15,2,FALSE),"Visitante","Empate")))</f>
        <v/>
      </c>
      <c r="D1079" s="2" t="str">
        <f ca="1">IF(C1079="", "", IFERROR(
  INDEX(C:C, MATCH(1,
    INDEX((OFFSET(C1079, -(ROW(C1079)-255), 0)=OFFSET(C:C, 5, 0))*
           (OFFSET(C1078, -(ROW(C1078)-255), 0)=OFFSET(C:C, 4, 0))*
           (OFFSET(C1077, -(ROW(C1077)-255), 0)=OFFSET(C:C, 3, 0))*
           (OFFSET(C1076, -(ROW(C1076)-255), 0)=OFFSET(C:C, 2, 0))*
           (OFFSET(C1075, -(ROW(C1075)-255), 0)=OFFSET(C:C, 1, 0)),
           0), 0)),
  "Sem previsão"))</f>
        <v/>
      </c>
      <c r="E1079" s="2" t="str">
        <f t="shared" ca="1" si="105"/>
        <v/>
      </c>
      <c r="F1079" s="2" t="str">
        <f ca="1">IF(E1079="", "", IFERROR(COUNTIF($E$2:E1079, "Correto") / COUNTA($E$2:E1079), 0))</f>
        <v/>
      </c>
    </row>
    <row r="1080" spans="3:6" x14ac:dyDescent="0.25">
      <c r="C1080" s="2" t="str">
        <f>IF(B1080="","",IF(VLOOKUP(A1080,referencia!$A$2:$B$15,2,FALSE)&gt;VLOOKUP(B1080,referencia!$A$2:$B$15,2,FALSE),"Casa",IF(VLOOKUP(A1080,referencia!$A$2:$B$15,2,FALSE)&lt;VLOOKUP(B1080,referencia!$A$2:$B$15,2,FALSE),"Visitante","Empate")))</f>
        <v/>
      </c>
      <c r="D1080" s="2" t="str">
        <f ca="1">IF(C1080="", "", IFERROR(
  INDEX(C:C, MATCH(1,
    INDEX((OFFSET(C1080, -(ROW(C1080)-255), 0)=OFFSET(C:C, 5, 0))*
           (OFFSET(C1079, -(ROW(C1079)-255), 0)=OFFSET(C:C, 4, 0))*
           (OFFSET(C1078, -(ROW(C1078)-255), 0)=OFFSET(C:C, 3, 0))*
           (OFFSET(C1077, -(ROW(C1077)-255), 0)=OFFSET(C:C, 2, 0))*
           (OFFSET(C1076, -(ROW(C1076)-255), 0)=OFFSET(C:C, 1, 0)),
           0), 0)),
  "Sem previsão"))</f>
        <v/>
      </c>
      <c r="E1080" s="2" t="str">
        <f t="shared" ca="1" si="105"/>
        <v/>
      </c>
      <c r="F1080" s="2" t="str">
        <f ca="1">IF(E1080="", "", IFERROR(COUNTIF($E$2:E1080, "Correto") / COUNTA($E$2:E1080), 0))</f>
        <v/>
      </c>
    </row>
    <row r="1081" spans="3:6" x14ac:dyDescent="0.25">
      <c r="C1081" s="2" t="str">
        <f>IF(B1081="","",IF(VLOOKUP(A1081,referencia!$A$2:$B$15,2,FALSE)&gt;VLOOKUP(B1081,referencia!$A$2:$B$15,2,FALSE),"Casa",IF(VLOOKUP(A1081,referencia!$A$2:$B$15,2,FALSE)&lt;VLOOKUP(B1081,referencia!$A$2:$B$15,2,FALSE),"Visitante","Empate")))</f>
        <v/>
      </c>
      <c r="D1081" s="2" t="str">
        <f ca="1">IF(C1081="", "", IFERROR(
  INDEX(C:C, MATCH(1,
    INDEX((OFFSET(C1081, -(ROW(C1081)-255), 0)=OFFSET(C:C, 5, 0))*
           (OFFSET(C1080, -(ROW(C1080)-255), 0)=OFFSET(C:C, 4, 0))*
           (OFFSET(C1079, -(ROW(C1079)-255), 0)=OFFSET(C:C, 3, 0))*
           (OFFSET(C1078, -(ROW(C1078)-255), 0)=OFFSET(C:C, 2, 0))*
           (OFFSET(C1077, -(ROW(C1077)-255), 0)=OFFSET(C:C, 1, 0)),
           0), 0)),
  "Sem previsão"))</f>
        <v/>
      </c>
      <c r="E1081" s="2" t="str">
        <f t="shared" ca="1" si="105"/>
        <v/>
      </c>
      <c r="F1081" s="2" t="str">
        <f ca="1">IF(E1081="", "", IFERROR(COUNTIF($E$2:E1081, "Correto") / COUNTA($E$2:E1081), 0))</f>
        <v/>
      </c>
    </row>
    <row r="1082" spans="3:6" x14ac:dyDescent="0.25">
      <c r="C1082" s="2" t="str">
        <f>IF(B1082="","",IF(VLOOKUP(A1082,referencia!$A$2:$B$15,2,FALSE)&gt;VLOOKUP(B1082,referencia!$A$2:$B$15,2,FALSE),"Casa",IF(VLOOKUP(A1082,referencia!$A$2:$B$15,2,FALSE)&lt;VLOOKUP(B1082,referencia!$A$2:$B$15,2,FALSE),"Visitante","Empate")))</f>
        <v/>
      </c>
      <c r="D1082" s="2" t="str">
        <f ca="1">IF(C1082="", "", IFERROR(
  INDEX(C:C, MATCH(1,
    INDEX((OFFSET(C1082, -(ROW(C1082)-255), 0)=OFFSET(C:C, 5, 0))*
           (OFFSET(C1081, -(ROW(C1081)-255), 0)=OFFSET(C:C, 4, 0))*
           (OFFSET(C1080, -(ROW(C1080)-255), 0)=OFFSET(C:C, 3, 0))*
           (OFFSET(C1079, -(ROW(C1079)-255), 0)=OFFSET(C:C, 2, 0))*
           (OFFSET(C1078, -(ROW(C1078)-255), 0)=OFFSET(C:C, 1, 0)),
           0), 0)),
  "Sem previsão"))</f>
        <v/>
      </c>
      <c r="E1082" s="2" t="str">
        <f t="shared" ca="1" si="105"/>
        <v/>
      </c>
      <c r="F1082" s="2" t="str">
        <f ca="1">IF(E1082="", "", IFERROR(COUNTIF($E$2:E1082, "Correto") / COUNTA($E$2:E1082), 0))</f>
        <v/>
      </c>
    </row>
    <row r="1083" spans="3:6" x14ac:dyDescent="0.25">
      <c r="C1083" s="2" t="str">
        <f>IF(B1083="","",IF(VLOOKUP(A1083,referencia!$A$2:$B$15,2,FALSE)&gt;VLOOKUP(B1083,referencia!$A$2:$B$15,2,FALSE),"Casa",IF(VLOOKUP(A1083,referencia!$A$2:$B$15,2,FALSE)&lt;VLOOKUP(B1083,referencia!$A$2:$B$15,2,FALSE),"Visitante","Empate")))</f>
        <v/>
      </c>
      <c r="D1083" s="2" t="str">
        <f ca="1">IF(C1083="", "", IFERROR(
  INDEX(C:C, MATCH(1,
    INDEX((OFFSET(C1083, -(ROW(C1083)-255), 0)=OFFSET(C:C, 5, 0))*
           (OFFSET(C1082, -(ROW(C1082)-255), 0)=OFFSET(C:C, 4, 0))*
           (OFFSET(C1081, -(ROW(C1081)-255), 0)=OFFSET(C:C, 3, 0))*
           (OFFSET(C1080, -(ROW(C1080)-255), 0)=OFFSET(C:C, 2, 0))*
           (OFFSET(C1079, -(ROW(C1079)-255), 0)=OFFSET(C:C, 1, 0)),
           0), 0)),
  "Sem previsão"))</f>
        <v/>
      </c>
      <c r="E1083" s="2" t="str">
        <f t="shared" ca="1" si="105"/>
        <v/>
      </c>
      <c r="F1083" s="2" t="str">
        <f ca="1">IF(E1083="", "", IFERROR(COUNTIF($E$2:E1083, "Correto") / COUNTA($E$2:E1083), 0))</f>
        <v/>
      </c>
    </row>
    <row r="1084" spans="3:6" x14ac:dyDescent="0.25">
      <c r="C1084" s="2" t="str">
        <f>IF(B1084="","",IF(VLOOKUP(A1084,referencia!$A$2:$B$15,2,FALSE)&gt;VLOOKUP(B1084,referencia!$A$2:$B$15,2,FALSE),"Casa",IF(VLOOKUP(A1084,referencia!$A$2:$B$15,2,FALSE)&lt;VLOOKUP(B1084,referencia!$A$2:$B$15,2,FALSE),"Visitante","Empate")))</f>
        <v/>
      </c>
      <c r="D1084" s="2" t="str">
        <f ca="1">IF(C1084="", "", IFERROR(
  INDEX(C:C, MATCH(1,
    INDEX((OFFSET(C1084, -(ROW(C1084)-255), 0)=OFFSET(C:C, 5, 0))*
           (OFFSET(C1083, -(ROW(C1083)-255), 0)=OFFSET(C:C, 4, 0))*
           (OFFSET(C1082, -(ROW(C1082)-255), 0)=OFFSET(C:C, 3, 0))*
           (OFFSET(C1081, -(ROW(C1081)-255), 0)=OFFSET(C:C, 2, 0))*
           (OFFSET(C1080, -(ROW(C1080)-255), 0)=OFFSET(C:C, 1, 0)),
           0), 0)),
  "Sem previsão"))</f>
        <v/>
      </c>
      <c r="E1084" s="2" t="str">
        <f t="shared" ref="E1084:E1093" ca="1" si="106">IF(D1084="","",IF(D1084=C1084,"Correto","Errado"))</f>
        <v/>
      </c>
      <c r="F1084" s="2" t="str">
        <f ca="1">IF(E1084="", "", IFERROR(COUNTIF($E$2:E1084, "Correto") / COUNTA($E$2:E1084), 0))</f>
        <v/>
      </c>
    </row>
    <row r="1085" spans="3:6" x14ac:dyDescent="0.25">
      <c r="C1085" s="2" t="str">
        <f>IF(B1085="","",IF(VLOOKUP(A1085,referencia!$A$2:$B$15,2,FALSE)&gt;VLOOKUP(B1085,referencia!$A$2:$B$15,2,FALSE),"Casa",IF(VLOOKUP(A1085,referencia!$A$2:$B$15,2,FALSE)&lt;VLOOKUP(B1085,referencia!$A$2:$B$15,2,FALSE),"Visitante","Empate")))</f>
        <v/>
      </c>
      <c r="D1085" s="2" t="str">
        <f ca="1">IF(C1085="", "", IFERROR(
  INDEX(C:C, MATCH(1,
    INDEX((OFFSET(C1085, -(ROW(C1085)-255), 0)=OFFSET(C:C, 5, 0))*
           (OFFSET(C1084, -(ROW(C1084)-255), 0)=OFFSET(C:C, 4, 0))*
           (OFFSET(C1083, -(ROW(C1083)-255), 0)=OFFSET(C:C, 3, 0))*
           (OFFSET(C1082, -(ROW(C1082)-255), 0)=OFFSET(C:C, 2, 0))*
           (OFFSET(C1081, -(ROW(C1081)-255), 0)=OFFSET(C:C, 1, 0)),
           0), 0)),
  "Sem previsão"))</f>
        <v/>
      </c>
      <c r="E1085" s="2" t="str">
        <f t="shared" ca="1" si="106"/>
        <v/>
      </c>
      <c r="F1085" s="2" t="str">
        <f ca="1">IF(E1085="", "", IFERROR(COUNTIF($E$2:E1085, "Correto") / COUNTA($E$2:E1085), 0))</f>
        <v/>
      </c>
    </row>
    <row r="1086" spans="3:6" x14ac:dyDescent="0.25">
      <c r="C1086" s="2" t="str">
        <f>IF(B1086="","",IF(VLOOKUP(A1086,referencia!$A$2:$B$15,2,FALSE)&gt;VLOOKUP(B1086,referencia!$A$2:$B$15,2,FALSE),"Casa",IF(VLOOKUP(A1086,referencia!$A$2:$B$15,2,FALSE)&lt;VLOOKUP(B1086,referencia!$A$2:$B$15,2,FALSE),"Visitante","Empate")))</f>
        <v/>
      </c>
      <c r="D1086" s="2" t="str">
        <f ca="1">IF(C1086="", "", IFERROR(
  INDEX(C:C, MATCH(1,
    INDEX((OFFSET(C1086, -(ROW(C1086)-255), 0)=OFFSET(C:C, 5, 0))*
           (OFFSET(C1085, -(ROW(C1085)-255), 0)=OFFSET(C:C, 4, 0))*
           (OFFSET(C1084, -(ROW(C1084)-255), 0)=OFFSET(C:C, 3, 0))*
           (OFFSET(C1083, -(ROW(C1083)-255), 0)=OFFSET(C:C, 2, 0))*
           (OFFSET(C1082, -(ROW(C1082)-255), 0)=OFFSET(C:C, 1, 0)),
           0), 0)),
  "Sem previsão"))</f>
        <v/>
      </c>
      <c r="E1086" s="2" t="str">
        <f t="shared" ca="1" si="106"/>
        <v/>
      </c>
      <c r="F1086" s="2" t="str">
        <f ca="1">IF(E1086="", "", IFERROR(COUNTIF($E$2:E1086, "Correto") / COUNTA($E$2:E1086), 0))</f>
        <v/>
      </c>
    </row>
    <row r="1087" spans="3:6" x14ac:dyDescent="0.25">
      <c r="C1087" s="2" t="str">
        <f>IF(B1087="","",IF(VLOOKUP(A1087,referencia!$A$2:$B$15,2,FALSE)&gt;VLOOKUP(B1087,referencia!$A$2:$B$15,2,FALSE),"Casa",IF(VLOOKUP(A1087,referencia!$A$2:$B$15,2,FALSE)&lt;VLOOKUP(B1087,referencia!$A$2:$B$15,2,FALSE),"Visitante","Empate")))</f>
        <v/>
      </c>
      <c r="D1087" s="2" t="str">
        <f ca="1">IF(C1087="", "", IFERROR(
  INDEX(C:C, MATCH(1,
    INDEX((OFFSET(C1087, -(ROW(C1087)-255), 0)=OFFSET(C:C, 5, 0))*
           (OFFSET(C1086, -(ROW(C1086)-255), 0)=OFFSET(C:C, 4, 0))*
           (OFFSET(C1085, -(ROW(C1085)-255), 0)=OFFSET(C:C, 3, 0))*
           (OFFSET(C1084, -(ROW(C1084)-255), 0)=OFFSET(C:C, 2, 0))*
           (OFFSET(C1083, -(ROW(C1083)-255), 0)=OFFSET(C:C, 1, 0)),
           0), 0)),
  "Sem previsão"))</f>
        <v/>
      </c>
      <c r="E1087" s="2" t="str">
        <f t="shared" ca="1" si="106"/>
        <v/>
      </c>
      <c r="F1087" s="2" t="str">
        <f ca="1">IF(E1087="", "", IFERROR(COUNTIF($E$2:E1087, "Correto") / COUNTA($E$2:E1087), 0))</f>
        <v/>
      </c>
    </row>
    <row r="1088" spans="3:6" x14ac:dyDescent="0.25">
      <c r="C1088" s="2" t="str">
        <f>IF(B1088="","",IF(VLOOKUP(A1088,referencia!$A$2:$B$15,2,FALSE)&gt;VLOOKUP(B1088,referencia!$A$2:$B$15,2,FALSE),"Casa",IF(VLOOKUP(A1088,referencia!$A$2:$B$15,2,FALSE)&lt;VLOOKUP(B1088,referencia!$A$2:$B$15,2,FALSE),"Visitante","Empate")))</f>
        <v/>
      </c>
      <c r="D1088" s="2" t="str">
        <f ca="1">IF(C1088="", "", IFERROR(
  INDEX(C:C, MATCH(1,
    INDEX((OFFSET(C1088, -(ROW(C1088)-255), 0)=OFFSET(C:C, 5, 0))*
           (OFFSET(C1087, -(ROW(C1087)-255), 0)=OFFSET(C:C, 4, 0))*
           (OFFSET(C1086, -(ROW(C1086)-255), 0)=OFFSET(C:C, 3, 0))*
           (OFFSET(C1085, -(ROW(C1085)-255), 0)=OFFSET(C:C, 2, 0))*
           (OFFSET(C1084, -(ROW(C1084)-255), 0)=OFFSET(C:C, 1, 0)),
           0), 0)),
  "Sem previsão"))</f>
        <v/>
      </c>
      <c r="E1088" s="2" t="str">
        <f t="shared" ca="1" si="106"/>
        <v/>
      </c>
      <c r="F1088" s="2" t="str">
        <f ca="1">IF(E1088="", "", IFERROR(COUNTIF($E$2:E1088, "Correto") / COUNTA($E$2:E1088), 0))</f>
        <v/>
      </c>
    </row>
    <row r="1089" spans="3:6" x14ac:dyDescent="0.25">
      <c r="C1089" s="2" t="str">
        <f>IF(B1089="","",IF(VLOOKUP(A1089,referencia!$A$2:$B$15,2,FALSE)&gt;VLOOKUP(B1089,referencia!$A$2:$B$15,2,FALSE),"Casa",IF(VLOOKUP(A1089,referencia!$A$2:$B$15,2,FALSE)&lt;VLOOKUP(B1089,referencia!$A$2:$B$15,2,FALSE),"Visitante","Empate")))</f>
        <v/>
      </c>
      <c r="D1089" s="2" t="str">
        <f ca="1">IF(C1089="", "", IFERROR(
  INDEX(C:C, MATCH(1,
    INDEX((OFFSET(C1089, -(ROW(C1089)-255), 0)=OFFSET(C:C, 5, 0))*
           (OFFSET(C1088, -(ROW(C1088)-255), 0)=OFFSET(C:C, 4, 0))*
           (OFFSET(C1087, -(ROW(C1087)-255), 0)=OFFSET(C:C, 3, 0))*
           (OFFSET(C1086, -(ROW(C1086)-255), 0)=OFFSET(C:C, 2, 0))*
           (OFFSET(C1085, -(ROW(C1085)-255), 0)=OFFSET(C:C, 1, 0)),
           0), 0)),
  "Sem previsão"))</f>
        <v/>
      </c>
      <c r="E1089" s="2" t="str">
        <f t="shared" ca="1" si="106"/>
        <v/>
      </c>
      <c r="F1089" s="2" t="str">
        <f ca="1">IF(E1089="", "", IFERROR(COUNTIF($E$2:E1089, "Correto") / COUNTA($E$2:E1089), 0))</f>
        <v/>
      </c>
    </row>
    <row r="1090" spans="3:6" x14ac:dyDescent="0.25">
      <c r="C1090" s="2" t="str">
        <f>IF(B1090="","",IF(VLOOKUP(A1090,referencia!$A$2:$B$15,2,FALSE)&gt;VLOOKUP(B1090,referencia!$A$2:$B$15,2,FALSE),"Casa",IF(VLOOKUP(A1090,referencia!$A$2:$B$15,2,FALSE)&lt;VLOOKUP(B1090,referencia!$A$2:$B$15,2,FALSE),"Visitante","Empate")))</f>
        <v/>
      </c>
      <c r="D1090" s="2" t="str">
        <f ca="1">IF(C1090="", "", IFERROR(
  INDEX(C:C, MATCH(1,
    INDEX((OFFSET(C1090, -(ROW(C1090)-255), 0)=OFFSET(C:C, 5, 0))*
           (OFFSET(C1089, -(ROW(C1089)-255), 0)=OFFSET(C:C, 4, 0))*
           (OFFSET(C1088, -(ROW(C1088)-255), 0)=OFFSET(C:C, 3, 0))*
           (OFFSET(C1087, -(ROW(C1087)-255), 0)=OFFSET(C:C, 2, 0))*
           (OFFSET(C1086, -(ROW(C1086)-255), 0)=OFFSET(C:C, 1, 0)),
           0), 0)),
  "Sem previsão"))</f>
        <v/>
      </c>
      <c r="E1090" s="2" t="str">
        <f t="shared" ca="1" si="106"/>
        <v/>
      </c>
      <c r="F1090" s="2" t="str">
        <f ca="1">IF(E1090="", "", IFERROR(COUNTIF($E$2:E1090, "Correto") / COUNTA($E$2:E1090), 0))</f>
        <v/>
      </c>
    </row>
    <row r="1091" spans="3:6" x14ac:dyDescent="0.25">
      <c r="C1091" s="2" t="str">
        <f>IF(B1091="","",IF(VLOOKUP(A1091,referencia!$A$2:$B$15,2,FALSE)&gt;VLOOKUP(B1091,referencia!$A$2:$B$15,2,FALSE),"Casa",IF(VLOOKUP(A1091,referencia!$A$2:$B$15,2,FALSE)&lt;VLOOKUP(B1091,referencia!$A$2:$B$15,2,FALSE),"Visitante","Empate")))</f>
        <v/>
      </c>
      <c r="D1091" s="2" t="str">
        <f ca="1">IF(C1091="", "", IFERROR(
  INDEX(C:C, MATCH(1,
    INDEX((OFFSET(C1091, -(ROW(C1091)-255), 0)=OFFSET(C:C, 5, 0))*
           (OFFSET(C1090, -(ROW(C1090)-255), 0)=OFFSET(C:C, 4, 0))*
           (OFFSET(C1089, -(ROW(C1089)-255), 0)=OFFSET(C:C, 3, 0))*
           (OFFSET(C1088, -(ROW(C1088)-255), 0)=OFFSET(C:C, 2, 0))*
           (OFFSET(C1087, -(ROW(C1087)-255), 0)=OFFSET(C:C, 1, 0)),
           0), 0)),
  "Sem previsão"))</f>
        <v/>
      </c>
      <c r="E1091" s="2" t="str">
        <f t="shared" ca="1" si="106"/>
        <v/>
      </c>
      <c r="F1091" s="2" t="str">
        <f ca="1">IF(E1091="", "", IFERROR(COUNTIF($E$2:E1091, "Correto") / COUNTA($E$2:E1091), 0))</f>
        <v/>
      </c>
    </row>
    <row r="1092" spans="3:6" x14ac:dyDescent="0.25">
      <c r="C1092" s="2" t="str">
        <f>IF(B1092="","",IF(VLOOKUP(A1092,referencia!$A$2:$B$15,2,FALSE)&gt;VLOOKUP(B1092,referencia!$A$2:$B$15,2,FALSE),"Casa",IF(VLOOKUP(A1092,referencia!$A$2:$B$15,2,FALSE)&lt;VLOOKUP(B1092,referencia!$A$2:$B$15,2,FALSE),"Visitante","Empate")))</f>
        <v/>
      </c>
      <c r="D1092" s="2" t="str">
        <f ca="1">IF(C1092="", "", IFERROR(
  INDEX(C:C, MATCH(1,
    INDEX((OFFSET(C1092, -(ROW(C1092)-255), 0)=OFFSET(C:C, 5, 0))*
           (OFFSET(C1091, -(ROW(C1091)-255), 0)=OFFSET(C:C, 4, 0))*
           (OFFSET(C1090, -(ROW(C1090)-255), 0)=OFFSET(C:C, 3, 0))*
           (OFFSET(C1089, -(ROW(C1089)-255), 0)=OFFSET(C:C, 2, 0))*
           (OFFSET(C1088, -(ROW(C1088)-255), 0)=OFFSET(C:C, 1, 0)),
           0), 0)),
  "Sem previsão"))</f>
        <v/>
      </c>
      <c r="E1092" s="2" t="str">
        <f t="shared" ca="1" si="106"/>
        <v/>
      </c>
      <c r="F1092" s="2" t="str">
        <f ca="1">IF(E1092="", "", IFERROR(COUNTIF($E$2:E1092, "Correto") / COUNTA($E$2:E1092), 0))</f>
        <v/>
      </c>
    </row>
    <row r="1093" spans="3:6" x14ac:dyDescent="0.25">
      <c r="C1093" s="2" t="str">
        <f>IF(B1093="","",IF(VLOOKUP(A1093,referencia!$A$2:$B$15,2,FALSE)&gt;VLOOKUP(B1093,referencia!$A$2:$B$15,2,FALSE),"Casa",IF(VLOOKUP(A1093,referencia!$A$2:$B$15,2,FALSE)&lt;VLOOKUP(B1093,referencia!$A$2:$B$15,2,FALSE),"Visitante","Empate")))</f>
        <v/>
      </c>
      <c r="D1093" s="2" t="str">
        <f ca="1">IF(C1093="", "", IFERROR(
  INDEX(C:C, MATCH(1,
    INDEX((OFFSET(C1093, -(ROW(C1093)-255), 0)=OFFSET(C:C, 5, 0))*
           (OFFSET(C1092, -(ROW(C1092)-255), 0)=OFFSET(C:C, 4, 0))*
           (OFFSET(C1091, -(ROW(C1091)-255), 0)=OFFSET(C:C, 3, 0))*
           (OFFSET(C1090, -(ROW(C1090)-255), 0)=OFFSET(C:C, 2, 0))*
           (OFFSET(C1089, -(ROW(C1089)-255), 0)=OFFSET(C:C, 1, 0)),
           0), 0)),
  "Sem previsão"))</f>
        <v/>
      </c>
      <c r="E1093" s="2" t="str">
        <f t="shared" ca="1" si="106"/>
        <v/>
      </c>
      <c r="F1093" s="2" t="str">
        <f ca="1">IF(E1093="", "", IFERROR(COUNTIF($E$2:E1093, "Correto") / COUNTA($E$2:E1093), 0))</f>
        <v/>
      </c>
    </row>
    <row r="1094" spans="3:6" x14ac:dyDescent="0.25">
      <c r="C1094" s="2" t="str">
        <f>IF(B1094="","",IF(VLOOKUP(A1094,referencia!$A$2:$B$15,2,FALSE)&gt;VLOOKUP(B1094,referencia!$A$2:$B$15,2,FALSE),"Casa",IF(VLOOKUP(A1094,referencia!$A$2:$B$15,2,FALSE)&lt;VLOOKUP(B1094,referencia!$A$2:$B$15,2,FALSE),"Visitante","Empate")))</f>
        <v/>
      </c>
      <c r="D1094" s="2" t="str">
        <f ca="1">IF(C1094="", "", IFERROR(
  INDEX(C:C, MATCH(1,
    INDEX((OFFSET(C1094, -(ROW(C1094)-255), 0)=OFFSET(C:C, 5, 0))*
           (OFFSET(C1093, -(ROW(C1093)-255), 0)=OFFSET(C:C, 4, 0))*
           (OFFSET(C1092, -(ROW(C1092)-255), 0)=OFFSET(C:C, 3, 0))*
           (OFFSET(C1091, -(ROW(C1091)-255), 0)=OFFSET(C:C, 2, 0))*
           (OFFSET(C1090, -(ROW(C1090)-255), 0)=OFFSET(C:C, 1, 0)),
           0), 0)),
  "Sem previsão"))</f>
        <v/>
      </c>
      <c r="E1094" s="2" t="str">
        <f t="shared" ref="E1094:E1147" ca="1" si="107">IF(D1094="","",IF(D1094=C1094,"Correto","Errado"))</f>
        <v/>
      </c>
      <c r="F1094" s="2" t="str">
        <f ca="1">IF(E1094="", "", IFERROR(COUNTIF($E$2:E1094, "Correto") / COUNTA($E$2:E1094), 0))</f>
        <v/>
      </c>
    </row>
    <row r="1095" spans="3:6" x14ac:dyDescent="0.25">
      <c r="C1095" s="2" t="str">
        <f>IF(B1095="","",IF(VLOOKUP(A1095,referencia!$A$2:$B$15,2,FALSE)&gt;VLOOKUP(B1095,referencia!$A$2:$B$15,2,FALSE),"Casa",IF(VLOOKUP(A1095,referencia!$A$2:$B$15,2,FALSE)&lt;VLOOKUP(B1095,referencia!$A$2:$B$15,2,FALSE),"Visitante","Empate")))</f>
        <v/>
      </c>
      <c r="D1095" s="2" t="str">
        <f ca="1">IF(C1095="", "", IFERROR(
  INDEX(C:C, MATCH(1,
    INDEX((OFFSET(C1095, -(ROW(C1095)-255), 0)=OFFSET(C:C, 5, 0))*
           (OFFSET(C1094, -(ROW(C1094)-255), 0)=OFFSET(C:C, 4, 0))*
           (OFFSET(C1093, -(ROW(C1093)-255), 0)=OFFSET(C:C, 3, 0))*
           (OFFSET(C1092, -(ROW(C1092)-255), 0)=OFFSET(C:C, 2, 0))*
           (OFFSET(C1091, -(ROW(C1091)-255), 0)=OFFSET(C:C, 1, 0)),
           0), 0)),
  "Sem previsão"))</f>
        <v/>
      </c>
      <c r="E1095" s="2" t="str">
        <f t="shared" ca="1" si="107"/>
        <v/>
      </c>
      <c r="F1095" s="2" t="str">
        <f ca="1">IF(E1095="", "", IFERROR(COUNTIF($E$2:E1095, "Correto") / COUNTA($E$2:E1095), 0))</f>
        <v/>
      </c>
    </row>
    <row r="1096" spans="3:6" x14ac:dyDescent="0.25">
      <c r="C1096" s="2" t="str">
        <f>IF(B1096="","",IF(VLOOKUP(A1096,referencia!$A$2:$B$15,2,FALSE)&gt;VLOOKUP(B1096,referencia!$A$2:$B$15,2,FALSE),"Casa",IF(VLOOKUP(A1096,referencia!$A$2:$B$15,2,FALSE)&lt;VLOOKUP(B1096,referencia!$A$2:$B$15,2,FALSE),"Visitante","Empate")))</f>
        <v/>
      </c>
      <c r="D1096" s="2" t="str">
        <f ca="1">IF(C1096="", "", IFERROR(
  INDEX(C:C, MATCH(1,
    INDEX((OFFSET(C1096, -(ROW(C1096)-255), 0)=OFFSET(C:C, 5, 0))*
           (OFFSET(C1095, -(ROW(C1095)-255), 0)=OFFSET(C:C, 4, 0))*
           (OFFSET(C1094, -(ROW(C1094)-255), 0)=OFFSET(C:C, 3, 0))*
           (OFFSET(C1093, -(ROW(C1093)-255), 0)=OFFSET(C:C, 2, 0))*
           (OFFSET(C1092, -(ROW(C1092)-255), 0)=OFFSET(C:C, 1, 0)),
           0), 0)),
  "Sem previsão"))</f>
        <v/>
      </c>
      <c r="E1096" s="2" t="str">
        <f t="shared" ca="1" si="107"/>
        <v/>
      </c>
      <c r="F1096" s="2" t="str">
        <f ca="1">IF(E1096="", "", IFERROR(COUNTIF($E$2:E1096, "Correto") / COUNTA($E$2:E1096), 0))</f>
        <v/>
      </c>
    </row>
    <row r="1097" spans="3:6" x14ac:dyDescent="0.25">
      <c r="C1097" s="2" t="str">
        <f>IF(B1097="","",IF(VLOOKUP(A1097,referencia!$A$2:$B$15,2,FALSE)&gt;VLOOKUP(B1097,referencia!$A$2:$B$15,2,FALSE),"Casa",IF(VLOOKUP(A1097,referencia!$A$2:$B$15,2,FALSE)&lt;VLOOKUP(B1097,referencia!$A$2:$B$15,2,FALSE),"Visitante","Empate")))</f>
        <v/>
      </c>
      <c r="D1097" s="2" t="str">
        <f ca="1">IF(C1097="", "", IFERROR(
  INDEX(C:C, MATCH(1,
    INDEX((OFFSET(C1097, -(ROW(C1097)-255), 0)=OFFSET(C:C, 5, 0))*
           (OFFSET(C1096, -(ROW(C1096)-255), 0)=OFFSET(C:C, 4, 0))*
           (OFFSET(C1095, -(ROW(C1095)-255), 0)=OFFSET(C:C, 3, 0))*
           (OFFSET(C1094, -(ROW(C1094)-255), 0)=OFFSET(C:C, 2, 0))*
           (OFFSET(C1093, -(ROW(C1093)-255), 0)=OFFSET(C:C, 1, 0)),
           0), 0)),
  "Sem previsão"))</f>
        <v/>
      </c>
      <c r="E1097" s="2" t="str">
        <f t="shared" ca="1" si="107"/>
        <v/>
      </c>
      <c r="F1097" s="2" t="str">
        <f ca="1">IF(E1097="", "", IFERROR(COUNTIF($E$2:E1097, "Correto") / COUNTA($E$2:E1097), 0))</f>
        <v/>
      </c>
    </row>
    <row r="1098" spans="3:6" x14ac:dyDescent="0.25">
      <c r="C1098" s="2" t="str">
        <f>IF(B1098="","",IF(VLOOKUP(A1098,referencia!$A$2:$B$15,2,FALSE)&gt;VLOOKUP(B1098,referencia!$A$2:$B$15,2,FALSE),"Casa",IF(VLOOKUP(A1098,referencia!$A$2:$B$15,2,FALSE)&lt;VLOOKUP(B1098,referencia!$A$2:$B$15,2,FALSE),"Visitante","Empate")))</f>
        <v/>
      </c>
      <c r="D1098" s="2" t="str">
        <f ca="1">IF(C1098="", "", IFERROR(
  INDEX(C:C, MATCH(1,
    INDEX((OFFSET(C1098, -(ROW(C1098)-255), 0)=OFFSET(C:C, 5, 0))*
           (OFFSET(C1097, -(ROW(C1097)-255), 0)=OFFSET(C:C, 4, 0))*
           (OFFSET(C1096, -(ROW(C1096)-255), 0)=OFFSET(C:C, 3, 0))*
           (OFFSET(C1095, -(ROW(C1095)-255), 0)=OFFSET(C:C, 2, 0))*
           (OFFSET(C1094, -(ROW(C1094)-255), 0)=OFFSET(C:C, 1, 0)),
           0), 0)),
  "Sem previsão"))</f>
        <v/>
      </c>
      <c r="E1098" s="2" t="str">
        <f t="shared" ca="1" si="107"/>
        <v/>
      </c>
      <c r="F1098" s="2" t="str">
        <f ca="1">IF(E1098="", "", IFERROR(COUNTIF($E$2:E1098, "Correto") / COUNTA($E$2:E1098), 0))</f>
        <v/>
      </c>
    </row>
    <row r="1099" spans="3:6" x14ac:dyDescent="0.25">
      <c r="C1099" s="2" t="str">
        <f>IF(B1099="","",IF(VLOOKUP(A1099,referencia!$A$2:$B$15,2,FALSE)&gt;VLOOKUP(B1099,referencia!$A$2:$B$15,2,FALSE),"Casa",IF(VLOOKUP(A1099,referencia!$A$2:$B$15,2,FALSE)&lt;VLOOKUP(B1099,referencia!$A$2:$B$15,2,FALSE),"Visitante","Empate")))</f>
        <v/>
      </c>
      <c r="D1099" s="2" t="str">
        <f ca="1">IF(C1099="", "", IFERROR(
  INDEX(C:C, MATCH(1,
    INDEX((OFFSET(C1099, -(ROW(C1099)-255), 0)=OFFSET(C:C, 5, 0))*
           (OFFSET(C1098, -(ROW(C1098)-255), 0)=OFFSET(C:C, 4, 0))*
           (OFFSET(C1097, -(ROW(C1097)-255), 0)=OFFSET(C:C, 3, 0))*
           (OFFSET(C1096, -(ROW(C1096)-255), 0)=OFFSET(C:C, 2, 0))*
           (OFFSET(C1095, -(ROW(C1095)-255), 0)=OFFSET(C:C, 1, 0)),
           0), 0)),
  "Sem previsão"))</f>
        <v/>
      </c>
      <c r="E1099" s="2" t="str">
        <f t="shared" ca="1" si="107"/>
        <v/>
      </c>
      <c r="F1099" s="2" t="str">
        <f ca="1">IF(E1099="", "", IFERROR(COUNTIF($E$2:E1099, "Correto") / COUNTA($E$2:E1099), 0))</f>
        <v/>
      </c>
    </row>
    <row r="1100" spans="3:6" x14ac:dyDescent="0.25">
      <c r="C1100" s="2" t="str">
        <f>IF(B1100="","",IF(VLOOKUP(A1100,referencia!$A$2:$B$15,2,FALSE)&gt;VLOOKUP(B1100,referencia!$A$2:$B$15,2,FALSE),"Casa",IF(VLOOKUP(A1100,referencia!$A$2:$B$15,2,FALSE)&lt;VLOOKUP(B1100,referencia!$A$2:$B$15,2,FALSE),"Visitante","Empate")))</f>
        <v/>
      </c>
      <c r="D1100" s="2" t="str">
        <f ca="1">IF(C1100="", "", IFERROR(
  INDEX(C:C, MATCH(1,
    INDEX((OFFSET(C1100, -(ROW(C1100)-255), 0)=OFFSET(C:C, 5, 0))*
           (OFFSET(C1099, -(ROW(C1099)-255), 0)=OFFSET(C:C, 4, 0))*
           (OFFSET(C1098, -(ROW(C1098)-255), 0)=OFFSET(C:C, 3, 0))*
           (OFFSET(C1097, -(ROW(C1097)-255), 0)=OFFSET(C:C, 2, 0))*
           (OFFSET(C1096, -(ROW(C1096)-255), 0)=OFFSET(C:C, 1, 0)),
           0), 0)),
  "Sem previsão"))</f>
        <v/>
      </c>
      <c r="E1100" s="2" t="str">
        <f t="shared" ca="1" si="107"/>
        <v/>
      </c>
      <c r="F1100" s="2" t="str">
        <f ca="1">IF(E1100="", "", IFERROR(COUNTIF($E$2:E1100, "Correto") / COUNTA($E$2:E1100), 0))</f>
        <v/>
      </c>
    </row>
    <row r="1101" spans="3:6" x14ac:dyDescent="0.25">
      <c r="C1101" s="2" t="str">
        <f>IF(B1101="","",IF(VLOOKUP(A1101,referencia!$A$2:$B$15,2,FALSE)&gt;VLOOKUP(B1101,referencia!$A$2:$B$15,2,FALSE),"Casa",IF(VLOOKUP(A1101,referencia!$A$2:$B$15,2,FALSE)&lt;VLOOKUP(B1101,referencia!$A$2:$B$15,2,FALSE),"Visitante","Empate")))</f>
        <v/>
      </c>
      <c r="D1101" s="2" t="str">
        <f ca="1">IF(C1101="", "", IFERROR(
  INDEX(C:C, MATCH(1,
    INDEX((OFFSET(C1101, -(ROW(C1101)-255), 0)=OFFSET(C:C, 5, 0))*
           (OFFSET(C1100, -(ROW(C1100)-255), 0)=OFFSET(C:C, 4, 0))*
           (OFFSET(C1099, -(ROW(C1099)-255), 0)=OFFSET(C:C, 3, 0))*
           (OFFSET(C1098, -(ROW(C1098)-255), 0)=OFFSET(C:C, 2, 0))*
           (OFFSET(C1097, -(ROW(C1097)-255), 0)=OFFSET(C:C, 1, 0)),
           0), 0)),
  "Sem previsão"))</f>
        <v/>
      </c>
      <c r="E1101" s="2" t="str">
        <f t="shared" ca="1" si="107"/>
        <v/>
      </c>
      <c r="F1101" s="2" t="str">
        <f ca="1">IF(E1101="", "", IFERROR(COUNTIF($E$2:E1101, "Correto") / COUNTA($E$2:E1101), 0))</f>
        <v/>
      </c>
    </row>
    <row r="1102" spans="3:6" x14ac:dyDescent="0.25">
      <c r="C1102" s="2" t="str">
        <f>IF(B1102="","",IF(VLOOKUP(A1102,referencia!$A$2:$B$15,2,FALSE)&gt;VLOOKUP(B1102,referencia!$A$2:$B$15,2,FALSE),"Casa",IF(VLOOKUP(A1102,referencia!$A$2:$B$15,2,FALSE)&lt;VLOOKUP(B1102,referencia!$A$2:$B$15,2,FALSE),"Visitante","Empate")))</f>
        <v/>
      </c>
      <c r="D1102" s="2" t="str">
        <f ca="1">IF(C1102="", "", IFERROR(
  INDEX(C:C, MATCH(1,
    INDEX((OFFSET(C1102, -(ROW(C1102)-255), 0)=OFFSET(C:C, 5, 0))*
           (OFFSET(C1101, -(ROW(C1101)-255), 0)=OFFSET(C:C, 4, 0))*
           (OFFSET(C1100, -(ROW(C1100)-255), 0)=OFFSET(C:C, 3, 0))*
           (OFFSET(C1099, -(ROW(C1099)-255), 0)=OFFSET(C:C, 2, 0))*
           (OFFSET(C1098, -(ROW(C1098)-255), 0)=OFFSET(C:C, 1, 0)),
           0), 0)),
  "Sem previsão"))</f>
        <v/>
      </c>
      <c r="E1102" s="2" t="str">
        <f t="shared" ca="1" si="107"/>
        <v/>
      </c>
      <c r="F1102" s="2" t="str">
        <f ca="1">IF(E1102="", "", IFERROR(COUNTIF($E$2:E1102, "Correto") / COUNTA($E$2:E1102), 0))</f>
        <v/>
      </c>
    </row>
    <row r="1103" spans="3:6" x14ac:dyDescent="0.25">
      <c r="C1103" s="2" t="str">
        <f>IF(B1103="","",IF(VLOOKUP(A1103,referencia!$A$2:$B$15,2,FALSE)&gt;VLOOKUP(B1103,referencia!$A$2:$B$15,2,FALSE),"Casa",IF(VLOOKUP(A1103,referencia!$A$2:$B$15,2,FALSE)&lt;VLOOKUP(B1103,referencia!$A$2:$B$15,2,FALSE),"Visitante","Empate")))</f>
        <v/>
      </c>
      <c r="D1103" s="2" t="str">
        <f ca="1">IF(C1103="", "", IFERROR(
  INDEX(C:C, MATCH(1,
    INDEX((OFFSET(C1103, -(ROW(C1103)-255), 0)=OFFSET(C:C, 5, 0))*
           (OFFSET(C1102, -(ROW(C1102)-255), 0)=OFFSET(C:C, 4, 0))*
           (OFFSET(C1101, -(ROW(C1101)-255), 0)=OFFSET(C:C, 3, 0))*
           (OFFSET(C1100, -(ROW(C1100)-255), 0)=OFFSET(C:C, 2, 0))*
           (OFFSET(C1099, -(ROW(C1099)-255), 0)=OFFSET(C:C, 1, 0)),
           0), 0)),
  "Sem previsão"))</f>
        <v/>
      </c>
      <c r="E1103" s="2" t="str">
        <f t="shared" ca="1" si="107"/>
        <v/>
      </c>
      <c r="F1103" s="2" t="str">
        <f ca="1">IF(E1103="", "", IFERROR(COUNTIF($E$2:E1103, "Correto") / COUNTA($E$2:E1103), 0))</f>
        <v/>
      </c>
    </row>
    <row r="1104" spans="3:6" x14ac:dyDescent="0.25">
      <c r="C1104" s="2" t="str">
        <f>IF(B1104="","",IF(VLOOKUP(A1104,referencia!$A$2:$B$15,2,FALSE)&gt;VLOOKUP(B1104,referencia!$A$2:$B$15,2,FALSE),"Casa",IF(VLOOKUP(A1104,referencia!$A$2:$B$15,2,FALSE)&lt;VLOOKUP(B1104,referencia!$A$2:$B$15,2,FALSE),"Visitante","Empate")))</f>
        <v/>
      </c>
      <c r="D1104" s="2" t="str">
        <f ca="1">IF(C1104="", "", IFERROR(
  INDEX(C:C, MATCH(1,
    INDEX((OFFSET(C1104, -(ROW(C1104)-255), 0)=OFFSET(C:C, 5, 0))*
           (OFFSET(C1103, -(ROW(C1103)-255), 0)=OFFSET(C:C, 4, 0))*
           (OFFSET(C1102, -(ROW(C1102)-255), 0)=OFFSET(C:C, 3, 0))*
           (OFFSET(C1101, -(ROW(C1101)-255), 0)=OFFSET(C:C, 2, 0))*
           (OFFSET(C1100, -(ROW(C1100)-255), 0)=OFFSET(C:C, 1, 0)),
           0), 0)),
  "Sem previsão"))</f>
        <v/>
      </c>
      <c r="E1104" s="2" t="str">
        <f t="shared" ca="1" si="107"/>
        <v/>
      </c>
      <c r="F1104" s="2" t="str">
        <f ca="1">IF(E1104="", "", IFERROR(COUNTIF($E$2:E1104, "Correto") / COUNTA($E$2:E1104), 0))</f>
        <v/>
      </c>
    </row>
    <row r="1105" spans="3:6" x14ac:dyDescent="0.25">
      <c r="C1105" s="2" t="str">
        <f>IF(B1105="","",IF(VLOOKUP(A1105,referencia!$A$2:$B$15,2,FALSE)&gt;VLOOKUP(B1105,referencia!$A$2:$B$15,2,FALSE),"Casa",IF(VLOOKUP(A1105,referencia!$A$2:$B$15,2,FALSE)&lt;VLOOKUP(B1105,referencia!$A$2:$B$15,2,FALSE),"Visitante","Empate")))</f>
        <v/>
      </c>
      <c r="D1105" s="2" t="str">
        <f ca="1">IF(C1105="", "", IFERROR(
  INDEX(C:C, MATCH(1,
    INDEX((OFFSET(C1105, -(ROW(C1105)-255), 0)=OFFSET(C:C, 5, 0))*
           (OFFSET(C1104, -(ROW(C1104)-255), 0)=OFFSET(C:C, 4, 0))*
           (OFFSET(C1103, -(ROW(C1103)-255), 0)=OFFSET(C:C, 3, 0))*
           (OFFSET(C1102, -(ROW(C1102)-255), 0)=OFFSET(C:C, 2, 0))*
           (OFFSET(C1101, -(ROW(C1101)-255), 0)=OFFSET(C:C, 1, 0)),
           0), 0)),
  "Sem previsão"))</f>
        <v/>
      </c>
      <c r="E1105" s="2" t="str">
        <f t="shared" ca="1" si="107"/>
        <v/>
      </c>
      <c r="F1105" s="2" t="str">
        <f ca="1">IF(E1105="", "", IFERROR(COUNTIF($E$2:E1105, "Correto") / COUNTA($E$2:E1105), 0))</f>
        <v/>
      </c>
    </row>
    <row r="1106" spans="3:6" x14ac:dyDescent="0.25">
      <c r="C1106" s="2" t="str">
        <f>IF(B1106="","",IF(VLOOKUP(A1106,referencia!$A$2:$B$15,2,FALSE)&gt;VLOOKUP(B1106,referencia!$A$2:$B$15,2,FALSE),"Casa",IF(VLOOKUP(A1106,referencia!$A$2:$B$15,2,FALSE)&lt;VLOOKUP(B1106,referencia!$A$2:$B$15,2,FALSE),"Visitante","Empate")))</f>
        <v/>
      </c>
      <c r="D1106" s="2" t="str">
        <f ca="1">IF(C1106="", "", IFERROR(
  INDEX(C:C, MATCH(1,
    INDEX((OFFSET(C1106, -(ROW(C1106)-255), 0)=OFFSET(C:C, 5, 0))*
           (OFFSET(C1105, -(ROW(C1105)-255), 0)=OFFSET(C:C, 4, 0))*
           (OFFSET(C1104, -(ROW(C1104)-255), 0)=OFFSET(C:C, 3, 0))*
           (OFFSET(C1103, -(ROW(C1103)-255), 0)=OFFSET(C:C, 2, 0))*
           (OFFSET(C1102, -(ROW(C1102)-255), 0)=OFFSET(C:C, 1, 0)),
           0), 0)),
  "Sem previsão"))</f>
        <v/>
      </c>
      <c r="E1106" s="2" t="str">
        <f t="shared" ca="1" si="107"/>
        <v/>
      </c>
      <c r="F1106" s="2" t="str">
        <f ca="1">IF(E1106="", "", IFERROR(COUNTIF($E$2:E1106, "Correto") / COUNTA($E$2:E1106), 0))</f>
        <v/>
      </c>
    </row>
    <row r="1107" spans="3:6" x14ac:dyDescent="0.25">
      <c r="C1107" s="2" t="str">
        <f>IF(B1107="","",IF(VLOOKUP(A1107,referencia!$A$2:$B$15,2,FALSE)&gt;VLOOKUP(B1107,referencia!$A$2:$B$15,2,FALSE),"Casa",IF(VLOOKUP(A1107,referencia!$A$2:$B$15,2,FALSE)&lt;VLOOKUP(B1107,referencia!$A$2:$B$15,2,FALSE),"Visitante","Empate")))</f>
        <v/>
      </c>
      <c r="D1107" s="2" t="str">
        <f ca="1">IF(C1107="", "", IFERROR(
  INDEX(C:C, MATCH(1,
    INDEX((OFFSET(C1107, -(ROW(C1107)-255), 0)=OFFSET(C:C, 5, 0))*
           (OFFSET(C1106, -(ROW(C1106)-255), 0)=OFFSET(C:C, 4, 0))*
           (OFFSET(C1105, -(ROW(C1105)-255), 0)=OFFSET(C:C, 3, 0))*
           (OFFSET(C1104, -(ROW(C1104)-255), 0)=OFFSET(C:C, 2, 0))*
           (OFFSET(C1103, -(ROW(C1103)-255), 0)=OFFSET(C:C, 1, 0)),
           0), 0)),
  "Sem previsão"))</f>
        <v/>
      </c>
      <c r="E1107" s="2" t="str">
        <f t="shared" ca="1" si="107"/>
        <v/>
      </c>
      <c r="F1107" s="2" t="str">
        <f ca="1">IF(E1107="", "", IFERROR(COUNTIF($E$2:E1107, "Correto") / COUNTA($E$2:E1107), 0))</f>
        <v/>
      </c>
    </row>
    <row r="1108" spans="3:6" x14ac:dyDescent="0.25">
      <c r="C1108" s="2" t="str">
        <f>IF(B1108="","",IF(VLOOKUP(A1108,referencia!$A$2:$B$15,2,FALSE)&gt;VLOOKUP(B1108,referencia!$A$2:$B$15,2,FALSE),"Casa",IF(VLOOKUP(A1108,referencia!$A$2:$B$15,2,FALSE)&lt;VLOOKUP(B1108,referencia!$A$2:$B$15,2,FALSE),"Visitante","Empate")))</f>
        <v/>
      </c>
      <c r="D1108" s="2" t="str">
        <f ca="1">IF(C1108="", "", IFERROR(
  INDEX(C:C, MATCH(1,
    INDEX((OFFSET(C1108, -(ROW(C1108)-255), 0)=OFFSET(C:C, 5, 0))*
           (OFFSET(C1107, -(ROW(C1107)-255), 0)=OFFSET(C:C, 4, 0))*
           (OFFSET(C1106, -(ROW(C1106)-255), 0)=OFFSET(C:C, 3, 0))*
           (OFFSET(C1105, -(ROW(C1105)-255), 0)=OFFSET(C:C, 2, 0))*
           (OFFSET(C1104, -(ROW(C1104)-255), 0)=OFFSET(C:C, 1, 0)),
           0), 0)),
  "Sem previsão"))</f>
        <v/>
      </c>
      <c r="E1108" s="2" t="str">
        <f t="shared" ca="1" si="107"/>
        <v/>
      </c>
      <c r="F1108" s="2" t="str">
        <f ca="1">IF(E1108="", "", IFERROR(COUNTIF($E$2:E1108, "Correto") / COUNTA($E$2:E1108), 0))</f>
        <v/>
      </c>
    </row>
    <row r="1109" spans="3:6" x14ac:dyDescent="0.25">
      <c r="C1109" s="2" t="str">
        <f>IF(B1109="","",IF(VLOOKUP(A1109,referencia!$A$2:$B$15,2,FALSE)&gt;VLOOKUP(B1109,referencia!$A$2:$B$15,2,FALSE),"Casa",IF(VLOOKUP(A1109,referencia!$A$2:$B$15,2,FALSE)&lt;VLOOKUP(B1109,referencia!$A$2:$B$15,2,FALSE),"Visitante","Empate")))</f>
        <v/>
      </c>
      <c r="D1109" s="2" t="str">
        <f ca="1">IF(C1109="", "", IFERROR(
  INDEX(C:C, MATCH(1,
    INDEX((OFFSET(C1109, -(ROW(C1109)-255), 0)=OFFSET(C:C, 5, 0))*
           (OFFSET(C1108, -(ROW(C1108)-255), 0)=OFFSET(C:C, 4, 0))*
           (OFFSET(C1107, -(ROW(C1107)-255), 0)=OFFSET(C:C, 3, 0))*
           (OFFSET(C1106, -(ROW(C1106)-255), 0)=OFFSET(C:C, 2, 0))*
           (OFFSET(C1105, -(ROW(C1105)-255), 0)=OFFSET(C:C, 1, 0)),
           0), 0)),
  "Sem previsão"))</f>
        <v/>
      </c>
      <c r="E1109" s="2" t="str">
        <f t="shared" ca="1" si="107"/>
        <v/>
      </c>
      <c r="F1109" s="2" t="str">
        <f ca="1">IF(E1109="", "", IFERROR(COUNTIF($E$2:E1109, "Correto") / COUNTA($E$2:E1109), 0))</f>
        <v/>
      </c>
    </row>
    <row r="1110" spans="3:6" x14ac:dyDescent="0.25">
      <c r="C1110" s="2" t="str">
        <f>IF(B1110="","",IF(VLOOKUP(A1110,referencia!$A$2:$B$15,2,FALSE)&gt;VLOOKUP(B1110,referencia!$A$2:$B$15,2,FALSE),"Casa",IF(VLOOKUP(A1110,referencia!$A$2:$B$15,2,FALSE)&lt;VLOOKUP(B1110,referencia!$A$2:$B$15,2,FALSE),"Visitante","Empate")))</f>
        <v/>
      </c>
      <c r="D1110" s="2" t="str">
        <f ca="1">IF(C1110="", "", IFERROR(
  INDEX(C:C, MATCH(1,
    INDEX((OFFSET(C1110, -(ROW(C1110)-255), 0)=OFFSET(C:C, 5, 0))*
           (OFFSET(C1109, -(ROW(C1109)-255), 0)=OFFSET(C:C, 4, 0))*
           (OFFSET(C1108, -(ROW(C1108)-255), 0)=OFFSET(C:C, 3, 0))*
           (OFFSET(C1107, -(ROW(C1107)-255), 0)=OFFSET(C:C, 2, 0))*
           (OFFSET(C1106, -(ROW(C1106)-255), 0)=OFFSET(C:C, 1, 0)),
           0), 0)),
  "Sem previsão"))</f>
        <v/>
      </c>
      <c r="E1110" s="2" t="str">
        <f t="shared" ca="1" si="107"/>
        <v/>
      </c>
      <c r="F1110" s="2" t="str">
        <f ca="1">IF(E1110="", "", IFERROR(COUNTIF($E$2:E1110, "Correto") / COUNTA($E$2:E1110), 0))</f>
        <v/>
      </c>
    </row>
    <row r="1111" spans="3:6" x14ac:dyDescent="0.25">
      <c r="C1111" s="2" t="str">
        <f>IF(B1111="","",IF(VLOOKUP(A1111,referencia!$A$2:$B$15,2,FALSE)&gt;VLOOKUP(B1111,referencia!$A$2:$B$15,2,FALSE),"Casa",IF(VLOOKUP(A1111,referencia!$A$2:$B$15,2,FALSE)&lt;VLOOKUP(B1111,referencia!$A$2:$B$15,2,FALSE),"Visitante","Empate")))</f>
        <v/>
      </c>
      <c r="D1111" s="2" t="str">
        <f ca="1">IF(C1111="", "", IFERROR(
  INDEX(C:C, MATCH(1,
    INDEX((OFFSET(C1111, -(ROW(C1111)-255), 0)=OFFSET(C:C, 5, 0))*
           (OFFSET(C1110, -(ROW(C1110)-255), 0)=OFFSET(C:C, 4, 0))*
           (OFFSET(C1109, -(ROW(C1109)-255), 0)=OFFSET(C:C, 3, 0))*
           (OFFSET(C1108, -(ROW(C1108)-255), 0)=OFFSET(C:C, 2, 0))*
           (OFFSET(C1107, -(ROW(C1107)-255), 0)=OFFSET(C:C, 1, 0)),
           0), 0)),
  "Sem previsão"))</f>
        <v/>
      </c>
      <c r="E1111" s="2" t="str">
        <f t="shared" ca="1" si="107"/>
        <v/>
      </c>
      <c r="F1111" s="2" t="str">
        <f ca="1">IF(E1111="", "", IFERROR(COUNTIF($E$2:E1111, "Correto") / COUNTA($E$2:E1111), 0))</f>
        <v/>
      </c>
    </row>
    <row r="1112" spans="3:6" x14ac:dyDescent="0.25">
      <c r="C1112" s="2" t="str">
        <f>IF(B1112="","",IF(VLOOKUP(A1112,referencia!$A$2:$B$15,2,FALSE)&gt;VLOOKUP(B1112,referencia!$A$2:$B$15,2,FALSE),"Casa",IF(VLOOKUP(A1112,referencia!$A$2:$B$15,2,FALSE)&lt;VLOOKUP(B1112,referencia!$A$2:$B$15,2,FALSE),"Visitante","Empate")))</f>
        <v/>
      </c>
      <c r="D1112" s="2" t="str">
        <f ca="1">IF(C1112="", "", IFERROR(
  INDEX(C:C, MATCH(1,
    INDEX((OFFSET(C1112, -(ROW(C1112)-255), 0)=OFFSET(C:C, 5, 0))*
           (OFFSET(C1111, -(ROW(C1111)-255), 0)=OFFSET(C:C, 4, 0))*
           (OFFSET(C1110, -(ROW(C1110)-255), 0)=OFFSET(C:C, 3, 0))*
           (OFFSET(C1109, -(ROW(C1109)-255), 0)=OFFSET(C:C, 2, 0))*
           (OFFSET(C1108, -(ROW(C1108)-255), 0)=OFFSET(C:C, 1, 0)),
           0), 0)),
  "Sem previsão"))</f>
        <v/>
      </c>
      <c r="E1112" s="2" t="str">
        <f t="shared" ca="1" si="107"/>
        <v/>
      </c>
      <c r="F1112" s="2" t="str">
        <f ca="1">IF(E1112="", "", IFERROR(COUNTIF($E$2:E1112, "Correto") / COUNTA($E$2:E1112), 0))</f>
        <v/>
      </c>
    </row>
    <row r="1113" spans="3:6" x14ac:dyDescent="0.25">
      <c r="C1113" s="2" t="str">
        <f>IF(B1113="","",IF(VLOOKUP(A1113,referencia!$A$2:$B$15,2,FALSE)&gt;VLOOKUP(B1113,referencia!$A$2:$B$15,2,FALSE),"Casa",IF(VLOOKUP(A1113,referencia!$A$2:$B$15,2,FALSE)&lt;VLOOKUP(B1113,referencia!$A$2:$B$15,2,FALSE),"Visitante","Empate")))</f>
        <v/>
      </c>
      <c r="D1113" s="2" t="str">
        <f ca="1">IF(C1113="", "", IFERROR(
  INDEX(C:C, MATCH(1,
    INDEX((OFFSET(C1113, -(ROW(C1113)-255), 0)=OFFSET(C:C, 5, 0))*
           (OFFSET(C1112, -(ROW(C1112)-255), 0)=OFFSET(C:C, 4, 0))*
           (OFFSET(C1111, -(ROW(C1111)-255), 0)=OFFSET(C:C, 3, 0))*
           (OFFSET(C1110, -(ROW(C1110)-255), 0)=OFFSET(C:C, 2, 0))*
           (OFFSET(C1109, -(ROW(C1109)-255), 0)=OFFSET(C:C, 1, 0)),
           0), 0)),
  "Sem previsão"))</f>
        <v/>
      </c>
      <c r="E1113" s="2" t="str">
        <f t="shared" ca="1" si="107"/>
        <v/>
      </c>
      <c r="F1113" s="2" t="str">
        <f ca="1">IF(E1113="", "", IFERROR(COUNTIF($E$2:E1113, "Correto") / COUNTA($E$2:E1113), 0))</f>
        <v/>
      </c>
    </row>
    <row r="1114" spans="3:6" x14ac:dyDescent="0.25">
      <c r="C1114" s="2" t="str">
        <f>IF(B1114="","",IF(VLOOKUP(A1114,referencia!$A$2:$B$15,2,FALSE)&gt;VLOOKUP(B1114,referencia!$A$2:$B$15,2,FALSE),"Casa",IF(VLOOKUP(A1114,referencia!$A$2:$B$15,2,FALSE)&lt;VLOOKUP(B1114,referencia!$A$2:$B$15,2,FALSE),"Visitante","Empate")))</f>
        <v/>
      </c>
      <c r="D1114" s="2" t="str">
        <f ca="1">IF(C1114="", "", IFERROR(
  INDEX(C:C, MATCH(1,
    INDEX((OFFSET(C1114, -(ROW(C1114)-255), 0)=OFFSET(C:C, 5, 0))*
           (OFFSET(C1113, -(ROW(C1113)-255), 0)=OFFSET(C:C, 4, 0))*
           (OFFSET(C1112, -(ROW(C1112)-255), 0)=OFFSET(C:C, 3, 0))*
           (OFFSET(C1111, -(ROW(C1111)-255), 0)=OFFSET(C:C, 2, 0))*
           (OFFSET(C1110, -(ROW(C1110)-255), 0)=OFFSET(C:C, 1, 0)),
           0), 0)),
  "Sem previsão"))</f>
        <v/>
      </c>
      <c r="E1114" s="2" t="str">
        <f t="shared" ca="1" si="107"/>
        <v/>
      </c>
      <c r="F1114" s="2" t="str">
        <f ca="1">IF(E1114="", "", IFERROR(COUNTIF($E$2:E1114, "Correto") / COUNTA($E$2:E1114), 0))</f>
        <v/>
      </c>
    </row>
    <row r="1115" spans="3:6" x14ac:dyDescent="0.25">
      <c r="C1115" s="2" t="str">
        <f>IF(B1115="","",IF(VLOOKUP(A1115,referencia!$A$2:$B$15,2,FALSE)&gt;VLOOKUP(B1115,referencia!$A$2:$B$15,2,FALSE),"Casa",IF(VLOOKUP(A1115,referencia!$A$2:$B$15,2,FALSE)&lt;VLOOKUP(B1115,referencia!$A$2:$B$15,2,FALSE),"Visitante","Empate")))</f>
        <v/>
      </c>
      <c r="D1115" s="2" t="str">
        <f ca="1">IF(C1115="", "", IFERROR(
  INDEX(C:C, MATCH(1,
    INDEX((OFFSET(C1115, -(ROW(C1115)-255), 0)=OFFSET(C:C, 5, 0))*
           (OFFSET(C1114, -(ROW(C1114)-255), 0)=OFFSET(C:C, 4, 0))*
           (OFFSET(C1113, -(ROW(C1113)-255), 0)=OFFSET(C:C, 3, 0))*
           (OFFSET(C1112, -(ROW(C1112)-255), 0)=OFFSET(C:C, 2, 0))*
           (OFFSET(C1111, -(ROW(C1111)-255), 0)=OFFSET(C:C, 1, 0)),
           0), 0)),
  "Sem previsão"))</f>
        <v/>
      </c>
      <c r="E1115" s="2" t="str">
        <f t="shared" ca="1" si="107"/>
        <v/>
      </c>
      <c r="F1115" s="2" t="str">
        <f ca="1">IF(E1115="", "", IFERROR(COUNTIF($E$2:E1115, "Correto") / COUNTA($E$2:E1115), 0))</f>
        <v/>
      </c>
    </row>
    <row r="1116" spans="3:6" x14ac:dyDescent="0.25">
      <c r="C1116" s="2" t="str">
        <f>IF(B1116="","",IF(VLOOKUP(A1116,referencia!$A$2:$B$15,2,FALSE)&gt;VLOOKUP(B1116,referencia!$A$2:$B$15,2,FALSE),"Casa",IF(VLOOKUP(A1116,referencia!$A$2:$B$15,2,FALSE)&lt;VLOOKUP(B1116,referencia!$A$2:$B$15,2,FALSE),"Visitante","Empate")))</f>
        <v/>
      </c>
      <c r="D1116" s="2" t="str">
        <f ca="1">IF(C1116="", "", IFERROR(
  INDEX(C:C, MATCH(1,
    INDEX((OFFSET(C1116, -(ROW(C1116)-255), 0)=OFFSET(C:C, 5, 0))*
           (OFFSET(C1115, -(ROW(C1115)-255), 0)=OFFSET(C:C, 4, 0))*
           (OFFSET(C1114, -(ROW(C1114)-255), 0)=OFFSET(C:C, 3, 0))*
           (OFFSET(C1113, -(ROW(C1113)-255), 0)=OFFSET(C:C, 2, 0))*
           (OFFSET(C1112, -(ROW(C1112)-255), 0)=OFFSET(C:C, 1, 0)),
           0), 0)),
  "Sem previsão"))</f>
        <v/>
      </c>
      <c r="E1116" s="2" t="str">
        <f t="shared" ca="1" si="107"/>
        <v/>
      </c>
      <c r="F1116" s="2" t="str">
        <f ca="1">IF(E1116="", "", IFERROR(COUNTIF($E$2:E1116, "Correto") / COUNTA($E$2:E1116), 0))</f>
        <v/>
      </c>
    </row>
    <row r="1117" spans="3:6" x14ac:dyDescent="0.25">
      <c r="C1117" s="2" t="str">
        <f>IF(B1117="","",IF(VLOOKUP(A1117,referencia!$A$2:$B$15,2,FALSE)&gt;VLOOKUP(B1117,referencia!$A$2:$B$15,2,FALSE),"Casa",IF(VLOOKUP(A1117,referencia!$A$2:$B$15,2,FALSE)&lt;VLOOKUP(B1117,referencia!$A$2:$B$15,2,FALSE),"Visitante","Empate")))</f>
        <v/>
      </c>
      <c r="D1117" s="2" t="str">
        <f ca="1">IF(C1117="", "", IFERROR(
  INDEX(C:C, MATCH(1,
    INDEX((OFFSET(C1117, -(ROW(C1117)-255), 0)=OFFSET(C:C, 5, 0))*
           (OFFSET(C1116, -(ROW(C1116)-255), 0)=OFFSET(C:C, 4, 0))*
           (OFFSET(C1115, -(ROW(C1115)-255), 0)=OFFSET(C:C, 3, 0))*
           (OFFSET(C1114, -(ROW(C1114)-255), 0)=OFFSET(C:C, 2, 0))*
           (OFFSET(C1113, -(ROW(C1113)-255), 0)=OFFSET(C:C, 1, 0)),
           0), 0)),
  "Sem previsão"))</f>
        <v/>
      </c>
      <c r="E1117" s="2" t="str">
        <f t="shared" ca="1" si="107"/>
        <v/>
      </c>
      <c r="F1117" s="2" t="str">
        <f ca="1">IF(E1117="", "", IFERROR(COUNTIF($E$2:E1117, "Correto") / COUNTA($E$2:E1117), 0))</f>
        <v/>
      </c>
    </row>
    <row r="1118" spans="3:6" x14ac:dyDescent="0.25">
      <c r="C1118" s="2" t="str">
        <f>IF(B1118="","",IF(VLOOKUP(A1118,referencia!$A$2:$B$15,2,FALSE)&gt;VLOOKUP(B1118,referencia!$A$2:$B$15,2,FALSE),"Casa",IF(VLOOKUP(A1118,referencia!$A$2:$B$15,2,FALSE)&lt;VLOOKUP(B1118,referencia!$A$2:$B$15,2,FALSE),"Visitante","Empate")))</f>
        <v/>
      </c>
      <c r="D1118" s="2" t="str">
        <f ca="1">IF(C1118="", "", IFERROR(
  INDEX(C:C, MATCH(1,
    INDEX((OFFSET(C1118, -(ROW(C1118)-255), 0)=OFFSET(C:C, 5, 0))*
           (OFFSET(C1117, -(ROW(C1117)-255), 0)=OFFSET(C:C, 4, 0))*
           (OFFSET(C1116, -(ROW(C1116)-255), 0)=OFFSET(C:C, 3, 0))*
           (OFFSET(C1115, -(ROW(C1115)-255), 0)=OFFSET(C:C, 2, 0))*
           (OFFSET(C1114, -(ROW(C1114)-255), 0)=OFFSET(C:C, 1, 0)),
           0), 0)),
  "Sem previsão"))</f>
        <v/>
      </c>
      <c r="E1118" s="2" t="str">
        <f t="shared" ca="1" si="107"/>
        <v/>
      </c>
      <c r="F1118" s="2" t="str">
        <f ca="1">IF(E1118="", "", IFERROR(COUNTIF($E$2:E1118, "Correto") / COUNTA($E$2:E1118), 0))</f>
        <v/>
      </c>
    </row>
    <row r="1119" spans="3:6" x14ac:dyDescent="0.25">
      <c r="C1119" s="2" t="str">
        <f>IF(B1119="","",IF(VLOOKUP(A1119,referencia!$A$2:$B$15,2,FALSE)&gt;VLOOKUP(B1119,referencia!$A$2:$B$15,2,FALSE),"Casa",IF(VLOOKUP(A1119,referencia!$A$2:$B$15,2,FALSE)&lt;VLOOKUP(B1119,referencia!$A$2:$B$15,2,FALSE),"Visitante","Empate")))</f>
        <v/>
      </c>
      <c r="D1119" s="2" t="str">
        <f ca="1">IF(C1119="", "", IFERROR(
  INDEX(C:C, MATCH(1,
    INDEX((OFFSET(C1119, -(ROW(C1119)-255), 0)=OFFSET(C:C, 5, 0))*
           (OFFSET(C1118, -(ROW(C1118)-255), 0)=OFFSET(C:C, 4, 0))*
           (OFFSET(C1117, -(ROW(C1117)-255), 0)=OFFSET(C:C, 3, 0))*
           (OFFSET(C1116, -(ROW(C1116)-255), 0)=OFFSET(C:C, 2, 0))*
           (OFFSET(C1115, -(ROW(C1115)-255), 0)=OFFSET(C:C, 1, 0)),
           0), 0)),
  "Sem previsão"))</f>
        <v/>
      </c>
      <c r="E1119" s="2" t="str">
        <f t="shared" ca="1" si="107"/>
        <v/>
      </c>
      <c r="F1119" s="2" t="str">
        <f ca="1">IF(E1119="", "", IFERROR(COUNTIF($E$2:E1119, "Correto") / COUNTA($E$2:E1119), 0))</f>
        <v/>
      </c>
    </row>
    <row r="1120" spans="3:6" x14ac:dyDescent="0.25">
      <c r="C1120" s="2" t="str">
        <f>IF(B1120="","",IF(VLOOKUP(A1120,referencia!$A$2:$B$15,2,FALSE)&gt;VLOOKUP(B1120,referencia!$A$2:$B$15,2,FALSE),"Casa",IF(VLOOKUP(A1120,referencia!$A$2:$B$15,2,FALSE)&lt;VLOOKUP(B1120,referencia!$A$2:$B$15,2,FALSE),"Visitante","Empate")))</f>
        <v/>
      </c>
      <c r="D1120" s="2" t="str">
        <f ca="1">IF(C1120="", "", IFERROR(
  INDEX(C:C, MATCH(1,
    INDEX((OFFSET(C1120, -(ROW(C1120)-255), 0)=OFFSET(C:C, 5, 0))*
           (OFFSET(C1119, -(ROW(C1119)-255), 0)=OFFSET(C:C, 4, 0))*
           (OFFSET(C1118, -(ROW(C1118)-255), 0)=OFFSET(C:C, 3, 0))*
           (OFFSET(C1117, -(ROW(C1117)-255), 0)=OFFSET(C:C, 2, 0))*
           (OFFSET(C1116, -(ROW(C1116)-255), 0)=OFFSET(C:C, 1, 0)),
           0), 0)),
  "Sem previsão"))</f>
        <v/>
      </c>
      <c r="E1120" s="2" t="str">
        <f t="shared" ca="1" si="107"/>
        <v/>
      </c>
      <c r="F1120" s="2" t="str">
        <f ca="1">IF(E1120="", "", IFERROR(COUNTIF($E$2:E1120, "Correto") / COUNTA($E$2:E1120), 0))</f>
        <v/>
      </c>
    </row>
    <row r="1121" spans="3:6" x14ac:dyDescent="0.25">
      <c r="C1121" s="2" t="str">
        <f>IF(B1121="","",IF(VLOOKUP(A1121,referencia!$A$2:$B$15,2,FALSE)&gt;VLOOKUP(B1121,referencia!$A$2:$B$15,2,FALSE),"Casa",IF(VLOOKUP(A1121,referencia!$A$2:$B$15,2,FALSE)&lt;VLOOKUP(B1121,referencia!$A$2:$B$15,2,FALSE),"Visitante","Empate")))</f>
        <v/>
      </c>
      <c r="D1121" s="2" t="str">
        <f ca="1">IF(C1121="", "", IFERROR(
  INDEX(C:C, MATCH(1,
    INDEX((OFFSET(C1121, -(ROW(C1121)-255), 0)=OFFSET(C:C, 5, 0))*
           (OFFSET(C1120, -(ROW(C1120)-255), 0)=OFFSET(C:C, 4, 0))*
           (OFFSET(C1119, -(ROW(C1119)-255), 0)=OFFSET(C:C, 3, 0))*
           (OFFSET(C1118, -(ROW(C1118)-255), 0)=OFFSET(C:C, 2, 0))*
           (OFFSET(C1117, -(ROW(C1117)-255), 0)=OFFSET(C:C, 1, 0)),
           0), 0)),
  "Sem previsão"))</f>
        <v/>
      </c>
      <c r="E1121" s="2" t="str">
        <f t="shared" ca="1" si="107"/>
        <v/>
      </c>
      <c r="F1121" s="2" t="str">
        <f ca="1">IF(E1121="", "", IFERROR(COUNTIF($E$2:E1121, "Correto") / COUNTA($E$2:E1121), 0))</f>
        <v/>
      </c>
    </row>
    <row r="1122" spans="3:6" x14ac:dyDescent="0.25">
      <c r="C1122" s="2" t="str">
        <f>IF(B1122="","",IF(VLOOKUP(A1122,referencia!$A$2:$B$15,2,FALSE)&gt;VLOOKUP(B1122,referencia!$A$2:$B$15,2,FALSE),"Casa",IF(VLOOKUP(A1122,referencia!$A$2:$B$15,2,FALSE)&lt;VLOOKUP(B1122,referencia!$A$2:$B$15,2,FALSE),"Visitante","Empate")))</f>
        <v/>
      </c>
      <c r="D1122" s="2" t="str">
        <f ca="1">IF(C1122="", "", IFERROR(
  INDEX(C:C, MATCH(1,
    INDEX((OFFSET(C1122, -(ROW(C1122)-255), 0)=OFFSET(C:C, 5, 0))*
           (OFFSET(C1121, -(ROW(C1121)-255), 0)=OFFSET(C:C, 4, 0))*
           (OFFSET(C1120, -(ROW(C1120)-255), 0)=OFFSET(C:C, 3, 0))*
           (OFFSET(C1119, -(ROW(C1119)-255), 0)=OFFSET(C:C, 2, 0))*
           (OFFSET(C1118, -(ROW(C1118)-255), 0)=OFFSET(C:C, 1, 0)),
           0), 0)),
  "Sem previsão"))</f>
        <v/>
      </c>
      <c r="E1122" s="2" t="str">
        <f t="shared" ca="1" si="107"/>
        <v/>
      </c>
      <c r="F1122" s="2" t="str">
        <f ca="1">IF(E1122="", "", IFERROR(COUNTIF($E$2:E1122, "Correto") / COUNTA($E$2:E1122), 0))</f>
        <v/>
      </c>
    </row>
    <row r="1123" spans="3:6" x14ac:dyDescent="0.25">
      <c r="C1123" s="2" t="str">
        <f>IF(B1123="","",IF(VLOOKUP(A1123,referencia!$A$2:$B$15,2,FALSE)&gt;VLOOKUP(B1123,referencia!$A$2:$B$15,2,FALSE),"Casa",IF(VLOOKUP(A1123,referencia!$A$2:$B$15,2,FALSE)&lt;VLOOKUP(B1123,referencia!$A$2:$B$15,2,FALSE),"Visitante","Empate")))</f>
        <v/>
      </c>
      <c r="D1123" s="2" t="str">
        <f ca="1">IF(C1123="", "", IFERROR(
  INDEX(C:C, MATCH(1,
    INDEX((OFFSET(C1123, -(ROW(C1123)-255), 0)=OFFSET(C:C, 5, 0))*
           (OFFSET(C1122, -(ROW(C1122)-255), 0)=OFFSET(C:C, 4, 0))*
           (OFFSET(C1121, -(ROW(C1121)-255), 0)=OFFSET(C:C, 3, 0))*
           (OFFSET(C1120, -(ROW(C1120)-255), 0)=OFFSET(C:C, 2, 0))*
           (OFFSET(C1119, -(ROW(C1119)-255), 0)=OFFSET(C:C, 1, 0)),
           0), 0)),
  "Sem previsão"))</f>
        <v/>
      </c>
      <c r="E1123" s="2" t="str">
        <f t="shared" ca="1" si="107"/>
        <v/>
      </c>
      <c r="F1123" s="2" t="str">
        <f ca="1">IF(E1123="", "", IFERROR(COUNTIF($E$2:E1123, "Correto") / COUNTA($E$2:E1123), 0))</f>
        <v/>
      </c>
    </row>
    <row r="1124" spans="3:6" x14ac:dyDescent="0.25">
      <c r="C1124" s="2" t="str">
        <f>IF(B1124="","",IF(VLOOKUP(A1124,referencia!$A$2:$B$15,2,FALSE)&gt;VLOOKUP(B1124,referencia!$A$2:$B$15,2,FALSE),"Casa",IF(VLOOKUP(A1124,referencia!$A$2:$B$15,2,FALSE)&lt;VLOOKUP(B1124,referencia!$A$2:$B$15,2,FALSE),"Visitante","Empate")))</f>
        <v/>
      </c>
      <c r="D1124" s="2" t="str">
        <f ca="1">IF(C1124="", "", IFERROR(
  INDEX(C:C, MATCH(1,
    INDEX((OFFSET(C1124, -(ROW(C1124)-255), 0)=OFFSET(C:C, 5, 0))*
           (OFFSET(C1123, -(ROW(C1123)-255), 0)=OFFSET(C:C, 4, 0))*
           (OFFSET(C1122, -(ROW(C1122)-255), 0)=OFFSET(C:C, 3, 0))*
           (OFFSET(C1121, -(ROW(C1121)-255), 0)=OFFSET(C:C, 2, 0))*
           (OFFSET(C1120, -(ROW(C1120)-255), 0)=OFFSET(C:C, 1, 0)),
           0), 0)),
  "Sem previsão"))</f>
        <v/>
      </c>
      <c r="E1124" s="2" t="str">
        <f t="shared" ca="1" si="107"/>
        <v/>
      </c>
      <c r="F1124" s="2" t="str">
        <f ca="1">IF(E1124="", "", IFERROR(COUNTIF($E$2:E1124, "Correto") / COUNTA($E$2:E1124), 0))</f>
        <v/>
      </c>
    </row>
    <row r="1125" spans="3:6" x14ac:dyDescent="0.25">
      <c r="C1125" s="2" t="str">
        <f>IF(B1125="","",IF(VLOOKUP(A1125,referencia!$A$2:$B$15,2,FALSE)&gt;VLOOKUP(B1125,referencia!$A$2:$B$15,2,FALSE),"Casa",IF(VLOOKUP(A1125,referencia!$A$2:$B$15,2,FALSE)&lt;VLOOKUP(B1125,referencia!$A$2:$B$15,2,FALSE),"Visitante","Empate")))</f>
        <v/>
      </c>
      <c r="D1125" s="2" t="str">
        <f ca="1">IF(C1125="", "", IFERROR(
  INDEX(C:C, MATCH(1,
    INDEX((OFFSET(C1125, -(ROW(C1125)-255), 0)=OFFSET(C:C, 5, 0))*
           (OFFSET(C1124, -(ROW(C1124)-255), 0)=OFFSET(C:C, 4, 0))*
           (OFFSET(C1123, -(ROW(C1123)-255), 0)=OFFSET(C:C, 3, 0))*
           (OFFSET(C1122, -(ROW(C1122)-255), 0)=OFFSET(C:C, 2, 0))*
           (OFFSET(C1121, -(ROW(C1121)-255), 0)=OFFSET(C:C, 1, 0)),
           0), 0)),
  "Sem previsão"))</f>
        <v/>
      </c>
      <c r="E1125" s="2" t="str">
        <f t="shared" ca="1" si="107"/>
        <v/>
      </c>
      <c r="F1125" s="2" t="str">
        <f ca="1">IF(E1125="", "", IFERROR(COUNTIF($E$2:E1125, "Correto") / COUNTA($E$2:E1125), 0))</f>
        <v/>
      </c>
    </row>
    <row r="1126" spans="3:6" x14ac:dyDescent="0.25">
      <c r="C1126" s="2" t="str">
        <f>IF(B1126="","",IF(VLOOKUP(A1126,referencia!$A$2:$B$15,2,FALSE)&gt;VLOOKUP(B1126,referencia!$A$2:$B$15,2,FALSE),"Casa",IF(VLOOKUP(A1126,referencia!$A$2:$B$15,2,FALSE)&lt;VLOOKUP(B1126,referencia!$A$2:$B$15,2,FALSE),"Visitante","Empate")))</f>
        <v/>
      </c>
      <c r="D1126" s="2" t="str">
        <f ca="1">IF(C1126="", "", IFERROR(
  INDEX(C:C, MATCH(1,
    INDEX((OFFSET(C1126, -(ROW(C1126)-255), 0)=OFFSET(C:C, 5, 0))*
           (OFFSET(C1125, -(ROW(C1125)-255), 0)=OFFSET(C:C, 4, 0))*
           (OFFSET(C1124, -(ROW(C1124)-255), 0)=OFFSET(C:C, 3, 0))*
           (OFFSET(C1123, -(ROW(C1123)-255), 0)=OFFSET(C:C, 2, 0))*
           (OFFSET(C1122, -(ROW(C1122)-255), 0)=OFFSET(C:C, 1, 0)),
           0), 0)),
  "Sem previsão"))</f>
        <v/>
      </c>
      <c r="E1126" s="2" t="str">
        <f t="shared" ca="1" si="107"/>
        <v/>
      </c>
      <c r="F1126" s="2" t="str">
        <f ca="1">IF(E1126="", "", IFERROR(COUNTIF($E$2:E1126, "Correto") / COUNTA($E$2:E1126), 0))</f>
        <v/>
      </c>
    </row>
    <row r="1127" spans="3:6" x14ac:dyDescent="0.25">
      <c r="C1127" s="2" t="str">
        <f>IF(B1127="","",IF(VLOOKUP(A1127,referencia!$A$2:$B$15,2,FALSE)&gt;VLOOKUP(B1127,referencia!$A$2:$B$15,2,FALSE),"Casa",IF(VLOOKUP(A1127,referencia!$A$2:$B$15,2,FALSE)&lt;VLOOKUP(B1127,referencia!$A$2:$B$15,2,FALSE),"Visitante","Empate")))</f>
        <v/>
      </c>
      <c r="D1127" s="2" t="str">
        <f ca="1">IF(C1127="", "", IFERROR(
  INDEX(C:C, MATCH(1,
    INDEX((OFFSET(C1127, -(ROW(C1127)-255), 0)=OFFSET(C:C, 5, 0))*
           (OFFSET(C1126, -(ROW(C1126)-255), 0)=OFFSET(C:C, 4, 0))*
           (OFFSET(C1125, -(ROW(C1125)-255), 0)=OFFSET(C:C, 3, 0))*
           (OFFSET(C1124, -(ROW(C1124)-255), 0)=OFFSET(C:C, 2, 0))*
           (OFFSET(C1123, -(ROW(C1123)-255), 0)=OFFSET(C:C, 1, 0)),
           0), 0)),
  "Sem previsão"))</f>
        <v/>
      </c>
      <c r="E1127" s="2" t="str">
        <f t="shared" ca="1" si="107"/>
        <v/>
      </c>
      <c r="F1127" s="2" t="str">
        <f ca="1">IF(E1127="", "", IFERROR(COUNTIF($E$2:E1127, "Correto") / COUNTA($E$2:E1127), 0))</f>
        <v/>
      </c>
    </row>
    <row r="1128" spans="3:6" x14ac:dyDescent="0.25">
      <c r="C1128" s="2" t="str">
        <f>IF(B1128="","",IF(VLOOKUP(A1128,referencia!$A$2:$B$15,2,FALSE)&gt;VLOOKUP(B1128,referencia!$A$2:$B$15,2,FALSE),"Casa",IF(VLOOKUP(A1128,referencia!$A$2:$B$15,2,FALSE)&lt;VLOOKUP(B1128,referencia!$A$2:$B$15,2,FALSE),"Visitante","Empate")))</f>
        <v/>
      </c>
      <c r="D1128" s="2" t="str">
        <f ca="1">IF(C1128="", "", IFERROR(
  INDEX(C:C, MATCH(1,
    INDEX((OFFSET(C1128, -(ROW(C1128)-255), 0)=OFFSET(C:C, 5, 0))*
           (OFFSET(C1127, -(ROW(C1127)-255), 0)=OFFSET(C:C, 4, 0))*
           (OFFSET(C1126, -(ROW(C1126)-255), 0)=OFFSET(C:C, 3, 0))*
           (OFFSET(C1125, -(ROW(C1125)-255), 0)=OFFSET(C:C, 2, 0))*
           (OFFSET(C1124, -(ROW(C1124)-255), 0)=OFFSET(C:C, 1, 0)),
           0), 0)),
  "Sem previsão"))</f>
        <v/>
      </c>
      <c r="E1128" s="2" t="str">
        <f t="shared" ca="1" si="107"/>
        <v/>
      </c>
      <c r="F1128" s="2" t="str">
        <f ca="1">IF(E1128="", "", IFERROR(COUNTIF($E$2:E1128, "Correto") / COUNTA($E$2:E1128), 0))</f>
        <v/>
      </c>
    </row>
    <row r="1129" spans="3:6" x14ac:dyDescent="0.25">
      <c r="C1129" s="2" t="str">
        <f>IF(B1129="","",IF(VLOOKUP(A1129,referencia!$A$2:$B$15,2,FALSE)&gt;VLOOKUP(B1129,referencia!$A$2:$B$15,2,FALSE),"Casa",IF(VLOOKUP(A1129,referencia!$A$2:$B$15,2,FALSE)&lt;VLOOKUP(B1129,referencia!$A$2:$B$15,2,FALSE),"Visitante","Empate")))</f>
        <v/>
      </c>
      <c r="D1129" s="2" t="str">
        <f ca="1">IF(C1129="", "", IFERROR(
  INDEX(C:C, MATCH(1,
    INDEX((OFFSET(C1129, -(ROW(C1129)-255), 0)=OFFSET(C:C, 5, 0))*
           (OFFSET(C1128, -(ROW(C1128)-255), 0)=OFFSET(C:C, 4, 0))*
           (OFFSET(C1127, -(ROW(C1127)-255), 0)=OFFSET(C:C, 3, 0))*
           (OFFSET(C1126, -(ROW(C1126)-255), 0)=OFFSET(C:C, 2, 0))*
           (OFFSET(C1125, -(ROW(C1125)-255), 0)=OFFSET(C:C, 1, 0)),
           0), 0)),
  "Sem previsão"))</f>
        <v/>
      </c>
      <c r="E1129" s="2" t="str">
        <f t="shared" ca="1" si="107"/>
        <v/>
      </c>
      <c r="F1129" s="2" t="str">
        <f ca="1">IF(E1129="", "", IFERROR(COUNTIF($E$2:E1129, "Correto") / COUNTA($E$2:E1129), 0))</f>
        <v/>
      </c>
    </row>
    <row r="1130" spans="3:6" x14ac:dyDescent="0.25">
      <c r="C1130" s="2" t="str">
        <f>IF(B1130="","",IF(VLOOKUP(A1130,referencia!$A$2:$B$15,2,FALSE)&gt;VLOOKUP(B1130,referencia!$A$2:$B$15,2,FALSE),"Casa",IF(VLOOKUP(A1130,referencia!$A$2:$B$15,2,FALSE)&lt;VLOOKUP(B1130,referencia!$A$2:$B$15,2,FALSE),"Visitante","Empate")))</f>
        <v/>
      </c>
      <c r="D1130" s="2" t="str">
        <f ca="1">IF(C1130="", "", IFERROR(
  INDEX(C:C, MATCH(1,
    INDEX((OFFSET(C1130, -(ROW(C1130)-255), 0)=OFFSET(C:C, 5, 0))*
           (OFFSET(C1129, -(ROW(C1129)-255), 0)=OFFSET(C:C, 4, 0))*
           (OFFSET(C1128, -(ROW(C1128)-255), 0)=OFFSET(C:C, 3, 0))*
           (OFFSET(C1127, -(ROW(C1127)-255), 0)=OFFSET(C:C, 2, 0))*
           (OFFSET(C1126, -(ROW(C1126)-255), 0)=OFFSET(C:C, 1, 0)),
           0), 0)),
  "Sem previsão"))</f>
        <v/>
      </c>
      <c r="E1130" s="2" t="str">
        <f t="shared" ca="1" si="107"/>
        <v/>
      </c>
      <c r="F1130" s="2" t="str">
        <f ca="1">IF(E1130="", "", IFERROR(COUNTIF($E$2:E1130, "Correto") / COUNTA($E$2:E1130), 0))</f>
        <v/>
      </c>
    </row>
    <row r="1131" spans="3:6" x14ac:dyDescent="0.25">
      <c r="C1131" s="2" t="str">
        <f>IF(B1131="","",IF(VLOOKUP(A1131,referencia!$A$2:$B$15,2,FALSE)&gt;VLOOKUP(B1131,referencia!$A$2:$B$15,2,FALSE),"Casa",IF(VLOOKUP(A1131,referencia!$A$2:$B$15,2,FALSE)&lt;VLOOKUP(B1131,referencia!$A$2:$B$15,2,FALSE),"Visitante","Empate")))</f>
        <v/>
      </c>
      <c r="D1131" s="2" t="str">
        <f ca="1">IF(C1131="", "", IFERROR(
  INDEX(C:C, MATCH(1,
    INDEX((OFFSET(C1131, -(ROW(C1131)-255), 0)=OFFSET(C:C, 5, 0))*
           (OFFSET(C1130, -(ROW(C1130)-255), 0)=OFFSET(C:C, 4, 0))*
           (OFFSET(C1129, -(ROW(C1129)-255), 0)=OFFSET(C:C, 3, 0))*
           (OFFSET(C1128, -(ROW(C1128)-255), 0)=OFFSET(C:C, 2, 0))*
           (OFFSET(C1127, -(ROW(C1127)-255), 0)=OFFSET(C:C, 1, 0)),
           0), 0)),
  "Sem previsão"))</f>
        <v/>
      </c>
      <c r="E1131" s="2" t="str">
        <f t="shared" ca="1" si="107"/>
        <v/>
      </c>
      <c r="F1131" s="2" t="str">
        <f ca="1">IF(E1131="", "", IFERROR(COUNTIF($E$2:E1131, "Correto") / COUNTA($E$2:E1131), 0))</f>
        <v/>
      </c>
    </row>
    <row r="1132" spans="3:6" x14ac:dyDescent="0.25">
      <c r="C1132" s="2" t="str">
        <f>IF(B1132="","",IF(VLOOKUP(A1132,referencia!$A$2:$B$15,2,FALSE)&gt;VLOOKUP(B1132,referencia!$A$2:$B$15,2,FALSE),"Casa",IF(VLOOKUP(A1132,referencia!$A$2:$B$15,2,FALSE)&lt;VLOOKUP(B1132,referencia!$A$2:$B$15,2,FALSE),"Visitante","Empate")))</f>
        <v/>
      </c>
      <c r="D1132" s="2" t="str">
        <f ca="1">IF(C1132="", "", IFERROR(
  INDEX(C:C, MATCH(1,
    INDEX((OFFSET(C1132, -(ROW(C1132)-255), 0)=OFFSET(C:C, 5, 0))*
           (OFFSET(C1131, -(ROW(C1131)-255), 0)=OFFSET(C:C, 4, 0))*
           (OFFSET(C1130, -(ROW(C1130)-255), 0)=OFFSET(C:C, 3, 0))*
           (OFFSET(C1129, -(ROW(C1129)-255), 0)=OFFSET(C:C, 2, 0))*
           (OFFSET(C1128, -(ROW(C1128)-255), 0)=OFFSET(C:C, 1, 0)),
           0), 0)),
  "Sem previsão"))</f>
        <v/>
      </c>
      <c r="E1132" s="2" t="str">
        <f t="shared" ca="1" si="107"/>
        <v/>
      </c>
      <c r="F1132" s="2" t="str">
        <f ca="1">IF(E1132="", "", IFERROR(COUNTIF($E$2:E1132, "Correto") / COUNTA($E$2:E1132), 0))</f>
        <v/>
      </c>
    </row>
    <row r="1133" spans="3:6" x14ac:dyDescent="0.25">
      <c r="C1133" s="2" t="str">
        <f>IF(B1133="","",IF(VLOOKUP(A1133,referencia!$A$2:$B$15,2,FALSE)&gt;VLOOKUP(B1133,referencia!$A$2:$B$15,2,FALSE),"Casa",IF(VLOOKUP(A1133,referencia!$A$2:$B$15,2,FALSE)&lt;VLOOKUP(B1133,referencia!$A$2:$B$15,2,FALSE),"Visitante","Empate")))</f>
        <v/>
      </c>
      <c r="D1133" s="2" t="str">
        <f ca="1">IF(C1133="", "", IFERROR(
  INDEX(C:C, MATCH(1,
    INDEX((OFFSET(C1133, -(ROW(C1133)-255), 0)=OFFSET(C:C, 5, 0))*
           (OFFSET(C1132, -(ROW(C1132)-255), 0)=OFFSET(C:C, 4, 0))*
           (OFFSET(C1131, -(ROW(C1131)-255), 0)=OFFSET(C:C, 3, 0))*
           (OFFSET(C1130, -(ROW(C1130)-255), 0)=OFFSET(C:C, 2, 0))*
           (OFFSET(C1129, -(ROW(C1129)-255), 0)=OFFSET(C:C, 1, 0)),
           0), 0)),
  "Sem previsão"))</f>
        <v/>
      </c>
      <c r="E1133" s="2" t="str">
        <f t="shared" ca="1" si="107"/>
        <v/>
      </c>
      <c r="F1133" s="2" t="str">
        <f ca="1">IF(E1133="", "", IFERROR(COUNTIF($E$2:E1133, "Correto") / COUNTA($E$2:E1133), 0))</f>
        <v/>
      </c>
    </row>
    <row r="1134" spans="3:6" x14ac:dyDescent="0.25">
      <c r="C1134" s="2" t="str">
        <f>IF(B1134="","",IF(VLOOKUP(A1134,referencia!$A$2:$B$15,2,FALSE)&gt;VLOOKUP(B1134,referencia!$A$2:$B$15,2,FALSE),"Casa",IF(VLOOKUP(A1134,referencia!$A$2:$B$15,2,FALSE)&lt;VLOOKUP(B1134,referencia!$A$2:$B$15,2,FALSE),"Visitante","Empate")))</f>
        <v/>
      </c>
      <c r="D1134" s="2" t="str">
        <f ca="1">IF(C1134="", "", IFERROR(
  INDEX(C:C, MATCH(1,
    INDEX((OFFSET(C1134, -(ROW(C1134)-255), 0)=OFFSET(C:C, 5, 0))*
           (OFFSET(C1133, -(ROW(C1133)-255), 0)=OFFSET(C:C, 4, 0))*
           (OFFSET(C1132, -(ROW(C1132)-255), 0)=OFFSET(C:C, 3, 0))*
           (OFFSET(C1131, -(ROW(C1131)-255), 0)=OFFSET(C:C, 2, 0))*
           (OFFSET(C1130, -(ROW(C1130)-255), 0)=OFFSET(C:C, 1, 0)),
           0), 0)),
  "Sem previsão"))</f>
        <v/>
      </c>
      <c r="E1134" s="2" t="str">
        <f t="shared" ca="1" si="107"/>
        <v/>
      </c>
      <c r="F1134" s="2" t="str">
        <f ca="1">IF(E1134="", "", IFERROR(COUNTIF($E$2:E1134, "Correto") / COUNTA($E$2:E1134), 0))</f>
        <v/>
      </c>
    </row>
    <row r="1135" spans="3:6" x14ac:dyDescent="0.25">
      <c r="C1135" s="2" t="str">
        <f>IF(B1135="","",IF(VLOOKUP(A1135,referencia!$A$2:$B$15,2,FALSE)&gt;VLOOKUP(B1135,referencia!$A$2:$B$15,2,FALSE),"Casa",IF(VLOOKUP(A1135,referencia!$A$2:$B$15,2,FALSE)&lt;VLOOKUP(B1135,referencia!$A$2:$B$15,2,FALSE),"Visitante","Empate")))</f>
        <v/>
      </c>
      <c r="D1135" s="2" t="str">
        <f ca="1">IF(C1135="", "", IFERROR(
  INDEX(C:C, MATCH(1,
    INDEX((OFFSET(C1135, -(ROW(C1135)-255), 0)=OFFSET(C:C, 5, 0))*
           (OFFSET(C1134, -(ROW(C1134)-255), 0)=OFFSET(C:C, 4, 0))*
           (OFFSET(C1133, -(ROW(C1133)-255), 0)=OFFSET(C:C, 3, 0))*
           (OFFSET(C1132, -(ROW(C1132)-255), 0)=OFFSET(C:C, 2, 0))*
           (OFFSET(C1131, -(ROW(C1131)-255), 0)=OFFSET(C:C, 1, 0)),
           0), 0)),
  "Sem previsão"))</f>
        <v/>
      </c>
      <c r="E1135" s="2" t="str">
        <f t="shared" ca="1" si="107"/>
        <v/>
      </c>
      <c r="F1135" s="2" t="str">
        <f ca="1">IF(E1135="", "", IFERROR(COUNTIF($E$2:E1135, "Correto") / COUNTA($E$2:E1135), 0))</f>
        <v/>
      </c>
    </row>
    <row r="1136" spans="3:6" x14ac:dyDescent="0.25">
      <c r="C1136" s="2" t="str">
        <f>IF(B1136="","",IF(VLOOKUP(A1136,referencia!$A$2:$B$15,2,FALSE)&gt;VLOOKUP(B1136,referencia!$A$2:$B$15,2,FALSE),"Casa",IF(VLOOKUP(A1136,referencia!$A$2:$B$15,2,FALSE)&lt;VLOOKUP(B1136,referencia!$A$2:$B$15,2,FALSE),"Visitante","Empate")))</f>
        <v/>
      </c>
      <c r="D1136" s="2" t="str">
        <f ca="1">IF(C1136="", "", IFERROR(
  INDEX(C:C, MATCH(1,
    INDEX((OFFSET(C1136, -(ROW(C1136)-255), 0)=OFFSET(C:C, 5, 0))*
           (OFFSET(C1135, -(ROW(C1135)-255), 0)=OFFSET(C:C, 4, 0))*
           (OFFSET(C1134, -(ROW(C1134)-255), 0)=OFFSET(C:C, 3, 0))*
           (OFFSET(C1133, -(ROW(C1133)-255), 0)=OFFSET(C:C, 2, 0))*
           (OFFSET(C1132, -(ROW(C1132)-255), 0)=OFFSET(C:C, 1, 0)),
           0), 0)),
  "Sem previsão"))</f>
        <v/>
      </c>
      <c r="E1136" s="2" t="str">
        <f t="shared" ca="1" si="107"/>
        <v/>
      </c>
      <c r="F1136" s="2" t="str">
        <f ca="1">IF(E1136="", "", IFERROR(COUNTIF($E$2:E1136, "Correto") / COUNTA($E$2:E1136), 0))</f>
        <v/>
      </c>
    </row>
    <row r="1137" spans="3:6" x14ac:dyDescent="0.25">
      <c r="C1137" s="2" t="str">
        <f>IF(B1137="","",IF(VLOOKUP(A1137,referencia!$A$2:$B$15,2,FALSE)&gt;VLOOKUP(B1137,referencia!$A$2:$B$15,2,FALSE),"Casa",IF(VLOOKUP(A1137,referencia!$A$2:$B$15,2,FALSE)&lt;VLOOKUP(B1137,referencia!$A$2:$B$15,2,FALSE),"Visitante","Empate")))</f>
        <v/>
      </c>
      <c r="D1137" s="2" t="str">
        <f ca="1">IF(C1137="", "", IFERROR(
  INDEX(C:C, MATCH(1,
    INDEX((OFFSET(C1137, -(ROW(C1137)-255), 0)=OFFSET(C:C, 5, 0))*
           (OFFSET(C1136, -(ROW(C1136)-255), 0)=OFFSET(C:C, 4, 0))*
           (OFFSET(C1135, -(ROW(C1135)-255), 0)=OFFSET(C:C, 3, 0))*
           (OFFSET(C1134, -(ROW(C1134)-255), 0)=OFFSET(C:C, 2, 0))*
           (OFFSET(C1133, -(ROW(C1133)-255), 0)=OFFSET(C:C, 1, 0)),
           0), 0)),
  "Sem previsão"))</f>
        <v/>
      </c>
      <c r="E1137" s="2" t="str">
        <f t="shared" ca="1" si="107"/>
        <v/>
      </c>
      <c r="F1137" s="2" t="str">
        <f ca="1">IF(E1137="", "", IFERROR(COUNTIF($E$2:E1137, "Correto") / COUNTA($E$2:E1137), 0))</f>
        <v/>
      </c>
    </row>
    <row r="1138" spans="3:6" x14ac:dyDescent="0.25">
      <c r="C1138" s="2" t="str">
        <f>IF(B1138="","",IF(VLOOKUP(A1138,referencia!$A$2:$B$15,2,FALSE)&gt;VLOOKUP(B1138,referencia!$A$2:$B$15,2,FALSE),"Casa",IF(VLOOKUP(A1138,referencia!$A$2:$B$15,2,FALSE)&lt;VLOOKUP(B1138,referencia!$A$2:$B$15,2,FALSE),"Visitante","Empate")))</f>
        <v/>
      </c>
      <c r="D1138" s="2" t="str">
        <f ca="1">IF(C1138="", "", IFERROR(
  INDEX(C:C, MATCH(1,
    INDEX((OFFSET(C1138, -(ROW(C1138)-255), 0)=OFFSET(C:C, 5, 0))*
           (OFFSET(C1137, -(ROW(C1137)-255), 0)=OFFSET(C:C, 4, 0))*
           (OFFSET(C1136, -(ROW(C1136)-255), 0)=OFFSET(C:C, 3, 0))*
           (OFFSET(C1135, -(ROW(C1135)-255), 0)=OFFSET(C:C, 2, 0))*
           (OFFSET(C1134, -(ROW(C1134)-255), 0)=OFFSET(C:C, 1, 0)),
           0), 0)),
  "Sem previsão"))</f>
        <v/>
      </c>
      <c r="E1138" s="2" t="str">
        <f t="shared" ca="1" si="107"/>
        <v/>
      </c>
      <c r="F1138" s="2" t="str">
        <f ca="1">IF(E1138="", "", IFERROR(COUNTIF($E$2:E1138, "Correto") / COUNTA($E$2:E1138), 0))</f>
        <v/>
      </c>
    </row>
    <row r="1139" spans="3:6" x14ac:dyDescent="0.25">
      <c r="C1139" s="2" t="str">
        <f>IF(B1139="","",IF(VLOOKUP(A1139,referencia!$A$2:$B$15,2,FALSE)&gt;VLOOKUP(B1139,referencia!$A$2:$B$15,2,FALSE),"Casa",IF(VLOOKUP(A1139,referencia!$A$2:$B$15,2,FALSE)&lt;VLOOKUP(B1139,referencia!$A$2:$B$15,2,FALSE),"Visitante","Empate")))</f>
        <v/>
      </c>
      <c r="D1139" s="2" t="str">
        <f ca="1">IF(C1139="", "", IFERROR(
  INDEX(C:C, MATCH(1,
    INDEX((OFFSET(C1139, -(ROW(C1139)-255), 0)=OFFSET(C:C, 5, 0))*
           (OFFSET(C1138, -(ROW(C1138)-255), 0)=OFFSET(C:C, 4, 0))*
           (OFFSET(C1137, -(ROW(C1137)-255), 0)=OFFSET(C:C, 3, 0))*
           (OFFSET(C1136, -(ROW(C1136)-255), 0)=OFFSET(C:C, 2, 0))*
           (OFFSET(C1135, -(ROW(C1135)-255), 0)=OFFSET(C:C, 1, 0)),
           0), 0)),
  "Sem previsão"))</f>
        <v/>
      </c>
      <c r="E1139" s="2" t="str">
        <f t="shared" ca="1" si="107"/>
        <v/>
      </c>
      <c r="F1139" s="2" t="str">
        <f ca="1">IF(E1139="", "", IFERROR(COUNTIF($E$2:E1139, "Correto") / COUNTA($E$2:E1139), 0))</f>
        <v/>
      </c>
    </row>
    <row r="1140" spans="3:6" x14ac:dyDescent="0.25">
      <c r="C1140" s="2" t="str">
        <f>IF(B1140="","",IF(VLOOKUP(A1140,referencia!$A$2:$B$15,2,FALSE)&gt;VLOOKUP(B1140,referencia!$A$2:$B$15,2,FALSE),"Casa",IF(VLOOKUP(A1140,referencia!$A$2:$B$15,2,FALSE)&lt;VLOOKUP(B1140,referencia!$A$2:$B$15,2,FALSE),"Visitante","Empate")))</f>
        <v/>
      </c>
      <c r="D1140" s="2" t="str">
        <f ca="1">IF(C1140="", "", IFERROR(
  INDEX(C:C, MATCH(1,
    INDEX((OFFSET(C1140, -(ROW(C1140)-255), 0)=OFFSET(C:C, 5, 0))*
           (OFFSET(C1139, -(ROW(C1139)-255), 0)=OFFSET(C:C, 4, 0))*
           (OFFSET(C1138, -(ROW(C1138)-255), 0)=OFFSET(C:C, 3, 0))*
           (OFFSET(C1137, -(ROW(C1137)-255), 0)=OFFSET(C:C, 2, 0))*
           (OFFSET(C1136, -(ROW(C1136)-255), 0)=OFFSET(C:C, 1, 0)),
           0), 0)),
  "Sem previsão"))</f>
        <v/>
      </c>
      <c r="E1140" s="2" t="str">
        <f t="shared" ca="1" si="107"/>
        <v/>
      </c>
      <c r="F1140" s="2" t="str">
        <f ca="1">IF(E1140="", "", IFERROR(COUNTIF($E$2:E1140, "Correto") / COUNTA($E$2:E1140), 0))</f>
        <v/>
      </c>
    </row>
    <row r="1141" spans="3:6" x14ac:dyDescent="0.25">
      <c r="C1141" s="2" t="str">
        <f>IF(B1141="","",IF(VLOOKUP(A1141,referencia!$A$2:$B$15,2,FALSE)&gt;VLOOKUP(B1141,referencia!$A$2:$B$15,2,FALSE),"Casa",IF(VLOOKUP(A1141,referencia!$A$2:$B$15,2,FALSE)&lt;VLOOKUP(B1141,referencia!$A$2:$B$15,2,FALSE),"Visitante","Empate")))</f>
        <v/>
      </c>
      <c r="D1141" s="2" t="str">
        <f ca="1">IF(C1141="", "", IFERROR(
  INDEX(C:C, MATCH(1,
    INDEX((OFFSET(C1141, -(ROW(C1141)-255), 0)=OFFSET(C:C, 5, 0))*
           (OFFSET(C1140, -(ROW(C1140)-255), 0)=OFFSET(C:C, 4, 0))*
           (OFFSET(C1139, -(ROW(C1139)-255), 0)=OFFSET(C:C, 3, 0))*
           (OFFSET(C1138, -(ROW(C1138)-255), 0)=OFFSET(C:C, 2, 0))*
           (OFFSET(C1137, -(ROW(C1137)-255), 0)=OFFSET(C:C, 1, 0)),
           0), 0)),
  "Sem previsão"))</f>
        <v/>
      </c>
      <c r="E1141" s="2" t="str">
        <f t="shared" ca="1" si="107"/>
        <v/>
      </c>
      <c r="F1141" s="2" t="str">
        <f ca="1">IF(E1141="", "", IFERROR(COUNTIF($E$2:E1141, "Correto") / COUNTA($E$2:E1141), 0))</f>
        <v/>
      </c>
    </row>
    <row r="1142" spans="3:6" x14ac:dyDescent="0.25">
      <c r="C1142" s="2" t="str">
        <f>IF(B1142="","",IF(VLOOKUP(A1142,referencia!$A$2:$B$15,2,FALSE)&gt;VLOOKUP(B1142,referencia!$A$2:$B$15,2,FALSE),"Casa",IF(VLOOKUP(A1142,referencia!$A$2:$B$15,2,FALSE)&lt;VLOOKUP(B1142,referencia!$A$2:$B$15,2,FALSE),"Visitante","Empate")))</f>
        <v/>
      </c>
      <c r="D1142" s="2" t="str">
        <f ca="1">IF(C1142="", "", IFERROR(
  INDEX(C:C, MATCH(1,
    INDEX((OFFSET(C1142, -(ROW(C1142)-255), 0)=OFFSET(C:C, 5, 0))*
           (OFFSET(C1141, -(ROW(C1141)-255), 0)=OFFSET(C:C, 4, 0))*
           (OFFSET(C1140, -(ROW(C1140)-255), 0)=OFFSET(C:C, 3, 0))*
           (OFFSET(C1139, -(ROW(C1139)-255), 0)=OFFSET(C:C, 2, 0))*
           (OFFSET(C1138, -(ROW(C1138)-255), 0)=OFFSET(C:C, 1, 0)),
           0), 0)),
  "Sem previsão"))</f>
        <v/>
      </c>
      <c r="E1142" s="2" t="str">
        <f t="shared" ca="1" si="107"/>
        <v/>
      </c>
      <c r="F1142" s="2" t="str">
        <f ca="1">IF(E1142="", "", IFERROR(COUNTIF($E$2:E1142, "Correto") / COUNTA($E$2:E1142), 0))</f>
        <v/>
      </c>
    </row>
    <row r="1143" spans="3:6" x14ac:dyDescent="0.25">
      <c r="C1143" s="2" t="str">
        <f>IF(B1143="","",IF(VLOOKUP(A1143,referencia!$A$2:$B$15,2,FALSE)&gt;VLOOKUP(B1143,referencia!$A$2:$B$15,2,FALSE),"Casa",IF(VLOOKUP(A1143,referencia!$A$2:$B$15,2,FALSE)&lt;VLOOKUP(B1143,referencia!$A$2:$B$15,2,FALSE),"Visitante","Empate")))</f>
        <v/>
      </c>
      <c r="D1143" s="2" t="str">
        <f ca="1">IF(C1143="", "", IFERROR(
  INDEX(C:C, MATCH(1,
    INDEX((OFFSET(C1143, -(ROW(C1143)-255), 0)=OFFSET(C:C, 5, 0))*
           (OFFSET(C1142, -(ROW(C1142)-255), 0)=OFFSET(C:C, 4, 0))*
           (OFFSET(C1141, -(ROW(C1141)-255), 0)=OFFSET(C:C, 3, 0))*
           (OFFSET(C1140, -(ROW(C1140)-255), 0)=OFFSET(C:C, 2, 0))*
           (OFFSET(C1139, -(ROW(C1139)-255), 0)=OFFSET(C:C, 1, 0)),
           0), 0)),
  "Sem previsão"))</f>
        <v/>
      </c>
      <c r="E1143" s="2" t="str">
        <f t="shared" ca="1" si="107"/>
        <v/>
      </c>
      <c r="F1143" s="2" t="str">
        <f ca="1">IF(E1143="", "", IFERROR(COUNTIF($E$2:E1143, "Correto") / COUNTA($E$2:E1143), 0))</f>
        <v/>
      </c>
    </row>
    <row r="1144" spans="3:6" x14ac:dyDescent="0.25">
      <c r="C1144" s="2" t="str">
        <f>IF(B1144="","",IF(VLOOKUP(A1144,referencia!$A$2:$B$15,2,FALSE)&gt;VLOOKUP(B1144,referencia!$A$2:$B$15,2,FALSE),"Casa",IF(VLOOKUP(A1144,referencia!$A$2:$B$15,2,FALSE)&lt;VLOOKUP(B1144,referencia!$A$2:$B$15,2,FALSE),"Visitante","Empate")))</f>
        <v/>
      </c>
      <c r="D1144" s="2" t="str">
        <f ca="1">IF(C1144="", "", IFERROR(
  INDEX(C:C, MATCH(1,
    INDEX((OFFSET(C1144, -(ROW(C1144)-255), 0)=OFFSET(C:C, 5, 0))*
           (OFFSET(C1143, -(ROW(C1143)-255), 0)=OFFSET(C:C, 4, 0))*
           (OFFSET(C1142, -(ROW(C1142)-255), 0)=OFFSET(C:C, 3, 0))*
           (OFFSET(C1141, -(ROW(C1141)-255), 0)=OFFSET(C:C, 2, 0))*
           (OFFSET(C1140, -(ROW(C1140)-255), 0)=OFFSET(C:C, 1, 0)),
           0), 0)),
  "Sem previsão"))</f>
        <v/>
      </c>
      <c r="E1144" s="2" t="str">
        <f t="shared" ca="1" si="107"/>
        <v/>
      </c>
      <c r="F1144" s="2" t="str">
        <f ca="1">IF(E1144="", "", IFERROR(COUNTIF($E$2:E1144, "Correto") / COUNTA($E$2:E1144), 0))</f>
        <v/>
      </c>
    </row>
    <row r="1145" spans="3:6" x14ac:dyDescent="0.25">
      <c r="C1145" s="2" t="str">
        <f>IF(B1145="","",IF(VLOOKUP(A1145,referencia!$A$2:$B$15,2,FALSE)&gt;VLOOKUP(B1145,referencia!$A$2:$B$15,2,FALSE),"Casa",IF(VLOOKUP(A1145,referencia!$A$2:$B$15,2,FALSE)&lt;VLOOKUP(B1145,referencia!$A$2:$B$15,2,FALSE),"Visitante","Empate")))</f>
        <v/>
      </c>
      <c r="D1145" s="2" t="str">
        <f ca="1">IF(C1145="", "", IFERROR(
  INDEX(C:C, MATCH(1,
    INDEX((OFFSET(C1145, -(ROW(C1145)-255), 0)=OFFSET(C:C, 5, 0))*
           (OFFSET(C1144, -(ROW(C1144)-255), 0)=OFFSET(C:C, 4, 0))*
           (OFFSET(C1143, -(ROW(C1143)-255), 0)=OFFSET(C:C, 3, 0))*
           (OFFSET(C1142, -(ROW(C1142)-255), 0)=OFFSET(C:C, 2, 0))*
           (OFFSET(C1141, -(ROW(C1141)-255), 0)=OFFSET(C:C, 1, 0)),
           0), 0)),
  "Sem previsão"))</f>
        <v/>
      </c>
      <c r="E1145" s="2" t="str">
        <f t="shared" ca="1" si="107"/>
        <v/>
      </c>
      <c r="F1145" s="2" t="str">
        <f ca="1">IF(E1145="", "", IFERROR(COUNTIF($E$2:E1145, "Correto") / COUNTA($E$2:E1145), 0))</f>
        <v/>
      </c>
    </row>
    <row r="1146" spans="3:6" x14ac:dyDescent="0.25">
      <c r="C1146" s="2" t="str">
        <f>IF(B1146="","",IF(VLOOKUP(A1146,referencia!$A$2:$B$15,2,FALSE)&gt;VLOOKUP(B1146,referencia!$A$2:$B$15,2,FALSE),"Casa",IF(VLOOKUP(A1146,referencia!$A$2:$B$15,2,FALSE)&lt;VLOOKUP(B1146,referencia!$A$2:$B$15,2,FALSE),"Visitante","Empate")))</f>
        <v/>
      </c>
      <c r="D1146" s="2" t="str">
        <f ca="1">IF(C1146="", "", IFERROR(
  INDEX(C:C, MATCH(1,
    INDEX((OFFSET(C1146, -(ROW(C1146)-255), 0)=OFFSET(C:C, 5, 0))*
           (OFFSET(C1145, -(ROW(C1145)-255), 0)=OFFSET(C:C, 4, 0))*
           (OFFSET(C1144, -(ROW(C1144)-255), 0)=OFFSET(C:C, 3, 0))*
           (OFFSET(C1143, -(ROW(C1143)-255), 0)=OFFSET(C:C, 2, 0))*
           (OFFSET(C1142, -(ROW(C1142)-255), 0)=OFFSET(C:C, 1, 0)),
           0), 0)),
  "Sem previsão"))</f>
        <v/>
      </c>
      <c r="E1146" s="2" t="str">
        <f t="shared" ca="1" si="107"/>
        <v/>
      </c>
      <c r="F1146" s="2" t="str">
        <f ca="1">IF(E1146="", "", IFERROR(COUNTIF($E$2:E1146, "Correto") / COUNTA($E$2:E1146), 0))</f>
        <v/>
      </c>
    </row>
    <row r="1147" spans="3:6" x14ac:dyDescent="0.25">
      <c r="C1147" s="2" t="str">
        <f>IF(B1147="","",IF(VLOOKUP(A1147,referencia!$A$2:$B$15,2,FALSE)&gt;VLOOKUP(B1147,referencia!$A$2:$B$15,2,FALSE),"Casa",IF(VLOOKUP(A1147,referencia!$A$2:$B$15,2,FALSE)&lt;VLOOKUP(B1147,referencia!$A$2:$B$15,2,FALSE),"Visitante","Empate")))</f>
        <v/>
      </c>
      <c r="D1147" s="2" t="str">
        <f ca="1">IF(C1147="", "", IFERROR(
  INDEX(C:C, MATCH(1,
    INDEX((OFFSET(C1147, -(ROW(C1147)-255), 0)=OFFSET(C:C, 5, 0))*
           (OFFSET(C1146, -(ROW(C1146)-255), 0)=OFFSET(C:C, 4, 0))*
           (OFFSET(C1145, -(ROW(C1145)-255), 0)=OFFSET(C:C, 3, 0))*
           (OFFSET(C1144, -(ROW(C1144)-255), 0)=OFFSET(C:C, 2, 0))*
           (OFFSET(C1143, -(ROW(C1143)-255), 0)=OFFSET(C:C, 1, 0)),
           0), 0)),
  "Sem previsão"))</f>
        <v/>
      </c>
      <c r="E1147" s="2" t="str">
        <f t="shared" ca="1" si="107"/>
        <v/>
      </c>
      <c r="F1147" s="2" t="str">
        <f ca="1">IF(E1147="", "", IFERROR(COUNTIF($E$2:E1147, "Correto") / COUNTA($E$2:E1147), 0))</f>
        <v/>
      </c>
    </row>
    <row r="1148" spans="3:6" x14ac:dyDescent="0.25">
      <c r="C1148" s="2" t="str">
        <f>IF(B1148="","",IF(VLOOKUP(A1148,referencia!$A$2:$B$15,2,FALSE)&gt;VLOOKUP(B1148,referencia!$A$2:$B$15,2,FALSE),"Casa",IF(VLOOKUP(A1148,referencia!$A$2:$B$15,2,FALSE)&lt;VLOOKUP(B1148,referencia!$A$2:$B$15,2,FALSE),"Visitante","Empate")))</f>
        <v/>
      </c>
      <c r="D1148" s="2" t="str">
        <f ca="1">IF(C1148="", "", IFERROR(
  INDEX(C:C, MATCH(1,
    INDEX((OFFSET(C1148, -(ROW(C1148)-255), 0)=OFFSET(C:C, 5, 0))*
           (OFFSET(C1147, -(ROW(C1147)-255), 0)=OFFSET(C:C, 4, 0))*
           (OFFSET(C1146, -(ROW(C1146)-255), 0)=OFFSET(C:C, 3, 0))*
           (OFFSET(C1145, -(ROW(C1145)-255), 0)=OFFSET(C:C, 2, 0))*
           (OFFSET(C1144, -(ROW(C1144)-255), 0)=OFFSET(C:C, 1, 0)),
           0), 0)),
  "Sem previsão"))</f>
        <v/>
      </c>
      <c r="E1148" s="2" t="str">
        <f t="shared" ref="E1148:E1211" ca="1" si="108">IF(D1148="","",IF(D1148=C1148,"Correto","Errado"))</f>
        <v/>
      </c>
      <c r="F1148" s="2" t="str">
        <f ca="1">IF(E1148="", "", IFERROR(COUNTIF($E$2:E1148, "Correto") / COUNTA($E$2:E1148), 0))</f>
        <v/>
      </c>
    </row>
    <row r="1149" spans="3:6" x14ac:dyDescent="0.25">
      <c r="C1149" s="2" t="str">
        <f>IF(B1149="","",IF(VLOOKUP(A1149,referencia!$A$2:$B$15,2,FALSE)&gt;VLOOKUP(B1149,referencia!$A$2:$B$15,2,FALSE),"Casa",IF(VLOOKUP(A1149,referencia!$A$2:$B$15,2,FALSE)&lt;VLOOKUP(B1149,referencia!$A$2:$B$15,2,FALSE),"Visitante","Empate")))</f>
        <v/>
      </c>
      <c r="D1149" s="2" t="str">
        <f ca="1">IF(C1149="", "", IFERROR(
  INDEX(C:C, MATCH(1,
    INDEX((OFFSET(C1149, -(ROW(C1149)-255), 0)=OFFSET(C:C, 5, 0))*
           (OFFSET(C1148, -(ROW(C1148)-255), 0)=OFFSET(C:C, 4, 0))*
           (OFFSET(C1147, -(ROW(C1147)-255), 0)=OFFSET(C:C, 3, 0))*
           (OFFSET(C1146, -(ROW(C1146)-255), 0)=OFFSET(C:C, 2, 0))*
           (OFFSET(C1145, -(ROW(C1145)-255), 0)=OFFSET(C:C, 1, 0)),
           0), 0)),
  "Sem previsão"))</f>
        <v/>
      </c>
      <c r="E1149" s="2" t="str">
        <f t="shared" ca="1" si="108"/>
        <v/>
      </c>
      <c r="F1149" s="2" t="str">
        <f ca="1">IF(E1149="", "", IFERROR(COUNTIF($E$2:E1149, "Correto") / COUNTA($E$2:E1149), 0))</f>
        <v/>
      </c>
    </row>
    <row r="1150" spans="3:6" x14ac:dyDescent="0.25">
      <c r="C1150" s="2" t="str">
        <f>IF(B1150="","",IF(VLOOKUP(A1150,referencia!$A$2:$B$15,2,FALSE)&gt;VLOOKUP(B1150,referencia!$A$2:$B$15,2,FALSE),"Casa",IF(VLOOKUP(A1150,referencia!$A$2:$B$15,2,FALSE)&lt;VLOOKUP(B1150,referencia!$A$2:$B$15,2,FALSE),"Visitante","Empate")))</f>
        <v/>
      </c>
      <c r="D1150" s="2" t="str">
        <f ca="1">IF(C1150="", "", IFERROR(
  INDEX(C:C, MATCH(1,
    INDEX((OFFSET(C1150, -(ROW(C1150)-255), 0)=OFFSET(C:C, 5, 0))*
           (OFFSET(C1149, -(ROW(C1149)-255), 0)=OFFSET(C:C, 4, 0))*
           (OFFSET(C1148, -(ROW(C1148)-255), 0)=OFFSET(C:C, 3, 0))*
           (OFFSET(C1147, -(ROW(C1147)-255), 0)=OFFSET(C:C, 2, 0))*
           (OFFSET(C1146, -(ROW(C1146)-255), 0)=OFFSET(C:C, 1, 0)),
           0), 0)),
  "Sem previsão"))</f>
        <v/>
      </c>
      <c r="E1150" s="2" t="str">
        <f t="shared" ca="1" si="108"/>
        <v/>
      </c>
      <c r="F1150" s="2" t="str">
        <f ca="1">IF(E1150="", "", IFERROR(COUNTIF($E$2:E1150, "Correto") / COUNTA($E$2:E1150), 0))</f>
        <v/>
      </c>
    </row>
    <row r="1151" spans="3:6" x14ac:dyDescent="0.25">
      <c r="C1151" s="2" t="str">
        <f>IF(B1151="","",IF(VLOOKUP(A1151,referencia!$A$2:$B$15,2,FALSE)&gt;VLOOKUP(B1151,referencia!$A$2:$B$15,2,FALSE),"Casa",IF(VLOOKUP(A1151,referencia!$A$2:$B$15,2,FALSE)&lt;VLOOKUP(B1151,referencia!$A$2:$B$15,2,FALSE),"Visitante","Empate")))</f>
        <v/>
      </c>
      <c r="D1151" s="2" t="str">
        <f ca="1">IF(C1151="", "", IFERROR(
  INDEX(C:C, MATCH(1,
    INDEX((OFFSET(C1151, -(ROW(C1151)-255), 0)=OFFSET(C:C, 5, 0))*
           (OFFSET(C1150, -(ROW(C1150)-255), 0)=OFFSET(C:C, 4, 0))*
           (OFFSET(C1149, -(ROW(C1149)-255), 0)=OFFSET(C:C, 3, 0))*
           (OFFSET(C1148, -(ROW(C1148)-255), 0)=OFFSET(C:C, 2, 0))*
           (OFFSET(C1147, -(ROW(C1147)-255), 0)=OFFSET(C:C, 1, 0)),
           0), 0)),
  "Sem previsão"))</f>
        <v/>
      </c>
      <c r="E1151" s="2" t="str">
        <f t="shared" ca="1" si="108"/>
        <v/>
      </c>
      <c r="F1151" s="2" t="str">
        <f ca="1">IF(E1151="", "", IFERROR(COUNTIF($E$2:E1151, "Correto") / COUNTA($E$2:E1151), 0))</f>
        <v/>
      </c>
    </row>
    <row r="1152" spans="3:6" x14ac:dyDescent="0.25">
      <c r="C1152" s="2" t="str">
        <f>IF(B1152="","",IF(VLOOKUP(A1152,referencia!$A$2:$B$15,2,FALSE)&gt;VLOOKUP(B1152,referencia!$A$2:$B$15,2,FALSE),"Casa",IF(VLOOKUP(A1152,referencia!$A$2:$B$15,2,FALSE)&lt;VLOOKUP(B1152,referencia!$A$2:$B$15,2,FALSE),"Visitante","Empate")))</f>
        <v/>
      </c>
      <c r="D1152" s="2" t="str">
        <f ca="1">IF(C1152="", "", IFERROR(
  INDEX(C:C, MATCH(1,
    INDEX((OFFSET(C1152, -(ROW(C1152)-255), 0)=OFFSET(C:C, 5, 0))*
           (OFFSET(C1151, -(ROW(C1151)-255), 0)=OFFSET(C:C, 4, 0))*
           (OFFSET(C1150, -(ROW(C1150)-255), 0)=OFFSET(C:C, 3, 0))*
           (OFFSET(C1149, -(ROW(C1149)-255), 0)=OFFSET(C:C, 2, 0))*
           (OFFSET(C1148, -(ROW(C1148)-255), 0)=OFFSET(C:C, 1, 0)),
           0), 0)),
  "Sem previsão"))</f>
        <v/>
      </c>
      <c r="E1152" s="2" t="str">
        <f t="shared" ca="1" si="108"/>
        <v/>
      </c>
      <c r="F1152" s="2" t="str">
        <f ca="1">IF(E1152="", "", IFERROR(COUNTIF($E$2:E1152, "Correto") / COUNTA($E$2:E1152), 0))</f>
        <v/>
      </c>
    </row>
    <row r="1153" spans="3:6" x14ac:dyDescent="0.25">
      <c r="C1153" s="2" t="str">
        <f>IF(B1153="","",IF(VLOOKUP(A1153,referencia!$A$2:$B$15,2,FALSE)&gt;VLOOKUP(B1153,referencia!$A$2:$B$15,2,FALSE),"Casa",IF(VLOOKUP(A1153,referencia!$A$2:$B$15,2,FALSE)&lt;VLOOKUP(B1153,referencia!$A$2:$B$15,2,FALSE),"Visitante","Empate")))</f>
        <v/>
      </c>
      <c r="D1153" s="2" t="str">
        <f ca="1">IF(C1153="", "", IFERROR(
  INDEX(C:C, MATCH(1,
    INDEX((OFFSET(C1153, -(ROW(C1153)-255), 0)=OFFSET(C:C, 5, 0))*
           (OFFSET(C1152, -(ROW(C1152)-255), 0)=OFFSET(C:C, 4, 0))*
           (OFFSET(C1151, -(ROW(C1151)-255), 0)=OFFSET(C:C, 3, 0))*
           (OFFSET(C1150, -(ROW(C1150)-255), 0)=OFFSET(C:C, 2, 0))*
           (OFFSET(C1149, -(ROW(C1149)-255), 0)=OFFSET(C:C, 1, 0)),
           0), 0)),
  "Sem previsão"))</f>
        <v/>
      </c>
      <c r="E1153" s="2" t="str">
        <f t="shared" ca="1" si="108"/>
        <v/>
      </c>
      <c r="F1153" s="2" t="str">
        <f ca="1">IF(E1153="", "", IFERROR(COUNTIF($E$2:E1153, "Correto") / COUNTA($E$2:E1153), 0))</f>
        <v/>
      </c>
    </row>
    <row r="1154" spans="3:6" x14ac:dyDescent="0.25">
      <c r="C1154" s="2" t="str">
        <f>IF(B1154="","",IF(VLOOKUP(A1154,referencia!$A$2:$B$15,2,FALSE)&gt;VLOOKUP(B1154,referencia!$A$2:$B$15,2,FALSE),"Casa",IF(VLOOKUP(A1154,referencia!$A$2:$B$15,2,FALSE)&lt;VLOOKUP(B1154,referencia!$A$2:$B$15,2,FALSE),"Visitante","Empate")))</f>
        <v/>
      </c>
      <c r="D1154" s="2" t="str">
        <f ca="1">IF(C1154="", "", IFERROR(
  INDEX(C:C, MATCH(1,
    INDEX((OFFSET(C1154, -(ROW(C1154)-255), 0)=OFFSET(C:C, 5, 0))*
           (OFFSET(C1153, -(ROW(C1153)-255), 0)=OFFSET(C:C, 4, 0))*
           (OFFSET(C1152, -(ROW(C1152)-255), 0)=OFFSET(C:C, 3, 0))*
           (OFFSET(C1151, -(ROW(C1151)-255), 0)=OFFSET(C:C, 2, 0))*
           (OFFSET(C1150, -(ROW(C1150)-255), 0)=OFFSET(C:C, 1, 0)),
           0), 0)),
  "Sem previsão"))</f>
        <v/>
      </c>
      <c r="E1154" s="2" t="str">
        <f t="shared" ca="1" si="108"/>
        <v/>
      </c>
      <c r="F1154" s="2" t="str">
        <f ca="1">IF(E1154="", "", IFERROR(COUNTIF($E$2:E1154, "Correto") / COUNTA($E$2:E1154), 0))</f>
        <v/>
      </c>
    </row>
    <row r="1155" spans="3:6" x14ac:dyDescent="0.25">
      <c r="C1155" s="2" t="str">
        <f>IF(B1155="","",IF(VLOOKUP(A1155,referencia!$A$2:$B$15,2,FALSE)&gt;VLOOKUP(B1155,referencia!$A$2:$B$15,2,FALSE),"Casa",IF(VLOOKUP(A1155,referencia!$A$2:$B$15,2,FALSE)&lt;VLOOKUP(B1155,referencia!$A$2:$B$15,2,FALSE),"Visitante","Empate")))</f>
        <v/>
      </c>
      <c r="D1155" s="2" t="str">
        <f ca="1">IF(C1155="", "", IFERROR(
  INDEX(C:C, MATCH(1,
    INDEX((OFFSET(C1155, -(ROW(C1155)-255), 0)=OFFSET(C:C, 5, 0))*
           (OFFSET(C1154, -(ROW(C1154)-255), 0)=OFFSET(C:C, 4, 0))*
           (OFFSET(C1153, -(ROW(C1153)-255), 0)=OFFSET(C:C, 3, 0))*
           (OFFSET(C1152, -(ROW(C1152)-255), 0)=OFFSET(C:C, 2, 0))*
           (OFFSET(C1151, -(ROW(C1151)-255), 0)=OFFSET(C:C, 1, 0)),
           0), 0)),
  "Sem previsão"))</f>
        <v/>
      </c>
      <c r="E1155" s="2" t="str">
        <f t="shared" ca="1" si="108"/>
        <v/>
      </c>
      <c r="F1155" s="2" t="str">
        <f ca="1">IF(E1155="", "", IFERROR(COUNTIF($E$2:E1155, "Correto") / COUNTA($E$2:E1155), 0))</f>
        <v/>
      </c>
    </row>
    <row r="1156" spans="3:6" x14ac:dyDescent="0.25">
      <c r="C1156" s="2" t="str">
        <f>IF(B1156="","",IF(VLOOKUP(A1156,referencia!$A$2:$B$15,2,FALSE)&gt;VLOOKUP(B1156,referencia!$A$2:$B$15,2,FALSE),"Casa",IF(VLOOKUP(A1156,referencia!$A$2:$B$15,2,FALSE)&lt;VLOOKUP(B1156,referencia!$A$2:$B$15,2,FALSE),"Visitante","Empate")))</f>
        <v/>
      </c>
      <c r="D1156" s="2" t="str">
        <f ca="1">IF(C1156="", "", IFERROR(
  INDEX(C:C, MATCH(1,
    INDEX((OFFSET(C1156, -(ROW(C1156)-255), 0)=OFFSET(C:C, 5, 0))*
           (OFFSET(C1155, -(ROW(C1155)-255), 0)=OFFSET(C:C, 4, 0))*
           (OFFSET(C1154, -(ROW(C1154)-255), 0)=OFFSET(C:C, 3, 0))*
           (OFFSET(C1153, -(ROW(C1153)-255), 0)=OFFSET(C:C, 2, 0))*
           (OFFSET(C1152, -(ROW(C1152)-255), 0)=OFFSET(C:C, 1, 0)),
           0), 0)),
  "Sem previsão"))</f>
        <v/>
      </c>
      <c r="E1156" s="2" t="str">
        <f t="shared" ca="1" si="108"/>
        <v/>
      </c>
      <c r="F1156" s="2" t="str">
        <f ca="1">IF(E1156="", "", IFERROR(COUNTIF($E$2:E1156, "Correto") / COUNTA($E$2:E1156), 0))</f>
        <v/>
      </c>
    </row>
    <row r="1157" spans="3:6" x14ac:dyDescent="0.25">
      <c r="C1157" s="2" t="str">
        <f>IF(B1157="","",IF(VLOOKUP(A1157,referencia!$A$2:$B$15,2,FALSE)&gt;VLOOKUP(B1157,referencia!$A$2:$B$15,2,FALSE),"Casa",IF(VLOOKUP(A1157,referencia!$A$2:$B$15,2,FALSE)&lt;VLOOKUP(B1157,referencia!$A$2:$B$15,2,FALSE),"Visitante","Empate")))</f>
        <v/>
      </c>
      <c r="D1157" s="2" t="str">
        <f ca="1">IF(C1157="", "", IFERROR(
  INDEX(C:C, MATCH(1,
    INDEX((OFFSET(C1157, -(ROW(C1157)-255), 0)=OFFSET(C:C, 5, 0))*
           (OFFSET(C1156, -(ROW(C1156)-255), 0)=OFFSET(C:C, 4, 0))*
           (OFFSET(C1155, -(ROW(C1155)-255), 0)=OFFSET(C:C, 3, 0))*
           (OFFSET(C1154, -(ROW(C1154)-255), 0)=OFFSET(C:C, 2, 0))*
           (OFFSET(C1153, -(ROW(C1153)-255), 0)=OFFSET(C:C, 1, 0)),
           0), 0)),
  "Sem previsão"))</f>
        <v/>
      </c>
      <c r="E1157" s="2" t="str">
        <f t="shared" ca="1" si="108"/>
        <v/>
      </c>
      <c r="F1157" s="2" t="str">
        <f ca="1">IF(E1157="", "", IFERROR(COUNTIF($E$2:E1157, "Correto") / COUNTA($E$2:E1157), 0))</f>
        <v/>
      </c>
    </row>
    <row r="1158" spans="3:6" x14ac:dyDescent="0.25">
      <c r="C1158" s="2" t="str">
        <f>IF(B1158="","",IF(VLOOKUP(A1158,referencia!$A$2:$B$15,2,FALSE)&gt;VLOOKUP(B1158,referencia!$A$2:$B$15,2,FALSE),"Casa",IF(VLOOKUP(A1158,referencia!$A$2:$B$15,2,FALSE)&lt;VLOOKUP(B1158,referencia!$A$2:$B$15,2,FALSE),"Visitante","Empate")))</f>
        <v/>
      </c>
      <c r="D1158" s="2" t="str">
        <f ca="1">IF(C1158="", "", IFERROR(
  INDEX(C:C, MATCH(1,
    INDEX((OFFSET(C1158, -(ROW(C1158)-255), 0)=OFFSET(C:C, 5, 0))*
           (OFFSET(C1157, -(ROW(C1157)-255), 0)=OFFSET(C:C, 4, 0))*
           (OFFSET(C1156, -(ROW(C1156)-255), 0)=OFFSET(C:C, 3, 0))*
           (OFFSET(C1155, -(ROW(C1155)-255), 0)=OFFSET(C:C, 2, 0))*
           (OFFSET(C1154, -(ROW(C1154)-255), 0)=OFFSET(C:C, 1, 0)),
           0), 0)),
  "Sem previsão"))</f>
        <v/>
      </c>
      <c r="E1158" s="2" t="str">
        <f t="shared" ca="1" si="108"/>
        <v/>
      </c>
      <c r="F1158" s="2" t="str">
        <f ca="1">IF(E1158="", "", IFERROR(COUNTIF($E$2:E1158, "Correto") / COUNTA($E$2:E1158), 0))</f>
        <v/>
      </c>
    </row>
    <row r="1159" spans="3:6" x14ac:dyDescent="0.25">
      <c r="C1159" s="2" t="str">
        <f>IF(B1159="","",IF(VLOOKUP(A1159,referencia!$A$2:$B$15,2,FALSE)&gt;VLOOKUP(B1159,referencia!$A$2:$B$15,2,FALSE),"Casa",IF(VLOOKUP(A1159,referencia!$A$2:$B$15,2,FALSE)&lt;VLOOKUP(B1159,referencia!$A$2:$B$15,2,FALSE),"Visitante","Empate")))</f>
        <v/>
      </c>
      <c r="D1159" s="2" t="str">
        <f ca="1">IF(C1159="", "", IFERROR(
  INDEX(C:C, MATCH(1,
    INDEX((OFFSET(C1159, -(ROW(C1159)-255), 0)=OFFSET(C:C, 5, 0))*
           (OFFSET(C1158, -(ROW(C1158)-255), 0)=OFFSET(C:C, 4, 0))*
           (OFFSET(C1157, -(ROW(C1157)-255), 0)=OFFSET(C:C, 3, 0))*
           (OFFSET(C1156, -(ROW(C1156)-255), 0)=OFFSET(C:C, 2, 0))*
           (OFFSET(C1155, -(ROW(C1155)-255), 0)=OFFSET(C:C, 1, 0)),
           0), 0)),
  "Sem previsão"))</f>
        <v/>
      </c>
      <c r="E1159" s="2" t="str">
        <f t="shared" ca="1" si="108"/>
        <v/>
      </c>
      <c r="F1159" s="2" t="str">
        <f ca="1">IF(E1159="", "", IFERROR(COUNTIF($E$2:E1159, "Correto") / COUNTA($E$2:E1159), 0))</f>
        <v/>
      </c>
    </row>
    <row r="1160" spans="3:6" x14ac:dyDescent="0.25">
      <c r="C1160" s="2" t="str">
        <f>IF(B1160="","",IF(VLOOKUP(A1160,referencia!$A$2:$B$15,2,FALSE)&gt;VLOOKUP(B1160,referencia!$A$2:$B$15,2,FALSE),"Casa",IF(VLOOKUP(A1160,referencia!$A$2:$B$15,2,FALSE)&lt;VLOOKUP(B1160,referencia!$A$2:$B$15,2,FALSE),"Visitante","Empate")))</f>
        <v/>
      </c>
      <c r="D1160" s="2" t="str">
        <f ca="1">IF(C1160="", "", IFERROR(
  INDEX(C:C, MATCH(1,
    INDEX((OFFSET(C1160, -(ROW(C1160)-255), 0)=OFFSET(C:C, 5, 0))*
           (OFFSET(C1159, -(ROW(C1159)-255), 0)=OFFSET(C:C, 4, 0))*
           (OFFSET(C1158, -(ROW(C1158)-255), 0)=OFFSET(C:C, 3, 0))*
           (OFFSET(C1157, -(ROW(C1157)-255), 0)=OFFSET(C:C, 2, 0))*
           (OFFSET(C1156, -(ROW(C1156)-255), 0)=OFFSET(C:C, 1, 0)),
           0), 0)),
  "Sem previsão"))</f>
        <v/>
      </c>
      <c r="E1160" s="2" t="str">
        <f t="shared" ca="1" si="108"/>
        <v/>
      </c>
      <c r="F1160" s="2" t="str">
        <f ca="1">IF(E1160="", "", IFERROR(COUNTIF($E$2:E1160, "Correto") / COUNTA($E$2:E1160), 0))</f>
        <v/>
      </c>
    </row>
    <row r="1161" spans="3:6" x14ac:dyDescent="0.25">
      <c r="C1161" s="2" t="str">
        <f>IF(B1161="","",IF(VLOOKUP(A1161,referencia!$A$2:$B$15,2,FALSE)&gt;VLOOKUP(B1161,referencia!$A$2:$B$15,2,FALSE),"Casa",IF(VLOOKUP(A1161,referencia!$A$2:$B$15,2,FALSE)&lt;VLOOKUP(B1161,referencia!$A$2:$B$15,2,FALSE),"Visitante","Empate")))</f>
        <v/>
      </c>
      <c r="D1161" s="2" t="str">
        <f ca="1">IF(C1161="", "", IFERROR(
  INDEX(C:C, MATCH(1,
    INDEX((OFFSET(C1161, -(ROW(C1161)-255), 0)=OFFSET(C:C, 5, 0))*
           (OFFSET(C1160, -(ROW(C1160)-255), 0)=OFFSET(C:C, 4, 0))*
           (OFFSET(C1159, -(ROW(C1159)-255), 0)=OFFSET(C:C, 3, 0))*
           (OFFSET(C1158, -(ROW(C1158)-255), 0)=OFFSET(C:C, 2, 0))*
           (OFFSET(C1157, -(ROW(C1157)-255), 0)=OFFSET(C:C, 1, 0)),
           0), 0)),
  "Sem previsão"))</f>
        <v/>
      </c>
      <c r="E1161" s="2" t="str">
        <f t="shared" ca="1" si="108"/>
        <v/>
      </c>
      <c r="F1161" s="2" t="str">
        <f ca="1">IF(E1161="", "", IFERROR(COUNTIF($E$2:E1161, "Correto") / COUNTA($E$2:E1161), 0))</f>
        <v/>
      </c>
    </row>
    <row r="1162" spans="3:6" x14ac:dyDescent="0.25">
      <c r="C1162" s="2" t="str">
        <f>IF(B1162="","",IF(VLOOKUP(A1162,referencia!$A$2:$B$15,2,FALSE)&gt;VLOOKUP(B1162,referencia!$A$2:$B$15,2,FALSE),"Casa",IF(VLOOKUP(A1162,referencia!$A$2:$B$15,2,FALSE)&lt;VLOOKUP(B1162,referencia!$A$2:$B$15,2,FALSE),"Visitante","Empate")))</f>
        <v/>
      </c>
      <c r="D1162" s="2" t="str">
        <f ca="1">IF(C1162="", "", IFERROR(
  INDEX(C:C, MATCH(1,
    INDEX((OFFSET(C1162, -(ROW(C1162)-255), 0)=OFFSET(C:C, 5, 0))*
           (OFFSET(C1161, -(ROW(C1161)-255), 0)=OFFSET(C:C, 4, 0))*
           (OFFSET(C1160, -(ROW(C1160)-255), 0)=OFFSET(C:C, 3, 0))*
           (OFFSET(C1159, -(ROW(C1159)-255), 0)=OFFSET(C:C, 2, 0))*
           (OFFSET(C1158, -(ROW(C1158)-255), 0)=OFFSET(C:C, 1, 0)),
           0), 0)),
  "Sem previsão"))</f>
        <v/>
      </c>
      <c r="E1162" s="2" t="str">
        <f t="shared" ca="1" si="108"/>
        <v/>
      </c>
      <c r="F1162" s="2" t="str">
        <f ca="1">IF(E1162="", "", IFERROR(COUNTIF($E$2:E1162, "Correto") / COUNTA($E$2:E1162), 0))</f>
        <v/>
      </c>
    </row>
    <row r="1163" spans="3:6" x14ac:dyDescent="0.25">
      <c r="C1163" s="2" t="str">
        <f>IF(B1163="","",IF(VLOOKUP(A1163,referencia!$A$2:$B$15,2,FALSE)&gt;VLOOKUP(B1163,referencia!$A$2:$B$15,2,FALSE),"Casa",IF(VLOOKUP(A1163,referencia!$A$2:$B$15,2,FALSE)&lt;VLOOKUP(B1163,referencia!$A$2:$B$15,2,FALSE),"Visitante","Empate")))</f>
        <v/>
      </c>
      <c r="D1163" s="2" t="str">
        <f ca="1">IF(C1163="", "", IFERROR(
  INDEX(C:C, MATCH(1,
    INDEX((OFFSET(C1163, -(ROW(C1163)-255), 0)=OFFSET(C:C, 5, 0))*
           (OFFSET(C1162, -(ROW(C1162)-255), 0)=OFFSET(C:C, 4, 0))*
           (OFFSET(C1161, -(ROW(C1161)-255), 0)=OFFSET(C:C, 3, 0))*
           (OFFSET(C1160, -(ROW(C1160)-255), 0)=OFFSET(C:C, 2, 0))*
           (OFFSET(C1159, -(ROW(C1159)-255), 0)=OFFSET(C:C, 1, 0)),
           0), 0)),
  "Sem previsão"))</f>
        <v/>
      </c>
      <c r="E1163" s="2" t="str">
        <f t="shared" ca="1" si="108"/>
        <v/>
      </c>
      <c r="F1163" s="2" t="str">
        <f ca="1">IF(E1163="", "", IFERROR(COUNTIF($E$2:E1163, "Correto") / COUNTA($E$2:E1163), 0))</f>
        <v/>
      </c>
    </row>
    <row r="1164" spans="3:6" x14ac:dyDescent="0.25">
      <c r="C1164" s="2" t="str">
        <f>IF(B1164="","",IF(VLOOKUP(A1164,referencia!$A$2:$B$15,2,FALSE)&gt;VLOOKUP(B1164,referencia!$A$2:$B$15,2,FALSE),"Casa",IF(VLOOKUP(A1164,referencia!$A$2:$B$15,2,FALSE)&lt;VLOOKUP(B1164,referencia!$A$2:$B$15,2,FALSE),"Visitante","Empate")))</f>
        <v/>
      </c>
      <c r="D1164" s="2" t="str">
        <f ca="1">IF(C1164="", "", IFERROR(
  INDEX(C:C, MATCH(1,
    INDEX((OFFSET(C1164, -(ROW(C1164)-255), 0)=OFFSET(C:C, 5, 0))*
           (OFFSET(C1163, -(ROW(C1163)-255), 0)=OFFSET(C:C, 4, 0))*
           (OFFSET(C1162, -(ROW(C1162)-255), 0)=OFFSET(C:C, 3, 0))*
           (OFFSET(C1161, -(ROW(C1161)-255), 0)=OFFSET(C:C, 2, 0))*
           (OFFSET(C1160, -(ROW(C1160)-255), 0)=OFFSET(C:C, 1, 0)),
           0), 0)),
  "Sem previsão"))</f>
        <v/>
      </c>
      <c r="E1164" s="2" t="str">
        <f t="shared" ca="1" si="108"/>
        <v/>
      </c>
      <c r="F1164" s="2" t="str">
        <f ca="1">IF(E1164="", "", IFERROR(COUNTIF($E$2:E1164, "Correto") / COUNTA($E$2:E1164), 0))</f>
        <v/>
      </c>
    </row>
    <row r="1165" spans="3:6" x14ac:dyDescent="0.25">
      <c r="C1165" s="2" t="str">
        <f>IF(B1165="","",IF(VLOOKUP(A1165,referencia!$A$2:$B$15,2,FALSE)&gt;VLOOKUP(B1165,referencia!$A$2:$B$15,2,FALSE),"Casa",IF(VLOOKUP(A1165,referencia!$A$2:$B$15,2,FALSE)&lt;VLOOKUP(B1165,referencia!$A$2:$B$15,2,FALSE),"Visitante","Empate")))</f>
        <v/>
      </c>
      <c r="D1165" s="2" t="str">
        <f ca="1">IF(C1165="", "", IFERROR(
  INDEX(C:C, MATCH(1,
    INDEX((OFFSET(C1165, -(ROW(C1165)-255), 0)=OFFSET(C:C, 5, 0))*
           (OFFSET(C1164, -(ROW(C1164)-255), 0)=OFFSET(C:C, 4, 0))*
           (OFFSET(C1163, -(ROW(C1163)-255), 0)=OFFSET(C:C, 3, 0))*
           (OFFSET(C1162, -(ROW(C1162)-255), 0)=OFFSET(C:C, 2, 0))*
           (OFFSET(C1161, -(ROW(C1161)-255), 0)=OFFSET(C:C, 1, 0)),
           0), 0)),
  "Sem previsão"))</f>
        <v/>
      </c>
      <c r="E1165" s="2" t="str">
        <f t="shared" ca="1" si="108"/>
        <v/>
      </c>
      <c r="F1165" s="2" t="str">
        <f ca="1">IF(E1165="", "", IFERROR(COUNTIF($E$2:E1165, "Correto") / COUNTA($E$2:E1165), 0))</f>
        <v/>
      </c>
    </row>
    <row r="1166" spans="3:6" x14ac:dyDescent="0.25">
      <c r="C1166" s="2" t="str">
        <f>IF(B1166="","",IF(VLOOKUP(A1166,referencia!$A$2:$B$15,2,FALSE)&gt;VLOOKUP(B1166,referencia!$A$2:$B$15,2,FALSE),"Casa",IF(VLOOKUP(A1166,referencia!$A$2:$B$15,2,FALSE)&lt;VLOOKUP(B1166,referencia!$A$2:$B$15,2,FALSE),"Visitante","Empate")))</f>
        <v/>
      </c>
      <c r="D1166" s="2" t="str">
        <f ca="1">IF(C1166="", "", IFERROR(
  INDEX(C:C, MATCH(1,
    INDEX((OFFSET(C1166, -(ROW(C1166)-255), 0)=OFFSET(C:C, 5, 0))*
           (OFFSET(C1165, -(ROW(C1165)-255), 0)=OFFSET(C:C, 4, 0))*
           (OFFSET(C1164, -(ROW(C1164)-255), 0)=OFFSET(C:C, 3, 0))*
           (OFFSET(C1163, -(ROW(C1163)-255), 0)=OFFSET(C:C, 2, 0))*
           (OFFSET(C1162, -(ROW(C1162)-255), 0)=OFFSET(C:C, 1, 0)),
           0), 0)),
  "Sem previsão"))</f>
        <v/>
      </c>
      <c r="E1166" s="2" t="str">
        <f t="shared" ca="1" si="108"/>
        <v/>
      </c>
      <c r="F1166" s="2" t="str">
        <f ca="1">IF(E1166="", "", IFERROR(COUNTIF($E$2:E1166, "Correto") / COUNTA($E$2:E1166), 0))</f>
        <v/>
      </c>
    </row>
    <row r="1167" spans="3:6" x14ac:dyDescent="0.25">
      <c r="C1167" s="2" t="str">
        <f>IF(B1167="","",IF(VLOOKUP(A1167,referencia!$A$2:$B$15,2,FALSE)&gt;VLOOKUP(B1167,referencia!$A$2:$B$15,2,FALSE),"Casa",IF(VLOOKUP(A1167,referencia!$A$2:$B$15,2,FALSE)&lt;VLOOKUP(B1167,referencia!$A$2:$B$15,2,FALSE),"Visitante","Empate")))</f>
        <v/>
      </c>
      <c r="D1167" s="2" t="str">
        <f ca="1">IF(C1167="", "", IFERROR(
  INDEX(C:C, MATCH(1,
    INDEX((OFFSET(C1167, -(ROW(C1167)-255), 0)=OFFSET(C:C, 5, 0))*
           (OFFSET(C1166, -(ROW(C1166)-255), 0)=OFFSET(C:C, 4, 0))*
           (OFFSET(C1165, -(ROW(C1165)-255), 0)=OFFSET(C:C, 3, 0))*
           (OFFSET(C1164, -(ROW(C1164)-255), 0)=OFFSET(C:C, 2, 0))*
           (OFFSET(C1163, -(ROW(C1163)-255), 0)=OFFSET(C:C, 1, 0)),
           0), 0)),
  "Sem previsão"))</f>
        <v/>
      </c>
      <c r="E1167" s="2" t="str">
        <f t="shared" ca="1" si="108"/>
        <v/>
      </c>
      <c r="F1167" s="2" t="str">
        <f ca="1">IF(E1167="", "", IFERROR(COUNTIF($E$2:E1167, "Correto") / COUNTA($E$2:E1167), 0))</f>
        <v/>
      </c>
    </row>
    <row r="1168" spans="3:6" x14ac:dyDescent="0.25">
      <c r="C1168" s="2" t="str">
        <f>IF(B1168="","",IF(VLOOKUP(A1168,referencia!$A$2:$B$15,2,FALSE)&gt;VLOOKUP(B1168,referencia!$A$2:$B$15,2,FALSE),"Casa",IF(VLOOKUP(A1168,referencia!$A$2:$B$15,2,FALSE)&lt;VLOOKUP(B1168,referencia!$A$2:$B$15,2,FALSE),"Visitante","Empate")))</f>
        <v/>
      </c>
      <c r="D1168" s="2" t="str">
        <f ca="1">IF(C1168="", "", IFERROR(
  INDEX(C:C, MATCH(1,
    INDEX((OFFSET(C1168, -(ROW(C1168)-255), 0)=OFFSET(C:C, 5, 0))*
           (OFFSET(C1167, -(ROW(C1167)-255), 0)=OFFSET(C:C, 4, 0))*
           (OFFSET(C1166, -(ROW(C1166)-255), 0)=OFFSET(C:C, 3, 0))*
           (OFFSET(C1165, -(ROW(C1165)-255), 0)=OFFSET(C:C, 2, 0))*
           (OFFSET(C1164, -(ROW(C1164)-255), 0)=OFFSET(C:C, 1, 0)),
           0), 0)),
  "Sem previsão"))</f>
        <v/>
      </c>
      <c r="E1168" s="2" t="str">
        <f t="shared" ca="1" si="108"/>
        <v/>
      </c>
      <c r="F1168" s="2" t="str">
        <f ca="1">IF(E1168="", "", IFERROR(COUNTIF($E$2:E1168, "Correto") / COUNTA($E$2:E1168), 0))</f>
        <v/>
      </c>
    </row>
    <row r="1169" spans="3:6" x14ac:dyDescent="0.25">
      <c r="C1169" s="2" t="str">
        <f>IF(B1169="","",IF(VLOOKUP(A1169,referencia!$A$2:$B$15,2,FALSE)&gt;VLOOKUP(B1169,referencia!$A$2:$B$15,2,FALSE),"Casa",IF(VLOOKUP(A1169,referencia!$A$2:$B$15,2,FALSE)&lt;VLOOKUP(B1169,referencia!$A$2:$B$15,2,FALSE),"Visitante","Empate")))</f>
        <v/>
      </c>
      <c r="D1169" s="2" t="str">
        <f ca="1">IF(C1169="", "", IFERROR(
  INDEX(C:C, MATCH(1,
    INDEX((OFFSET(C1169, -(ROW(C1169)-255), 0)=OFFSET(C:C, 5, 0))*
           (OFFSET(C1168, -(ROW(C1168)-255), 0)=OFFSET(C:C, 4, 0))*
           (OFFSET(C1167, -(ROW(C1167)-255), 0)=OFFSET(C:C, 3, 0))*
           (OFFSET(C1166, -(ROW(C1166)-255), 0)=OFFSET(C:C, 2, 0))*
           (OFFSET(C1165, -(ROW(C1165)-255), 0)=OFFSET(C:C, 1, 0)),
           0), 0)),
  "Sem previsão"))</f>
        <v/>
      </c>
      <c r="E1169" s="2" t="str">
        <f t="shared" ca="1" si="108"/>
        <v/>
      </c>
      <c r="F1169" s="2" t="str">
        <f ca="1">IF(E1169="", "", IFERROR(COUNTIF($E$2:E1169, "Correto") / COUNTA($E$2:E1169), 0))</f>
        <v/>
      </c>
    </row>
    <row r="1170" spans="3:6" x14ac:dyDescent="0.25">
      <c r="C1170" s="2" t="str">
        <f>IF(B1170="","",IF(VLOOKUP(A1170,referencia!$A$2:$B$15,2,FALSE)&gt;VLOOKUP(B1170,referencia!$A$2:$B$15,2,FALSE),"Casa",IF(VLOOKUP(A1170,referencia!$A$2:$B$15,2,FALSE)&lt;VLOOKUP(B1170,referencia!$A$2:$B$15,2,FALSE),"Visitante","Empate")))</f>
        <v/>
      </c>
      <c r="D1170" s="2" t="str">
        <f ca="1">IF(C1170="", "", IFERROR(
  INDEX(C:C, MATCH(1,
    INDEX((OFFSET(C1170, -(ROW(C1170)-255), 0)=OFFSET(C:C, 5, 0))*
           (OFFSET(C1169, -(ROW(C1169)-255), 0)=OFFSET(C:C, 4, 0))*
           (OFFSET(C1168, -(ROW(C1168)-255), 0)=OFFSET(C:C, 3, 0))*
           (OFFSET(C1167, -(ROW(C1167)-255), 0)=OFFSET(C:C, 2, 0))*
           (OFFSET(C1166, -(ROW(C1166)-255), 0)=OFFSET(C:C, 1, 0)),
           0), 0)),
  "Sem previsão"))</f>
        <v/>
      </c>
      <c r="E1170" s="2" t="str">
        <f t="shared" ca="1" si="108"/>
        <v/>
      </c>
      <c r="F1170" s="2" t="str">
        <f ca="1">IF(E1170="", "", IFERROR(COUNTIF($E$2:E1170, "Correto") / COUNTA($E$2:E1170), 0))</f>
        <v/>
      </c>
    </row>
    <row r="1171" spans="3:6" x14ac:dyDescent="0.25">
      <c r="C1171" s="2" t="str">
        <f>IF(B1171="","",IF(VLOOKUP(A1171,referencia!$A$2:$B$15,2,FALSE)&gt;VLOOKUP(B1171,referencia!$A$2:$B$15,2,FALSE),"Casa",IF(VLOOKUP(A1171,referencia!$A$2:$B$15,2,FALSE)&lt;VLOOKUP(B1171,referencia!$A$2:$B$15,2,FALSE),"Visitante","Empate")))</f>
        <v/>
      </c>
      <c r="D1171" s="2" t="str">
        <f ca="1">IF(C1171="", "", IFERROR(
  INDEX(C:C, MATCH(1,
    INDEX((OFFSET(C1171, -(ROW(C1171)-255), 0)=OFFSET(C:C, 5, 0))*
           (OFFSET(C1170, -(ROW(C1170)-255), 0)=OFFSET(C:C, 4, 0))*
           (OFFSET(C1169, -(ROW(C1169)-255), 0)=OFFSET(C:C, 3, 0))*
           (OFFSET(C1168, -(ROW(C1168)-255), 0)=OFFSET(C:C, 2, 0))*
           (OFFSET(C1167, -(ROW(C1167)-255), 0)=OFFSET(C:C, 1, 0)),
           0), 0)),
  "Sem previsão"))</f>
        <v/>
      </c>
      <c r="E1171" s="2" t="str">
        <f t="shared" ca="1" si="108"/>
        <v/>
      </c>
      <c r="F1171" s="2" t="str">
        <f ca="1">IF(E1171="", "", IFERROR(COUNTIF($E$2:E1171, "Correto") / COUNTA($E$2:E1171), 0))</f>
        <v/>
      </c>
    </row>
    <row r="1172" spans="3:6" x14ac:dyDescent="0.25">
      <c r="C1172" s="2" t="str">
        <f>IF(B1172="","",IF(VLOOKUP(A1172,referencia!$A$2:$B$15,2,FALSE)&gt;VLOOKUP(B1172,referencia!$A$2:$B$15,2,FALSE),"Casa",IF(VLOOKUP(A1172,referencia!$A$2:$B$15,2,FALSE)&lt;VLOOKUP(B1172,referencia!$A$2:$B$15,2,FALSE),"Visitante","Empate")))</f>
        <v/>
      </c>
      <c r="D1172" s="2" t="str">
        <f ca="1">IF(C1172="", "", IFERROR(
  INDEX(C:C, MATCH(1,
    INDEX((OFFSET(C1172, -(ROW(C1172)-255), 0)=OFFSET(C:C, 5, 0))*
           (OFFSET(C1171, -(ROW(C1171)-255), 0)=OFFSET(C:C, 4, 0))*
           (OFFSET(C1170, -(ROW(C1170)-255), 0)=OFFSET(C:C, 3, 0))*
           (OFFSET(C1169, -(ROW(C1169)-255), 0)=OFFSET(C:C, 2, 0))*
           (OFFSET(C1168, -(ROW(C1168)-255), 0)=OFFSET(C:C, 1, 0)),
           0), 0)),
  "Sem previsão"))</f>
        <v/>
      </c>
      <c r="E1172" s="2" t="str">
        <f t="shared" ca="1" si="108"/>
        <v/>
      </c>
      <c r="F1172" s="2" t="str">
        <f ca="1">IF(E1172="", "", IFERROR(COUNTIF($E$2:E1172, "Correto") / COUNTA($E$2:E1172), 0))</f>
        <v/>
      </c>
    </row>
    <row r="1173" spans="3:6" x14ac:dyDescent="0.25">
      <c r="C1173" s="2" t="str">
        <f>IF(B1173="","",IF(VLOOKUP(A1173,referencia!$A$2:$B$15,2,FALSE)&gt;VLOOKUP(B1173,referencia!$A$2:$B$15,2,FALSE),"Casa",IF(VLOOKUP(A1173,referencia!$A$2:$B$15,2,FALSE)&lt;VLOOKUP(B1173,referencia!$A$2:$B$15,2,FALSE),"Visitante","Empate")))</f>
        <v/>
      </c>
      <c r="D1173" s="2" t="str">
        <f ca="1">IF(C1173="", "", IFERROR(
  INDEX(C:C, MATCH(1,
    INDEX((OFFSET(C1173, -(ROW(C1173)-255), 0)=OFFSET(C:C, 5, 0))*
           (OFFSET(C1172, -(ROW(C1172)-255), 0)=OFFSET(C:C, 4, 0))*
           (OFFSET(C1171, -(ROW(C1171)-255), 0)=OFFSET(C:C, 3, 0))*
           (OFFSET(C1170, -(ROW(C1170)-255), 0)=OFFSET(C:C, 2, 0))*
           (OFFSET(C1169, -(ROW(C1169)-255), 0)=OFFSET(C:C, 1, 0)),
           0), 0)),
  "Sem previsão"))</f>
        <v/>
      </c>
      <c r="E1173" s="2" t="str">
        <f t="shared" ca="1" si="108"/>
        <v/>
      </c>
      <c r="F1173" s="2" t="str">
        <f ca="1">IF(E1173="", "", IFERROR(COUNTIF($E$2:E1173, "Correto") / COUNTA($E$2:E1173), 0))</f>
        <v/>
      </c>
    </row>
    <row r="1174" spans="3:6" x14ac:dyDescent="0.25">
      <c r="C1174" s="2" t="str">
        <f>IF(B1174="","",IF(VLOOKUP(A1174,referencia!$A$2:$B$15,2,FALSE)&gt;VLOOKUP(B1174,referencia!$A$2:$B$15,2,FALSE),"Casa",IF(VLOOKUP(A1174,referencia!$A$2:$B$15,2,FALSE)&lt;VLOOKUP(B1174,referencia!$A$2:$B$15,2,FALSE),"Visitante","Empate")))</f>
        <v/>
      </c>
      <c r="D1174" s="2" t="str">
        <f ca="1">IF(C1174="", "", IFERROR(
  INDEX(C:C, MATCH(1,
    INDEX((OFFSET(C1174, -(ROW(C1174)-255), 0)=OFFSET(C:C, 5, 0))*
           (OFFSET(C1173, -(ROW(C1173)-255), 0)=OFFSET(C:C, 4, 0))*
           (OFFSET(C1172, -(ROW(C1172)-255), 0)=OFFSET(C:C, 3, 0))*
           (OFFSET(C1171, -(ROW(C1171)-255), 0)=OFFSET(C:C, 2, 0))*
           (OFFSET(C1170, -(ROW(C1170)-255), 0)=OFFSET(C:C, 1, 0)),
           0), 0)),
  "Sem previsão"))</f>
        <v/>
      </c>
      <c r="E1174" s="2" t="str">
        <f t="shared" ca="1" si="108"/>
        <v/>
      </c>
      <c r="F1174" s="2" t="str">
        <f ca="1">IF(E1174="", "", IFERROR(COUNTIF($E$2:E1174, "Correto") / COUNTA($E$2:E1174), 0))</f>
        <v/>
      </c>
    </row>
    <row r="1175" spans="3:6" x14ac:dyDescent="0.25">
      <c r="C1175" s="2" t="str">
        <f>IF(B1175="","",IF(VLOOKUP(A1175,referencia!$A$2:$B$15,2,FALSE)&gt;VLOOKUP(B1175,referencia!$A$2:$B$15,2,FALSE),"Casa",IF(VLOOKUP(A1175,referencia!$A$2:$B$15,2,FALSE)&lt;VLOOKUP(B1175,referencia!$A$2:$B$15,2,FALSE),"Visitante","Empate")))</f>
        <v/>
      </c>
      <c r="D1175" s="2" t="str">
        <f ca="1">IF(C1175="", "", IFERROR(
  INDEX(C:C, MATCH(1,
    INDEX((OFFSET(C1175, -(ROW(C1175)-255), 0)=OFFSET(C:C, 5, 0))*
           (OFFSET(C1174, -(ROW(C1174)-255), 0)=OFFSET(C:C, 4, 0))*
           (OFFSET(C1173, -(ROW(C1173)-255), 0)=OFFSET(C:C, 3, 0))*
           (OFFSET(C1172, -(ROW(C1172)-255), 0)=OFFSET(C:C, 2, 0))*
           (OFFSET(C1171, -(ROW(C1171)-255), 0)=OFFSET(C:C, 1, 0)),
           0), 0)),
  "Sem previsão"))</f>
        <v/>
      </c>
      <c r="E1175" s="2" t="str">
        <f t="shared" ca="1" si="108"/>
        <v/>
      </c>
      <c r="F1175" s="2" t="str">
        <f ca="1">IF(E1175="", "", IFERROR(COUNTIF($E$2:E1175, "Correto") / COUNTA($E$2:E1175), 0))</f>
        <v/>
      </c>
    </row>
    <row r="1176" spans="3:6" x14ac:dyDescent="0.25">
      <c r="C1176" s="2" t="str">
        <f>IF(B1176="","",IF(VLOOKUP(A1176,referencia!$A$2:$B$15,2,FALSE)&gt;VLOOKUP(B1176,referencia!$A$2:$B$15,2,FALSE),"Casa",IF(VLOOKUP(A1176,referencia!$A$2:$B$15,2,FALSE)&lt;VLOOKUP(B1176,referencia!$A$2:$B$15,2,FALSE),"Visitante","Empate")))</f>
        <v/>
      </c>
      <c r="D1176" s="2" t="str">
        <f ca="1">IF(C1176="", "", IFERROR(
  INDEX(C:C, MATCH(1,
    INDEX((OFFSET(C1176, -(ROW(C1176)-255), 0)=OFFSET(C:C, 5, 0))*
           (OFFSET(C1175, -(ROW(C1175)-255), 0)=OFFSET(C:C, 4, 0))*
           (OFFSET(C1174, -(ROW(C1174)-255), 0)=OFFSET(C:C, 3, 0))*
           (OFFSET(C1173, -(ROW(C1173)-255), 0)=OFFSET(C:C, 2, 0))*
           (OFFSET(C1172, -(ROW(C1172)-255), 0)=OFFSET(C:C, 1, 0)),
           0), 0)),
  "Sem previsão"))</f>
        <v/>
      </c>
      <c r="E1176" s="2" t="str">
        <f t="shared" ca="1" si="108"/>
        <v/>
      </c>
      <c r="F1176" s="2" t="str">
        <f ca="1">IF(E1176="", "", IFERROR(COUNTIF($E$2:E1176, "Correto") / COUNTA($E$2:E1176), 0))</f>
        <v/>
      </c>
    </row>
    <row r="1177" spans="3:6" x14ac:dyDescent="0.25">
      <c r="C1177" s="2" t="str">
        <f>IF(B1177="","",IF(VLOOKUP(A1177,referencia!$A$2:$B$15,2,FALSE)&gt;VLOOKUP(B1177,referencia!$A$2:$B$15,2,FALSE),"Casa",IF(VLOOKUP(A1177,referencia!$A$2:$B$15,2,FALSE)&lt;VLOOKUP(B1177,referencia!$A$2:$B$15,2,FALSE),"Visitante","Empate")))</f>
        <v/>
      </c>
      <c r="D1177" s="2" t="str">
        <f ca="1">IF(C1177="", "", IFERROR(
  INDEX(C:C, MATCH(1,
    INDEX((OFFSET(C1177, -(ROW(C1177)-255), 0)=OFFSET(C:C, 5, 0))*
           (OFFSET(C1176, -(ROW(C1176)-255), 0)=OFFSET(C:C, 4, 0))*
           (OFFSET(C1175, -(ROW(C1175)-255), 0)=OFFSET(C:C, 3, 0))*
           (OFFSET(C1174, -(ROW(C1174)-255), 0)=OFFSET(C:C, 2, 0))*
           (OFFSET(C1173, -(ROW(C1173)-255), 0)=OFFSET(C:C, 1, 0)),
           0), 0)),
  "Sem previsão"))</f>
        <v/>
      </c>
      <c r="E1177" s="2" t="str">
        <f t="shared" ca="1" si="108"/>
        <v/>
      </c>
      <c r="F1177" s="2" t="str">
        <f ca="1">IF(E1177="", "", IFERROR(COUNTIF($E$2:E1177, "Correto") / COUNTA($E$2:E1177), 0))</f>
        <v/>
      </c>
    </row>
    <row r="1178" spans="3:6" x14ac:dyDescent="0.25">
      <c r="C1178" s="2" t="str">
        <f>IF(B1178="","",IF(VLOOKUP(A1178,referencia!$A$2:$B$15,2,FALSE)&gt;VLOOKUP(B1178,referencia!$A$2:$B$15,2,FALSE),"Casa",IF(VLOOKUP(A1178,referencia!$A$2:$B$15,2,FALSE)&lt;VLOOKUP(B1178,referencia!$A$2:$B$15,2,FALSE),"Visitante","Empate")))</f>
        <v/>
      </c>
      <c r="D1178" s="2" t="str">
        <f ca="1">IF(C1178="", "", IFERROR(
  INDEX(C:C, MATCH(1,
    INDEX((OFFSET(C1178, -(ROW(C1178)-255), 0)=OFFSET(C:C, 5, 0))*
           (OFFSET(C1177, -(ROW(C1177)-255), 0)=OFFSET(C:C, 4, 0))*
           (OFFSET(C1176, -(ROW(C1176)-255), 0)=OFFSET(C:C, 3, 0))*
           (OFFSET(C1175, -(ROW(C1175)-255), 0)=OFFSET(C:C, 2, 0))*
           (OFFSET(C1174, -(ROW(C1174)-255), 0)=OFFSET(C:C, 1, 0)),
           0), 0)),
  "Sem previsão"))</f>
        <v/>
      </c>
      <c r="E1178" s="2" t="str">
        <f t="shared" ca="1" si="108"/>
        <v/>
      </c>
      <c r="F1178" s="2" t="str">
        <f ca="1">IF(E1178="", "", IFERROR(COUNTIF($E$2:E1178, "Correto") / COUNTA($E$2:E1178), 0))</f>
        <v/>
      </c>
    </row>
    <row r="1179" spans="3:6" x14ac:dyDescent="0.25">
      <c r="C1179" s="2" t="str">
        <f>IF(B1179="","",IF(VLOOKUP(A1179,referencia!$A$2:$B$15,2,FALSE)&gt;VLOOKUP(B1179,referencia!$A$2:$B$15,2,FALSE),"Casa",IF(VLOOKUP(A1179,referencia!$A$2:$B$15,2,FALSE)&lt;VLOOKUP(B1179,referencia!$A$2:$B$15,2,FALSE),"Visitante","Empate")))</f>
        <v/>
      </c>
      <c r="D1179" s="2" t="str">
        <f ca="1">IF(C1179="", "", IFERROR(
  INDEX(C:C, MATCH(1,
    INDEX((OFFSET(C1179, -(ROW(C1179)-255), 0)=OFFSET(C:C, 5, 0))*
           (OFFSET(C1178, -(ROW(C1178)-255), 0)=OFFSET(C:C, 4, 0))*
           (OFFSET(C1177, -(ROW(C1177)-255), 0)=OFFSET(C:C, 3, 0))*
           (OFFSET(C1176, -(ROW(C1176)-255), 0)=OFFSET(C:C, 2, 0))*
           (OFFSET(C1175, -(ROW(C1175)-255), 0)=OFFSET(C:C, 1, 0)),
           0), 0)),
  "Sem previsão"))</f>
        <v/>
      </c>
      <c r="E1179" s="2" t="str">
        <f t="shared" ca="1" si="108"/>
        <v/>
      </c>
      <c r="F1179" s="2" t="str">
        <f ca="1">IF(E1179="", "", IFERROR(COUNTIF($E$2:E1179, "Correto") / COUNTA($E$2:E1179), 0))</f>
        <v/>
      </c>
    </row>
    <row r="1180" spans="3:6" x14ac:dyDescent="0.25">
      <c r="C1180" s="2" t="str">
        <f>IF(B1180="","",IF(VLOOKUP(A1180,referencia!$A$2:$B$15,2,FALSE)&gt;VLOOKUP(B1180,referencia!$A$2:$B$15,2,FALSE),"Casa",IF(VLOOKUP(A1180,referencia!$A$2:$B$15,2,FALSE)&lt;VLOOKUP(B1180,referencia!$A$2:$B$15,2,FALSE),"Visitante","Empate")))</f>
        <v/>
      </c>
      <c r="D1180" s="2" t="str">
        <f ca="1">IF(C1180="", "", IFERROR(
  INDEX(C:C, MATCH(1,
    INDEX((OFFSET(C1180, -(ROW(C1180)-255), 0)=OFFSET(C:C, 5, 0))*
           (OFFSET(C1179, -(ROW(C1179)-255), 0)=OFFSET(C:C, 4, 0))*
           (OFFSET(C1178, -(ROW(C1178)-255), 0)=OFFSET(C:C, 3, 0))*
           (OFFSET(C1177, -(ROW(C1177)-255), 0)=OFFSET(C:C, 2, 0))*
           (OFFSET(C1176, -(ROW(C1176)-255), 0)=OFFSET(C:C, 1, 0)),
           0), 0)),
  "Sem previsão"))</f>
        <v/>
      </c>
      <c r="E1180" s="2" t="str">
        <f t="shared" ca="1" si="108"/>
        <v/>
      </c>
      <c r="F1180" s="2" t="str">
        <f ca="1">IF(E1180="", "", IFERROR(COUNTIF($E$2:E1180, "Correto") / COUNTA($E$2:E1180), 0))</f>
        <v/>
      </c>
    </row>
    <row r="1181" spans="3:6" x14ac:dyDescent="0.25">
      <c r="C1181" s="2" t="str">
        <f>IF(B1181="","",IF(VLOOKUP(A1181,referencia!$A$2:$B$15,2,FALSE)&gt;VLOOKUP(B1181,referencia!$A$2:$B$15,2,FALSE),"Casa",IF(VLOOKUP(A1181,referencia!$A$2:$B$15,2,FALSE)&lt;VLOOKUP(B1181,referencia!$A$2:$B$15,2,FALSE),"Visitante","Empate")))</f>
        <v/>
      </c>
      <c r="D1181" s="2" t="str">
        <f ca="1">IF(C1181="", "", IFERROR(
  INDEX(C:C, MATCH(1,
    INDEX((OFFSET(C1181, -(ROW(C1181)-255), 0)=OFFSET(C:C, 5, 0))*
           (OFFSET(C1180, -(ROW(C1180)-255), 0)=OFFSET(C:C, 4, 0))*
           (OFFSET(C1179, -(ROW(C1179)-255), 0)=OFFSET(C:C, 3, 0))*
           (OFFSET(C1178, -(ROW(C1178)-255), 0)=OFFSET(C:C, 2, 0))*
           (OFFSET(C1177, -(ROW(C1177)-255), 0)=OFFSET(C:C, 1, 0)),
           0), 0)),
  "Sem previsão"))</f>
        <v/>
      </c>
      <c r="E1181" s="2" t="str">
        <f t="shared" ca="1" si="108"/>
        <v/>
      </c>
      <c r="F1181" s="2" t="str">
        <f ca="1">IF(E1181="", "", IFERROR(COUNTIF($E$2:E1181, "Correto") / COUNTA($E$2:E1181), 0))</f>
        <v/>
      </c>
    </row>
    <row r="1182" spans="3:6" x14ac:dyDescent="0.25">
      <c r="C1182" s="2" t="str">
        <f>IF(B1182="","",IF(VLOOKUP(A1182,referencia!$A$2:$B$15,2,FALSE)&gt;VLOOKUP(B1182,referencia!$A$2:$B$15,2,FALSE),"Casa",IF(VLOOKUP(A1182,referencia!$A$2:$B$15,2,FALSE)&lt;VLOOKUP(B1182,referencia!$A$2:$B$15,2,FALSE),"Visitante","Empate")))</f>
        <v/>
      </c>
      <c r="D1182" s="2" t="str">
        <f ca="1">IF(C1182="", "", IFERROR(
  INDEX(C:C, MATCH(1,
    INDEX((OFFSET(C1182, -(ROW(C1182)-255), 0)=OFFSET(C:C, 5, 0))*
           (OFFSET(C1181, -(ROW(C1181)-255), 0)=OFFSET(C:C, 4, 0))*
           (OFFSET(C1180, -(ROW(C1180)-255), 0)=OFFSET(C:C, 3, 0))*
           (OFFSET(C1179, -(ROW(C1179)-255), 0)=OFFSET(C:C, 2, 0))*
           (OFFSET(C1178, -(ROW(C1178)-255), 0)=OFFSET(C:C, 1, 0)),
           0), 0)),
  "Sem previsão"))</f>
        <v/>
      </c>
      <c r="E1182" s="2" t="str">
        <f t="shared" ca="1" si="108"/>
        <v/>
      </c>
      <c r="F1182" s="2" t="str">
        <f ca="1">IF(E1182="", "", IFERROR(COUNTIF($E$2:E1182, "Correto") / COUNTA($E$2:E1182), 0))</f>
        <v/>
      </c>
    </row>
    <row r="1183" spans="3:6" x14ac:dyDescent="0.25">
      <c r="C1183" s="2" t="str">
        <f>IF(B1183="","",IF(VLOOKUP(A1183,referencia!$A$2:$B$15,2,FALSE)&gt;VLOOKUP(B1183,referencia!$A$2:$B$15,2,FALSE),"Casa",IF(VLOOKUP(A1183,referencia!$A$2:$B$15,2,FALSE)&lt;VLOOKUP(B1183,referencia!$A$2:$B$15,2,FALSE),"Visitante","Empate")))</f>
        <v/>
      </c>
      <c r="D1183" s="2" t="str">
        <f ca="1">IF(C1183="", "", IFERROR(
  INDEX(C:C, MATCH(1,
    INDEX((OFFSET(C1183, -(ROW(C1183)-255), 0)=OFFSET(C:C, 5, 0))*
           (OFFSET(C1182, -(ROW(C1182)-255), 0)=OFFSET(C:C, 4, 0))*
           (OFFSET(C1181, -(ROW(C1181)-255), 0)=OFFSET(C:C, 3, 0))*
           (OFFSET(C1180, -(ROW(C1180)-255), 0)=OFFSET(C:C, 2, 0))*
           (OFFSET(C1179, -(ROW(C1179)-255), 0)=OFFSET(C:C, 1, 0)),
           0), 0)),
  "Sem previsão"))</f>
        <v/>
      </c>
      <c r="E1183" s="2" t="str">
        <f t="shared" ca="1" si="108"/>
        <v/>
      </c>
      <c r="F1183" s="2" t="str">
        <f ca="1">IF(E1183="", "", IFERROR(COUNTIF($E$2:E1183, "Correto") / COUNTA($E$2:E1183), 0))</f>
        <v/>
      </c>
    </row>
    <row r="1184" spans="3:6" x14ac:dyDescent="0.25">
      <c r="C1184" s="2" t="str">
        <f>IF(B1184="","",IF(VLOOKUP(A1184,referencia!$A$2:$B$15,2,FALSE)&gt;VLOOKUP(B1184,referencia!$A$2:$B$15,2,FALSE),"Casa",IF(VLOOKUP(A1184,referencia!$A$2:$B$15,2,FALSE)&lt;VLOOKUP(B1184,referencia!$A$2:$B$15,2,FALSE),"Visitante","Empate")))</f>
        <v/>
      </c>
      <c r="D1184" s="2" t="str">
        <f ca="1">IF(C1184="", "", IFERROR(
  INDEX(C:C, MATCH(1,
    INDEX((OFFSET(C1184, -(ROW(C1184)-255), 0)=OFFSET(C:C, 5, 0))*
           (OFFSET(C1183, -(ROW(C1183)-255), 0)=OFFSET(C:C, 4, 0))*
           (OFFSET(C1182, -(ROW(C1182)-255), 0)=OFFSET(C:C, 3, 0))*
           (OFFSET(C1181, -(ROW(C1181)-255), 0)=OFFSET(C:C, 2, 0))*
           (OFFSET(C1180, -(ROW(C1180)-255), 0)=OFFSET(C:C, 1, 0)),
           0), 0)),
  "Sem previsão"))</f>
        <v/>
      </c>
      <c r="E1184" s="2" t="str">
        <f t="shared" ca="1" si="108"/>
        <v/>
      </c>
      <c r="F1184" s="2" t="str">
        <f ca="1">IF(E1184="", "", IFERROR(COUNTIF($E$2:E1184, "Correto") / COUNTA($E$2:E1184), 0))</f>
        <v/>
      </c>
    </row>
    <row r="1185" spans="3:6" x14ac:dyDescent="0.25">
      <c r="C1185" s="2" t="str">
        <f>IF(B1185="","",IF(VLOOKUP(A1185,referencia!$A$2:$B$15,2,FALSE)&gt;VLOOKUP(B1185,referencia!$A$2:$B$15,2,FALSE),"Casa",IF(VLOOKUP(A1185,referencia!$A$2:$B$15,2,FALSE)&lt;VLOOKUP(B1185,referencia!$A$2:$B$15,2,FALSE),"Visitante","Empate")))</f>
        <v/>
      </c>
      <c r="D1185" s="2" t="str">
        <f ca="1">IF(C1185="", "", IFERROR(
  INDEX(C:C, MATCH(1,
    INDEX((OFFSET(C1185, -(ROW(C1185)-255), 0)=OFFSET(C:C, 5, 0))*
           (OFFSET(C1184, -(ROW(C1184)-255), 0)=OFFSET(C:C, 4, 0))*
           (OFFSET(C1183, -(ROW(C1183)-255), 0)=OFFSET(C:C, 3, 0))*
           (OFFSET(C1182, -(ROW(C1182)-255), 0)=OFFSET(C:C, 2, 0))*
           (OFFSET(C1181, -(ROW(C1181)-255), 0)=OFFSET(C:C, 1, 0)),
           0), 0)),
  "Sem previsão"))</f>
        <v/>
      </c>
      <c r="E1185" s="2" t="str">
        <f t="shared" ca="1" si="108"/>
        <v/>
      </c>
      <c r="F1185" s="2" t="str">
        <f ca="1">IF(E1185="", "", IFERROR(COUNTIF($E$2:E1185, "Correto") / COUNTA($E$2:E1185), 0))</f>
        <v/>
      </c>
    </row>
    <row r="1186" spans="3:6" x14ac:dyDescent="0.25">
      <c r="C1186" s="2" t="str">
        <f>IF(B1186="","",IF(VLOOKUP(A1186,referencia!$A$2:$B$15,2,FALSE)&gt;VLOOKUP(B1186,referencia!$A$2:$B$15,2,FALSE),"Casa",IF(VLOOKUP(A1186,referencia!$A$2:$B$15,2,FALSE)&lt;VLOOKUP(B1186,referencia!$A$2:$B$15,2,FALSE),"Visitante","Empate")))</f>
        <v/>
      </c>
      <c r="D1186" s="2" t="str">
        <f ca="1">IF(C1186="", "", IFERROR(
  INDEX(C:C, MATCH(1,
    INDEX((OFFSET(C1186, -(ROW(C1186)-255), 0)=OFFSET(C:C, 5, 0))*
           (OFFSET(C1185, -(ROW(C1185)-255), 0)=OFFSET(C:C, 4, 0))*
           (OFFSET(C1184, -(ROW(C1184)-255), 0)=OFFSET(C:C, 3, 0))*
           (OFFSET(C1183, -(ROW(C1183)-255), 0)=OFFSET(C:C, 2, 0))*
           (OFFSET(C1182, -(ROW(C1182)-255), 0)=OFFSET(C:C, 1, 0)),
           0), 0)),
  "Sem previsão"))</f>
        <v/>
      </c>
      <c r="E1186" s="2" t="str">
        <f t="shared" ca="1" si="108"/>
        <v/>
      </c>
      <c r="F1186" s="2" t="str">
        <f ca="1">IF(E1186="", "", IFERROR(COUNTIF($E$2:E1186, "Correto") / COUNTA($E$2:E1186), 0))</f>
        <v/>
      </c>
    </row>
    <row r="1187" spans="3:6" x14ac:dyDescent="0.25">
      <c r="C1187" s="2" t="str">
        <f>IF(B1187="","",IF(VLOOKUP(A1187,referencia!$A$2:$B$15,2,FALSE)&gt;VLOOKUP(B1187,referencia!$A$2:$B$15,2,FALSE),"Casa",IF(VLOOKUP(A1187,referencia!$A$2:$B$15,2,FALSE)&lt;VLOOKUP(B1187,referencia!$A$2:$B$15,2,FALSE),"Visitante","Empate")))</f>
        <v/>
      </c>
      <c r="D1187" s="2" t="str">
        <f ca="1">IF(C1187="", "", IFERROR(
  INDEX(C:C, MATCH(1,
    INDEX((OFFSET(C1187, -(ROW(C1187)-255), 0)=OFFSET(C:C, 5, 0))*
           (OFFSET(C1186, -(ROW(C1186)-255), 0)=OFFSET(C:C, 4, 0))*
           (OFFSET(C1185, -(ROW(C1185)-255), 0)=OFFSET(C:C, 3, 0))*
           (OFFSET(C1184, -(ROW(C1184)-255), 0)=OFFSET(C:C, 2, 0))*
           (OFFSET(C1183, -(ROW(C1183)-255), 0)=OFFSET(C:C, 1, 0)),
           0), 0)),
  "Sem previsão"))</f>
        <v/>
      </c>
      <c r="E1187" s="2" t="str">
        <f t="shared" ca="1" si="108"/>
        <v/>
      </c>
      <c r="F1187" s="2" t="str">
        <f ca="1">IF(E1187="", "", IFERROR(COUNTIF($E$2:E1187, "Correto") / COUNTA($E$2:E1187), 0))</f>
        <v/>
      </c>
    </row>
    <row r="1188" spans="3:6" x14ac:dyDescent="0.25">
      <c r="C1188" s="2" t="str">
        <f>IF(B1188="","",IF(VLOOKUP(A1188,referencia!$A$2:$B$15,2,FALSE)&gt;VLOOKUP(B1188,referencia!$A$2:$B$15,2,FALSE),"Casa",IF(VLOOKUP(A1188,referencia!$A$2:$B$15,2,FALSE)&lt;VLOOKUP(B1188,referencia!$A$2:$B$15,2,FALSE),"Visitante","Empate")))</f>
        <v/>
      </c>
      <c r="D1188" s="2" t="str">
        <f ca="1">IF(C1188="", "", IFERROR(
  INDEX(C:C, MATCH(1,
    INDEX((OFFSET(C1188, -(ROW(C1188)-255), 0)=OFFSET(C:C, 5, 0))*
           (OFFSET(C1187, -(ROW(C1187)-255), 0)=OFFSET(C:C, 4, 0))*
           (OFFSET(C1186, -(ROW(C1186)-255), 0)=OFFSET(C:C, 3, 0))*
           (OFFSET(C1185, -(ROW(C1185)-255), 0)=OFFSET(C:C, 2, 0))*
           (OFFSET(C1184, -(ROW(C1184)-255), 0)=OFFSET(C:C, 1, 0)),
           0), 0)),
  "Sem previsão"))</f>
        <v/>
      </c>
      <c r="E1188" s="2" t="str">
        <f t="shared" ca="1" si="108"/>
        <v/>
      </c>
      <c r="F1188" s="2" t="str">
        <f ca="1">IF(E1188="", "", IFERROR(COUNTIF($E$2:E1188, "Correto") / COUNTA($E$2:E1188), 0))</f>
        <v/>
      </c>
    </row>
    <row r="1189" spans="3:6" x14ac:dyDescent="0.25">
      <c r="C1189" s="2" t="str">
        <f>IF(B1189="","",IF(VLOOKUP(A1189,referencia!$A$2:$B$15,2,FALSE)&gt;VLOOKUP(B1189,referencia!$A$2:$B$15,2,FALSE),"Casa",IF(VLOOKUP(A1189,referencia!$A$2:$B$15,2,FALSE)&lt;VLOOKUP(B1189,referencia!$A$2:$B$15,2,FALSE),"Visitante","Empate")))</f>
        <v/>
      </c>
      <c r="D1189" s="2" t="str">
        <f ca="1">IF(C1189="", "", IFERROR(
  INDEX(C:C, MATCH(1,
    INDEX((OFFSET(C1189, -(ROW(C1189)-255), 0)=OFFSET(C:C, 5, 0))*
           (OFFSET(C1188, -(ROW(C1188)-255), 0)=OFFSET(C:C, 4, 0))*
           (OFFSET(C1187, -(ROW(C1187)-255), 0)=OFFSET(C:C, 3, 0))*
           (OFFSET(C1186, -(ROW(C1186)-255), 0)=OFFSET(C:C, 2, 0))*
           (OFFSET(C1185, -(ROW(C1185)-255), 0)=OFFSET(C:C, 1, 0)),
           0), 0)),
  "Sem previsão"))</f>
        <v/>
      </c>
      <c r="E1189" s="2" t="str">
        <f t="shared" ca="1" si="108"/>
        <v/>
      </c>
      <c r="F1189" s="2" t="str">
        <f ca="1">IF(E1189="", "", IFERROR(COUNTIF($E$2:E1189, "Correto") / COUNTA($E$2:E1189), 0))</f>
        <v/>
      </c>
    </row>
    <row r="1190" spans="3:6" x14ac:dyDescent="0.25">
      <c r="C1190" s="2" t="str">
        <f>IF(B1190="","",IF(VLOOKUP(A1190,referencia!$A$2:$B$15,2,FALSE)&gt;VLOOKUP(B1190,referencia!$A$2:$B$15,2,FALSE),"Casa",IF(VLOOKUP(A1190,referencia!$A$2:$B$15,2,FALSE)&lt;VLOOKUP(B1190,referencia!$A$2:$B$15,2,FALSE),"Visitante","Empate")))</f>
        <v/>
      </c>
      <c r="D1190" s="2" t="str">
        <f ca="1">IF(C1190="", "", IFERROR(
  INDEX(C:C, MATCH(1,
    INDEX((OFFSET(C1190, -(ROW(C1190)-255), 0)=OFFSET(C:C, 5, 0))*
           (OFFSET(C1189, -(ROW(C1189)-255), 0)=OFFSET(C:C, 4, 0))*
           (OFFSET(C1188, -(ROW(C1188)-255), 0)=OFFSET(C:C, 3, 0))*
           (OFFSET(C1187, -(ROW(C1187)-255), 0)=OFFSET(C:C, 2, 0))*
           (OFFSET(C1186, -(ROW(C1186)-255), 0)=OFFSET(C:C, 1, 0)),
           0), 0)),
  "Sem previsão"))</f>
        <v/>
      </c>
      <c r="E1190" s="2" t="str">
        <f t="shared" ca="1" si="108"/>
        <v/>
      </c>
      <c r="F1190" s="2" t="str">
        <f ca="1">IF(E1190="", "", IFERROR(COUNTIF($E$2:E1190, "Correto") / COUNTA($E$2:E1190), 0))</f>
        <v/>
      </c>
    </row>
    <row r="1191" spans="3:6" x14ac:dyDescent="0.25">
      <c r="C1191" s="2" t="str">
        <f>IF(B1191="","",IF(VLOOKUP(A1191,referencia!$A$2:$B$15,2,FALSE)&gt;VLOOKUP(B1191,referencia!$A$2:$B$15,2,FALSE),"Casa",IF(VLOOKUP(A1191,referencia!$A$2:$B$15,2,FALSE)&lt;VLOOKUP(B1191,referencia!$A$2:$B$15,2,FALSE),"Visitante","Empate")))</f>
        <v/>
      </c>
      <c r="D1191" s="2" t="str">
        <f ca="1">IF(C1191="", "", IFERROR(
  INDEX(C:C, MATCH(1,
    INDEX((OFFSET(C1191, -(ROW(C1191)-255), 0)=OFFSET(C:C, 5, 0))*
           (OFFSET(C1190, -(ROW(C1190)-255), 0)=OFFSET(C:C, 4, 0))*
           (OFFSET(C1189, -(ROW(C1189)-255), 0)=OFFSET(C:C, 3, 0))*
           (OFFSET(C1188, -(ROW(C1188)-255), 0)=OFFSET(C:C, 2, 0))*
           (OFFSET(C1187, -(ROW(C1187)-255), 0)=OFFSET(C:C, 1, 0)),
           0), 0)),
  "Sem previsão"))</f>
        <v/>
      </c>
      <c r="E1191" s="2" t="str">
        <f t="shared" ca="1" si="108"/>
        <v/>
      </c>
      <c r="F1191" s="2" t="str">
        <f ca="1">IF(E1191="", "", IFERROR(COUNTIF($E$2:E1191, "Correto") / COUNTA($E$2:E1191), 0))</f>
        <v/>
      </c>
    </row>
    <row r="1192" spans="3:6" x14ac:dyDescent="0.25">
      <c r="C1192" s="2" t="str">
        <f>IF(B1192="","",IF(VLOOKUP(A1192,referencia!$A$2:$B$15,2,FALSE)&gt;VLOOKUP(B1192,referencia!$A$2:$B$15,2,FALSE),"Casa",IF(VLOOKUP(A1192,referencia!$A$2:$B$15,2,FALSE)&lt;VLOOKUP(B1192,referencia!$A$2:$B$15,2,FALSE),"Visitante","Empate")))</f>
        <v/>
      </c>
      <c r="D1192" s="2" t="str">
        <f ca="1">IF(C1192="", "", IFERROR(
  INDEX(C:C, MATCH(1,
    INDEX((OFFSET(C1192, -(ROW(C1192)-255), 0)=OFFSET(C:C, 5, 0))*
           (OFFSET(C1191, -(ROW(C1191)-255), 0)=OFFSET(C:C, 4, 0))*
           (OFFSET(C1190, -(ROW(C1190)-255), 0)=OFFSET(C:C, 3, 0))*
           (OFFSET(C1189, -(ROW(C1189)-255), 0)=OFFSET(C:C, 2, 0))*
           (OFFSET(C1188, -(ROW(C1188)-255), 0)=OFFSET(C:C, 1, 0)),
           0), 0)),
  "Sem previsão"))</f>
        <v/>
      </c>
      <c r="E1192" s="2" t="str">
        <f t="shared" ca="1" si="108"/>
        <v/>
      </c>
      <c r="F1192" s="2" t="str">
        <f ca="1">IF(E1192="", "", IFERROR(COUNTIF($E$2:E1192, "Correto") / COUNTA($E$2:E1192), 0))</f>
        <v/>
      </c>
    </row>
    <row r="1193" spans="3:6" x14ac:dyDescent="0.25">
      <c r="C1193" s="2" t="str">
        <f>IF(B1193="","",IF(VLOOKUP(A1193,referencia!$A$2:$B$15,2,FALSE)&gt;VLOOKUP(B1193,referencia!$A$2:$B$15,2,FALSE),"Casa",IF(VLOOKUP(A1193,referencia!$A$2:$B$15,2,FALSE)&lt;VLOOKUP(B1193,referencia!$A$2:$B$15,2,FALSE),"Visitante","Empate")))</f>
        <v/>
      </c>
      <c r="D1193" s="2" t="str">
        <f ca="1">IF(C1193="", "", IFERROR(
  INDEX(C:C, MATCH(1,
    INDEX((OFFSET(C1193, -(ROW(C1193)-255), 0)=OFFSET(C:C, 5, 0))*
           (OFFSET(C1192, -(ROW(C1192)-255), 0)=OFFSET(C:C, 4, 0))*
           (OFFSET(C1191, -(ROW(C1191)-255), 0)=OFFSET(C:C, 3, 0))*
           (OFFSET(C1190, -(ROW(C1190)-255), 0)=OFFSET(C:C, 2, 0))*
           (OFFSET(C1189, -(ROW(C1189)-255), 0)=OFFSET(C:C, 1, 0)),
           0), 0)),
  "Sem previsão"))</f>
        <v/>
      </c>
      <c r="E1193" s="2" t="str">
        <f t="shared" ca="1" si="108"/>
        <v/>
      </c>
      <c r="F1193" s="2" t="str">
        <f ca="1">IF(E1193="", "", IFERROR(COUNTIF($E$2:E1193, "Correto") / COUNTA($E$2:E1193), 0))</f>
        <v/>
      </c>
    </row>
    <row r="1194" spans="3:6" x14ac:dyDescent="0.25">
      <c r="C1194" s="2" t="str">
        <f>IF(B1194="","",IF(VLOOKUP(A1194,referencia!$A$2:$B$15,2,FALSE)&gt;VLOOKUP(B1194,referencia!$A$2:$B$15,2,FALSE),"Casa",IF(VLOOKUP(A1194,referencia!$A$2:$B$15,2,FALSE)&lt;VLOOKUP(B1194,referencia!$A$2:$B$15,2,FALSE),"Visitante","Empate")))</f>
        <v/>
      </c>
      <c r="D1194" s="2" t="str">
        <f ca="1">IF(C1194="", "", IFERROR(
  INDEX(C:C, MATCH(1,
    INDEX((OFFSET(C1194, -(ROW(C1194)-255), 0)=OFFSET(C:C, 5, 0))*
           (OFFSET(C1193, -(ROW(C1193)-255), 0)=OFFSET(C:C, 4, 0))*
           (OFFSET(C1192, -(ROW(C1192)-255), 0)=OFFSET(C:C, 3, 0))*
           (OFFSET(C1191, -(ROW(C1191)-255), 0)=OFFSET(C:C, 2, 0))*
           (OFFSET(C1190, -(ROW(C1190)-255), 0)=OFFSET(C:C, 1, 0)),
           0), 0)),
  "Sem previsão"))</f>
        <v/>
      </c>
      <c r="E1194" s="2" t="str">
        <f t="shared" ca="1" si="108"/>
        <v/>
      </c>
      <c r="F1194" s="2" t="str">
        <f ca="1">IF(E1194="", "", IFERROR(COUNTIF($E$2:E1194, "Correto") / COUNTA($E$2:E1194), 0))</f>
        <v/>
      </c>
    </row>
    <row r="1195" spans="3:6" x14ac:dyDescent="0.25">
      <c r="C1195" s="2" t="str">
        <f>IF(B1195="","",IF(VLOOKUP(A1195,referencia!$A$2:$B$15,2,FALSE)&gt;VLOOKUP(B1195,referencia!$A$2:$B$15,2,FALSE),"Casa",IF(VLOOKUP(A1195,referencia!$A$2:$B$15,2,FALSE)&lt;VLOOKUP(B1195,referencia!$A$2:$B$15,2,FALSE),"Visitante","Empate")))</f>
        <v/>
      </c>
      <c r="D1195" s="2" t="str">
        <f ca="1">IF(C1195="", "", IFERROR(
  INDEX(C:C, MATCH(1,
    INDEX((OFFSET(C1195, -(ROW(C1195)-255), 0)=OFFSET(C:C, 5, 0))*
           (OFFSET(C1194, -(ROW(C1194)-255), 0)=OFFSET(C:C, 4, 0))*
           (OFFSET(C1193, -(ROW(C1193)-255), 0)=OFFSET(C:C, 3, 0))*
           (OFFSET(C1192, -(ROW(C1192)-255), 0)=OFFSET(C:C, 2, 0))*
           (OFFSET(C1191, -(ROW(C1191)-255), 0)=OFFSET(C:C, 1, 0)),
           0), 0)),
  "Sem previsão"))</f>
        <v/>
      </c>
      <c r="E1195" s="2" t="str">
        <f t="shared" ca="1" si="108"/>
        <v/>
      </c>
      <c r="F1195" s="2" t="str">
        <f ca="1">IF(E1195="", "", IFERROR(COUNTIF($E$2:E1195, "Correto") / COUNTA($E$2:E1195), 0))</f>
        <v/>
      </c>
    </row>
    <row r="1196" spans="3:6" x14ac:dyDescent="0.25">
      <c r="C1196" s="2" t="str">
        <f>IF(B1196="","",IF(VLOOKUP(A1196,referencia!$A$2:$B$15,2,FALSE)&gt;VLOOKUP(B1196,referencia!$A$2:$B$15,2,FALSE),"Casa",IF(VLOOKUP(A1196,referencia!$A$2:$B$15,2,FALSE)&lt;VLOOKUP(B1196,referencia!$A$2:$B$15,2,FALSE),"Visitante","Empate")))</f>
        <v/>
      </c>
      <c r="D1196" s="2" t="str">
        <f ca="1">IF(C1196="", "", IFERROR(
  INDEX(C:C, MATCH(1,
    INDEX((OFFSET(C1196, -(ROW(C1196)-255), 0)=OFFSET(C:C, 5, 0))*
           (OFFSET(C1195, -(ROW(C1195)-255), 0)=OFFSET(C:C, 4, 0))*
           (OFFSET(C1194, -(ROW(C1194)-255), 0)=OFFSET(C:C, 3, 0))*
           (OFFSET(C1193, -(ROW(C1193)-255), 0)=OFFSET(C:C, 2, 0))*
           (OFFSET(C1192, -(ROW(C1192)-255), 0)=OFFSET(C:C, 1, 0)),
           0), 0)),
  "Sem previsão"))</f>
        <v/>
      </c>
      <c r="E1196" s="2" t="str">
        <f t="shared" ca="1" si="108"/>
        <v/>
      </c>
      <c r="F1196" s="2" t="str">
        <f ca="1">IF(E1196="", "", IFERROR(COUNTIF($E$2:E1196, "Correto") / COUNTA($E$2:E1196), 0))</f>
        <v/>
      </c>
    </row>
    <row r="1197" spans="3:6" x14ac:dyDescent="0.25">
      <c r="C1197" s="2" t="str">
        <f>IF(B1197="","",IF(VLOOKUP(A1197,referencia!$A$2:$B$15,2,FALSE)&gt;VLOOKUP(B1197,referencia!$A$2:$B$15,2,FALSE),"Casa",IF(VLOOKUP(A1197,referencia!$A$2:$B$15,2,FALSE)&lt;VLOOKUP(B1197,referencia!$A$2:$B$15,2,FALSE),"Visitante","Empate")))</f>
        <v/>
      </c>
      <c r="D1197" s="2" t="str">
        <f ca="1">IF(C1197="", "", IFERROR(
  INDEX(C:C, MATCH(1,
    INDEX((OFFSET(C1197, -(ROW(C1197)-255), 0)=OFFSET(C:C, 5, 0))*
           (OFFSET(C1196, -(ROW(C1196)-255), 0)=OFFSET(C:C, 4, 0))*
           (OFFSET(C1195, -(ROW(C1195)-255), 0)=OFFSET(C:C, 3, 0))*
           (OFFSET(C1194, -(ROW(C1194)-255), 0)=OFFSET(C:C, 2, 0))*
           (OFFSET(C1193, -(ROW(C1193)-255), 0)=OFFSET(C:C, 1, 0)),
           0), 0)),
  "Sem previsão"))</f>
        <v/>
      </c>
      <c r="E1197" s="2" t="str">
        <f t="shared" ca="1" si="108"/>
        <v/>
      </c>
      <c r="F1197" s="2" t="str">
        <f ca="1">IF(E1197="", "", IFERROR(COUNTIF($E$2:E1197, "Correto") / COUNTA($E$2:E1197), 0))</f>
        <v/>
      </c>
    </row>
    <row r="1198" spans="3:6" x14ac:dyDescent="0.25">
      <c r="C1198" s="2" t="str">
        <f>IF(B1198="","",IF(VLOOKUP(A1198,referencia!$A$2:$B$15,2,FALSE)&gt;VLOOKUP(B1198,referencia!$A$2:$B$15,2,FALSE),"Casa",IF(VLOOKUP(A1198,referencia!$A$2:$B$15,2,FALSE)&lt;VLOOKUP(B1198,referencia!$A$2:$B$15,2,FALSE),"Visitante","Empate")))</f>
        <v/>
      </c>
      <c r="D1198" s="2" t="str">
        <f ca="1">IF(C1198="", "", IFERROR(
  INDEX(C:C, MATCH(1,
    INDEX((OFFSET(C1198, -(ROW(C1198)-255), 0)=OFFSET(C:C, 5, 0))*
           (OFFSET(C1197, -(ROW(C1197)-255), 0)=OFFSET(C:C, 4, 0))*
           (OFFSET(C1196, -(ROW(C1196)-255), 0)=OFFSET(C:C, 3, 0))*
           (OFFSET(C1195, -(ROW(C1195)-255), 0)=OFFSET(C:C, 2, 0))*
           (OFFSET(C1194, -(ROW(C1194)-255), 0)=OFFSET(C:C, 1, 0)),
           0), 0)),
  "Sem previsão"))</f>
        <v/>
      </c>
      <c r="E1198" s="2" t="str">
        <f t="shared" ca="1" si="108"/>
        <v/>
      </c>
      <c r="F1198" s="2" t="str">
        <f ca="1">IF(E1198="", "", IFERROR(COUNTIF($E$2:E1198, "Correto") / COUNTA($E$2:E1198), 0))</f>
        <v/>
      </c>
    </row>
    <row r="1199" spans="3:6" x14ac:dyDescent="0.25">
      <c r="C1199" s="2" t="str">
        <f>IF(B1199="","",IF(VLOOKUP(A1199,referencia!$A$2:$B$15,2,FALSE)&gt;VLOOKUP(B1199,referencia!$A$2:$B$15,2,FALSE),"Casa",IF(VLOOKUP(A1199,referencia!$A$2:$B$15,2,FALSE)&lt;VLOOKUP(B1199,referencia!$A$2:$B$15,2,FALSE),"Visitante","Empate")))</f>
        <v/>
      </c>
      <c r="D1199" s="2" t="str">
        <f ca="1">IF(C1199="", "", IFERROR(
  INDEX(C:C, MATCH(1,
    INDEX((OFFSET(C1199, -(ROW(C1199)-255), 0)=OFFSET(C:C, 5, 0))*
           (OFFSET(C1198, -(ROW(C1198)-255), 0)=OFFSET(C:C, 4, 0))*
           (OFFSET(C1197, -(ROW(C1197)-255), 0)=OFFSET(C:C, 3, 0))*
           (OFFSET(C1196, -(ROW(C1196)-255), 0)=OFFSET(C:C, 2, 0))*
           (OFFSET(C1195, -(ROW(C1195)-255), 0)=OFFSET(C:C, 1, 0)),
           0), 0)),
  "Sem previsão"))</f>
        <v/>
      </c>
      <c r="E1199" s="2" t="str">
        <f t="shared" ca="1" si="108"/>
        <v/>
      </c>
      <c r="F1199" s="2" t="str">
        <f ca="1">IF(E1199="", "", IFERROR(COUNTIF($E$2:E1199, "Correto") / COUNTA($E$2:E1199), 0))</f>
        <v/>
      </c>
    </row>
    <row r="1200" spans="3:6" x14ac:dyDescent="0.25">
      <c r="C1200" s="2" t="str">
        <f>IF(B1200="","",IF(VLOOKUP(A1200,referencia!$A$2:$B$15,2,FALSE)&gt;VLOOKUP(B1200,referencia!$A$2:$B$15,2,FALSE),"Casa",IF(VLOOKUP(A1200,referencia!$A$2:$B$15,2,FALSE)&lt;VLOOKUP(B1200,referencia!$A$2:$B$15,2,FALSE),"Visitante","Empate")))</f>
        <v/>
      </c>
      <c r="D1200" s="2" t="str">
        <f ca="1">IF(C1200="", "", IFERROR(
  INDEX(C:C, MATCH(1,
    INDEX((OFFSET(C1200, -(ROW(C1200)-255), 0)=OFFSET(C:C, 5, 0))*
           (OFFSET(C1199, -(ROW(C1199)-255), 0)=OFFSET(C:C, 4, 0))*
           (OFFSET(C1198, -(ROW(C1198)-255), 0)=OFFSET(C:C, 3, 0))*
           (OFFSET(C1197, -(ROW(C1197)-255), 0)=OFFSET(C:C, 2, 0))*
           (OFFSET(C1196, -(ROW(C1196)-255), 0)=OFFSET(C:C, 1, 0)),
           0), 0)),
  "Sem previsão"))</f>
        <v/>
      </c>
      <c r="E1200" s="2" t="str">
        <f t="shared" ca="1" si="108"/>
        <v/>
      </c>
      <c r="F1200" s="2" t="str">
        <f ca="1">IF(E1200="", "", IFERROR(COUNTIF($E$2:E1200, "Correto") / COUNTA($E$2:E1200), 0))</f>
        <v/>
      </c>
    </row>
    <row r="1201" spans="3:6" x14ac:dyDescent="0.25">
      <c r="C1201" s="2" t="str">
        <f>IF(B1201="","",IF(VLOOKUP(A1201,referencia!$A$2:$B$15,2,FALSE)&gt;VLOOKUP(B1201,referencia!$A$2:$B$15,2,FALSE),"Casa",IF(VLOOKUP(A1201,referencia!$A$2:$B$15,2,FALSE)&lt;VLOOKUP(B1201,referencia!$A$2:$B$15,2,FALSE),"Visitante","Empate")))</f>
        <v/>
      </c>
      <c r="D1201" s="2" t="str">
        <f ca="1">IF(C1201="", "", IFERROR(
  INDEX(C:C, MATCH(1,
    INDEX((OFFSET(C1201, -(ROW(C1201)-255), 0)=OFFSET(C:C, 5, 0))*
           (OFFSET(C1200, -(ROW(C1200)-255), 0)=OFFSET(C:C, 4, 0))*
           (OFFSET(C1199, -(ROW(C1199)-255), 0)=OFFSET(C:C, 3, 0))*
           (OFFSET(C1198, -(ROW(C1198)-255), 0)=OFFSET(C:C, 2, 0))*
           (OFFSET(C1197, -(ROW(C1197)-255), 0)=OFFSET(C:C, 1, 0)),
           0), 0)),
  "Sem previsão"))</f>
        <v/>
      </c>
      <c r="E1201" s="2" t="str">
        <f t="shared" ca="1" si="108"/>
        <v/>
      </c>
      <c r="F1201" s="2" t="str">
        <f ca="1">IF(E1201="", "", IFERROR(COUNTIF($E$2:E1201, "Correto") / COUNTA($E$2:E1201), 0))</f>
        <v/>
      </c>
    </row>
    <row r="1202" spans="3:6" x14ac:dyDescent="0.25">
      <c r="C1202" s="2" t="str">
        <f>IF(B1202="","",IF(VLOOKUP(A1202,referencia!$A$2:$B$15,2,FALSE)&gt;VLOOKUP(B1202,referencia!$A$2:$B$15,2,FALSE),"Casa",IF(VLOOKUP(A1202,referencia!$A$2:$B$15,2,FALSE)&lt;VLOOKUP(B1202,referencia!$A$2:$B$15,2,FALSE),"Visitante","Empate")))</f>
        <v/>
      </c>
      <c r="D1202" s="2" t="str">
        <f ca="1">IF(C1202="", "", IFERROR(
  INDEX(C:C, MATCH(1,
    INDEX((OFFSET(C1202, -(ROW(C1202)-255), 0)=OFFSET(C:C, 5, 0))*
           (OFFSET(C1201, -(ROW(C1201)-255), 0)=OFFSET(C:C, 4, 0))*
           (OFFSET(C1200, -(ROW(C1200)-255), 0)=OFFSET(C:C, 3, 0))*
           (OFFSET(C1199, -(ROW(C1199)-255), 0)=OFFSET(C:C, 2, 0))*
           (OFFSET(C1198, -(ROW(C1198)-255), 0)=OFFSET(C:C, 1, 0)),
           0), 0)),
  "Sem previsão"))</f>
        <v/>
      </c>
      <c r="E1202" s="2" t="str">
        <f t="shared" ca="1" si="108"/>
        <v/>
      </c>
      <c r="F1202" s="2" t="str">
        <f ca="1">IF(E1202="", "", IFERROR(COUNTIF($E$2:E1202, "Correto") / COUNTA($E$2:E1202), 0))</f>
        <v/>
      </c>
    </row>
    <row r="1203" spans="3:6" x14ac:dyDescent="0.25">
      <c r="C1203" s="2" t="str">
        <f>IF(B1203="","",IF(VLOOKUP(A1203,referencia!$A$2:$B$15,2,FALSE)&gt;VLOOKUP(B1203,referencia!$A$2:$B$15,2,FALSE),"Casa",IF(VLOOKUP(A1203,referencia!$A$2:$B$15,2,FALSE)&lt;VLOOKUP(B1203,referencia!$A$2:$B$15,2,FALSE),"Visitante","Empate")))</f>
        <v/>
      </c>
      <c r="D1203" s="2" t="str">
        <f ca="1">IF(C1203="", "", IFERROR(
  INDEX(C:C, MATCH(1,
    INDEX((OFFSET(C1203, -(ROW(C1203)-255), 0)=OFFSET(C:C, 5, 0))*
           (OFFSET(C1202, -(ROW(C1202)-255), 0)=OFFSET(C:C, 4, 0))*
           (OFFSET(C1201, -(ROW(C1201)-255), 0)=OFFSET(C:C, 3, 0))*
           (OFFSET(C1200, -(ROW(C1200)-255), 0)=OFFSET(C:C, 2, 0))*
           (OFFSET(C1199, -(ROW(C1199)-255), 0)=OFFSET(C:C, 1, 0)),
           0), 0)),
  "Sem previsão"))</f>
        <v/>
      </c>
      <c r="E1203" s="2" t="str">
        <f t="shared" ca="1" si="108"/>
        <v/>
      </c>
      <c r="F1203" s="2" t="str">
        <f ca="1">IF(E1203="", "", IFERROR(COUNTIF($E$2:E1203, "Correto") / COUNTA($E$2:E1203), 0))</f>
        <v/>
      </c>
    </row>
    <row r="1204" spans="3:6" x14ac:dyDescent="0.25">
      <c r="C1204" s="2" t="str">
        <f>IF(B1204="","",IF(VLOOKUP(A1204,referencia!$A$2:$B$15,2,FALSE)&gt;VLOOKUP(B1204,referencia!$A$2:$B$15,2,FALSE),"Casa",IF(VLOOKUP(A1204,referencia!$A$2:$B$15,2,FALSE)&lt;VLOOKUP(B1204,referencia!$A$2:$B$15,2,FALSE),"Visitante","Empate")))</f>
        <v/>
      </c>
      <c r="D1204" s="2" t="str">
        <f ca="1">IF(C1204="", "", IFERROR(
  INDEX(C:C, MATCH(1,
    INDEX((OFFSET(C1204, -(ROW(C1204)-255), 0)=OFFSET(C:C, 5, 0))*
           (OFFSET(C1203, -(ROW(C1203)-255), 0)=OFFSET(C:C, 4, 0))*
           (OFFSET(C1202, -(ROW(C1202)-255), 0)=OFFSET(C:C, 3, 0))*
           (OFFSET(C1201, -(ROW(C1201)-255), 0)=OFFSET(C:C, 2, 0))*
           (OFFSET(C1200, -(ROW(C1200)-255), 0)=OFFSET(C:C, 1, 0)),
           0), 0)),
  "Sem previsão"))</f>
        <v/>
      </c>
      <c r="E1204" s="2" t="str">
        <f t="shared" ca="1" si="108"/>
        <v/>
      </c>
      <c r="F1204" s="2" t="str">
        <f ca="1">IF(E1204="", "", IFERROR(COUNTIF($E$2:E1204, "Correto") / COUNTA($E$2:E1204), 0))</f>
        <v/>
      </c>
    </row>
    <row r="1205" spans="3:6" x14ac:dyDescent="0.25">
      <c r="C1205" s="2" t="str">
        <f>IF(B1205="","",IF(VLOOKUP(A1205,referencia!$A$2:$B$15,2,FALSE)&gt;VLOOKUP(B1205,referencia!$A$2:$B$15,2,FALSE),"Casa",IF(VLOOKUP(A1205,referencia!$A$2:$B$15,2,FALSE)&lt;VLOOKUP(B1205,referencia!$A$2:$B$15,2,FALSE),"Visitante","Empate")))</f>
        <v/>
      </c>
      <c r="D1205" s="2" t="str">
        <f ca="1">IF(C1205="", "", IFERROR(
  INDEX(C:C, MATCH(1,
    INDEX((OFFSET(C1205, -(ROW(C1205)-255), 0)=OFFSET(C:C, 5, 0))*
           (OFFSET(C1204, -(ROW(C1204)-255), 0)=OFFSET(C:C, 4, 0))*
           (OFFSET(C1203, -(ROW(C1203)-255), 0)=OFFSET(C:C, 3, 0))*
           (OFFSET(C1202, -(ROW(C1202)-255), 0)=OFFSET(C:C, 2, 0))*
           (OFFSET(C1201, -(ROW(C1201)-255), 0)=OFFSET(C:C, 1, 0)),
           0), 0)),
  "Sem previsão"))</f>
        <v/>
      </c>
      <c r="E1205" s="2" t="str">
        <f t="shared" ca="1" si="108"/>
        <v/>
      </c>
      <c r="F1205" s="2" t="str">
        <f ca="1">IF(E1205="", "", IFERROR(COUNTIF($E$2:E1205, "Correto") / COUNTA($E$2:E1205), 0))</f>
        <v/>
      </c>
    </row>
    <row r="1206" spans="3:6" x14ac:dyDescent="0.25">
      <c r="C1206" s="2" t="str">
        <f>IF(B1206="","",IF(VLOOKUP(A1206,referencia!$A$2:$B$15,2,FALSE)&gt;VLOOKUP(B1206,referencia!$A$2:$B$15,2,FALSE),"Casa",IF(VLOOKUP(A1206,referencia!$A$2:$B$15,2,FALSE)&lt;VLOOKUP(B1206,referencia!$A$2:$B$15,2,FALSE),"Visitante","Empate")))</f>
        <v/>
      </c>
      <c r="D1206" s="2" t="str">
        <f ca="1">IF(C1206="", "", IFERROR(
  INDEX(C:C, MATCH(1,
    INDEX((OFFSET(C1206, -(ROW(C1206)-255), 0)=OFFSET(C:C, 5, 0))*
           (OFFSET(C1205, -(ROW(C1205)-255), 0)=OFFSET(C:C, 4, 0))*
           (OFFSET(C1204, -(ROW(C1204)-255), 0)=OFFSET(C:C, 3, 0))*
           (OFFSET(C1203, -(ROW(C1203)-255), 0)=OFFSET(C:C, 2, 0))*
           (OFFSET(C1202, -(ROW(C1202)-255), 0)=OFFSET(C:C, 1, 0)),
           0), 0)),
  "Sem previsão"))</f>
        <v/>
      </c>
      <c r="E1206" s="2" t="str">
        <f t="shared" ca="1" si="108"/>
        <v/>
      </c>
      <c r="F1206" s="2" t="str">
        <f ca="1">IF(E1206="", "", IFERROR(COUNTIF($E$2:E1206, "Correto") / COUNTA($E$2:E1206), 0))</f>
        <v/>
      </c>
    </row>
    <row r="1207" spans="3:6" x14ac:dyDescent="0.25">
      <c r="C1207" s="2" t="str">
        <f>IF(B1207="","",IF(VLOOKUP(A1207,referencia!$A$2:$B$15,2,FALSE)&gt;VLOOKUP(B1207,referencia!$A$2:$B$15,2,FALSE),"Casa",IF(VLOOKUP(A1207,referencia!$A$2:$B$15,2,FALSE)&lt;VLOOKUP(B1207,referencia!$A$2:$B$15,2,FALSE),"Visitante","Empate")))</f>
        <v/>
      </c>
      <c r="D1207" s="2" t="str">
        <f ca="1">IF(C1207="", "", IFERROR(
  INDEX(C:C, MATCH(1,
    INDEX((OFFSET(C1207, -(ROW(C1207)-255), 0)=OFFSET(C:C, 5, 0))*
           (OFFSET(C1206, -(ROW(C1206)-255), 0)=OFFSET(C:C, 4, 0))*
           (OFFSET(C1205, -(ROW(C1205)-255), 0)=OFFSET(C:C, 3, 0))*
           (OFFSET(C1204, -(ROW(C1204)-255), 0)=OFFSET(C:C, 2, 0))*
           (OFFSET(C1203, -(ROW(C1203)-255), 0)=OFFSET(C:C, 1, 0)),
           0), 0)),
  "Sem previsão"))</f>
        <v/>
      </c>
      <c r="E1207" s="2" t="str">
        <f t="shared" ca="1" si="108"/>
        <v/>
      </c>
      <c r="F1207" s="2" t="str">
        <f ca="1">IF(E1207="", "", IFERROR(COUNTIF($E$2:E1207, "Correto") / COUNTA($E$2:E1207), 0))</f>
        <v/>
      </c>
    </row>
    <row r="1208" spans="3:6" x14ac:dyDescent="0.25">
      <c r="C1208" s="2" t="str">
        <f>IF(B1208="","",IF(VLOOKUP(A1208,referencia!$A$2:$B$15,2,FALSE)&gt;VLOOKUP(B1208,referencia!$A$2:$B$15,2,FALSE),"Casa",IF(VLOOKUP(A1208,referencia!$A$2:$B$15,2,FALSE)&lt;VLOOKUP(B1208,referencia!$A$2:$B$15,2,FALSE),"Visitante","Empate")))</f>
        <v/>
      </c>
      <c r="D1208" s="2" t="str">
        <f ca="1">IF(C1208="", "", IFERROR(
  INDEX(C:C, MATCH(1,
    INDEX((OFFSET(C1208, -(ROW(C1208)-255), 0)=OFFSET(C:C, 5, 0))*
           (OFFSET(C1207, -(ROW(C1207)-255), 0)=OFFSET(C:C, 4, 0))*
           (OFFSET(C1206, -(ROW(C1206)-255), 0)=OFFSET(C:C, 3, 0))*
           (OFFSET(C1205, -(ROW(C1205)-255), 0)=OFFSET(C:C, 2, 0))*
           (OFFSET(C1204, -(ROW(C1204)-255), 0)=OFFSET(C:C, 1, 0)),
           0), 0)),
  "Sem previsão"))</f>
        <v/>
      </c>
      <c r="E1208" s="2" t="str">
        <f t="shared" ca="1" si="108"/>
        <v/>
      </c>
      <c r="F1208" s="2" t="str">
        <f ca="1">IF(E1208="", "", IFERROR(COUNTIF($E$2:E1208, "Correto") / COUNTA($E$2:E1208), 0))</f>
        <v/>
      </c>
    </row>
    <row r="1209" spans="3:6" x14ac:dyDescent="0.25">
      <c r="C1209" s="2" t="str">
        <f>IF(B1209="","",IF(VLOOKUP(A1209,referencia!$A$2:$B$15,2,FALSE)&gt;VLOOKUP(B1209,referencia!$A$2:$B$15,2,FALSE),"Casa",IF(VLOOKUP(A1209,referencia!$A$2:$B$15,2,FALSE)&lt;VLOOKUP(B1209,referencia!$A$2:$B$15,2,FALSE),"Visitante","Empate")))</f>
        <v/>
      </c>
      <c r="D1209" s="2" t="str">
        <f ca="1">IF(C1209="", "", IFERROR(
  INDEX(C:C, MATCH(1,
    INDEX((OFFSET(C1209, -(ROW(C1209)-255), 0)=OFFSET(C:C, 5, 0))*
           (OFFSET(C1208, -(ROW(C1208)-255), 0)=OFFSET(C:C, 4, 0))*
           (OFFSET(C1207, -(ROW(C1207)-255), 0)=OFFSET(C:C, 3, 0))*
           (OFFSET(C1206, -(ROW(C1206)-255), 0)=OFFSET(C:C, 2, 0))*
           (OFFSET(C1205, -(ROW(C1205)-255), 0)=OFFSET(C:C, 1, 0)),
           0), 0)),
  "Sem previsão"))</f>
        <v/>
      </c>
      <c r="E1209" s="2" t="str">
        <f t="shared" ca="1" si="108"/>
        <v/>
      </c>
      <c r="F1209" s="2" t="str">
        <f ca="1">IF(E1209="", "", IFERROR(COUNTIF($E$2:E1209, "Correto") / COUNTA($E$2:E1209), 0))</f>
        <v/>
      </c>
    </row>
    <row r="1210" spans="3:6" x14ac:dyDescent="0.25">
      <c r="C1210" s="2" t="str">
        <f>IF(B1210="","",IF(VLOOKUP(A1210,referencia!$A$2:$B$15,2,FALSE)&gt;VLOOKUP(B1210,referencia!$A$2:$B$15,2,FALSE),"Casa",IF(VLOOKUP(A1210,referencia!$A$2:$B$15,2,FALSE)&lt;VLOOKUP(B1210,referencia!$A$2:$B$15,2,FALSE),"Visitante","Empate")))</f>
        <v/>
      </c>
      <c r="D1210" s="2" t="str">
        <f ca="1">IF(C1210="", "", IFERROR(
  INDEX(C:C, MATCH(1,
    INDEX((OFFSET(C1210, -(ROW(C1210)-255), 0)=OFFSET(C:C, 5, 0))*
           (OFFSET(C1209, -(ROW(C1209)-255), 0)=OFFSET(C:C, 4, 0))*
           (OFFSET(C1208, -(ROW(C1208)-255), 0)=OFFSET(C:C, 3, 0))*
           (OFFSET(C1207, -(ROW(C1207)-255), 0)=OFFSET(C:C, 2, 0))*
           (OFFSET(C1206, -(ROW(C1206)-255), 0)=OFFSET(C:C, 1, 0)),
           0), 0)),
  "Sem previsão"))</f>
        <v/>
      </c>
      <c r="E1210" s="2" t="str">
        <f t="shared" ca="1" si="108"/>
        <v/>
      </c>
      <c r="F1210" s="2" t="str">
        <f ca="1">IF(E1210="", "", IFERROR(COUNTIF($E$2:E1210, "Correto") / COUNTA($E$2:E1210), 0))</f>
        <v/>
      </c>
    </row>
    <row r="1211" spans="3:6" x14ac:dyDescent="0.25">
      <c r="C1211" s="2" t="str">
        <f>IF(B1211="","",IF(VLOOKUP(A1211,referencia!$A$2:$B$15,2,FALSE)&gt;VLOOKUP(B1211,referencia!$A$2:$B$15,2,FALSE),"Casa",IF(VLOOKUP(A1211,referencia!$A$2:$B$15,2,FALSE)&lt;VLOOKUP(B1211,referencia!$A$2:$B$15,2,FALSE),"Visitante","Empate")))</f>
        <v/>
      </c>
      <c r="D1211" s="2" t="str">
        <f ca="1">IF(C1211="", "", IFERROR(
  INDEX(C:C, MATCH(1,
    INDEX((OFFSET(C1211, -(ROW(C1211)-255), 0)=OFFSET(C:C, 5, 0))*
           (OFFSET(C1210, -(ROW(C1210)-255), 0)=OFFSET(C:C, 4, 0))*
           (OFFSET(C1209, -(ROW(C1209)-255), 0)=OFFSET(C:C, 3, 0))*
           (OFFSET(C1208, -(ROW(C1208)-255), 0)=OFFSET(C:C, 2, 0))*
           (OFFSET(C1207, -(ROW(C1207)-255), 0)=OFFSET(C:C, 1, 0)),
           0), 0)),
  "Sem previsão"))</f>
        <v/>
      </c>
      <c r="E1211" s="2" t="str">
        <f t="shared" ca="1" si="108"/>
        <v/>
      </c>
      <c r="F1211" s="2" t="str">
        <f ca="1">IF(E1211="", "", IFERROR(COUNTIF($E$2:E1211, "Correto") / COUNTA($E$2:E1211), 0))</f>
        <v/>
      </c>
    </row>
    <row r="1212" spans="3:6" x14ac:dyDescent="0.25">
      <c r="C1212" s="2" t="str">
        <f>IF(B1212="","",IF(VLOOKUP(A1212,referencia!$A$2:$B$15,2,FALSE)&gt;VLOOKUP(B1212,referencia!$A$2:$B$15,2,FALSE),"Casa",IF(VLOOKUP(A1212,referencia!$A$2:$B$15,2,FALSE)&lt;VLOOKUP(B1212,referencia!$A$2:$B$15,2,FALSE),"Visitante","Empate")))</f>
        <v/>
      </c>
      <c r="D1212" s="2" t="str">
        <f ca="1">IF(C1212="", "", IFERROR(
  INDEX(C:C, MATCH(1,
    INDEX((OFFSET(C1212, -(ROW(C1212)-255), 0)=OFFSET(C:C, 5, 0))*
           (OFFSET(C1211, -(ROW(C1211)-255), 0)=OFFSET(C:C, 4, 0))*
           (OFFSET(C1210, -(ROW(C1210)-255), 0)=OFFSET(C:C, 3, 0))*
           (OFFSET(C1209, -(ROW(C1209)-255), 0)=OFFSET(C:C, 2, 0))*
           (OFFSET(C1208, -(ROW(C1208)-255), 0)=OFFSET(C:C, 1, 0)),
           0), 0)),
  "Sem previsão"))</f>
        <v/>
      </c>
      <c r="E1212" s="2" t="str">
        <f t="shared" ref="E1212:E1275" ca="1" si="109">IF(D1212="","",IF(D1212=C1212,"Correto","Errado"))</f>
        <v/>
      </c>
      <c r="F1212" s="2" t="str">
        <f ca="1">IF(E1212="", "", IFERROR(COUNTIF($E$2:E1212, "Correto") / COUNTA($E$2:E1212), 0))</f>
        <v/>
      </c>
    </row>
    <row r="1213" spans="3:6" x14ac:dyDescent="0.25">
      <c r="C1213" s="2" t="str">
        <f>IF(B1213="","",IF(VLOOKUP(A1213,referencia!$A$2:$B$15,2,FALSE)&gt;VLOOKUP(B1213,referencia!$A$2:$B$15,2,FALSE),"Casa",IF(VLOOKUP(A1213,referencia!$A$2:$B$15,2,FALSE)&lt;VLOOKUP(B1213,referencia!$A$2:$B$15,2,FALSE),"Visitante","Empate")))</f>
        <v/>
      </c>
      <c r="D1213" s="2" t="str">
        <f ca="1">IF(C1213="", "", IFERROR(
  INDEX(C:C, MATCH(1,
    INDEX((OFFSET(C1213, -(ROW(C1213)-255), 0)=OFFSET(C:C, 5, 0))*
           (OFFSET(C1212, -(ROW(C1212)-255), 0)=OFFSET(C:C, 4, 0))*
           (OFFSET(C1211, -(ROW(C1211)-255), 0)=OFFSET(C:C, 3, 0))*
           (OFFSET(C1210, -(ROW(C1210)-255), 0)=OFFSET(C:C, 2, 0))*
           (OFFSET(C1209, -(ROW(C1209)-255), 0)=OFFSET(C:C, 1, 0)),
           0), 0)),
  "Sem previsão"))</f>
        <v/>
      </c>
      <c r="E1213" s="2" t="str">
        <f t="shared" ca="1" si="109"/>
        <v/>
      </c>
      <c r="F1213" s="2" t="str">
        <f ca="1">IF(E1213="", "", IFERROR(COUNTIF($E$2:E1213, "Correto") / COUNTA($E$2:E1213), 0))</f>
        <v/>
      </c>
    </row>
    <row r="1214" spans="3:6" x14ac:dyDescent="0.25">
      <c r="C1214" s="2" t="str">
        <f>IF(B1214="","",IF(VLOOKUP(A1214,referencia!$A$2:$B$15,2,FALSE)&gt;VLOOKUP(B1214,referencia!$A$2:$B$15,2,FALSE),"Casa",IF(VLOOKUP(A1214,referencia!$A$2:$B$15,2,FALSE)&lt;VLOOKUP(B1214,referencia!$A$2:$B$15,2,FALSE),"Visitante","Empate")))</f>
        <v/>
      </c>
      <c r="D1214" s="2" t="str">
        <f ca="1">IF(C1214="", "", IFERROR(
  INDEX(C:C, MATCH(1,
    INDEX((OFFSET(C1214, -(ROW(C1214)-255), 0)=OFFSET(C:C, 5, 0))*
           (OFFSET(C1213, -(ROW(C1213)-255), 0)=OFFSET(C:C, 4, 0))*
           (OFFSET(C1212, -(ROW(C1212)-255), 0)=OFFSET(C:C, 3, 0))*
           (OFFSET(C1211, -(ROW(C1211)-255), 0)=OFFSET(C:C, 2, 0))*
           (OFFSET(C1210, -(ROW(C1210)-255), 0)=OFFSET(C:C, 1, 0)),
           0), 0)),
  "Sem previsão"))</f>
        <v/>
      </c>
      <c r="E1214" s="2" t="str">
        <f t="shared" ca="1" si="109"/>
        <v/>
      </c>
      <c r="F1214" s="2" t="str">
        <f ca="1">IF(E1214="", "", IFERROR(COUNTIF($E$2:E1214, "Correto") / COUNTA($E$2:E1214), 0))</f>
        <v/>
      </c>
    </row>
    <row r="1215" spans="3:6" x14ac:dyDescent="0.25">
      <c r="C1215" s="2" t="str">
        <f>IF(B1215="","",IF(VLOOKUP(A1215,referencia!$A$2:$B$15,2,FALSE)&gt;VLOOKUP(B1215,referencia!$A$2:$B$15,2,FALSE),"Casa",IF(VLOOKUP(A1215,referencia!$A$2:$B$15,2,FALSE)&lt;VLOOKUP(B1215,referencia!$A$2:$B$15,2,FALSE),"Visitante","Empate")))</f>
        <v/>
      </c>
      <c r="D1215" s="2" t="str">
        <f ca="1">IF(C1215="", "", IFERROR(
  INDEX(C:C, MATCH(1,
    INDEX((OFFSET(C1215, -(ROW(C1215)-255), 0)=OFFSET(C:C, 5, 0))*
           (OFFSET(C1214, -(ROW(C1214)-255), 0)=OFFSET(C:C, 4, 0))*
           (OFFSET(C1213, -(ROW(C1213)-255), 0)=OFFSET(C:C, 3, 0))*
           (OFFSET(C1212, -(ROW(C1212)-255), 0)=OFFSET(C:C, 2, 0))*
           (OFFSET(C1211, -(ROW(C1211)-255), 0)=OFFSET(C:C, 1, 0)),
           0), 0)),
  "Sem previsão"))</f>
        <v/>
      </c>
      <c r="E1215" s="2" t="str">
        <f t="shared" ca="1" si="109"/>
        <v/>
      </c>
      <c r="F1215" s="2" t="str">
        <f ca="1">IF(E1215="", "", IFERROR(COUNTIF($E$2:E1215, "Correto") / COUNTA($E$2:E1215), 0))</f>
        <v/>
      </c>
    </row>
    <row r="1216" spans="3:6" x14ac:dyDescent="0.25">
      <c r="C1216" s="2" t="str">
        <f>IF(B1216="","",IF(VLOOKUP(A1216,referencia!$A$2:$B$15,2,FALSE)&gt;VLOOKUP(B1216,referencia!$A$2:$B$15,2,FALSE),"Casa",IF(VLOOKUP(A1216,referencia!$A$2:$B$15,2,FALSE)&lt;VLOOKUP(B1216,referencia!$A$2:$B$15,2,FALSE),"Visitante","Empate")))</f>
        <v/>
      </c>
      <c r="D1216" s="2" t="str">
        <f ca="1">IF(C1216="", "", IFERROR(
  INDEX(C:C, MATCH(1,
    INDEX((OFFSET(C1216, -(ROW(C1216)-255), 0)=OFFSET(C:C, 5, 0))*
           (OFFSET(C1215, -(ROW(C1215)-255), 0)=OFFSET(C:C, 4, 0))*
           (OFFSET(C1214, -(ROW(C1214)-255), 0)=OFFSET(C:C, 3, 0))*
           (OFFSET(C1213, -(ROW(C1213)-255), 0)=OFFSET(C:C, 2, 0))*
           (OFFSET(C1212, -(ROW(C1212)-255), 0)=OFFSET(C:C, 1, 0)),
           0), 0)),
  "Sem previsão"))</f>
        <v/>
      </c>
      <c r="E1216" s="2" t="str">
        <f t="shared" ca="1" si="109"/>
        <v/>
      </c>
      <c r="F1216" s="2" t="str">
        <f ca="1">IF(E1216="", "", IFERROR(COUNTIF($E$2:E1216, "Correto") / COUNTA($E$2:E1216), 0))</f>
        <v/>
      </c>
    </row>
    <row r="1217" spans="3:6" x14ac:dyDescent="0.25">
      <c r="C1217" s="2" t="str">
        <f>IF(B1217="","",IF(VLOOKUP(A1217,referencia!$A$2:$B$15,2,FALSE)&gt;VLOOKUP(B1217,referencia!$A$2:$B$15,2,FALSE),"Casa",IF(VLOOKUP(A1217,referencia!$A$2:$B$15,2,FALSE)&lt;VLOOKUP(B1217,referencia!$A$2:$B$15,2,FALSE),"Visitante","Empate")))</f>
        <v/>
      </c>
      <c r="D1217" s="2" t="str">
        <f ca="1">IF(C1217="", "", IFERROR(
  INDEX(C:C, MATCH(1,
    INDEX((OFFSET(C1217, -(ROW(C1217)-255), 0)=OFFSET(C:C, 5, 0))*
           (OFFSET(C1216, -(ROW(C1216)-255), 0)=OFFSET(C:C, 4, 0))*
           (OFFSET(C1215, -(ROW(C1215)-255), 0)=OFFSET(C:C, 3, 0))*
           (OFFSET(C1214, -(ROW(C1214)-255), 0)=OFFSET(C:C, 2, 0))*
           (OFFSET(C1213, -(ROW(C1213)-255), 0)=OFFSET(C:C, 1, 0)),
           0), 0)),
  "Sem previsão"))</f>
        <v/>
      </c>
      <c r="E1217" s="2" t="str">
        <f t="shared" ca="1" si="109"/>
        <v/>
      </c>
      <c r="F1217" s="2" t="str">
        <f ca="1">IF(E1217="", "", IFERROR(COUNTIF($E$2:E1217, "Correto") / COUNTA($E$2:E1217), 0))</f>
        <v/>
      </c>
    </row>
    <row r="1218" spans="3:6" x14ac:dyDescent="0.25">
      <c r="C1218" s="2" t="str">
        <f>IF(B1218="","",IF(VLOOKUP(A1218,referencia!$A$2:$B$15,2,FALSE)&gt;VLOOKUP(B1218,referencia!$A$2:$B$15,2,FALSE),"Casa",IF(VLOOKUP(A1218,referencia!$A$2:$B$15,2,FALSE)&lt;VLOOKUP(B1218,referencia!$A$2:$B$15,2,FALSE),"Visitante","Empate")))</f>
        <v/>
      </c>
      <c r="D1218" s="2" t="str">
        <f ca="1">IF(C1218="", "", IFERROR(
  INDEX(C:C, MATCH(1,
    INDEX((OFFSET(C1218, -(ROW(C1218)-255), 0)=OFFSET(C:C, 5, 0))*
           (OFFSET(C1217, -(ROW(C1217)-255), 0)=OFFSET(C:C, 4, 0))*
           (OFFSET(C1216, -(ROW(C1216)-255), 0)=OFFSET(C:C, 3, 0))*
           (OFFSET(C1215, -(ROW(C1215)-255), 0)=OFFSET(C:C, 2, 0))*
           (OFFSET(C1214, -(ROW(C1214)-255), 0)=OFFSET(C:C, 1, 0)),
           0), 0)),
  "Sem previsão"))</f>
        <v/>
      </c>
      <c r="E1218" s="2" t="str">
        <f t="shared" ca="1" si="109"/>
        <v/>
      </c>
      <c r="F1218" s="2" t="str">
        <f ca="1">IF(E1218="", "", IFERROR(COUNTIF($E$2:E1218, "Correto") / COUNTA($E$2:E1218), 0))</f>
        <v/>
      </c>
    </row>
    <row r="1219" spans="3:6" x14ac:dyDescent="0.25">
      <c r="C1219" s="2" t="str">
        <f>IF(B1219="","",IF(VLOOKUP(A1219,referencia!$A$2:$B$15,2,FALSE)&gt;VLOOKUP(B1219,referencia!$A$2:$B$15,2,FALSE),"Casa",IF(VLOOKUP(A1219,referencia!$A$2:$B$15,2,FALSE)&lt;VLOOKUP(B1219,referencia!$A$2:$B$15,2,FALSE),"Visitante","Empate")))</f>
        <v/>
      </c>
      <c r="D1219" s="2" t="str">
        <f ca="1">IF(C1219="", "", IFERROR(
  INDEX(C:C, MATCH(1,
    INDEX((OFFSET(C1219, -(ROW(C1219)-255), 0)=OFFSET(C:C, 5, 0))*
           (OFFSET(C1218, -(ROW(C1218)-255), 0)=OFFSET(C:C, 4, 0))*
           (OFFSET(C1217, -(ROW(C1217)-255), 0)=OFFSET(C:C, 3, 0))*
           (OFFSET(C1216, -(ROW(C1216)-255), 0)=OFFSET(C:C, 2, 0))*
           (OFFSET(C1215, -(ROW(C1215)-255), 0)=OFFSET(C:C, 1, 0)),
           0), 0)),
  "Sem previsão"))</f>
        <v/>
      </c>
      <c r="E1219" s="2" t="str">
        <f t="shared" ca="1" si="109"/>
        <v/>
      </c>
      <c r="F1219" s="2" t="str">
        <f ca="1">IF(E1219="", "", IFERROR(COUNTIF($E$2:E1219, "Correto") / COUNTA($E$2:E1219), 0))</f>
        <v/>
      </c>
    </row>
    <row r="1220" spans="3:6" x14ac:dyDescent="0.25">
      <c r="C1220" s="2" t="str">
        <f>IF(B1220="","",IF(VLOOKUP(A1220,referencia!$A$2:$B$15,2,FALSE)&gt;VLOOKUP(B1220,referencia!$A$2:$B$15,2,FALSE),"Casa",IF(VLOOKUP(A1220,referencia!$A$2:$B$15,2,FALSE)&lt;VLOOKUP(B1220,referencia!$A$2:$B$15,2,FALSE),"Visitante","Empate")))</f>
        <v/>
      </c>
      <c r="D1220" s="2" t="str">
        <f ca="1">IF(C1220="", "", IFERROR(
  INDEX(C:C, MATCH(1,
    INDEX((OFFSET(C1220, -(ROW(C1220)-255), 0)=OFFSET(C:C, 5, 0))*
           (OFFSET(C1219, -(ROW(C1219)-255), 0)=OFFSET(C:C, 4, 0))*
           (OFFSET(C1218, -(ROW(C1218)-255), 0)=OFFSET(C:C, 3, 0))*
           (OFFSET(C1217, -(ROW(C1217)-255), 0)=OFFSET(C:C, 2, 0))*
           (OFFSET(C1216, -(ROW(C1216)-255), 0)=OFFSET(C:C, 1, 0)),
           0), 0)),
  "Sem previsão"))</f>
        <v/>
      </c>
      <c r="E1220" s="2" t="str">
        <f t="shared" ca="1" si="109"/>
        <v/>
      </c>
      <c r="F1220" s="2" t="str">
        <f ca="1">IF(E1220="", "", IFERROR(COUNTIF($E$2:E1220, "Correto") / COUNTA($E$2:E1220), 0))</f>
        <v/>
      </c>
    </row>
    <row r="1221" spans="3:6" x14ac:dyDescent="0.25">
      <c r="C1221" s="2" t="str">
        <f>IF(B1221="","",IF(VLOOKUP(A1221,referencia!$A$2:$B$15,2,FALSE)&gt;VLOOKUP(B1221,referencia!$A$2:$B$15,2,FALSE),"Casa",IF(VLOOKUP(A1221,referencia!$A$2:$B$15,2,FALSE)&lt;VLOOKUP(B1221,referencia!$A$2:$B$15,2,FALSE),"Visitante","Empate")))</f>
        <v/>
      </c>
      <c r="D1221" s="2" t="str">
        <f ca="1">IF(C1221="", "", IFERROR(
  INDEX(C:C, MATCH(1,
    INDEX((OFFSET(C1221, -(ROW(C1221)-255), 0)=OFFSET(C:C, 5, 0))*
           (OFFSET(C1220, -(ROW(C1220)-255), 0)=OFFSET(C:C, 4, 0))*
           (OFFSET(C1219, -(ROW(C1219)-255), 0)=OFFSET(C:C, 3, 0))*
           (OFFSET(C1218, -(ROW(C1218)-255), 0)=OFFSET(C:C, 2, 0))*
           (OFFSET(C1217, -(ROW(C1217)-255), 0)=OFFSET(C:C, 1, 0)),
           0), 0)),
  "Sem previsão"))</f>
        <v/>
      </c>
      <c r="E1221" s="2" t="str">
        <f t="shared" ca="1" si="109"/>
        <v/>
      </c>
      <c r="F1221" s="2" t="str">
        <f ca="1">IF(E1221="", "", IFERROR(COUNTIF($E$2:E1221, "Correto") / COUNTA($E$2:E1221), 0))</f>
        <v/>
      </c>
    </row>
    <row r="1222" spans="3:6" x14ac:dyDescent="0.25">
      <c r="C1222" s="2" t="str">
        <f>IF(B1222="","",IF(VLOOKUP(A1222,referencia!$A$2:$B$15,2,FALSE)&gt;VLOOKUP(B1222,referencia!$A$2:$B$15,2,FALSE),"Casa",IF(VLOOKUP(A1222,referencia!$A$2:$B$15,2,FALSE)&lt;VLOOKUP(B1222,referencia!$A$2:$B$15,2,FALSE),"Visitante","Empate")))</f>
        <v/>
      </c>
      <c r="D1222" s="2" t="str">
        <f ca="1">IF(C1222="", "", IFERROR(
  INDEX(C:C, MATCH(1,
    INDEX((OFFSET(C1222, -(ROW(C1222)-255), 0)=OFFSET(C:C, 5, 0))*
           (OFFSET(C1221, -(ROW(C1221)-255), 0)=OFFSET(C:C, 4, 0))*
           (OFFSET(C1220, -(ROW(C1220)-255), 0)=OFFSET(C:C, 3, 0))*
           (OFFSET(C1219, -(ROW(C1219)-255), 0)=OFFSET(C:C, 2, 0))*
           (OFFSET(C1218, -(ROW(C1218)-255), 0)=OFFSET(C:C, 1, 0)),
           0), 0)),
  "Sem previsão"))</f>
        <v/>
      </c>
      <c r="E1222" s="2" t="str">
        <f t="shared" ca="1" si="109"/>
        <v/>
      </c>
      <c r="F1222" s="2" t="str">
        <f ca="1">IF(E1222="", "", IFERROR(COUNTIF($E$2:E1222, "Correto") / COUNTA($E$2:E1222), 0))</f>
        <v/>
      </c>
    </row>
    <row r="1223" spans="3:6" x14ac:dyDescent="0.25">
      <c r="C1223" s="2" t="str">
        <f>IF(B1223="","",IF(VLOOKUP(A1223,referencia!$A$2:$B$15,2,FALSE)&gt;VLOOKUP(B1223,referencia!$A$2:$B$15,2,FALSE),"Casa",IF(VLOOKUP(A1223,referencia!$A$2:$B$15,2,FALSE)&lt;VLOOKUP(B1223,referencia!$A$2:$B$15,2,FALSE),"Visitante","Empate")))</f>
        <v/>
      </c>
      <c r="D1223" s="2" t="str">
        <f ca="1">IF(C1223="", "", IFERROR(
  INDEX(C:C, MATCH(1,
    INDEX((OFFSET(C1223, -(ROW(C1223)-255), 0)=OFFSET(C:C, 5, 0))*
           (OFFSET(C1222, -(ROW(C1222)-255), 0)=OFFSET(C:C, 4, 0))*
           (OFFSET(C1221, -(ROW(C1221)-255), 0)=OFFSET(C:C, 3, 0))*
           (OFFSET(C1220, -(ROW(C1220)-255), 0)=OFFSET(C:C, 2, 0))*
           (OFFSET(C1219, -(ROW(C1219)-255), 0)=OFFSET(C:C, 1, 0)),
           0), 0)),
  "Sem previsão"))</f>
        <v/>
      </c>
      <c r="E1223" s="2" t="str">
        <f t="shared" ca="1" si="109"/>
        <v/>
      </c>
      <c r="F1223" s="2" t="str">
        <f ca="1">IF(E1223="", "", IFERROR(COUNTIF($E$2:E1223, "Correto") / COUNTA($E$2:E1223), 0))</f>
        <v/>
      </c>
    </row>
    <row r="1224" spans="3:6" x14ac:dyDescent="0.25">
      <c r="C1224" s="2" t="str">
        <f>IF(B1224="","",IF(VLOOKUP(A1224,referencia!$A$2:$B$15,2,FALSE)&gt;VLOOKUP(B1224,referencia!$A$2:$B$15,2,FALSE),"Casa",IF(VLOOKUP(A1224,referencia!$A$2:$B$15,2,FALSE)&lt;VLOOKUP(B1224,referencia!$A$2:$B$15,2,FALSE),"Visitante","Empate")))</f>
        <v/>
      </c>
      <c r="D1224" s="2" t="str">
        <f ca="1">IF(C1224="", "", IFERROR(
  INDEX(C:C, MATCH(1,
    INDEX((OFFSET(C1224, -(ROW(C1224)-255), 0)=OFFSET(C:C, 5, 0))*
           (OFFSET(C1223, -(ROW(C1223)-255), 0)=OFFSET(C:C, 4, 0))*
           (OFFSET(C1222, -(ROW(C1222)-255), 0)=OFFSET(C:C, 3, 0))*
           (OFFSET(C1221, -(ROW(C1221)-255), 0)=OFFSET(C:C, 2, 0))*
           (OFFSET(C1220, -(ROW(C1220)-255), 0)=OFFSET(C:C, 1, 0)),
           0), 0)),
  "Sem previsão"))</f>
        <v/>
      </c>
      <c r="E1224" s="2" t="str">
        <f t="shared" ca="1" si="109"/>
        <v/>
      </c>
      <c r="F1224" s="2" t="str">
        <f ca="1">IF(E1224="", "", IFERROR(COUNTIF($E$2:E1224, "Correto") / COUNTA($E$2:E1224), 0))</f>
        <v/>
      </c>
    </row>
    <row r="1225" spans="3:6" x14ac:dyDescent="0.25">
      <c r="C1225" s="2" t="str">
        <f>IF(B1225="","",IF(VLOOKUP(A1225,referencia!$A$2:$B$15,2,FALSE)&gt;VLOOKUP(B1225,referencia!$A$2:$B$15,2,FALSE),"Casa",IF(VLOOKUP(A1225,referencia!$A$2:$B$15,2,FALSE)&lt;VLOOKUP(B1225,referencia!$A$2:$B$15,2,FALSE),"Visitante","Empate")))</f>
        <v/>
      </c>
      <c r="D1225" s="2" t="str">
        <f ca="1">IF(C1225="", "", IFERROR(
  INDEX(C:C, MATCH(1,
    INDEX((OFFSET(C1225, -(ROW(C1225)-255), 0)=OFFSET(C:C, 5, 0))*
           (OFFSET(C1224, -(ROW(C1224)-255), 0)=OFFSET(C:C, 4, 0))*
           (OFFSET(C1223, -(ROW(C1223)-255), 0)=OFFSET(C:C, 3, 0))*
           (OFFSET(C1222, -(ROW(C1222)-255), 0)=OFFSET(C:C, 2, 0))*
           (OFFSET(C1221, -(ROW(C1221)-255), 0)=OFFSET(C:C, 1, 0)),
           0), 0)),
  "Sem previsão"))</f>
        <v/>
      </c>
      <c r="E1225" s="2" t="str">
        <f t="shared" ca="1" si="109"/>
        <v/>
      </c>
      <c r="F1225" s="2" t="str">
        <f ca="1">IF(E1225="", "", IFERROR(COUNTIF($E$2:E1225, "Correto") / COUNTA($E$2:E1225), 0))</f>
        <v/>
      </c>
    </row>
    <row r="1226" spans="3:6" x14ac:dyDescent="0.25">
      <c r="C1226" s="2" t="str">
        <f>IF(B1226="","",IF(VLOOKUP(A1226,referencia!$A$2:$B$15,2,FALSE)&gt;VLOOKUP(B1226,referencia!$A$2:$B$15,2,FALSE),"Casa",IF(VLOOKUP(A1226,referencia!$A$2:$B$15,2,FALSE)&lt;VLOOKUP(B1226,referencia!$A$2:$B$15,2,FALSE),"Visitante","Empate")))</f>
        <v/>
      </c>
      <c r="D1226" s="2" t="str">
        <f ca="1">IF(C1226="", "", IFERROR(
  INDEX(C:C, MATCH(1,
    INDEX((OFFSET(C1226, -(ROW(C1226)-255), 0)=OFFSET(C:C, 5, 0))*
           (OFFSET(C1225, -(ROW(C1225)-255), 0)=OFFSET(C:C, 4, 0))*
           (OFFSET(C1224, -(ROW(C1224)-255), 0)=OFFSET(C:C, 3, 0))*
           (OFFSET(C1223, -(ROW(C1223)-255), 0)=OFFSET(C:C, 2, 0))*
           (OFFSET(C1222, -(ROW(C1222)-255), 0)=OFFSET(C:C, 1, 0)),
           0), 0)),
  "Sem previsão"))</f>
        <v/>
      </c>
      <c r="E1226" s="2" t="str">
        <f t="shared" ca="1" si="109"/>
        <v/>
      </c>
      <c r="F1226" s="2" t="str">
        <f ca="1">IF(E1226="", "", IFERROR(COUNTIF($E$2:E1226, "Correto") / COUNTA($E$2:E1226), 0))</f>
        <v/>
      </c>
    </row>
    <row r="1227" spans="3:6" x14ac:dyDescent="0.25">
      <c r="C1227" s="2" t="str">
        <f>IF(B1227="","",IF(VLOOKUP(A1227,referencia!$A$2:$B$15,2,FALSE)&gt;VLOOKUP(B1227,referencia!$A$2:$B$15,2,FALSE),"Casa",IF(VLOOKUP(A1227,referencia!$A$2:$B$15,2,FALSE)&lt;VLOOKUP(B1227,referencia!$A$2:$B$15,2,FALSE),"Visitante","Empate")))</f>
        <v/>
      </c>
      <c r="D1227" s="2" t="str">
        <f ca="1">IF(C1227="", "", IFERROR(
  INDEX(C:C, MATCH(1,
    INDEX((OFFSET(C1227, -(ROW(C1227)-255), 0)=OFFSET(C:C, 5, 0))*
           (OFFSET(C1226, -(ROW(C1226)-255), 0)=OFFSET(C:C, 4, 0))*
           (OFFSET(C1225, -(ROW(C1225)-255), 0)=OFFSET(C:C, 3, 0))*
           (OFFSET(C1224, -(ROW(C1224)-255), 0)=OFFSET(C:C, 2, 0))*
           (OFFSET(C1223, -(ROW(C1223)-255), 0)=OFFSET(C:C, 1, 0)),
           0), 0)),
  "Sem previsão"))</f>
        <v/>
      </c>
      <c r="E1227" s="2" t="str">
        <f t="shared" ca="1" si="109"/>
        <v/>
      </c>
      <c r="F1227" s="2" t="str">
        <f ca="1">IF(E1227="", "", IFERROR(COUNTIF($E$2:E1227, "Correto") / COUNTA($E$2:E1227), 0))</f>
        <v/>
      </c>
    </row>
    <row r="1228" spans="3:6" x14ac:dyDescent="0.25">
      <c r="C1228" s="2" t="str">
        <f>IF(B1228="","",IF(VLOOKUP(A1228,referencia!$A$2:$B$15,2,FALSE)&gt;VLOOKUP(B1228,referencia!$A$2:$B$15,2,FALSE),"Casa",IF(VLOOKUP(A1228,referencia!$A$2:$B$15,2,FALSE)&lt;VLOOKUP(B1228,referencia!$A$2:$B$15,2,FALSE),"Visitante","Empate")))</f>
        <v/>
      </c>
      <c r="D1228" s="2" t="str">
        <f ca="1">IF(C1228="", "", IFERROR(
  INDEX(C:C, MATCH(1,
    INDEX((OFFSET(C1228, -(ROW(C1228)-255), 0)=OFFSET(C:C, 5, 0))*
           (OFFSET(C1227, -(ROW(C1227)-255), 0)=OFFSET(C:C, 4, 0))*
           (OFFSET(C1226, -(ROW(C1226)-255), 0)=OFFSET(C:C, 3, 0))*
           (OFFSET(C1225, -(ROW(C1225)-255), 0)=OFFSET(C:C, 2, 0))*
           (OFFSET(C1224, -(ROW(C1224)-255), 0)=OFFSET(C:C, 1, 0)),
           0), 0)),
  "Sem previsão"))</f>
        <v/>
      </c>
      <c r="E1228" s="2" t="str">
        <f t="shared" ca="1" si="109"/>
        <v/>
      </c>
      <c r="F1228" s="2" t="str">
        <f ca="1">IF(E1228="", "", IFERROR(COUNTIF($E$2:E1228, "Correto") / COUNTA($E$2:E1228), 0))</f>
        <v/>
      </c>
    </row>
    <row r="1229" spans="3:6" x14ac:dyDescent="0.25">
      <c r="C1229" s="2" t="str">
        <f>IF(B1229="","",IF(VLOOKUP(A1229,referencia!$A$2:$B$15,2,FALSE)&gt;VLOOKUP(B1229,referencia!$A$2:$B$15,2,FALSE),"Casa",IF(VLOOKUP(A1229,referencia!$A$2:$B$15,2,FALSE)&lt;VLOOKUP(B1229,referencia!$A$2:$B$15,2,FALSE),"Visitante","Empate")))</f>
        <v/>
      </c>
      <c r="D1229" s="2" t="str">
        <f ca="1">IF(C1229="", "", IFERROR(
  INDEX(C:C, MATCH(1,
    INDEX((OFFSET(C1229, -(ROW(C1229)-255), 0)=OFFSET(C:C, 5, 0))*
           (OFFSET(C1228, -(ROW(C1228)-255), 0)=OFFSET(C:C, 4, 0))*
           (OFFSET(C1227, -(ROW(C1227)-255), 0)=OFFSET(C:C, 3, 0))*
           (OFFSET(C1226, -(ROW(C1226)-255), 0)=OFFSET(C:C, 2, 0))*
           (OFFSET(C1225, -(ROW(C1225)-255), 0)=OFFSET(C:C, 1, 0)),
           0), 0)),
  "Sem previsão"))</f>
        <v/>
      </c>
      <c r="E1229" s="2" t="str">
        <f t="shared" ca="1" si="109"/>
        <v/>
      </c>
      <c r="F1229" s="2" t="str">
        <f ca="1">IF(E1229="", "", IFERROR(COUNTIF($E$2:E1229, "Correto") / COUNTA($E$2:E1229), 0))</f>
        <v/>
      </c>
    </row>
    <row r="1230" spans="3:6" x14ac:dyDescent="0.25">
      <c r="C1230" s="2" t="str">
        <f>IF(B1230="","",IF(VLOOKUP(A1230,referencia!$A$2:$B$15,2,FALSE)&gt;VLOOKUP(B1230,referencia!$A$2:$B$15,2,FALSE),"Casa",IF(VLOOKUP(A1230,referencia!$A$2:$B$15,2,FALSE)&lt;VLOOKUP(B1230,referencia!$A$2:$B$15,2,FALSE),"Visitante","Empate")))</f>
        <v/>
      </c>
      <c r="D1230" s="2" t="str">
        <f ca="1">IF(C1230="", "", IFERROR(
  INDEX(C:C, MATCH(1,
    INDEX((OFFSET(C1230, -(ROW(C1230)-255), 0)=OFFSET(C:C, 5, 0))*
           (OFFSET(C1229, -(ROW(C1229)-255), 0)=OFFSET(C:C, 4, 0))*
           (OFFSET(C1228, -(ROW(C1228)-255), 0)=OFFSET(C:C, 3, 0))*
           (OFFSET(C1227, -(ROW(C1227)-255), 0)=OFFSET(C:C, 2, 0))*
           (OFFSET(C1226, -(ROW(C1226)-255), 0)=OFFSET(C:C, 1, 0)),
           0), 0)),
  "Sem previsão"))</f>
        <v/>
      </c>
      <c r="E1230" s="2" t="str">
        <f t="shared" ca="1" si="109"/>
        <v/>
      </c>
      <c r="F1230" s="2" t="str">
        <f ca="1">IF(E1230="", "", IFERROR(COUNTIF($E$2:E1230, "Correto") / COUNTA($E$2:E1230), 0))</f>
        <v/>
      </c>
    </row>
    <row r="1231" spans="3:6" x14ac:dyDescent="0.25">
      <c r="C1231" s="2" t="str">
        <f>IF(B1231="","",IF(VLOOKUP(A1231,referencia!$A$2:$B$15,2,FALSE)&gt;VLOOKUP(B1231,referencia!$A$2:$B$15,2,FALSE),"Casa",IF(VLOOKUP(A1231,referencia!$A$2:$B$15,2,FALSE)&lt;VLOOKUP(B1231,referencia!$A$2:$B$15,2,FALSE),"Visitante","Empate")))</f>
        <v/>
      </c>
      <c r="D1231" s="2" t="str">
        <f ca="1">IF(C1231="", "", IFERROR(
  INDEX(C:C, MATCH(1,
    INDEX((OFFSET(C1231, -(ROW(C1231)-255), 0)=OFFSET(C:C, 5, 0))*
           (OFFSET(C1230, -(ROW(C1230)-255), 0)=OFFSET(C:C, 4, 0))*
           (OFFSET(C1229, -(ROW(C1229)-255), 0)=OFFSET(C:C, 3, 0))*
           (OFFSET(C1228, -(ROW(C1228)-255), 0)=OFFSET(C:C, 2, 0))*
           (OFFSET(C1227, -(ROW(C1227)-255), 0)=OFFSET(C:C, 1, 0)),
           0), 0)),
  "Sem previsão"))</f>
        <v/>
      </c>
      <c r="E1231" s="2" t="str">
        <f t="shared" ca="1" si="109"/>
        <v/>
      </c>
      <c r="F1231" s="2" t="str">
        <f ca="1">IF(E1231="", "", IFERROR(COUNTIF($E$2:E1231, "Correto") / COUNTA($E$2:E1231), 0))</f>
        <v/>
      </c>
    </row>
    <row r="1232" spans="3:6" x14ac:dyDescent="0.25">
      <c r="C1232" s="2" t="str">
        <f>IF(B1232="","",IF(VLOOKUP(A1232,referencia!$A$2:$B$15,2,FALSE)&gt;VLOOKUP(B1232,referencia!$A$2:$B$15,2,FALSE),"Casa",IF(VLOOKUP(A1232,referencia!$A$2:$B$15,2,FALSE)&lt;VLOOKUP(B1232,referencia!$A$2:$B$15,2,FALSE),"Visitante","Empate")))</f>
        <v/>
      </c>
      <c r="D1232" s="2" t="str">
        <f ca="1">IF(C1232="", "", IFERROR(
  INDEX(C:C, MATCH(1,
    INDEX((OFFSET(C1232, -(ROW(C1232)-255), 0)=OFFSET(C:C, 5, 0))*
           (OFFSET(C1231, -(ROW(C1231)-255), 0)=OFFSET(C:C, 4, 0))*
           (OFFSET(C1230, -(ROW(C1230)-255), 0)=OFFSET(C:C, 3, 0))*
           (OFFSET(C1229, -(ROW(C1229)-255), 0)=OFFSET(C:C, 2, 0))*
           (OFFSET(C1228, -(ROW(C1228)-255), 0)=OFFSET(C:C, 1, 0)),
           0), 0)),
  "Sem previsão"))</f>
        <v/>
      </c>
      <c r="E1232" s="2" t="str">
        <f t="shared" ca="1" si="109"/>
        <v/>
      </c>
      <c r="F1232" s="2" t="str">
        <f ca="1">IF(E1232="", "", IFERROR(COUNTIF($E$2:E1232, "Correto") / COUNTA($E$2:E1232), 0))</f>
        <v/>
      </c>
    </row>
    <row r="1233" spans="3:6" x14ac:dyDescent="0.25">
      <c r="C1233" s="2" t="str">
        <f>IF(B1233="","",IF(VLOOKUP(A1233,referencia!$A$2:$B$15,2,FALSE)&gt;VLOOKUP(B1233,referencia!$A$2:$B$15,2,FALSE),"Casa",IF(VLOOKUP(A1233,referencia!$A$2:$B$15,2,FALSE)&lt;VLOOKUP(B1233,referencia!$A$2:$B$15,2,FALSE),"Visitante","Empate")))</f>
        <v/>
      </c>
      <c r="D1233" s="2" t="str">
        <f ca="1">IF(C1233="", "", IFERROR(
  INDEX(C:C, MATCH(1,
    INDEX((OFFSET(C1233, -(ROW(C1233)-255), 0)=OFFSET(C:C, 5, 0))*
           (OFFSET(C1232, -(ROW(C1232)-255), 0)=OFFSET(C:C, 4, 0))*
           (OFFSET(C1231, -(ROW(C1231)-255), 0)=OFFSET(C:C, 3, 0))*
           (OFFSET(C1230, -(ROW(C1230)-255), 0)=OFFSET(C:C, 2, 0))*
           (OFFSET(C1229, -(ROW(C1229)-255), 0)=OFFSET(C:C, 1, 0)),
           0), 0)),
  "Sem previsão"))</f>
        <v/>
      </c>
      <c r="E1233" s="2" t="str">
        <f t="shared" ca="1" si="109"/>
        <v/>
      </c>
      <c r="F1233" s="2" t="str">
        <f ca="1">IF(E1233="", "", IFERROR(COUNTIF($E$2:E1233, "Correto") / COUNTA($E$2:E1233), 0))</f>
        <v/>
      </c>
    </row>
    <row r="1234" spans="3:6" x14ac:dyDescent="0.25">
      <c r="C1234" s="2" t="str">
        <f>IF(B1234="","",IF(VLOOKUP(A1234,referencia!$A$2:$B$15,2,FALSE)&gt;VLOOKUP(B1234,referencia!$A$2:$B$15,2,FALSE),"Casa",IF(VLOOKUP(A1234,referencia!$A$2:$B$15,2,FALSE)&lt;VLOOKUP(B1234,referencia!$A$2:$B$15,2,FALSE),"Visitante","Empate")))</f>
        <v/>
      </c>
      <c r="D1234" s="2" t="str">
        <f ca="1">IF(C1234="", "", IFERROR(
  INDEX(C:C, MATCH(1,
    INDEX((OFFSET(C1234, -(ROW(C1234)-255), 0)=OFFSET(C:C, 5, 0))*
           (OFFSET(C1233, -(ROW(C1233)-255), 0)=OFFSET(C:C, 4, 0))*
           (OFFSET(C1232, -(ROW(C1232)-255), 0)=OFFSET(C:C, 3, 0))*
           (OFFSET(C1231, -(ROW(C1231)-255), 0)=OFFSET(C:C, 2, 0))*
           (OFFSET(C1230, -(ROW(C1230)-255), 0)=OFFSET(C:C, 1, 0)),
           0), 0)),
  "Sem previsão"))</f>
        <v/>
      </c>
      <c r="E1234" s="2" t="str">
        <f t="shared" ca="1" si="109"/>
        <v/>
      </c>
      <c r="F1234" s="2" t="str">
        <f ca="1">IF(E1234="", "", IFERROR(COUNTIF($E$2:E1234, "Correto") / COUNTA($E$2:E1234), 0))</f>
        <v/>
      </c>
    </row>
    <row r="1235" spans="3:6" x14ac:dyDescent="0.25">
      <c r="C1235" s="2" t="str">
        <f>IF(B1235="","",IF(VLOOKUP(A1235,referencia!$A$2:$B$15,2,FALSE)&gt;VLOOKUP(B1235,referencia!$A$2:$B$15,2,FALSE),"Casa",IF(VLOOKUP(A1235,referencia!$A$2:$B$15,2,FALSE)&lt;VLOOKUP(B1235,referencia!$A$2:$B$15,2,FALSE),"Visitante","Empate")))</f>
        <v/>
      </c>
      <c r="D1235" s="2" t="str">
        <f ca="1">IF(C1235="", "", IFERROR(
  INDEX(C:C, MATCH(1,
    INDEX((OFFSET(C1235, -(ROW(C1235)-255), 0)=OFFSET(C:C, 5, 0))*
           (OFFSET(C1234, -(ROW(C1234)-255), 0)=OFFSET(C:C, 4, 0))*
           (OFFSET(C1233, -(ROW(C1233)-255), 0)=OFFSET(C:C, 3, 0))*
           (OFFSET(C1232, -(ROW(C1232)-255), 0)=OFFSET(C:C, 2, 0))*
           (OFFSET(C1231, -(ROW(C1231)-255), 0)=OFFSET(C:C, 1, 0)),
           0), 0)),
  "Sem previsão"))</f>
        <v/>
      </c>
      <c r="E1235" s="2" t="str">
        <f t="shared" ca="1" si="109"/>
        <v/>
      </c>
      <c r="F1235" s="2" t="str">
        <f ca="1">IF(E1235="", "", IFERROR(COUNTIF($E$2:E1235, "Correto") / COUNTA($E$2:E1235), 0))</f>
        <v/>
      </c>
    </row>
    <row r="1236" spans="3:6" x14ac:dyDescent="0.25">
      <c r="C1236" s="2" t="str">
        <f>IF(B1236="","",IF(VLOOKUP(A1236,referencia!$A$2:$B$15,2,FALSE)&gt;VLOOKUP(B1236,referencia!$A$2:$B$15,2,FALSE),"Casa",IF(VLOOKUP(A1236,referencia!$A$2:$B$15,2,FALSE)&lt;VLOOKUP(B1236,referencia!$A$2:$B$15,2,FALSE),"Visitante","Empate")))</f>
        <v/>
      </c>
      <c r="D1236" s="2" t="str">
        <f ca="1">IF(C1236="", "", IFERROR(
  INDEX(C:C, MATCH(1,
    INDEX((OFFSET(C1236, -(ROW(C1236)-255), 0)=OFFSET(C:C, 5, 0))*
           (OFFSET(C1235, -(ROW(C1235)-255), 0)=OFFSET(C:C, 4, 0))*
           (OFFSET(C1234, -(ROW(C1234)-255), 0)=OFFSET(C:C, 3, 0))*
           (OFFSET(C1233, -(ROW(C1233)-255), 0)=OFFSET(C:C, 2, 0))*
           (OFFSET(C1232, -(ROW(C1232)-255), 0)=OFFSET(C:C, 1, 0)),
           0), 0)),
  "Sem previsão"))</f>
        <v/>
      </c>
      <c r="E1236" s="2" t="str">
        <f t="shared" ca="1" si="109"/>
        <v/>
      </c>
      <c r="F1236" s="2" t="str">
        <f ca="1">IF(E1236="", "", IFERROR(COUNTIF($E$2:E1236, "Correto") / COUNTA($E$2:E1236), 0))</f>
        <v/>
      </c>
    </row>
    <row r="1237" spans="3:6" x14ac:dyDescent="0.25">
      <c r="C1237" s="2" t="str">
        <f>IF(B1237="","",IF(VLOOKUP(A1237,referencia!$A$2:$B$15,2,FALSE)&gt;VLOOKUP(B1237,referencia!$A$2:$B$15,2,FALSE),"Casa",IF(VLOOKUP(A1237,referencia!$A$2:$B$15,2,FALSE)&lt;VLOOKUP(B1237,referencia!$A$2:$B$15,2,FALSE),"Visitante","Empate")))</f>
        <v/>
      </c>
      <c r="D1237" s="2" t="str">
        <f ca="1">IF(C1237="", "", IFERROR(
  INDEX(C:C, MATCH(1,
    INDEX((OFFSET(C1237, -(ROW(C1237)-255), 0)=OFFSET(C:C, 5, 0))*
           (OFFSET(C1236, -(ROW(C1236)-255), 0)=OFFSET(C:C, 4, 0))*
           (OFFSET(C1235, -(ROW(C1235)-255), 0)=OFFSET(C:C, 3, 0))*
           (OFFSET(C1234, -(ROW(C1234)-255), 0)=OFFSET(C:C, 2, 0))*
           (OFFSET(C1233, -(ROW(C1233)-255), 0)=OFFSET(C:C, 1, 0)),
           0), 0)),
  "Sem previsão"))</f>
        <v/>
      </c>
      <c r="E1237" s="2" t="str">
        <f t="shared" ca="1" si="109"/>
        <v/>
      </c>
      <c r="F1237" s="2" t="str">
        <f ca="1">IF(E1237="", "", IFERROR(COUNTIF($E$2:E1237, "Correto") / COUNTA($E$2:E1237), 0))</f>
        <v/>
      </c>
    </row>
    <row r="1238" spans="3:6" x14ac:dyDescent="0.25">
      <c r="C1238" s="2" t="str">
        <f>IF(B1238="","",IF(VLOOKUP(A1238,referencia!$A$2:$B$15,2,FALSE)&gt;VLOOKUP(B1238,referencia!$A$2:$B$15,2,FALSE),"Casa",IF(VLOOKUP(A1238,referencia!$A$2:$B$15,2,FALSE)&lt;VLOOKUP(B1238,referencia!$A$2:$B$15,2,FALSE),"Visitante","Empate")))</f>
        <v/>
      </c>
      <c r="D1238" s="2" t="str">
        <f ca="1">IF(C1238="", "", IFERROR(
  INDEX(C:C, MATCH(1,
    INDEX((OFFSET(C1238, -(ROW(C1238)-255), 0)=OFFSET(C:C, 5, 0))*
           (OFFSET(C1237, -(ROW(C1237)-255), 0)=OFFSET(C:C, 4, 0))*
           (OFFSET(C1236, -(ROW(C1236)-255), 0)=OFFSET(C:C, 3, 0))*
           (OFFSET(C1235, -(ROW(C1235)-255), 0)=OFFSET(C:C, 2, 0))*
           (OFFSET(C1234, -(ROW(C1234)-255), 0)=OFFSET(C:C, 1, 0)),
           0), 0)),
  "Sem previsão"))</f>
        <v/>
      </c>
      <c r="E1238" s="2" t="str">
        <f t="shared" ca="1" si="109"/>
        <v/>
      </c>
      <c r="F1238" s="2" t="str">
        <f ca="1">IF(E1238="", "", IFERROR(COUNTIF($E$2:E1238, "Correto") / COUNTA($E$2:E1238), 0))</f>
        <v/>
      </c>
    </row>
    <row r="1239" spans="3:6" x14ac:dyDescent="0.25">
      <c r="C1239" s="2" t="str">
        <f>IF(B1239="","",IF(VLOOKUP(A1239,referencia!$A$2:$B$15,2,FALSE)&gt;VLOOKUP(B1239,referencia!$A$2:$B$15,2,FALSE),"Casa",IF(VLOOKUP(A1239,referencia!$A$2:$B$15,2,FALSE)&lt;VLOOKUP(B1239,referencia!$A$2:$B$15,2,FALSE),"Visitante","Empate")))</f>
        <v/>
      </c>
      <c r="D1239" s="2" t="str">
        <f ca="1">IF(C1239="", "", IFERROR(
  INDEX(C:C, MATCH(1,
    INDEX((OFFSET(C1239, -(ROW(C1239)-255), 0)=OFFSET(C:C, 5, 0))*
           (OFFSET(C1238, -(ROW(C1238)-255), 0)=OFFSET(C:C, 4, 0))*
           (OFFSET(C1237, -(ROW(C1237)-255), 0)=OFFSET(C:C, 3, 0))*
           (OFFSET(C1236, -(ROW(C1236)-255), 0)=OFFSET(C:C, 2, 0))*
           (OFFSET(C1235, -(ROW(C1235)-255), 0)=OFFSET(C:C, 1, 0)),
           0), 0)),
  "Sem previsão"))</f>
        <v/>
      </c>
      <c r="E1239" s="2" t="str">
        <f t="shared" ca="1" si="109"/>
        <v/>
      </c>
      <c r="F1239" s="2" t="str">
        <f ca="1">IF(E1239="", "", IFERROR(COUNTIF($E$2:E1239, "Correto") / COUNTA($E$2:E1239), 0))</f>
        <v/>
      </c>
    </row>
    <row r="1240" spans="3:6" x14ac:dyDescent="0.25">
      <c r="C1240" s="2" t="str">
        <f>IF(B1240="","",IF(VLOOKUP(A1240,referencia!$A$2:$B$15,2,FALSE)&gt;VLOOKUP(B1240,referencia!$A$2:$B$15,2,FALSE),"Casa",IF(VLOOKUP(A1240,referencia!$A$2:$B$15,2,FALSE)&lt;VLOOKUP(B1240,referencia!$A$2:$B$15,2,FALSE),"Visitante","Empate")))</f>
        <v/>
      </c>
      <c r="D1240" s="2" t="str">
        <f ca="1">IF(C1240="", "", IFERROR(
  INDEX(C:C, MATCH(1,
    INDEX((OFFSET(C1240, -(ROW(C1240)-255), 0)=OFFSET(C:C, 5, 0))*
           (OFFSET(C1239, -(ROW(C1239)-255), 0)=OFFSET(C:C, 4, 0))*
           (OFFSET(C1238, -(ROW(C1238)-255), 0)=OFFSET(C:C, 3, 0))*
           (OFFSET(C1237, -(ROW(C1237)-255), 0)=OFFSET(C:C, 2, 0))*
           (OFFSET(C1236, -(ROW(C1236)-255), 0)=OFFSET(C:C, 1, 0)),
           0), 0)),
  "Sem previsão"))</f>
        <v/>
      </c>
      <c r="E1240" s="2" t="str">
        <f t="shared" ca="1" si="109"/>
        <v/>
      </c>
      <c r="F1240" s="2" t="str">
        <f ca="1">IF(E1240="", "", IFERROR(COUNTIF($E$2:E1240, "Correto") / COUNTA($E$2:E1240), 0))</f>
        <v/>
      </c>
    </row>
    <row r="1241" spans="3:6" x14ac:dyDescent="0.25">
      <c r="C1241" s="2" t="str">
        <f>IF(B1241="","",IF(VLOOKUP(A1241,referencia!$A$2:$B$15,2,FALSE)&gt;VLOOKUP(B1241,referencia!$A$2:$B$15,2,FALSE),"Casa",IF(VLOOKUP(A1241,referencia!$A$2:$B$15,2,FALSE)&lt;VLOOKUP(B1241,referencia!$A$2:$B$15,2,FALSE),"Visitante","Empate")))</f>
        <v/>
      </c>
      <c r="D1241" s="2" t="str">
        <f ca="1">IF(C1241="", "", IFERROR(
  INDEX(C:C, MATCH(1,
    INDEX((OFFSET(C1241, -(ROW(C1241)-255), 0)=OFFSET(C:C, 5, 0))*
           (OFFSET(C1240, -(ROW(C1240)-255), 0)=OFFSET(C:C, 4, 0))*
           (OFFSET(C1239, -(ROW(C1239)-255), 0)=OFFSET(C:C, 3, 0))*
           (OFFSET(C1238, -(ROW(C1238)-255), 0)=OFFSET(C:C, 2, 0))*
           (OFFSET(C1237, -(ROW(C1237)-255), 0)=OFFSET(C:C, 1, 0)),
           0), 0)),
  "Sem previsão"))</f>
        <v/>
      </c>
      <c r="E1241" s="2" t="str">
        <f t="shared" ca="1" si="109"/>
        <v/>
      </c>
      <c r="F1241" s="2" t="str">
        <f ca="1">IF(E1241="", "", IFERROR(COUNTIF($E$2:E1241, "Correto") / COUNTA($E$2:E1241), 0))</f>
        <v/>
      </c>
    </row>
    <row r="1242" spans="3:6" x14ac:dyDescent="0.25">
      <c r="C1242" s="2" t="str">
        <f>IF(B1242="","",IF(VLOOKUP(A1242,referencia!$A$2:$B$15,2,FALSE)&gt;VLOOKUP(B1242,referencia!$A$2:$B$15,2,FALSE),"Casa",IF(VLOOKUP(A1242,referencia!$A$2:$B$15,2,FALSE)&lt;VLOOKUP(B1242,referencia!$A$2:$B$15,2,FALSE),"Visitante","Empate")))</f>
        <v/>
      </c>
      <c r="D1242" s="2" t="str">
        <f ca="1">IF(C1242="", "", IFERROR(
  INDEX(C:C, MATCH(1,
    INDEX((OFFSET(C1242, -(ROW(C1242)-255), 0)=OFFSET(C:C, 5, 0))*
           (OFFSET(C1241, -(ROW(C1241)-255), 0)=OFFSET(C:C, 4, 0))*
           (OFFSET(C1240, -(ROW(C1240)-255), 0)=OFFSET(C:C, 3, 0))*
           (OFFSET(C1239, -(ROW(C1239)-255), 0)=OFFSET(C:C, 2, 0))*
           (OFFSET(C1238, -(ROW(C1238)-255), 0)=OFFSET(C:C, 1, 0)),
           0), 0)),
  "Sem previsão"))</f>
        <v/>
      </c>
      <c r="E1242" s="2" t="str">
        <f t="shared" ca="1" si="109"/>
        <v/>
      </c>
      <c r="F1242" s="2" t="str">
        <f ca="1">IF(E1242="", "", IFERROR(COUNTIF($E$2:E1242, "Correto") / COUNTA($E$2:E1242), 0))</f>
        <v/>
      </c>
    </row>
    <row r="1243" spans="3:6" x14ac:dyDescent="0.25">
      <c r="C1243" s="2" t="str">
        <f>IF(B1243="","",IF(VLOOKUP(A1243,referencia!$A$2:$B$15,2,FALSE)&gt;VLOOKUP(B1243,referencia!$A$2:$B$15,2,FALSE),"Casa",IF(VLOOKUP(A1243,referencia!$A$2:$B$15,2,FALSE)&lt;VLOOKUP(B1243,referencia!$A$2:$B$15,2,FALSE),"Visitante","Empate")))</f>
        <v/>
      </c>
      <c r="D1243" s="2" t="str">
        <f ca="1">IF(C1243="", "", IFERROR(
  INDEX(C:C, MATCH(1,
    INDEX((OFFSET(C1243, -(ROW(C1243)-255), 0)=OFFSET(C:C, 5, 0))*
           (OFFSET(C1242, -(ROW(C1242)-255), 0)=OFFSET(C:C, 4, 0))*
           (OFFSET(C1241, -(ROW(C1241)-255), 0)=OFFSET(C:C, 3, 0))*
           (OFFSET(C1240, -(ROW(C1240)-255), 0)=OFFSET(C:C, 2, 0))*
           (OFFSET(C1239, -(ROW(C1239)-255), 0)=OFFSET(C:C, 1, 0)),
           0), 0)),
  "Sem previsão"))</f>
        <v/>
      </c>
      <c r="E1243" s="2" t="str">
        <f t="shared" ca="1" si="109"/>
        <v/>
      </c>
      <c r="F1243" s="2" t="str">
        <f ca="1">IF(E1243="", "", IFERROR(COUNTIF($E$2:E1243, "Correto") / COUNTA($E$2:E1243), 0))</f>
        <v/>
      </c>
    </row>
    <row r="1244" spans="3:6" x14ac:dyDescent="0.25">
      <c r="C1244" s="2" t="str">
        <f>IF(B1244="","",IF(VLOOKUP(A1244,referencia!$A$2:$B$15,2,FALSE)&gt;VLOOKUP(B1244,referencia!$A$2:$B$15,2,FALSE),"Casa",IF(VLOOKUP(A1244,referencia!$A$2:$B$15,2,FALSE)&lt;VLOOKUP(B1244,referencia!$A$2:$B$15,2,FALSE),"Visitante","Empate")))</f>
        <v/>
      </c>
      <c r="D1244" s="2" t="str">
        <f ca="1">IF(C1244="", "", IFERROR(
  INDEX(C:C, MATCH(1,
    INDEX((OFFSET(C1244, -(ROW(C1244)-255), 0)=OFFSET(C:C, 5, 0))*
           (OFFSET(C1243, -(ROW(C1243)-255), 0)=OFFSET(C:C, 4, 0))*
           (OFFSET(C1242, -(ROW(C1242)-255), 0)=OFFSET(C:C, 3, 0))*
           (OFFSET(C1241, -(ROW(C1241)-255), 0)=OFFSET(C:C, 2, 0))*
           (OFFSET(C1240, -(ROW(C1240)-255), 0)=OFFSET(C:C, 1, 0)),
           0), 0)),
  "Sem previsão"))</f>
        <v/>
      </c>
      <c r="E1244" s="2" t="str">
        <f t="shared" ca="1" si="109"/>
        <v/>
      </c>
      <c r="F1244" s="2" t="str">
        <f ca="1">IF(E1244="", "", IFERROR(COUNTIF($E$2:E1244, "Correto") / COUNTA($E$2:E1244), 0))</f>
        <v/>
      </c>
    </row>
    <row r="1245" spans="3:6" x14ac:dyDescent="0.25">
      <c r="C1245" s="2" t="str">
        <f>IF(B1245="","",IF(VLOOKUP(A1245,referencia!$A$2:$B$15,2,FALSE)&gt;VLOOKUP(B1245,referencia!$A$2:$B$15,2,FALSE),"Casa",IF(VLOOKUP(A1245,referencia!$A$2:$B$15,2,FALSE)&lt;VLOOKUP(B1245,referencia!$A$2:$B$15,2,FALSE),"Visitante","Empate")))</f>
        <v/>
      </c>
      <c r="D1245" s="2" t="str">
        <f ca="1">IF(C1245="", "", IFERROR(
  INDEX(C:C, MATCH(1,
    INDEX((OFFSET(C1245, -(ROW(C1245)-255), 0)=OFFSET(C:C, 5, 0))*
           (OFFSET(C1244, -(ROW(C1244)-255), 0)=OFFSET(C:C, 4, 0))*
           (OFFSET(C1243, -(ROW(C1243)-255), 0)=OFFSET(C:C, 3, 0))*
           (OFFSET(C1242, -(ROW(C1242)-255), 0)=OFFSET(C:C, 2, 0))*
           (OFFSET(C1241, -(ROW(C1241)-255), 0)=OFFSET(C:C, 1, 0)),
           0), 0)),
  "Sem previsão"))</f>
        <v/>
      </c>
      <c r="E1245" s="2" t="str">
        <f t="shared" ca="1" si="109"/>
        <v/>
      </c>
      <c r="F1245" s="2" t="str">
        <f ca="1">IF(E1245="", "", IFERROR(COUNTIF($E$2:E1245, "Correto") / COUNTA($E$2:E1245), 0))</f>
        <v/>
      </c>
    </row>
    <row r="1246" spans="3:6" x14ac:dyDescent="0.25">
      <c r="C1246" s="2" t="str">
        <f>IF(B1246="","",IF(VLOOKUP(A1246,referencia!$A$2:$B$15,2,FALSE)&gt;VLOOKUP(B1246,referencia!$A$2:$B$15,2,FALSE),"Casa",IF(VLOOKUP(A1246,referencia!$A$2:$B$15,2,FALSE)&lt;VLOOKUP(B1246,referencia!$A$2:$B$15,2,FALSE),"Visitante","Empate")))</f>
        <v/>
      </c>
      <c r="D1246" s="2" t="str">
        <f ca="1">IF(C1246="", "", IFERROR(
  INDEX(C:C, MATCH(1,
    INDEX((OFFSET(C1246, -(ROW(C1246)-255), 0)=OFFSET(C:C, 5, 0))*
           (OFFSET(C1245, -(ROW(C1245)-255), 0)=OFFSET(C:C, 4, 0))*
           (OFFSET(C1244, -(ROW(C1244)-255), 0)=OFFSET(C:C, 3, 0))*
           (OFFSET(C1243, -(ROW(C1243)-255), 0)=OFFSET(C:C, 2, 0))*
           (OFFSET(C1242, -(ROW(C1242)-255), 0)=OFFSET(C:C, 1, 0)),
           0), 0)),
  "Sem previsão"))</f>
        <v/>
      </c>
      <c r="E1246" s="2" t="str">
        <f t="shared" ca="1" si="109"/>
        <v/>
      </c>
      <c r="F1246" s="2" t="str">
        <f ca="1">IF(E1246="", "", IFERROR(COUNTIF($E$2:E1246, "Correto") / COUNTA($E$2:E1246), 0))</f>
        <v/>
      </c>
    </row>
    <row r="1247" spans="3:6" x14ac:dyDescent="0.25">
      <c r="C1247" s="2" t="str">
        <f>IF(B1247="","",IF(VLOOKUP(A1247,referencia!$A$2:$B$15,2,FALSE)&gt;VLOOKUP(B1247,referencia!$A$2:$B$15,2,FALSE),"Casa",IF(VLOOKUP(A1247,referencia!$A$2:$B$15,2,FALSE)&lt;VLOOKUP(B1247,referencia!$A$2:$B$15,2,FALSE),"Visitante","Empate")))</f>
        <v/>
      </c>
      <c r="D1247" s="2" t="str">
        <f ca="1">IF(C1247="", "", IFERROR(
  INDEX(C:C, MATCH(1,
    INDEX((OFFSET(C1247, -(ROW(C1247)-255), 0)=OFFSET(C:C, 5, 0))*
           (OFFSET(C1246, -(ROW(C1246)-255), 0)=OFFSET(C:C, 4, 0))*
           (OFFSET(C1245, -(ROW(C1245)-255), 0)=OFFSET(C:C, 3, 0))*
           (OFFSET(C1244, -(ROW(C1244)-255), 0)=OFFSET(C:C, 2, 0))*
           (OFFSET(C1243, -(ROW(C1243)-255), 0)=OFFSET(C:C, 1, 0)),
           0), 0)),
  "Sem previsão"))</f>
        <v/>
      </c>
      <c r="E1247" s="2" t="str">
        <f t="shared" ca="1" si="109"/>
        <v/>
      </c>
      <c r="F1247" s="2" t="str">
        <f ca="1">IF(E1247="", "", IFERROR(COUNTIF($E$2:E1247, "Correto") / COUNTA($E$2:E1247), 0))</f>
        <v/>
      </c>
    </row>
    <row r="1248" spans="3:6" x14ac:dyDescent="0.25">
      <c r="C1248" s="2" t="str">
        <f>IF(B1248="","",IF(VLOOKUP(A1248,referencia!$A$2:$B$15,2,FALSE)&gt;VLOOKUP(B1248,referencia!$A$2:$B$15,2,FALSE),"Casa",IF(VLOOKUP(A1248,referencia!$A$2:$B$15,2,FALSE)&lt;VLOOKUP(B1248,referencia!$A$2:$B$15,2,FALSE),"Visitante","Empate")))</f>
        <v/>
      </c>
      <c r="D1248" s="2" t="str">
        <f ca="1">IF(C1248="", "", IFERROR(
  INDEX(C:C, MATCH(1,
    INDEX((OFFSET(C1248, -(ROW(C1248)-255), 0)=OFFSET(C:C, 5, 0))*
           (OFFSET(C1247, -(ROW(C1247)-255), 0)=OFFSET(C:C, 4, 0))*
           (OFFSET(C1246, -(ROW(C1246)-255), 0)=OFFSET(C:C, 3, 0))*
           (OFFSET(C1245, -(ROW(C1245)-255), 0)=OFFSET(C:C, 2, 0))*
           (OFFSET(C1244, -(ROW(C1244)-255), 0)=OFFSET(C:C, 1, 0)),
           0), 0)),
  "Sem previsão"))</f>
        <v/>
      </c>
      <c r="E1248" s="2" t="str">
        <f t="shared" ca="1" si="109"/>
        <v/>
      </c>
      <c r="F1248" s="2" t="str">
        <f ca="1">IF(E1248="", "", IFERROR(COUNTIF($E$2:E1248, "Correto") / COUNTA($E$2:E1248), 0))</f>
        <v/>
      </c>
    </row>
    <row r="1249" spans="3:6" x14ac:dyDescent="0.25">
      <c r="C1249" s="2" t="str">
        <f>IF(B1249="","",IF(VLOOKUP(A1249,referencia!$A$2:$B$15,2,FALSE)&gt;VLOOKUP(B1249,referencia!$A$2:$B$15,2,FALSE),"Casa",IF(VLOOKUP(A1249,referencia!$A$2:$B$15,2,FALSE)&lt;VLOOKUP(B1249,referencia!$A$2:$B$15,2,FALSE),"Visitante","Empate")))</f>
        <v/>
      </c>
      <c r="D1249" s="2" t="str">
        <f ca="1">IF(C1249="", "", IFERROR(
  INDEX(C:C, MATCH(1,
    INDEX((OFFSET(C1249, -(ROW(C1249)-255), 0)=OFFSET(C:C, 5, 0))*
           (OFFSET(C1248, -(ROW(C1248)-255), 0)=OFFSET(C:C, 4, 0))*
           (OFFSET(C1247, -(ROW(C1247)-255), 0)=OFFSET(C:C, 3, 0))*
           (OFFSET(C1246, -(ROW(C1246)-255), 0)=OFFSET(C:C, 2, 0))*
           (OFFSET(C1245, -(ROW(C1245)-255), 0)=OFFSET(C:C, 1, 0)),
           0), 0)),
  "Sem previsão"))</f>
        <v/>
      </c>
      <c r="E1249" s="2" t="str">
        <f t="shared" ca="1" si="109"/>
        <v/>
      </c>
      <c r="F1249" s="2" t="str">
        <f ca="1">IF(E1249="", "", IFERROR(COUNTIF($E$2:E1249, "Correto") / COUNTA($E$2:E1249), 0))</f>
        <v/>
      </c>
    </row>
    <row r="1250" spans="3:6" x14ac:dyDescent="0.25">
      <c r="C1250" s="2" t="str">
        <f>IF(B1250="","",IF(VLOOKUP(A1250,referencia!$A$2:$B$15,2,FALSE)&gt;VLOOKUP(B1250,referencia!$A$2:$B$15,2,FALSE),"Casa",IF(VLOOKUP(A1250,referencia!$A$2:$B$15,2,FALSE)&lt;VLOOKUP(B1250,referencia!$A$2:$B$15,2,FALSE),"Visitante","Empate")))</f>
        <v/>
      </c>
      <c r="D1250" s="2" t="str">
        <f ca="1">IF(C1250="", "", IFERROR(
  INDEX(C:C, MATCH(1,
    INDEX((OFFSET(C1250, -(ROW(C1250)-255), 0)=OFFSET(C:C, 5, 0))*
           (OFFSET(C1249, -(ROW(C1249)-255), 0)=OFFSET(C:C, 4, 0))*
           (OFFSET(C1248, -(ROW(C1248)-255), 0)=OFFSET(C:C, 3, 0))*
           (OFFSET(C1247, -(ROW(C1247)-255), 0)=OFFSET(C:C, 2, 0))*
           (OFFSET(C1246, -(ROW(C1246)-255), 0)=OFFSET(C:C, 1, 0)),
           0), 0)),
  "Sem previsão"))</f>
        <v/>
      </c>
      <c r="E1250" s="2" t="str">
        <f t="shared" ca="1" si="109"/>
        <v/>
      </c>
      <c r="F1250" s="2" t="str">
        <f ca="1">IF(E1250="", "", IFERROR(COUNTIF($E$2:E1250, "Correto") / COUNTA($E$2:E1250), 0))</f>
        <v/>
      </c>
    </row>
    <row r="1251" spans="3:6" x14ac:dyDescent="0.25">
      <c r="C1251" s="2" t="str">
        <f>IF(B1251="","",IF(VLOOKUP(A1251,referencia!$A$2:$B$15,2,FALSE)&gt;VLOOKUP(B1251,referencia!$A$2:$B$15,2,FALSE),"Casa",IF(VLOOKUP(A1251,referencia!$A$2:$B$15,2,FALSE)&lt;VLOOKUP(B1251,referencia!$A$2:$B$15,2,FALSE),"Visitante","Empate")))</f>
        <v/>
      </c>
      <c r="D1251" s="2" t="str">
        <f ca="1">IF(C1251="", "", IFERROR(
  INDEX(C:C, MATCH(1,
    INDEX((OFFSET(C1251, -(ROW(C1251)-255), 0)=OFFSET(C:C, 5, 0))*
           (OFFSET(C1250, -(ROW(C1250)-255), 0)=OFFSET(C:C, 4, 0))*
           (OFFSET(C1249, -(ROW(C1249)-255), 0)=OFFSET(C:C, 3, 0))*
           (OFFSET(C1248, -(ROW(C1248)-255), 0)=OFFSET(C:C, 2, 0))*
           (OFFSET(C1247, -(ROW(C1247)-255), 0)=OFFSET(C:C, 1, 0)),
           0), 0)),
  "Sem previsão"))</f>
        <v/>
      </c>
      <c r="E1251" s="2" t="str">
        <f t="shared" ca="1" si="109"/>
        <v/>
      </c>
      <c r="F1251" s="2" t="str">
        <f ca="1">IF(E1251="", "", IFERROR(COUNTIF($E$2:E1251, "Correto") / COUNTA($E$2:E1251), 0))</f>
        <v/>
      </c>
    </row>
    <row r="1252" spans="3:6" x14ac:dyDescent="0.25">
      <c r="C1252" s="2" t="str">
        <f>IF(B1252="","",IF(VLOOKUP(A1252,referencia!$A$2:$B$15,2,FALSE)&gt;VLOOKUP(B1252,referencia!$A$2:$B$15,2,FALSE),"Casa",IF(VLOOKUP(A1252,referencia!$A$2:$B$15,2,FALSE)&lt;VLOOKUP(B1252,referencia!$A$2:$B$15,2,FALSE),"Visitante","Empate")))</f>
        <v/>
      </c>
      <c r="D1252" s="2" t="str">
        <f ca="1">IF(C1252="", "", IFERROR(
  INDEX(C:C, MATCH(1,
    INDEX((OFFSET(C1252, -(ROW(C1252)-255), 0)=OFFSET(C:C, 5, 0))*
           (OFFSET(C1251, -(ROW(C1251)-255), 0)=OFFSET(C:C, 4, 0))*
           (OFFSET(C1250, -(ROW(C1250)-255), 0)=OFFSET(C:C, 3, 0))*
           (OFFSET(C1249, -(ROW(C1249)-255), 0)=OFFSET(C:C, 2, 0))*
           (OFFSET(C1248, -(ROW(C1248)-255), 0)=OFFSET(C:C, 1, 0)),
           0), 0)),
  "Sem previsão"))</f>
        <v/>
      </c>
      <c r="E1252" s="2" t="str">
        <f t="shared" ca="1" si="109"/>
        <v/>
      </c>
      <c r="F1252" s="2" t="str">
        <f ca="1">IF(E1252="", "", IFERROR(COUNTIF($E$2:E1252, "Correto") / COUNTA($E$2:E1252), 0))</f>
        <v/>
      </c>
    </row>
    <row r="1253" spans="3:6" x14ac:dyDescent="0.25">
      <c r="C1253" s="2" t="str">
        <f>IF(B1253="","",IF(VLOOKUP(A1253,referencia!$A$2:$B$15,2,FALSE)&gt;VLOOKUP(B1253,referencia!$A$2:$B$15,2,FALSE),"Casa",IF(VLOOKUP(A1253,referencia!$A$2:$B$15,2,FALSE)&lt;VLOOKUP(B1253,referencia!$A$2:$B$15,2,FALSE),"Visitante","Empate")))</f>
        <v/>
      </c>
      <c r="D1253" s="2" t="str">
        <f ca="1">IF(C1253="", "", IFERROR(
  INDEX(C:C, MATCH(1,
    INDEX((OFFSET(C1253, -(ROW(C1253)-255), 0)=OFFSET(C:C, 5, 0))*
           (OFFSET(C1252, -(ROW(C1252)-255), 0)=OFFSET(C:C, 4, 0))*
           (OFFSET(C1251, -(ROW(C1251)-255), 0)=OFFSET(C:C, 3, 0))*
           (OFFSET(C1250, -(ROW(C1250)-255), 0)=OFFSET(C:C, 2, 0))*
           (OFFSET(C1249, -(ROW(C1249)-255), 0)=OFFSET(C:C, 1, 0)),
           0), 0)),
  "Sem previsão"))</f>
        <v/>
      </c>
      <c r="E1253" s="2" t="str">
        <f t="shared" ca="1" si="109"/>
        <v/>
      </c>
      <c r="F1253" s="2" t="str">
        <f ca="1">IF(E1253="", "", IFERROR(COUNTIF($E$2:E1253, "Correto") / COUNTA($E$2:E1253), 0))</f>
        <v/>
      </c>
    </row>
    <row r="1254" spans="3:6" x14ac:dyDescent="0.25">
      <c r="C1254" s="2" t="str">
        <f>IF(B1254="","",IF(VLOOKUP(A1254,referencia!$A$2:$B$15,2,FALSE)&gt;VLOOKUP(B1254,referencia!$A$2:$B$15,2,FALSE),"Casa",IF(VLOOKUP(A1254,referencia!$A$2:$B$15,2,FALSE)&lt;VLOOKUP(B1254,referencia!$A$2:$B$15,2,FALSE),"Visitante","Empate")))</f>
        <v/>
      </c>
      <c r="D1254" s="2" t="str">
        <f ca="1">IF(C1254="", "", IFERROR(
  INDEX(C:C, MATCH(1,
    INDEX((OFFSET(C1254, -(ROW(C1254)-255), 0)=OFFSET(C:C, 5, 0))*
           (OFFSET(C1253, -(ROW(C1253)-255), 0)=OFFSET(C:C, 4, 0))*
           (OFFSET(C1252, -(ROW(C1252)-255), 0)=OFFSET(C:C, 3, 0))*
           (OFFSET(C1251, -(ROW(C1251)-255), 0)=OFFSET(C:C, 2, 0))*
           (OFFSET(C1250, -(ROW(C1250)-255), 0)=OFFSET(C:C, 1, 0)),
           0), 0)),
  "Sem previsão"))</f>
        <v/>
      </c>
      <c r="E1254" s="2" t="str">
        <f t="shared" ca="1" si="109"/>
        <v/>
      </c>
      <c r="F1254" s="2" t="str">
        <f ca="1">IF(E1254="", "", IFERROR(COUNTIF($E$2:E1254, "Correto") / COUNTA($E$2:E1254), 0))</f>
        <v/>
      </c>
    </row>
    <row r="1255" spans="3:6" x14ac:dyDescent="0.25">
      <c r="C1255" s="2" t="str">
        <f>IF(B1255="","",IF(VLOOKUP(A1255,referencia!$A$2:$B$15,2,FALSE)&gt;VLOOKUP(B1255,referencia!$A$2:$B$15,2,FALSE),"Casa",IF(VLOOKUP(A1255,referencia!$A$2:$B$15,2,FALSE)&lt;VLOOKUP(B1255,referencia!$A$2:$B$15,2,FALSE),"Visitante","Empate")))</f>
        <v/>
      </c>
      <c r="D1255" s="2" t="str">
        <f ca="1">IF(C1255="", "", IFERROR(
  INDEX(C:C, MATCH(1,
    INDEX((OFFSET(C1255, -(ROW(C1255)-255), 0)=OFFSET(C:C, 5, 0))*
           (OFFSET(C1254, -(ROW(C1254)-255), 0)=OFFSET(C:C, 4, 0))*
           (OFFSET(C1253, -(ROW(C1253)-255), 0)=OFFSET(C:C, 3, 0))*
           (OFFSET(C1252, -(ROW(C1252)-255), 0)=OFFSET(C:C, 2, 0))*
           (OFFSET(C1251, -(ROW(C1251)-255), 0)=OFFSET(C:C, 1, 0)),
           0), 0)),
  "Sem previsão"))</f>
        <v/>
      </c>
      <c r="E1255" s="2" t="str">
        <f t="shared" ca="1" si="109"/>
        <v/>
      </c>
      <c r="F1255" s="2" t="str">
        <f ca="1">IF(E1255="", "", IFERROR(COUNTIF($E$2:E1255, "Correto") / COUNTA($E$2:E1255), 0))</f>
        <v/>
      </c>
    </row>
    <row r="1256" spans="3:6" x14ac:dyDescent="0.25">
      <c r="C1256" s="2" t="str">
        <f>IF(B1256="","",IF(VLOOKUP(A1256,referencia!$A$2:$B$15,2,FALSE)&gt;VLOOKUP(B1256,referencia!$A$2:$B$15,2,FALSE),"Casa",IF(VLOOKUP(A1256,referencia!$A$2:$B$15,2,FALSE)&lt;VLOOKUP(B1256,referencia!$A$2:$B$15,2,FALSE),"Visitante","Empate")))</f>
        <v/>
      </c>
      <c r="D1256" s="2" t="str">
        <f ca="1">IF(C1256="", "", IFERROR(
  INDEX(C:C, MATCH(1,
    INDEX((OFFSET(C1256, -(ROW(C1256)-255), 0)=OFFSET(C:C, 5, 0))*
           (OFFSET(C1255, -(ROW(C1255)-255), 0)=OFFSET(C:C, 4, 0))*
           (OFFSET(C1254, -(ROW(C1254)-255), 0)=OFFSET(C:C, 3, 0))*
           (OFFSET(C1253, -(ROW(C1253)-255), 0)=OFFSET(C:C, 2, 0))*
           (OFFSET(C1252, -(ROW(C1252)-255), 0)=OFFSET(C:C, 1, 0)),
           0), 0)),
  "Sem previsão"))</f>
        <v/>
      </c>
      <c r="E1256" s="2" t="str">
        <f t="shared" ca="1" si="109"/>
        <v/>
      </c>
      <c r="F1256" s="2" t="str">
        <f ca="1">IF(E1256="", "", IFERROR(COUNTIF($E$2:E1256, "Correto") / COUNTA($E$2:E1256), 0))</f>
        <v/>
      </c>
    </row>
    <row r="1257" spans="3:6" x14ac:dyDescent="0.25">
      <c r="C1257" s="2" t="str">
        <f>IF(B1257="","",IF(VLOOKUP(A1257,referencia!$A$2:$B$15,2,FALSE)&gt;VLOOKUP(B1257,referencia!$A$2:$B$15,2,FALSE),"Casa",IF(VLOOKUP(A1257,referencia!$A$2:$B$15,2,FALSE)&lt;VLOOKUP(B1257,referencia!$A$2:$B$15,2,FALSE),"Visitante","Empate")))</f>
        <v/>
      </c>
      <c r="D1257" s="2" t="str">
        <f ca="1">IF(C1257="", "", IFERROR(
  INDEX(C:C, MATCH(1,
    INDEX((OFFSET(C1257, -(ROW(C1257)-255), 0)=OFFSET(C:C, 5, 0))*
           (OFFSET(C1256, -(ROW(C1256)-255), 0)=OFFSET(C:C, 4, 0))*
           (OFFSET(C1255, -(ROW(C1255)-255), 0)=OFFSET(C:C, 3, 0))*
           (OFFSET(C1254, -(ROW(C1254)-255), 0)=OFFSET(C:C, 2, 0))*
           (OFFSET(C1253, -(ROW(C1253)-255), 0)=OFFSET(C:C, 1, 0)),
           0), 0)),
  "Sem previsão"))</f>
        <v/>
      </c>
      <c r="E1257" s="2" t="str">
        <f t="shared" ca="1" si="109"/>
        <v/>
      </c>
      <c r="F1257" s="2" t="str">
        <f ca="1">IF(E1257="", "", IFERROR(COUNTIF($E$2:E1257, "Correto") / COUNTA($E$2:E1257), 0))</f>
        <v/>
      </c>
    </row>
    <row r="1258" spans="3:6" x14ac:dyDescent="0.25">
      <c r="C1258" s="2" t="str">
        <f>IF(B1258="","",IF(VLOOKUP(A1258,referencia!$A$2:$B$15,2,FALSE)&gt;VLOOKUP(B1258,referencia!$A$2:$B$15,2,FALSE),"Casa",IF(VLOOKUP(A1258,referencia!$A$2:$B$15,2,FALSE)&lt;VLOOKUP(B1258,referencia!$A$2:$B$15,2,FALSE),"Visitante","Empate")))</f>
        <v/>
      </c>
      <c r="D1258" s="2" t="str">
        <f ca="1">IF(C1258="", "", IFERROR(
  INDEX(C:C, MATCH(1,
    INDEX((OFFSET(C1258, -(ROW(C1258)-255), 0)=OFFSET(C:C, 5, 0))*
           (OFFSET(C1257, -(ROW(C1257)-255), 0)=OFFSET(C:C, 4, 0))*
           (OFFSET(C1256, -(ROW(C1256)-255), 0)=OFFSET(C:C, 3, 0))*
           (OFFSET(C1255, -(ROW(C1255)-255), 0)=OFFSET(C:C, 2, 0))*
           (OFFSET(C1254, -(ROW(C1254)-255), 0)=OFFSET(C:C, 1, 0)),
           0), 0)),
  "Sem previsão"))</f>
        <v/>
      </c>
      <c r="E1258" s="2" t="str">
        <f t="shared" ca="1" si="109"/>
        <v/>
      </c>
      <c r="F1258" s="2" t="str">
        <f ca="1">IF(E1258="", "", IFERROR(COUNTIF($E$2:E1258, "Correto") / COUNTA($E$2:E1258), 0))</f>
        <v/>
      </c>
    </row>
    <row r="1259" spans="3:6" x14ac:dyDescent="0.25">
      <c r="C1259" s="2" t="str">
        <f>IF(B1259="","",IF(VLOOKUP(A1259,referencia!$A$2:$B$15,2,FALSE)&gt;VLOOKUP(B1259,referencia!$A$2:$B$15,2,FALSE),"Casa",IF(VLOOKUP(A1259,referencia!$A$2:$B$15,2,FALSE)&lt;VLOOKUP(B1259,referencia!$A$2:$B$15,2,FALSE),"Visitante","Empate")))</f>
        <v/>
      </c>
      <c r="D1259" s="2" t="str">
        <f ca="1">IF(C1259="", "", IFERROR(
  INDEX(C:C, MATCH(1,
    INDEX((OFFSET(C1259, -(ROW(C1259)-255), 0)=OFFSET(C:C, 5, 0))*
           (OFFSET(C1258, -(ROW(C1258)-255), 0)=OFFSET(C:C, 4, 0))*
           (OFFSET(C1257, -(ROW(C1257)-255), 0)=OFFSET(C:C, 3, 0))*
           (OFFSET(C1256, -(ROW(C1256)-255), 0)=OFFSET(C:C, 2, 0))*
           (OFFSET(C1255, -(ROW(C1255)-255), 0)=OFFSET(C:C, 1, 0)),
           0), 0)),
  "Sem previsão"))</f>
        <v/>
      </c>
      <c r="E1259" s="2" t="str">
        <f t="shared" ca="1" si="109"/>
        <v/>
      </c>
      <c r="F1259" s="2" t="str">
        <f ca="1">IF(E1259="", "", IFERROR(COUNTIF($E$2:E1259, "Correto") / COUNTA($E$2:E1259), 0))</f>
        <v/>
      </c>
    </row>
    <row r="1260" spans="3:6" x14ac:dyDescent="0.25">
      <c r="C1260" s="2" t="str">
        <f>IF(B1260="","",IF(VLOOKUP(A1260,referencia!$A$2:$B$15,2,FALSE)&gt;VLOOKUP(B1260,referencia!$A$2:$B$15,2,FALSE),"Casa",IF(VLOOKUP(A1260,referencia!$A$2:$B$15,2,FALSE)&lt;VLOOKUP(B1260,referencia!$A$2:$B$15,2,FALSE),"Visitante","Empate")))</f>
        <v/>
      </c>
      <c r="D1260" s="2" t="str">
        <f ca="1">IF(C1260="", "", IFERROR(
  INDEX(C:C, MATCH(1,
    INDEX((OFFSET(C1260, -(ROW(C1260)-255), 0)=OFFSET(C:C, 5, 0))*
           (OFFSET(C1259, -(ROW(C1259)-255), 0)=OFFSET(C:C, 4, 0))*
           (OFFSET(C1258, -(ROW(C1258)-255), 0)=OFFSET(C:C, 3, 0))*
           (OFFSET(C1257, -(ROW(C1257)-255), 0)=OFFSET(C:C, 2, 0))*
           (OFFSET(C1256, -(ROW(C1256)-255), 0)=OFFSET(C:C, 1, 0)),
           0), 0)),
  "Sem previsão"))</f>
        <v/>
      </c>
      <c r="E1260" s="2" t="str">
        <f t="shared" ca="1" si="109"/>
        <v/>
      </c>
      <c r="F1260" s="2" t="str">
        <f ca="1">IF(E1260="", "", IFERROR(COUNTIF($E$2:E1260, "Correto") / COUNTA($E$2:E1260), 0))</f>
        <v/>
      </c>
    </row>
    <row r="1261" spans="3:6" x14ac:dyDescent="0.25">
      <c r="C1261" s="2" t="str">
        <f>IF(B1261="","",IF(VLOOKUP(A1261,referencia!$A$2:$B$15,2,FALSE)&gt;VLOOKUP(B1261,referencia!$A$2:$B$15,2,FALSE),"Casa",IF(VLOOKUP(A1261,referencia!$A$2:$B$15,2,FALSE)&lt;VLOOKUP(B1261,referencia!$A$2:$B$15,2,FALSE),"Visitante","Empate")))</f>
        <v/>
      </c>
      <c r="D1261" s="2" t="str">
        <f ca="1">IF(C1261="", "", IFERROR(
  INDEX(C:C, MATCH(1,
    INDEX((OFFSET(C1261, -(ROW(C1261)-255), 0)=OFFSET(C:C, 5, 0))*
           (OFFSET(C1260, -(ROW(C1260)-255), 0)=OFFSET(C:C, 4, 0))*
           (OFFSET(C1259, -(ROW(C1259)-255), 0)=OFFSET(C:C, 3, 0))*
           (OFFSET(C1258, -(ROW(C1258)-255), 0)=OFFSET(C:C, 2, 0))*
           (OFFSET(C1257, -(ROW(C1257)-255), 0)=OFFSET(C:C, 1, 0)),
           0), 0)),
  "Sem previsão"))</f>
        <v/>
      </c>
      <c r="E1261" s="2" t="str">
        <f t="shared" ca="1" si="109"/>
        <v/>
      </c>
      <c r="F1261" s="2" t="str">
        <f ca="1">IF(E1261="", "", IFERROR(COUNTIF($E$2:E1261, "Correto") / COUNTA($E$2:E1261), 0))</f>
        <v/>
      </c>
    </row>
    <row r="1262" spans="3:6" x14ac:dyDescent="0.25">
      <c r="C1262" s="2" t="str">
        <f>IF(B1262="","",IF(VLOOKUP(A1262,referencia!$A$2:$B$15,2,FALSE)&gt;VLOOKUP(B1262,referencia!$A$2:$B$15,2,FALSE),"Casa",IF(VLOOKUP(A1262,referencia!$A$2:$B$15,2,FALSE)&lt;VLOOKUP(B1262,referencia!$A$2:$B$15,2,FALSE),"Visitante","Empate")))</f>
        <v/>
      </c>
      <c r="D1262" s="2" t="str">
        <f ca="1">IF(C1262="", "", IFERROR(
  INDEX(C:C, MATCH(1,
    INDEX((OFFSET(C1262, -(ROW(C1262)-255), 0)=OFFSET(C:C, 5, 0))*
           (OFFSET(C1261, -(ROW(C1261)-255), 0)=OFFSET(C:C, 4, 0))*
           (OFFSET(C1260, -(ROW(C1260)-255), 0)=OFFSET(C:C, 3, 0))*
           (OFFSET(C1259, -(ROW(C1259)-255), 0)=OFFSET(C:C, 2, 0))*
           (OFFSET(C1258, -(ROW(C1258)-255), 0)=OFFSET(C:C, 1, 0)),
           0), 0)),
  "Sem previsão"))</f>
        <v/>
      </c>
      <c r="E1262" s="2" t="str">
        <f t="shared" ca="1" si="109"/>
        <v/>
      </c>
      <c r="F1262" s="2" t="str">
        <f ca="1">IF(E1262="", "", IFERROR(COUNTIF($E$2:E1262, "Correto") / COUNTA($E$2:E1262), 0))</f>
        <v/>
      </c>
    </row>
    <row r="1263" spans="3:6" x14ac:dyDescent="0.25">
      <c r="C1263" s="2" t="str">
        <f>IF(B1263="","",IF(VLOOKUP(A1263,referencia!$A$2:$B$15,2,FALSE)&gt;VLOOKUP(B1263,referencia!$A$2:$B$15,2,FALSE),"Casa",IF(VLOOKUP(A1263,referencia!$A$2:$B$15,2,FALSE)&lt;VLOOKUP(B1263,referencia!$A$2:$B$15,2,FALSE),"Visitante","Empate")))</f>
        <v/>
      </c>
      <c r="D1263" s="2" t="str">
        <f ca="1">IF(C1263="", "", IFERROR(
  INDEX(C:C, MATCH(1,
    INDEX((OFFSET(C1263, -(ROW(C1263)-255), 0)=OFFSET(C:C, 5, 0))*
           (OFFSET(C1262, -(ROW(C1262)-255), 0)=OFFSET(C:C, 4, 0))*
           (OFFSET(C1261, -(ROW(C1261)-255), 0)=OFFSET(C:C, 3, 0))*
           (OFFSET(C1260, -(ROW(C1260)-255), 0)=OFFSET(C:C, 2, 0))*
           (OFFSET(C1259, -(ROW(C1259)-255), 0)=OFFSET(C:C, 1, 0)),
           0), 0)),
  "Sem previsão"))</f>
        <v/>
      </c>
      <c r="E1263" s="2" t="str">
        <f t="shared" ca="1" si="109"/>
        <v/>
      </c>
      <c r="F1263" s="2" t="str">
        <f ca="1">IF(E1263="", "", IFERROR(COUNTIF($E$2:E1263, "Correto") / COUNTA($E$2:E1263), 0))</f>
        <v/>
      </c>
    </row>
    <row r="1264" spans="3:6" x14ac:dyDescent="0.25">
      <c r="C1264" s="2" t="str">
        <f>IF(B1264="","",IF(VLOOKUP(A1264,referencia!$A$2:$B$15,2,FALSE)&gt;VLOOKUP(B1264,referencia!$A$2:$B$15,2,FALSE),"Casa",IF(VLOOKUP(A1264,referencia!$A$2:$B$15,2,FALSE)&lt;VLOOKUP(B1264,referencia!$A$2:$B$15,2,FALSE),"Visitante","Empate")))</f>
        <v/>
      </c>
      <c r="D1264" s="2" t="str">
        <f ca="1">IF(C1264="", "", IFERROR(
  INDEX(C:C, MATCH(1,
    INDEX((OFFSET(C1264, -(ROW(C1264)-255), 0)=OFFSET(C:C, 5, 0))*
           (OFFSET(C1263, -(ROW(C1263)-255), 0)=OFFSET(C:C, 4, 0))*
           (OFFSET(C1262, -(ROW(C1262)-255), 0)=OFFSET(C:C, 3, 0))*
           (OFFSET(C1261, -(ROW(C1261)-255), 0)=OFFSET(C:C, 2, 0))*
           (OFFSET(C1260, -(ROW(C1260)-255), 0)=OFFSET(C:C, 1, 0)),
           0), 0)),
  "Sem previsão"))</f>
        <v/>
      </c>
      <c r="E1264" s="2" t="str">
        <f t="shared" ca="1" si="109"/>
        <v/>
      </c>
      <c r="F1264" s="2" t="str">
        <f ca="1">IF(E1264="", "", IFERROR(COUNTIF($E$2:E1264, "Correto") / COUNTA($E$2:E1264), 0))</f>
        <v/>
      </c>
    </row>
    <row r="1265" spans="3:6" x14ac:dyDescent="0.25">
      <c r="C1265" s="2" t="str">
        <f>IF(B1265="","",IF(VLOOKUP(A1265,referencia!$A$2:$B$15,2,FALSE)&gt;VLOOKUP(B1265,referencia!$A$2:$B$15,2,FALSE),"Casa",IF(VLOOKUP(A1265,referencia!$A$2:$B$15,2,FALSE)&lt;VLOOKUP(B1265,referencia!$A$2:$B$15,2,FALSE),"Visitante","Empate")))</f>
        <v/>
      </c>
      <c r="D1265" s="2" t="str">
        <f ca="1">IF(C1265="", "", IFERROR(
  INDEX(C:C, MATCH(1,
    INDEX((OFFSET(C1265, -(ROW(C1265)-255), 0)=OFFSET(C:C, 5, 0))*
           (OFFSET(C1264, -(ROW(C1264)-255), 0)=OFFSET(C:C, 4, 0))*
           (OFFSET(#REF!, -(ROW(#REF!)-255), 0)=OFFSET(C:C, 3, 0))*
           (OFFSET(#REF!, -(ROW(#REF!)-255), 0)=OFFSET(C:C, 2, 0))*
           (OFFSET(#REF!, -(ROW(#REF!)-255), 0)=OFFSET(C:C, 1, 0)),
           0), 0)),
  "Sem previsão"))</f>
        <v/>
      </c>
      <c r="E1265" s="2" t="str">
        <f t="shared" ca="1" si="109"/>
        <v/>
      </c>
      <c r="F1265" s="2" t="str">
        <f ca="1">IF(E1265="", "", IFERROR(COUNTIF($E$2:E1265, "Correto") / COUNTA($E$2:E1265), 0))</f>
        <v/>
      </c>
    </row>
    <row r="1266" spans="3:6" x14ac:dyDescent="0.25">
      <c r="C1266" s="2" t="str">
        <f>IF(B1266="","",IF(VLOOKUP(A1266,referencia!$A$2:$B$15,2,FALSE)&gt;VLOOKUP(B1266,referencia!$A$2:$B$15,2,FALSE),"Casa",IF(VLOOKUP(A1266,referencia!$A$2:$B$15,2,FALSE)&lt;VLOOKUP(B1266,referencia!$A$2:$B$15,2,FALSE),"Visitante","Empate")))</f>
        <v/>
      </c>
      <c r="D1266" s="2" t="str">
        <f ca="1">IF(C1266="", "", IFERROR(
  INDEX(C:C, MATCH(1,
    INDEX((OFFSET(C1266, -(ROW(C1266)-255), 0)=OFFSET(C:C, 5, 0))*
           (OFFSET(C1265, -(ROW(C1265)-255), 0)=OFFSET(C:C, 4, 0))*
           (OFFSET(C1264, -(ROW(C1264)-255), 0)=OFFSET(C:C, 3, 0))*
           (OFFSET(#REF!, -(ROW(#REF!)-255), 0)=OFFSET(C:C, 2, 0))*
           (OFFSET(#REF!, -(ROW(#REF!)-255), 0)=OFFSET(C:C, 1, 0)),
           0), 0)),
  "Sem previsão"))</f>
        <v/>
      </c>
      <c r="E1266" s="2" t="str">
        <f t="shared" ca="1" si="109"/>
        <v/>
      </c>
      <c r="F1266" s="2" t="str">
        <f ca="1">IF(E1266="", "", IFERROR(COUNTIF($E$2:E1266, "Correto") / COUNTA($E$2:E1266), 0))</f>
        <v/>
      </c>
    </row>
    <row r="1267" spans="3:6" x14ac:dyDescent="0.25">
      <c r="C1267" s="2" t="str">
        <f>IF(B1267="","",IF(VLOOKUP(A1267,referencia!$A$2:$B$15,2,FALSE)&gt;VLOOKUP(B1267,referencia!$A$2:$B$15,2,FALSE),"Casa",IF(VLOOKUP(A1267,referencia!$A$2:$B$15,2,FALSE)&lt;VLOOKUP(B1267,referencia!$A$2:$B$15,2,FALSE),"Visitante","Empate")))</f>
        <v/>
      </c>
      <c r="D1267" s="2" t="str">
        <f ca="1">IF(C1267="", "", IFERROR(
  INDEX(C:C, MATCH(1,
    INDEX((OFFSET(C1267, -(ROW(C1267)-255), 0)=OFFSET(C:C, 5, 0))*
           (OFFSET(C1266, -(ROW(C1266)-255), 0)=OFFSET(C:C, 4, 0))*
           (OFFSET(C1265, -(ROW(C1265)-255), 0)=OFFSET(C:C, 3, 0))*
           (OFFSET(C1264, -(ROW(C1264)-255), 0)=OFFSET(C:C, 2, 0))*
           (OFFSET(#REF!, -(ROW(#REF!)-255), 0)=OFFSET(C:C, 1, 0)),
           0), 0)),
  "Sem previsão"))</f>
        <v/>
      </c>
      <c r="E1267" s="2" t="str">
        <f t="shared" ca="1" si="109"/>
        <v/>
      </c>
      <c r="F1267" s="2" t="str">
        <f ca="1">IF(E1267="", "", IFERROR(COUNTIF($E$2:E1267, "Correto") / COUNTA($E$2:E1267), 0))</f>
        <v/>
      </c>
    </row>
    <row r="1268" spans="3:6" x14ac:dyDescent="0.25">
      <c r="C1268" s="2" t="str">
        <f>IF(B1268="","",IF(VLOOKUP(A1268,referencia!$A$2:$B$15,2,FALSE)&gt;VLOOKUP(B1268,referencia!$A$2:$B$15,2,FALSE),"Casa",IF(VLOOKUP(A1268,referencia!$A$2:$B$15,2,FALSE)&lt;VLOOKUP(B1268,referencia!$A$2:$B$15,2,FALSE),"Visitante","Empate")))</f>
        <v/>
      </c>
      <c r="D1268" s="2" t="str">
        <f ca="1">IF(C1268="", "", IFERROR(
  INDEX(C:C, MATCH(1,
    INDEX((OFFSET(C1268, -(ROW(C1268)-255), 0)=OFFSET(C:C, 5, 0))*
           (OFFSET(C1267, -(ROW(C1267)-255), 0)=OFFSET(C:C, 4, 0))*
           (OFFSET(C1266, -(ROW(C1266)-255), 0)=OFFSET(C:C, 3, 0))*
           (OFFSET(C1265, -(ROW(C1265)-255), 0)=OFFSET(C:C, 2, 0))*
           (OFFSET(C1264, -(ROW(C1264)-255), 0)=OFFSET(C:C, 1, 0)),
           0), 0)),
  "Sem previsão"))</f>
        <v/>
      </c>
      <c r="E1268" s="2" t="str">
        <f t="shared" ca="1" si="109"/>
        <v/>
      </c>
      <c r="F1268" s="2" t="str">
        <f ca="1">IF(E1268="", "", IFERROR(COUNTIF($E$2:E1268, "Correto") / COUNTA($E$2:E1268), 0))</f>
        <v/>
      </c>
    </row>
    <row r="1269" spans="3:6" x14ac:dyDescent="0.25">
      <c r="C1269" s="2" t="str">
        <f>IF(B1269="","",IF(VLOOKUP(A1269,referencia!$A$2:$B$15,2,FALSE)&gt;VLOOKUP(B1269,referencia!$A$2:$B$15,2,FALSE),"Casa",IF(VLOOKUP(A1269,referencia!$A$2:$B$15,2,FALSE)&lt;VLOOKUP(B1269,referencia!$A$2:$B$15,2,FALSE),"Visitante","Empate")))</f>
        <v/>
      </c>
      <c r="D1269" s="2" t="str">
        <f ca="1">IF(C1269="", "", IFERROR(
  INDEX(C:C, MATCH(1,
    INDEX((OFFSET(C1269, -(ROW(C1269)-255), 0)=OFFSET(C:C, 5, 0))*
           (OFFSET(C1268, -(ROW(C1268)-255), 0)=OFFSET(C:C, 4, 0))*
           (OFFSET(C1267, -(ROW(C1267)-255), 0)=OFFSET(C:C, 3, 0))*
           (OFFSET(C1266, -(ROW(C1266)-255), 0)=OFFSET(C:C, 2, 0))*
           (OFFSET(C1265, -(ROW(C1265)-255), 0)=OFFSET(C:C, 1, 0)),
           0), 0)),
  "Sem previsão"))</f>
        <v/>
      </c>
      <c r="E1269" s="2" t="str">
        <f t="shared" ca="1" si="109"/>
        <v/>
      </c>
      <c r="F1269" s="2" t="str">
        <f ca="1">IF(E1269="", "", IFERROR(COUNTIF($E$2:E1269, "Correto") / COUNTA($E$2:E1269), 0))</f>
        <v/>
      </c>
    </row>
    <row r="1270" spans="3:6" x14ac:dyDescent="0.25">
      <c r="C1270" s="2" t="str">
        <f>IF(B1270="","",IF(VLOOKUP(A1270,referencia!$A$2:$B$15,2,FALSE)&gt;VLOOKUP(B1270,referencia!$A$2:$B$15,2,FALSE),"Casa",IF(VLOOKUP(A1270,referencia!$A$2:$B$15,2,FALSE)&lt;VLOOKUP(B1270,referencia!$A$2:$B$15,2,FALSE),"Visitante","Empate")))</f>
        <v/>
      </c>
      <c r="D1270" s="2" t="str">
        <f ca="1">IF(C1270="", "", IFERROR(
  INDEX(C:C, MATCH(1,
    INDEX((OFFSET(C1270, -(ROW(C1270)-255), 0)=OFFSET(C:C, 5, 0))*
           (OFFSET(C1269, -(ROW(C1269)-255), 0)=OFFSET(C:C, 4, 0))*
           (OFFSET(C1268, -(ROW(C1268)-255), 0)=OFFSET(C:C, 3, 0))*
           (OFFSET(C1267, -(ROW(C1267)-255), 0)=OFFSET(C:C, 2, 0))*
           (OFFSET(C1266, -(ROW(C1266)-255), 0)=OFFSET(C:C, 1, 0)),
           0), 0)),
  "Sem previsão"))</f>
        <v/>
      </c>
      <c r="E1270" s="2" t="str">
        <f t="shared" ca="1" si="109"/>
        <v/>
      </c>
      <c r="F1270" s="2" t="str">
        <f ca="1">IF(E1270="", "", IFERROR(COUNTIF($E$2:E1270, "Correto") / COUNTA($E$2:E1270), 0))</f>
        <v/>
      </c>
    </row>
    <row r="1271" spans="3:6" x14ac:dyDescent="0.25">
      <c r="C1271" s="2" t="str">
        <f>IF(B1271="","",IF(VLOOKUP(A1271,referencia!$A$2:$B$15,2,FALSE)&gt;VLOOKUP(B1271,referencia!$A$2:$B$15,2,FALSE),"Casa",IF(VLOOKUP(A1271,referencia!$A$2:$B$15,2,FALSE)&lt;VLOOKUP(B1271,referencia!$A$2:$B$15,2,FALSE),"Visitante","Empate")))</f>
        <v/>
      </c>
      <c r="D1271" s="2" t="str">
        <f ca="1">IF(C1271="", "", IFERROR(
  INDEX(C:C, MATCH(1,
    INDEX((OFFSET(C1271, -(ROW(C1271)-255), 0)=OFFSET(C:C, 5, 0))*
           (OFFSET(C1270, -(ROW(C1270)-255), 0)=OFFSET(C:C, 4, 0))*
           (OFFSET(C1269, -(ROW(C1269)-255), 0)=OFFSET(C:C, 3, 0))*
           (OFFSET(C1268, -(ROW(C1268)-255), 0)=OFFSET(C:C, 2, 0))*
           (OFFSET(C1267, -(ROW(C1267)-255), 0)=OFFSET(C:C, 1, 0)),
           0), 0)),
  "Sem previsão"))</f>
        <v/>
      </c>
      <c r="E1271" s="2" t="str">
        <f t="shared" ca="1" si="109"/>
        <v/>
      </c>
      <c r="F1271" s="2" t="str">
        <f ca="1">IF(E1271="", "", IFERROR(COUNTIF($E$2:E1271, "Correto") / COUNTA($E$2:E1271), 0))</f>
        <v/>
      </c>
    </row>
    <row r="1272" spans="3:6" x14ac:dyDescent="0.25">
      <c r="C1272" s="2" t="str">
        <f>IF(B1272="","",IF(VLOOKUP(A1272,referencia!$A$2:$B$15,2,FALSE)&gt;VLOOKUP(B1272,referencia!$A$2:$B$15,2,FALSE),"Casa",IF(VLOOKUP(A1272,referencia!$A$2:$B$15,2,FALSE)&lt;VLOOKUP(B1272,referencia!$A$2:$B$15,2,FALSE),"Visitante","Empate")))</f>
        <v/>
      </c>
      <c r="D1272" s="2" t="str">
        <f ca="1">IF(C1272="", "", IFERROR(
  INDEX(C:C, MATCH(1,
    INDEX((OFFSET(C1272, -(ROW(C1272)-255), 0)=OFFSET(C:C, 5, 0))*
           (OFFSET(C1271, -(ROW(C1271)-255), 0)=OFFSET(C:C, 4, 0))*
           (OFFSET(C1270, -(ROW(C1270)-255), 0)=OFFSET(C:C, 3, 0))*
           (OFFSET(C1269, -(ROW(C1269)-255), 0)=OFFSET(C:C, 2, 0))*
           (OFFSET(C1268, -(ROW(C1268)-255), 0)=OFFSET(C:C, 1, 0)),
           0), 0)),
  "Sem previsão"))</f>
        <v/>
      </c>
      <c r="E1272" s="2" t="str">
        <f t="shared" ca="1" si="109"/>
        <v/>
      </c>
      <c r="F1272" s="2" t="str">
        <f ca="1">IF(E1272="", "", IFERROR(COUNTIF($E$2:E1272, "Correto") / COUNTA($E$2:E1272), 0))</f>
        <v/>
      </c>
    </row>
    <row r="1273" spans="3:6" x14ac:dyDescent="0.25">
      <c r="C1273" s="2" t="str">
        <f>IF(B1273="","",IF(VLOOKUP(A1273,referencia!$A$2:$B$15,2,FALSE)&gt;VLOOKUP(B1273,referencia!$A$2:$B$15,2,FALSE),"Casa",IF(VLOOKUP(A1273,referencia!$A$2:$B$15,2,FALSE)&lt;VLOOKUP(B1273,referencia!$A$2:$B$15,2,FALSE),"Visitante","Empate")))</f>
        <v/>
      </c>
      <c r="D1273" s="2" t="str">
        <f ca="1">IF(C1273="", "", IFERROR(
  INDEX(C:C, MATCH(1,
    INDEX((OFFSET(C1273, -(ROW(C1273)-255), 0)=OFFSET(C:C, 5, 0))*
           (OFFSET(C1272, -(ROW(C1272)-255), 0)=OFFSET(C:C, 4, 0))*
           (OFFSET(C1271, -(ROW(C1271)-255), 0)=OFFSET(C:C, 3, 0))*
           (OFFSET(C1270, -(ROW(C1270)-255), 0)=OFFSET(C:C, 2, 0))*
           (OFFSET(C1269, -(ROW(C1269)-255), 0)=OFFSET(C:C, 1, 0)),
           0), 0)),
  "Sem previsão"))</f>
        <v/>
      </c>
      <c r="E1273" s="2" t="str">
        <f t="shared" ca="1" si="109"/>
        <v/>
      </c>
      <c r="F1273" s="2" t="str">
        <f ca="1">IF(E1273="", "", IFERROR(COUNTIF($E$2:E1273, "Correto") / COUNTA($E$2:E1273), 0))</f>
        <v/>
      </c>
    </row>
    <row r="1274" spans="3:6" x14ac:dyDescent="0.25">
      <c r="C1274" s="2" t="str">
        <f>IF(B1274="","",IF(VLOOKUP(A1274,referencia!$A$2:$B$15,2,FALSE)&gt;VLOOKUP(B1274,referencia!$A$2:$B$15,2,FALSE),"Casa",IF(VLOOKUP(A1274,referencia!$A$2:$B$15,2,FALSE)&lt;VLOOKUP(B1274,referencia!$A$2:$B$15,2,FALSE),"Visitante","Empate")))</f>
        <v/>
      </c>
      <c r="D1274" s="2" t="str">
        <f ca="1">IF(C1274="", "", IFERROR(
  INDEX(C:C, MATCH(1,
    INDEX((OFFSET(C1274, -(ROW(C1274)-255), 0)=OFFSET(C:C, 5, 0))*
           (OFFSET(C1273, -(ROW(C1273)-255), 0)=OFFSET(C:C, 4, 0))*
           (OFFSET(C1272, -(ROW(C1272)-255), 0)=OFFSET(C:C, 3, 0))*
           (OFFSET(C1271, -(ROW(C1271)-255), 0)=OFFSET(C:C, 2, 0))*
           (OFFSET(C1270, -(ROW(C1270)-255), 0)=OFFSET(C:C, 1, 0)),
           0), 0)),
  "Sem previsão"))</f>
        <v/>
      </c>
      <c r="E1274" s="2" t="str">
        <f t="shared" ca="1" si="109"/>
        <v/>
      </c>
      <c r="F1274" s="2" t="str">
        <f ca="1">IF(E1274="", "", IFERROR(COUNTIF($E$2:E1274, "Correto") / COUNTA($E$2:E1274), 0))</f>
        <v/>
      </c>
    </row>
    <row r="1275" spans="3:6" x14ac:dyDescent="0.25">
      <c r="C1275" s="2" t="str">
        <f>IF(B1275="","",IF(VLOOKUP(A1275,referencia!$A$2:$B$15,2,FALSE)&gt;VLOOKUP(B1275,referencia!$A$2:$B$15,2,FALSE),"Casa",IF(VLOOKUP(A1275,referencia!$A$2:$B$15,2,FALSE)&lt;VLOOKUP(B1275,referencia!$A$2:$B$15,2,FALSE),"Visitante","Empate")))</f>
        <v/>
      </c>
      <c r="D1275" s="2" t="str">
        <f ca="1">IF(C1275="", "", IFERROR(
  INDEX(C:C, MATCH(1,
    INDEX((OFFSET(C1275, -(ROW(C1275)-255), 0)=OFFSET(C:C, 5, 0))*
           (OFFSET(C1274, -(ROW(C1274)-255), 0)=OFFSET(C:C, 4, 0))*
           (OFFSET(C1273, -(ROW(C1273)-255), 0)=OFFSET(C:C, 3, 0))*
           (OFFSET(C1272, -(ROW(C1272)-255), 0)=OFFSET(C:C, 2, 0))*
           (OFFSET(C1271, -(ROW(C1271)-255), 0)=OFFSET(C:C, 1, 0)),
           0), 0)),
  "Sem previsão"))</f>
        <v/>
      </c>
      <c r="E1275" s="2" t="str">
        <f t="shared" ca="1" si="109"/>
        <v/>
      </c>
      <c r="F1275" s="2" t="str">
        <f ca="1">IF(E1275="", "", IFERROR(COUNTIF($E$2:E1275, "Correto") / COUNTA($E$2:E1275), 0))</f>
        <v/>
      </c>
    </row>
    <row r="1276" spans="3:6" x14ac:dyDescent="0.25">
      <c r="C1276" s="2" t="str">
        <f>IF(B1276="","",IF(VLOOKUP(A1276,referencia!$A$2:$B$15,2,FALSE)&gt;VLOOKUP(B1276,referencia!$A$2:$B$15,2,FALSE),"Casa",IF(VLOOKUP(A1276,referencia!$A$2:$B$15,2,FALSE)&lt;VLOOKUP(B1276,referencia!$A$2:$B$15,2,FALSE),"Visitante","Empate")))</f>
        <v/>
      </c>
      <c r="D1276" s="2" t="str">
        <f ca="1">IF(C1276="", "", IFERROR(
  INDEX(C:C, MATCH(1,
    INDEX((OFFSET(C1276, -(ROW(C1276)-255), 0)=OFFSET(C:C, 5, 0))*
           (OFFSET(C1275, -(ROW(C1275)-255), 0)=OFFSET(C:C, 4, 0))*
           (OFFSET(C1274, -(ROW(C1274)-255), 0)=OFFSET(C:C, 3, 0))*
           (OFFSET(C1273, -(ROW(C1273)-255), 0)=OFFSET(C:C, 2, 0))*
           (OFFSET(C1272, -(ROW(C1272)-255), 0)=OFFSET(C:C, 1, 0)),
           0), 0)),
  "Sem previsão"))</f>
        <v/>
      </c>
      <c r="E1276" s="2" t="str">
        <f t="shared" ref="E1276:E1339" ca="1" si="110">IF(D1276="","",IF(D1276=C1276,"Correto","Errado"))</f>
        <v/>
      </c>
      <c r="F1276" s="2" t="str">
        <f ca="1">IF(E1276="", "", IFERROR(COUNTIF($E$2:E1276, "Correto") / COUNTA($E$2:E1276), 0))</f>
        <v/>
      </c>
    </row>
    <row r="1277" spans="3:6" x14ac:dyDescent="0.25">
      <c r="C1277" s="2" t="str">
        <f>IF(B1277="","",IF(VLOOKUP(A1277,referencia!$A$2:$B$15,2,FALSE)&gt;VLOOKUP(B1277,referencia!$A$2:$B$15,2,FALSE),"Casa",IF(VLOOKUP(A1277,referencia!$A$2:$B$15,2,FALSE)&lt;VLOOKUP(B1277,referencia!$A$2:$B$15,2,FALSE),"Visitante","Empate")))</f>
        <v/>
      </c>
      <c r="D1277" s="2" t="str">
        <f ca="1">IF(C1277="", "", IFERROR(
  INDEX(C:C, MATCH(1,
    INDEX((OFFSET(C1277, -(ROW(C1277)-255), 0)=OFFSET(C:C, 5, 0))*
           (OFFSET(C1276, -(ROW(C1276)-255), 0)=OFFSET(C:C, 4, 0))*
           (OFFSET(C1275, -(ROW(C1275)-255), 0)=OFFSET(C:C, 3, 0))*
           (OFFSET(C1274, -(ROW(C1274)-255), 0)=OFFSET(C:C, 2, 0))*
           (OFFSET(C1273, -(ROW(C1273)-255), 0)=OFFSET(C:C, 1, 0)),
           0), 0)),
  "Sem previsão"))</f>
        <v/>
      </c>
      <c r="E1277" s="2" t="str">
        <f t="shared" ca="1" si="110"/>
        <v/>
      </c>
      <c r="F1277" s="2" t="str">
        <f ca="1">IF(E1277="", "", IFERROR(COUNTIF($E$2:E1277, "Correto") / COUNTA($E$2:E1277), 0))</f>
        <v/>
      </c>
    </row>
    <row r="1278" spans="3:6" x14ac:dyDescent="0.25">
      <c r="C1278" s="2" t="str">
        <f>IF(B1278="","",IF(VLOOKUP(A1278,referencia!$A$2:$B$15,2,FALSE)&gt;VLOOKUP(B1278,referencia!$A$2:$B$15,2,FALSE),"Casa",IF(VLOOKUP(A1278,referencia!$A$2:$B$15,2,FALSE)&lt;VLOOKUP(B1278,referencia!$A$2:$B$15,2,FALSE),"Visitante","Empate")))</f>
        <v/>
      </c>
      <c r="D1278" s="2" t="str">
        <f ca="1">IF(C1278="", "", IFERROR(
  INDEX(C:C, MATCH(1,
    INDEX((OFFSET(C1278, -(ROW(C1278)-255), 0)=OFFSET(C:C, 5, 0))*
           (OFFSET(C1277, -(ROW(C1277)-255), 0)=OFFSET(C:C, 4, 0))*
           (OFFSET(C1276, -(ROW(C1276)-255), 0)=OFFSET(C:C, 3, 0))*
           (OFFSET(C1275, -(ROW(C1275)-255), 0)=OFFSET(C:C, 2, 0))*
           (OFFSET(C1274, -(ROW(C1274)-255), 0)=OFFSET(C:C, 1, 0)),
           0), 0)),
  "Sem previsão"))</f>
        <v/>
      </c>
      <c r="E1278" s="2" t="str">
        <f t="shared" ca="1" si="110"/>
        <v/>
      </c>
      <c r="F1278" s="2" t="str">
        <f ca="1">IF(E1278="", "", IFERROR(COUNTIF($E$2:E1278, "Correto") / COUNTA($E$2:E1278), 0))</f>
        <v/>
      </c>
    </row>
    <row r="1279" spans="3:6" x14ac:dyDescent="0.25">
      <c r="C1279" s="2" t="str">
        <f>IF(B1279="","",IF(VLOOKUP(A1279,referencia!$A$2:$B$15,2,FALSE)&gt;VLOOKUP(B1279,referencia!$A$2:$B$15,2,FALSE),"Casa",IF(VLOOKUP(A1279,referencia!$A$2:$B$15,2,FALSE)&lt;VLOOKUP(B1279,referencia!$A$2:$B$15,2,FALSE),"Visitante","Empate")))</f>
        <v/>
      </c>
      <c r="D1279" s="2" t="str">
        <f ca="1">IF(C1279="", "", IFERROR(
  INDEX(C:C, MATCH(1,
    INDEX((OFFSET(C1279, -(ROW(C1279)-255), 0)=OFFSET(C:C, 5, 0))*
           (OFFSET(C1278, -(ROW(C1278)-255), 0)=OFFSET(C:C, 4, 0))*
           (OFFSET(C1277, -(ROW(C1277)-255), 0)=OFFSET(C:C, 3, 0))*
           (OFFSET(C1276, -(ROW(C1276)-255), 0)=OFFSET(C:C, 2, 0))*
           (OFFSET(C1275, -(ROW(C1275)-255), 0)=OFFSET(C:C, 1, 0)),
           0), 0)),
  "Sem previsão"))</f>
        <v/>
      </c>
      <c r="E1279" s="2" t="str">
        <f t="shared" ca="1" si="110"/>
        <v/>
      </c>
      <c r="F1279" s="2" t="str">
        <f ca="1">IF(E1279="", "", IFERROR(COUNTIF($E$2:E1279, "Correto") / COUNTA($E$2:E1279), 0))</f>
        <v/>
      </c>
    </row>
    <row r="1280" spans="3:6" x14ac:dyDescent="0.25">
      <c r="C1280" s="2" t="str">
        <f>IF(B1280="","",IF(VLOOKUP(A1280,referencia!$A$2:$B$15,2,FALSE)&gt;VLOOKUP(B1280,referencia!$A$2:$B$15,2,FALSE),"Casa",IF(VLOOKUP(A1280,referencia!$A$2:$B$15,2,FALSE)&lt;VLOOKUP(B1280,referencia!$A$2:$B$15,2,FALSE),"Visitante","Empate")))</f>
        <v/>
      </c>
      <c r="D1280" s="2" t="str">
        <f ca="1">IF(C1280="", "", IFERROR(
  INDEX(C:C, MATCH(1,
    INDEX((OFFSET(C1280, -(ROW(C1280)-255), 0)=OFFSET(C:C, 5, 0))*
           (OFFSET(C1279, -(ROW(C1279)-255), 0)=OFFSET(C:C, 4, 0))*
           (OFFSET(C1278, -(ROW(C1278)-255), 0)=OFFSET(C:C, 3, 0))*
           (OFFSET(C1277, -(ROW(C1277)-255), 0)=OFFSET(C:C, 2, 0))*
           (OFFSET(C1276, -(ROW(C1276)-255), 0)=OFFSET(C:C, 1, 0)),
           0), 0)),
  "Sem previsão"))</f>
        <v/>
      </c>
      <c r="E1280" s="2" t="str">
        <f t="shared" ca="1" si="110"/>
        <v/>
      </c>
      <c r="F1280" s="2" t="str">
        <f ca="1">IF(E1280="", "", IFERROR(COUNTIF($E$2:E1280, "Correto") / COUNTA($E$2:E1280), 0))</f>
        <v/>
      </c>
    </row>
    <row r="1281" spans="3:6" x14ac:dyDescent="0.25">
      <c r="C1281" s="2" t="str">
        <f>IF(B1281="","",IF(VLOOKUP(A1281,referencia!$A$2:$B$15,2,FALSE)&gt;VLOOKUP(B1281,referencia!$A$2:$B$15,2,FALSE),"Casa",IF(VLOOKUP(A1281,referencia!$A$2:$B$15,2,FALSE)&lt;VLOOKUP(B1281,referencia!$A$2:$B$15,2,FALSE),"Visitante","Empate")))</f>
        <v/>
      </c>
      <c r="D1281" s="2" t="str">
        <f ca="1">IF(C1281="", "", IFERROR(
  INDEX(C:C, MATCH(1,
    INDEX((OFFSET(C1281, -(ROW(C1281)-255), 0)=OFFSET(C:C, 5, 0))*
           (OFFSET(C1280, -(ROW(C1280)-255), 0)=OFFSET(C:C, 4, 0))*
           (OFFSET(C1279, -(ROW(C1279)-255), 0)=OFFSET(C:C, 3, 0))*
           (OFFSET(C1278, -(ROW(C1278)-255), 0)=OFFSET(C:C, 2, 0))*
           (OFFSET(C1277, -(ROW(C1277)-255), 0)=OFFSET(C:C, 1, 0)),
           0), 0)),
  "Sem previsão"))</f>
        <v/>
      </c>
      <c r="E1281" s="2" t="str">
        <f t="shared" ca="1" si="110"/>
        <v/>
      </c>
      <c r="F1281" s="2" t="str">
        <f ca="1">IF(E1281="", "", IFERROR(COUNTIF($E$2:E1281, "Correto") / COUNTA($E$2:E1281), 0))</f>
        <v/>
      </c>
    </row>
    <row r="1282" spans="3:6" x14ac:dyDescent="0.25">
      <c r="C1282" s="2" t="str">
        <f>IF(B1282="","",IF(VLOOKUP(A1282,referencia!$A$2:$B$15,2,FALSE)&gt;VLOOKUP(B1282,referencia!$A$2:$B$15,2,FALSE),"Casa",IF(VLOOKUP(A1282,referencia!$A$2:$B$15,2,FALSE)&lt;VLOOKUP(B1282,referencia!$A$2:$B$15,2,FALSE),"Visitante","Empate")))</f>
        <v/>
      </c>
      <c r="D1282" s="2" t="str">
        <f ca="1">IF(C1282="", "", IFERROR(
  INDEX(C:C, MATCH(1,
    INDEX((OFFSET(C1282, -(ROW(C1282)-255), 0)=OFFSET(C:C, 5, 0))*
           (OFFSET(C1281, -(ROW(C1281)-255), 0)=OFFSET(C:C, 4, 0))*
           (OFFSET(C1280, -(ROW(C1280)-255), 0)=OFFSET(C:C, 3, 0))*
           (OFFSET(C1279, -(ROW(C1279)-255), 0)=OFFSET(C:C, 2, 0))*
           (OFFSET(C1278, -(ROW(C1278)-255), 0)=OFFSET(C:C, 1, 0)),
           0), 0)),
  "Sem previsão"))</f>
        <v/>
      </c>
      <c r="E1282" s="2" t="str">
        <f t="shared" ca="1" si="110"/>
        <v/>
      </c>
      <c r="F1282" s="2" t="str">
        <f ca="1">IF(E1282="", "", IFERROR(COUNTIF($E$2:E1282, "Correto") / COUNTA($E$2:E1282), 0))</f>
        <v/>
      </c>
    </row>
    <row r="1283" spans="3:6" x14ac:dyDescent="0.25">
      <c r="C1283" s="2" t="str">
        <f>IF(B1283="","",IF(VLOOKUP(A1283,referencia!$A$2:$B$15,2,FALSE)&gt;VLOOKUP(B1283,referencia!$A$2:$B$15,2,FALSE),"Casa",IF(VLOOKUP(A1283,referencia!$A$2:$B$15,2,FALSE)&lt;VLOOKUP(B1283,referencia!$A$2:$B$15,2,FALSE),"Visitante","Empate")))</f>
        <v/>
      </c>
      <c r="D1283" s="2" t="str">
        <f ca="1">IF(C1283="", "", IFERROR(
  INDEX(C:C, MATCH(1,
    INDEX((OFFSET(C1283, -(ROW(C1283)-255), 0)=OFFSET(C:C, 5, 0))*
           (OFFSET(C1282, -(ROW(C1282)-255), 0)=OFFSET(C:C, 4, 0))*
           (OFFSET(C1281, -(ROW(C1281)-255), 0)=OFFSET(C:C, 3, 0))*
           (OFFSET(C1280, -(ROW(C1280)-255), 0)=OFFSET(C:C, 2, 0))*
           (OFFSET(C1279, -(ROW(C1279)-255), 0)=OFFSET(C:C, 1, 0)),
           0), 0)),
  "Sem previsão"))</f>
        <v/>
      </c>
      <c r="E1283" s="2" t="str">
        <f t="shared" ca="1" si="110"/>
        <v/>
      </c>
      <c r="F1283" s="2" t="str">
        <f ca="1">IF(E1283="", "", IFERROR(COUNTIF($E$2:E1283, "Correto") / COUNTA($E$2:E1283), 0))</f>
        <v/>
      </c>
    </row>
    <row r="1284" spans="3:6" x14ac:dyDescent="0.25">
      <c r="C1284" s="2" t="str">
        <f>IF(B1284="","",IF(VLOOKUP(A1284,referencia!$A$2:$B$15,2,FALSE)&gt;VLOOKUP(B1284,referencia!$A$2:$B$15,2,FALSE),"Casa",IF(VLOOKUP(A1284,referencia!$A$2:$B$15,2,FALSE)&lt;VLOOKUP(B1284,referencia!$A$2:$B$15,2,FALSE),"Visitante","Empate")))</f>
        <v/>
      </c>
      <c r="D1284" s="2" t="str">
        <f ca="1">IF(C1284="", "", IFERROR(
  INDEX(C:C, MATCH(1,
    INDEX((OFFSET(C1284, -(ROW(C1284)-255), 0)=OFFSET(C:C, 5, 0))*
           (OFFSET(C1283, -(ROW(C1283)-255), 0)=OFFSET(C:C, 4, 0))*
           (OFFSET(C1282, -(ROW(C1282)-255), 0)=OFFSET(C:C, 3, 0))*
           (OFFSET(C1281, -(ROW(C1281)-255), 0)=OFFSET(C:C, 2, 0))*
           (OFFSET(C1280, -(ROW(C1280)-255), 0)=OFFSET(C:C, 1, 0)),
           0), 0)),
  "Sem previsão"))</f>
        <v/>
      </c>
      <c r="E1284" s="2" t="str">
        <f t="shared" ca="1" si="110"/>
        <v/>
      </c>
      <c r="F1284" s="2" t="str">
        <f ca="1">IF(E1284="", "", IFERROR(COUNTIF($E$2:E1284, "Correto") / COUNTA($E$2:E1284), 0))</f>
        <v/>
      </c>
    </row>
    <row r="1285" spans="3:6" x14ac:dyDescent="0.25">
      <c r="C1285" s="2" t="str">
        <f>IF(B1285="","",IF(VLOOKUP(A1285,referencia!$A$2:$B$15,2,FALSE)&gt;VLOOKUP(B1285,referencia!$A$2:$B$15,2,FALSE),"Casa",IF(VLOOKUP(A1285,referencia!$A$2:$B$15,2,FALSE)&lt;VLOOKUP(B1285,referencia!$A$2:$B$15,2,FALSE),"Visitante","Empate")))</f>
        <v/>
      </c>
      <c r="D1285" s="2" t="str">
        <f ca="1">IF(C1285="", "", IFERROR(
  INDEX(C:C, MATCH(1,
    INDEX((OFFSET(C1285, -(ROW(C1285)-255), 0)=OFFSET(C:C, 5, 0))*
           (OFFSET(C1284, -(ROW(C1284)-255), 0)=OFFSET(C:C, 4, 0))*
           (OFFSET(C1283, -(ROW(C1283)-255), 0)=OFFSET(C:C, 3, 0))*
           (OFFSET(C1282, -(ROW(C1282)-255), 0)=OFFSET(C:C, 2, 0))*
           (OFFSET(C1281, -(ROW(C1281)-255), 0)=OFFSET(C:C, 1, 0)),
           0), 0)),
  "Sem previsão"))</f>
        <v/>
      </c>
      <c r="E1285" s="2" t="str">
        <f t="shared" ca="1" si="110"/>
        <v/>
      </c>
      <c r="F1285" s="2" t="str">
        <f ca="1">IF(E1285="", "", IFERROR(COUNTIF($E$2:E1285, "Correto") / COUNTA($E$2:E1285), 0))</f>
        <v/>
      </c>
    </row>
    <row r="1286" spans="3:6" x14ac:dyDescent="0.25">
      <c r="C1286" s="2" t="str">
        <f>IF(B1286="","",IF(VLOOKUP(A1286,referencia!$A$2:$B$15,2,FALSE)&gt;VLOOKUP(B1286,referencia!$A$2:$B$15,2,FALSE),"Casa",IF(VLOOKUP(A1286,referencia!$A$2:$B$15,2,FALSE)&lt;VLOOKUP(B1286,referencia!$A$2:$B$15,2,FALSE),"Visitante","Empate")))</f>
        <v/>
      </c>
      <c r="D1286" s="2" t="str">
        <f ca="1">IF(C1286="", "", IFERROR(
  INDEX(C:C, MATCH(1,
    INDEX((OFFSET(C1286, -(ROW(C1286)-255), 0)=OFFSET(C:C, 5, 0))*
           (OFFSET(C1285, -(ROW(C1285)-255), 0)=OFFSET(C:C, 4, 0))*
           (OFFSET(C1284, -(ROW(C1284)-255), 0)=OFFSET(C:C, 3, 0))*
           (OFFSET(C1283, -(ROW(C1283)-255), 0)=OFFSET(C:C, 2, 0))*
           (OFFSET(C1282, -(ROW(C1282)-255), 0)=OFFSET(C:C, 1, 0)),
           0), 0)),
  "Sem previsão"))</f>
        <v/>
      </c>
      <c r="E1286" s="2" t="str">
        <f t="shared" ca="1" si="110"/>
        <v/>
      </c>
      <c r="F1286" s="2" t="str">
        <f ca="1">IF(E1286="", "", IFERROR(COUNTIF($E$2:E1286, "Correto") / COUNTA($E$2:E1286), 0))</f>
        <v/>
      </c>
    </row>
    <row r="1287" spans="3:6" x14ac:dyDescent="0.25">
      <c r="C1287" s="2" t="str">
        <f>IF(B1287="","",IF(VLOOKUP(A1287,referencia!$A$2:$B$15,2,FALSE)&gt;VLOOKUP(B1287,referencia!$A$2:$B$15,2,FALSE),"Casa",IF(VLOOKUP(A1287,referencia!$A$2:$B$15,2,FALSE)&lt;VLOOKUP(B1287,referencia!$A$2:$B$15,2,FALSE),"Visitante","Empate")))</f>
        <v/>
      </c>
      <c r="D1287" s="2" t="str">
        <f ca="1">IF(C1287="", "", IFERROR(
  INDEX(C:C, MATCH(1,
    INDEX((OFFSET(C1287, -(ROW(C1287)-255), 0)=OFFSET(C:C, 5, 0))*
           (OFFSET(C1286, -(ROW(C1286)-255), 0)=OFFSET(C:C, 4, 0))*
           (OFFSET(C1285, -(ROW(C1285)-255), 0)=OFFSET(C:C, 3, 0))*
           (OFFSET(C1284, -(ROW(C1284)-255), 0)=OFFSET(C:C, 2, 0))*
           (OFFSET(C1283, -(ROW(C1283)-255), 0)=OFFSET(C:C, 1, 0)),
           0), 0)),
  "Sem previsão"))</f>
        <v/>
      </c>
      <c r="E1287" s="2" t="str">
        <f t="shared" ca="1" si="110"/>
        <v/>
      </c>
      <c r="F1287" s="2" t="str">
        <f ca="1">IF(E1287="", "", IFERROR(COUNTIF($E$2:E1287, "Correto") / COUNTA($E$2:E1287), 0))</f>
        <v/>
      </c>
    </row>
    <row r="1288" spans="3:6" x14ac:dyDescent="0.25">
      <c r="C1288" s="2" t="str">
        <f>IF(B1288="","",IF(VLOOKUP(A1288,referencia!$A$2:$B$15,2,FALSE)&gt;VLOOKUP(B1288,referencia!$A$2:$B$15,2,FALSE),"Casa",IF(VLOOKUP(A1288,referencia!$A$2:$B$15,2,FALSE)&lt;VLOOKUP(B1288,referencia!$A$2:$B$15,2,FALSE),"Visitante","Empate")))</f>
        <v/>
      </c>
      <c r="D1288" s="2" t="str">
        <f ca="1">IF(C1288="", "", IFERROR(
  INDEX(C:C, MATCH(1,
    INDEX((OFFSET(C1288, -(ROW(C1288)-255), 0)=OFFSET(C:C, 5, 0))*
           (OFFSET(C1287, -(ROW(C1287)-255), 0)=OFFSET(C:C, 4, 0))*
           (OFFSET(C1286, -(ROW(C1286)-255), 0)=OFFSET(C:C, 3, 0))*
           (OFFSET(C1285, -(ROW(C1285)-255), 0)=OFFSET(C:C, 2, 0))*
           (OFFSET(C1284, -(ROW(C1284)-255), 0)=OFFSET(C:C, 1, 0)),
           0), 0)),
  "Sem previsão"))</f>
        <v/>
      </c>
      <c r="E1288" s="2" t="str">
        <f t="shared" ca="1" si="110"/>
        <v/>
      </c>
      <c r="F1288" s="2" t="str">
        <f ca="1">IF(E1288="", "", IFERROR(COUNTIF($E$2:E1288, "Correto") / COUNTA($E$2:E1288), 0))</f>
        <v/>
      </c>
    </row>
    <row r="1289" spans="3:6" x14ac:dyDescent="0.25">
      <c r="C1289" s="2" t="str">
        <f>IF(B1289="","",IF(VLOOKUP(A1289,referencia!$A$2:$B$15,2,FALSE)&gt;VLOOKUP(B1289,referencia!$A$2:$B$15,2,FALSE),"Casa",IF(VLOOKUP(A1289,referencia!$A$2:$B$15,2,FALSE)&lt;VLOOKUP(B1289,referencia!$A$2:$B$15,2,FALSE),"Visitante","Empate")))</f>
        <v/>
      </c>
      <c r="D1289" s="2" t="str">
        <f ca="1">IF(C1289="", "", IFERROR(
  INDEX(C:C, MATCH(1,
    INDEX((OFFSET(C1289, -(ROW(C1289)-255), 0)=OFFSET(C:C, 5, 0))*
           (OFFSET(C1288, -(ROW(C1288)-255), 0)=OFFSET(C:C, 4, 0))*
           (OFFSET(C1287, -(ROW(C1287)-255), 0)=OFFSET(C:C, 3, 0))*
           (OFFSET(C1286, -(ROW(C1286)-255), 0)=OFFSET(C:C, 2, 0))*
           (OFFSET(C1285, -(ROW(C1285)-255), 0)=OFFSET(C:C, 1, 0)),
           0), 0)),
  "Sem previsão"))</f>
        <v/>
      </c>
      <c r="E1289" s="2" t="str">
        <f t="shared" ca="1" si="110"/>
        <v/>
      </c>
      <c r="F1289" s="2" t="str">
        <f ca="1">IF(E1289="", "", IFERROR(COUNTIF($E$2:E1289, "Correto") / COUNTA($E$2:E1289), 0))</f>
        <v/>
      </c>
    </row>
    <row r="1290" spans="3:6" x14ac:dyDescent="0.25">
      <c r="C1290" s="2" t="str">
        <f>IF(B1290="","",IF(VLOOKUP(A1290,referencia!$A$2:$B$15,2,FALSE)&gt;VLOOKUP(B1290,referencia!$A$2:$B$15,2,FALSE),"Casa",IF(VLOOKUP(A1290,referencia!$A$2:$B$15,2,FALSE)&lt;VLOOKUP(B1290,referencia!$A$2:$B$15,2,FALSE),"Visitante","Empate")))</f>
        <v/>
      </c>
      <c r="D1290" s="2" t="str">
        <f ca="1">IF(C1290="", "", IFERROR(
  INDEX(C:C, MATCH(1,
    INDEX((OFFSET(C1290, -(ROW(C1290)-255), 0)=OFFSET(C:C, 5, 0))*
           (OFFSET(C1289, -(ROW(C1289)-255), 0)=OFFSET(C:C, 4, 0))*
           (OFFSET(C1288, -(ROW(C1288)-255), 0)=OFFSET(C:C, 3, 0))*
           (OFFSET(C1287, -(ROW(C1287)-255), 0)=OFFSET(C:C, 2, 0))*
           (OFFSET(C1286, -(ROW(C1286)-255), 0)=OFFSET(C:C, 1, 0)),
           0), 0)),
  "Sem previsão"))</f>
        <v/>
      </c>
      <c r="E1290" s="2" t="str">
        <f t="shared" ca="1" si="110"/>
        <v/>
      </c>
      <c r="F1290" s="2" t="str">
        <f ca="1">IF(E1290="", "", IFERROR(COUNTIF($E$2:E1290, "Correto") / COUNTA($E$2:E1290), 0))</f>
        <v/>
      </c>
    </row>
    <row r="1291" spans="3:6" x14ac:dyDescent="0.25">
      <c r="C1291" s="2" t="str">
        <f>IF(B1291="","",IF(VLOOKUP(A1291,referencia!$A$2:$B$15,2,FALSE)&gt;VLOOKUP(B1291,referencia!$A$2:$B$15,2,FALSE),"Casa",IF(VLOOKUP(A1291,referencia!$A$2:$B$15,2,FALSE)&lt;VLOOKUP(B1291,referencia!$A$2:$B$15,2,FALSE),"Visitante","Empate")))</f>
        <v/>
      </c>
      <c r="D1291" s="2" t="str">
        <f ca="1">IF(C1291="", "", IFERROR(
  INDEX(C:C, MATCH(1,
    INDEX((OFFSET(C1291, -(ROW(C1291)-255), 0)=OFFSET(C:C, 5, 0))*
           (OFFSET(C1290, -(ROW(C1290)-255), 0)=OFFSET(C:C, 4, 0))*
           (OFFSET(C1289, -(ROW(C1289)-255), 0)=OFFSET(C:C, 3, 0))*
           (OFFSET(C1288, -(ROW(C1288)-255), 0)=OFFSET(C:C, 2, 0))*
           (OFFSET(C1287, -(ROW(C1287)-255), 0)=OFFSET(C:C, 1, 0)),
           0), 0)),
  "Sem previsão"))</f>
        <v/>
      </c>
      <c r="E1291" s="2" t="str">
        <f t="shared" ca="1" si="110"/>
        <v/>
      </c>
      <c r="F1291" s="2" t="str">
        <f ca="1">IF(E1291="", "", IFERROR(COUNTIF($E$2:E1291, "Correto") / COUNTA($E$2:E1291), 0))</f>
        <v/>
      </c>
    </row>
    <row r="1292" spans="3:6" x14ac:dyDescent="0.25">
      <c r="C1292" s="2" t="str">
        <f>IF(B1292="","",IF(VLOOKUP(A1292,referencia!$A$2:$B$15,2,FALSE)&gt;VLOOKUP(B1292,referencia!$A$2:$B$15,2,FALSE),"Casa",IF(VLOOKUP(A1292,referencia!$A$2:$B$15,2,FALSE)&lt;VLOOKUP(B1292,referencia!$A$2:$B$15,2,FALSE),"Visitante","Empate")))</f>
        <v/>
      </c>
      <c r="D1292" s="2" t="str">
        <f ca="1">IF(C1292="", "", IFERROR(
  INDEX(C:C, MATCH(1,
    INDEX((OFFSET(C1292, -(ROW(C1292)-255), 0)=OFFSET(C:C, 5, 0))*
           (OFFSET(C1291, -(ROW(C1291)-255), 0)=OFFSET(C:C, 4, 0))*
           (OFFSET(C1290, -(ROW(C1290)-255), 0)=OFFSET(C:C, 3, 0))*
           (OFFSET(C1289, -(ROW(C1289)-255), 0)=OFFSET(C:C, 2, 0))*
           (OFFSET(C1288, -(ROW(C1288)-255), 0)=OFFSET(C:C, 1, 0)),
           0), 0)),
  "Sem previsão"))</f>
        <v/>
      </c>
      <c r="E1292" s="2" t="str">
        <f t="shared" ca="1" si="110"/>
        <v/>
      </c>
      <c r="F1292" s="2" t="str">
        <f ca="1">IF(E1292="", "", IFERROR(COUNTIF($E$2:E1292, "Correto") / COUNTA($E$2:E1292), 0))</f>
        <v/>
      </c>
    </row>
    <row r="1293" spans="3:6" x14ac:dyDescent="0.25">
      <c r="C1293" s="2" t="str">
        <f>IF(B1293="","",IF(VLOOKUP(A1293,referencia!$A$2:$B$15,2,FALSE)&gt;VLOOKUP(B1293,referencia!$A$2:$B$15,2,FALSE),"Casa",IF(VLOOKUP(A1293,referencia!$A$2:$B$15,2,FALSE)&lt;VLOOKUP(B1293,referencia!$A$2:$B$15,2,FALSE),"Visitante","Empate")))</f>
        <v/>
      </c>
      <c r="D1293" s="2" t="str">
        <f ca="1">IF(C1293="", "", IFERROR(
  INDEX(C:C, MATCH(1,
    INDEX((OFFSET(C1293, -(ROW(C1293)-255), 0)=OFFSET(C:C, 5, 0))*
           (OFFSET(C1292, -(ROW(C1292)-255), 0)=OFFSET(C:C, 4, 0))*
           (OFFSET(C1291, -(ROW(C1291)-255), 0)=OFFSET(C:C, 3, 0))*
           (OFFSET(C1290, -(ROW(C1290)-255), 0)=OFFSET(C:C, 2, 0))*
           (OFFSET(C1289, -(ROW(C1289)-255), 0)=OFFSET(C:C, 1, 0)),
           0), 0)),
  "Sem previsão"))</f>
        <v/>
      </c>
      <c r="E1293" s="2" t="str">
        <f t="shared" ca="1" si="110"/>
        <v/>
      </c>
      <c r="F1293" s="2" t="str">
        <f ca="1">IF(E1293="", "", IFERROR(COUNTIF($E$2:E1293, "Correto") / COUNTA($E$2:E1293), 0))</f>
        <v/>
      </c>
    </row>
    <row r="1294" spans="3:6" x14ac:dyDescent="0.25">
      <c r="C1294" s="2" t="str">
        <f>IF(B1294="","",IF(VLOOKUP(A1294,referencia!$A$2:$B$15,2,FALSE)&gt;VLOOKUP(B1294,referencia!$A$2:$B$15,2,FALSE),"Casa",IF(VLOOKUP(A1294,referencia!$A$2:$B$15,2,FALSE)&lt;VLOOKUP(B1294,referencia!$A$2:$B$15,2,FALSE),"Visitante","Empate")))</f>
        <v/>
      </c>
      <c r="D1294" s="2" t="str">
        <f ca="1">IF(C1294="", "", IFERROR(
  INDEX(C:C, MATCH(1,
    INDEX((OFFSET(C1294, -(ROW(C1294)-255), 0)=OFFSET(C:C, 5, 0))*
           (OFFSET(C1293, -(ROW(C1293)-255), 0)=OFFSET(C:C, 4, 0))*
           (OFFSET(C1292, -(ROW(C1292)-255), 0)=OFFSET(C:C, 3, 0))*
           (OFFSET(C1291, -(ROW(C1291)-255), 0)=OFFSET(C:C, 2, 0))*
           (OFFSET(C1290, -(ROW(C1290)-255), 0)=OFFSET(C:C, 1, 0)),
           0), 0)),
  "Sem previsão"))</f>
        <v/>
      </c>
      <c r="E1294" s="2" t="str">
        <f t="shared" ca="1" si="110"/>
        <v/>
      </c>
      <c r="F1294" s="2" t="str">
        <f ca="1">IF(E1294="", "", IFERROR(COUNTIF($E$2:E1294, "Correto") / COUNTA($E$2:E1294), 0))</f>
        <v/>
      </c>
    </row>
    <row r="1295" spans="3:6" x14ac:dyDescent="0.25">
      <c r="C1295" s="2" t="str">
        <f>IF(B1295="","",IF(VLOOKUP(A1295,referencia!$A$2:$B$15,2,FALSE)&gt;VLOOKUP(B1295,referencia!$A$2:$B$15,2,FALSE),"Casa",IF(VLOOKUP(A1295,referencia!$A$2:$B$15,2,FALSE)&lt;VLOOKUP(B1295,referencia!$A$2:$B$15,2,FALSE),"Visitante","Empate")))</f>
        <v/>
      </c>
      <c r="D1295" s="2" t="str">
        <f ca="1">IF(C1295="", "", IFERROR(
  INDEX(C:C, MATCH(1,
    INDEX((OFFSET(C1295, -(ROW(C1295)-255), 0)=OFFSET(C:C, 5, 0))*
           (OFFSET(C1294, -(ROW(C1294)-255), 0)=OFFSET(C:C, 4, 0))*
           (OFFSET(C1293, -(ROW(C1293)-255), 0)=OFFSET(C:C, 3, 0))*
           (OFFSET(C1292, -(ROW(C1292)-255), 0)=OFFSET(C:C, 2, 0))*
           (OFFSET(C1291, -(ROW(C1291)-255), 0)=OFFSET(C:C, 1, 0)),
           0), 0)),
  "Sem previsão"))</f>
        <v/>
      </c>
      <c r="E1295" s="2" t="str">
        <f t="shared" ca="1" si="110"/>
        <v/>
      </c>
      <c r="F1295" s="2" t="str">
        <f ca="1">IF(E1295="", "", IFERROR(COUNTIF($E$2:E1295, "Correto") / COUNTA($E$2:E1295), 0))</f>
        <v/>
      </c>
    </row>
    <row r="1296" spans="3:6" x14ac:dyDescent="0.25">
      <c r="C1296" s="2" t="str">
        <f>IF(B1296="","",IF(VLOOKUP(A1296,referencia!$A$2:$B$15,2,FALSE)&gt;VLOOKUP(B1296,referencia!$A$2:$B$15,2,FALSE),"Casa",IF(VLOOKUP(A1296,referencia!$A$2:$B$15,2,FALSE)&lt;VLOOKUP(B1296,referencia!$A$2:$B$15,2,FALSE),"Visitante","Empate")))</f>
        <v/>
      </c>
      <c r="D1296" s="2" t="str">
        <f ca="1">IF(C1296="", "", IFERROR(
  INDEX(C:C, MATCH(1,
    INDEX((OFFSET(C1296, -(ROW(C1296)-255), 0)=OFFSET(C:C, 5, 0))*
           (OFFSET(C1295, -(ROW(C1295)-255), 0)=OFFSET(C:C, 4, 0))*
           (OFFSET(C1294, -(ROW(C1294)-255), 0)=OFFSET(C:C, 3, 0))*
           (OFFSET(C1293, -(ROW(C1293)-255), 0)=OFFSET(C:C, 2, 0))*
           (OFFSET(C1292, -(ROW(C1292)-255), 0)=OFFSET(C:C, 1, 0)),
           0), 0)),
  "Sem previsão"))</f>
        <v/>
      </c>
      <c r="E1296" s="2" t="str">
        <f t="shared" ca="1" si="110"/>
        <v/>
      </c>
      <c r="F1296" s="2" t="str">
        <f ca="1">IF(E1296="", "", IFERROR(COUNTIF($E$2:E1296, "Correto") / COUNTA($E$2:E1296), 0))</f>
        <v/>
      </c>
    </row>
    <row r="1297" spans="3:6" x14ac:dyDescent="0.25">
      <c r="C1297" s="2" t="str">
        <f>IF(B1297="","",IF(VLOOKUP(A1297,referencia!$A$2:$B$15,2,FALSE)&gt;VLOOKUP(B1297,referencia!$A$2:$B$15,2,FALSE),"Casa",IF(VLOOKUP(A1297,referencia!$A$2:$B$15,2,FALSE)&lt;VLOOKUP(B1297,referencia!$A$2:$B$15,2,FALSE),"Visitante","Empate")))</f>
        <v/>
      </c>
      <c r="D1297" s="2" t="str">
        <f ca="1">IF(C1297="", "", IFERROR(
  INDEX(C:C, MATCH(1,
    INDEX((OFFSET(C1297, -(ROW(C1297)-255), 0)=OFFSET(C:C, 5, 0))*
           (OFFSET(C1296, -(ROW(C1296)-255), 0)=OFFSET(C:C, 4, 0))*
           (OFFSET(C1295, -(ROW(C1295)-255), 0)=OFFSET(C:C, 3, 0))*
           (OFFSET(C1294, -(ROW(C1294)-255), 0)=OFFSET(C:C, 2, 0))*
           (OFFSET(C1293, -(ROW(C1293)-255), 0)=OFFSET(C:C, 1, 0)),
           0), 0)),
  "Sem previsão"))</f>
        <v/>
      </c>
      <c r="E1297" s="2" t="str">
        <f t="shared" ca="1" si="110"/>
        <v/>
      </c>
      <c r="F1297" s="2" t="str">
        <f ca="1">IF(E1297="", "", IFERROR(COUNTIF($E$2:E1297, "Correto") / COUNTA($E$2:E1297), 0))</f>
        <v/>
      </c>
    </row>
    <row r="1298" spans="3:6" x14ac:dyDescent="0.25">
      <c r="C1298" s="2" t="str">
        <f>IF(B1298="","",IF(VLOOKUP(A1298,referencia!$A$2:$B$15,2,FALSE)&gt;VLOOKUP(B1298,referencia!$A$2:$B$15,2,FALSE),"Casa",IF(VLOOKUP(A1298,referencia!$A$2:$B$15,2,FALSE)&lt;VLOOKUP(B1298,referencia!$A$2:$B$15,2,FALSE),"Visitante","Empate")))</f>
        <v/>
      </c>
      <c r="D1298" s="2" t="str">
        <f ca="1">IF(C1298="", "", IFERROR(
  INDEX(C:C, MATCH(1,
    INDEX((OFFSET(C1298, -(ROW(C1298)-255), 0)=OFFSET(C:C, 5, 0))*
           (OFFSET(C1297, -(ROW(C1297)-255), 0)=OFFSET(C:C, 4, 0))*
           (OFFSET(C1296, -(ROW(C1296)-255), 0)=OFFSET(C:C, 3, 0))*
           (OFFSET(C1295, -(ROW(C1295)-255), 0)=OFFSET(C:C, 2, 0))*
           (OFFSET(C1294, -(ROW(C1294)-255), 0)=OFFSET(C:C, 1, 0)),
           0), 0)),
  "Sem previsão"))</f>
        <v/>
      </c>
      <c r="E1298" s="2" t="str">
        <f t="shared" ca="1" si="110"/>
        <v/>
      </c>
      <c r="F1298" s="2" t="str">
        <f ca="1">IF(E1298="", "", IFERROR(COUNTIF($E$2:E1298, "Correto") / COUNTA($E$2:E1298), 0))</f>
        <v/>
      </c>
    </row>
    <row r="1299" spans="3:6" x14ac:dyDescent="0.25">
      <c r="C1299" s="2" t="str">
        <f>IF(B1299="","",IF(VLOOKUP(A1299,referencia!$A$2:$B$15,2,FALSE)&gt;VLOOKUP(B1299,referencia!$A$2:$B$15,2,FALSE),"Casa",IF(VLOOKUP(A1299,referencia!$A$2:$B$15,2,FALSE)&lt;VLOOKUP(B1299,referencia!$A$2:$B$15,2,FALSE),"Visitante","Empate")))</f>
        <v/>
      </c>
      <c r="D1299" s="2" t="str">
        <f ca="1">IF(C1299="", "", IFERROR(
  INDEX(C:C, MATCH(1,
    INDEX((OFFSET(C1299, -(ROW(C1299)-255), 0)=OFFSET(C:C, 5, 0))*
           (OFFSET(C1298, -(ROW(C1298)-255), 0)=OFFSET(C:C, 4, 0))*
           (OFFSET(C1297, -(ROW(C1297)-255), 0)=OFFSET(C:C, 3, 0))*
           (OFFSET(C1296, -(ROW(C1296)-255), 0)=OFFSET(C:C, 2, 0))*
           (OFFSET(C1295, -(ROW(C1295)-255), 0)=OFFSET(C:C, 1, 0)),
           0), 0)),
  "Sem previsão"))</f>
        <v/>
      </c>
      <c r="E1299" s="2" t="str">
        <f t="shared" ca="1" si="110"/>
        <v/>
      </c>
      <c r="F1299" s="2" t="str">
        <f ca="1">IF(E1299="", "", IFERROR(COUNTIF($E$2:E1299, "Correto") / COUNTA($E$2:E1299), 0))</f>
        <v/>
      </c>
    </row>
    <row r="1300" spans="3:6" x14ac:dyDescent="0.25">
      <c r="C1300" s="2" t="str">
        <f>IF(B1300="","",IF(VLOOKUP(A1300,referencia!$A$2:$B$15,2,FALSE)&gt;VLOOKUP(B1300,referencia!$A$2:$B$15,2,FALSE),"Casa",IF(VLOOKUP(A1300,referencia!$A$2:$B$15,2,FALSE)&lt;VLOOKUP(B1300,referencia!$A$2:$B$15,2,FALSE),"Visitante","Empate")))</f>
        <v/>
      </c>
      <c r="D1300" s="2" t="str">
        <f ca="1">IF(C1300="", "", IFERROR(
  INDEX(C:C, MATCH(1,
    INDEX((OFFSET(C1300, -(ROW(C1300)-255), 0)=OFFSET(C:C, 5, 0))*
           (OFFSET(C1299, -(ROW(C1299)-255), 0)=OFFSET(C:C, 4, 0))*
           (OFFSET(C1298, -(ROW(C1298)-255), 0)=OFFSET(C:C, 3, 0))*
           (OFFSET(C1297, -(ROW(C1297)-255), 0)=OFFSET(C:C, 2, 0))*
           (OFFSET(C1296, -(ROW(C1296)-255), 0)=OFFSET(C:C, 1, 0)),
           0), 0)),
  "Sem previsão"))</f>
        <v/>
      </c>
      <c r="E1300" s="2" t="str">
        <f t="shared" ca="1" si="110"/>
        <v/>
      </c>
      <c r="F1300" s="2" t="str">
        <f ca="1">IF(E1300="", "", IFERROR(COUNTIF($E$2:E1300, "Correto") / COUNTA($E$2:E1300), 0))</f>
        <v/>
      </c>
    </row>
    <row r="1301" spans="3:6" x14ac:dyDescent="0.25">
      <c r="C1301" s="2" t="str">
        <f>IF(B1301="","",IF(VLOOKUP(A1301,referencia!$A$2:$B$15,2,FALSE)&gt;VLOOKUP(B1301,referencia!$A$2:$B$15,2,FALSE),"Casa",IF(VLOOKUP(A1301,referencia!$A$2:$B$15,2,FALSE)&lt;VLOOKUP(B1301,referencia!$A$2:$B$15,2,FALSE),"Visitante","Empate")))</f>
        <v/>
      </c>
      <c r="D1301" s="2" t="str">
        <f ca="1">IF(C1301="", "", IFERROR(
  INDEX(C:C, MATCH(1,
    INDEX((OFFSET(C1301, -(ROW(C1301)-255), 0)=OFFSET(C:C, 5, 0))*
           (OFFSET(C1300, -(ROW(C1300)-255), 0)=OFFSET(C:C, 4, 0))*
           (OFFSET(C1299, -(ROW(C1299)-255), 0)=OFFSET(C:C, 3, 0))*
           (OFFSET(C1298, -(ROW(C1298)-255), 0)=OFFSET(C:C, 2, 0))*
           (OFFSET(C1297, -(ROW(C1297)-255), 0)=OFFSET(C:C, 1, 0)),
           0), 0)),
  "Sem previsão"))</f>
        <v/>
      </c>
      <c r="E1301" s="2" t="str">
        <f t="shared" ca="1" si="110"/>
        <v/>
      </c>
      <c r="F1301" s="2" t="str">
        <f ca="1">IF(E1301="", "", IFERROR(COUNTIF($E$2:E1301, "Correto") / COUNTA($E$2:E1301), 0))</f>
        <v/>
      </c>
    </row>
    <row r="1302" spans="3:6" x14ac:dyDescent="0.25">
      <c r="C1302" s="2" t="str">
        <f>IF(B1302="","",IF(VLOOKUP(A1302,referencia!$A$2:$B$15,2,FALSE)&gt;VLOOKUP(B1302,referencia!$A$2:$B$15,2,FALSE),"Casa",IF(VLOOKUP(A1302,referencia!$A$2:$B$15,2,FALSE)&lt;VLOOKUP(B1302,referencia!$A$2:$B$15,2,FALSE),"Visitante","Empate")))</f>
        <v/>
      </c>
      <c r="D1302" s="2" t="str">
        <f ca="1">IF(C1302="", "", IFERROR(
  INDEX(C:C, MATCH(1,
    INDEX((OFFSET(C1302, -(ROW(C1302)-255), 0)=OFFSET(C:C, 5, 0))*
           (OFFSET(C1301, -(ROW(C1301)-255), 0)=OFFSET(C:C, 4, 0))*
           (OFFSET(C1300, -(ROW(C1300)-255), 0)=OFFSET(C:C, 3, 0))*
           (OFFSET(C1299, -(ROW(C1299)-255), 0)=OFFSET(C:C, 2, 0))*
           (OFFSET(C1298, -(ROW(C1298)-255), 0)=OFFSET(C:C, 1, 0)),
           0), 0)),
  "Sem previsão"))</f>
        <v/>
      </c>
      <c r="E1302" s="2" t="str">
        <f t="shared" ca="1" si="110"/>
        <v/>
      </c>
      <c r="F1302" s="2" t="str">
        <f ca="1">IF(E1302="", "", IFERROR(COUNTIF($E$2:E1302, "Correto") / COUNTA($E$2:E1302), 0))</f>
        <v/>
      </c>
    </row>
    <row r="1303" spans="3:6" x14ac:dyDescent="0.25">
      <c r="C1303" s="2" t="str">
        <f>IF(B1303="","",IF(VLOOKUP(A1303,referencia!$A$2:$B$15,2,FALSE)&gt;VLOOKUP(B1303,referencia!$A$2:$B$15,2,FALSE),"Casa",IF(VLOOKUP(A1303,referencia!$A$2:$B$15,2,FALSE)&lt;VLOOKUP(B1303,referencia!$A$2:$B$15,2,FALSE),"Visitante","Empate")))</f>
        <v/>
      </c>
      <c r="D1303" s="2" t="str">
        <f ca="1">IF(C1303="", "", IFERROR(
  INDEX(C:C, MATCH(1,
    INDEX((OFFSET(C1303, -(ROW(C1303)-255), 0)=OFFSET(C:C, 5, 0))*
           (OFFSET(C1302, -(ROW(C1302)-255), 0)=OFFSET(C:C, 4, 0))*
           (OFFSET(C1301, -(ROW(C1301)-255), 0)=OFFSET(C:C, 3, 0))*
           (OFFSET(C1300, -(ROW(C1300)-255), 0)=OFFSET(C:C, 2, 0))*
           (OFFSET(C1299, -(ROW(C1299)-255), 0)=OFFSET(C:C, 1, 0)),
           0), 0)),
  "Sem previsão"))</f>
        <v/>
      </c>
      <c r="E1303" s="2" t="str">
        <f t="shared" ca="1" si="110"/>
        <v/>
      </c>
      <c r="F1303" s="2" t="str">
        <f ca="1">IF(E1303="", "", IFERROR(COUNTIF($E$2:E1303, "Correto") / COUNTA($E$2:E1303), 0))</f>
        <v/>
      </c>
    </row>
    <row r="1304" spans="3:6" x14ac:dyDescent="0.25">
      <c r="C1304" s="2" t="str">
        <f>IF(B1304="","",IF(VLOOKUP(A1304,referencia!$A$2:$B$15,2,FALSE)&gt;VLOOKUP(B1304,referencia!$A$2:$B$15,2,FALSE),"Casa",IF(VLOOKUP(A1304,referencia!$A$2:$B$15,2,FALSE)&lt;VLOOKUP(B1304,referencia!$A$2:$B$15,2,FALSE),"Visitante","Empate")))</f>
        <v/>
      </c>
      <c r="D1304" s="2" t="str">
        <f ca="1">IF(C1304="", "", IFERROR(
  INDEX(C:C, MATCH(1,
    INDEX((OFFSET(C1304, -(ROW(C1304)-255), 0)=OFFSET(C:C, 5, 0))*
           (OFFSET(C1303, -(ROW(C1303)-255), 0)=OFFSET(C:C, 4, 0))*
           (OFFSET(C1302, -(ROW(C1302)-255), 0)=OFFSET(C:C, 3, 0))*
           (OFFSET(C1301, -(ROW(C1301)-255), 0)=OFFSET(C:C, 2, 0))*
           (OFFSET(C1300, -(ROW(C1300)-255), 0)=OFFSET(C:C, 1, 0)),
           0), 0)),
  "Sem previsão"))</f>
        <v/>
      </c>
      <c r="E1304" s="2" t="str">
        <f t="shared" ca="1" si="110"/>
        <v/>
      </c>
      <c r="F1304" s="2" t="str">
        <f ca="1">IF(E1304="", "", IFERROR(COUNTIF($E$2:E1304, "Correto") / COUNTA($E$2:E1304), 0))</f>
        <v/>
      </c>
    </row>
    <row r="1305" spans="3:6" x14ac:dyDescent="0.25">
      <c r="C1305" s="2" t="str">
        <f>IF(B1305="","",IF(VLOOKUP(A1305,referencia!$A$2:$B$15,2,FALSE)&gt;VLOOKUP(B1305,referencia!$A$2:$B$15,2,FALSE),"Casa",IF(VLOOKUP(A1305,referencia!$A$2:$B$15,2,FALSE)&lt;VLOOKUP(B1305,referencia!$A$2:$B$15,2,FALSE),"Visitante","Empate")))</f>
        <v/>
      </c>
      <c r="D1305" s="2" t="str">
        <f ca="1">IF(C1305="", "", IFERROR(
  INDEX(C:C, MATCH(1,
    INDEX((OFFSET(C1305, -(ROW(C1305)-255), 0)=OFFSET(C:C, 5, 0))*
           (OFFSET(C1304, -(ROW(C1304)-255), 0)=OFFSET(C:C, 4, 0))*
           (OFFSET(C1303, -(ROW(C1303)-255), 0)=OFFSET(C:C, 3, 0))*
           (OFFSET(C1302, -(ROW(C1302)-255), 0)=OFFSET(C:C, 2, 0))*
           (OFFSET(C1301, -(ROW(C1301)-255), 0)=OFFSET(C:C, 1, 0)),
           0), 0)),
  "Sem previsão"))</f>
        <v/>
      </c>
      <c r="E1305" s="2" t="str">
        <f t="shared" ca="1" si="110"/>
        <v/>
      </c>
      <c r="F1305" s="2" t="str">
        <f ca="1">IF(E1305="", "", IFERROR(COUNTIF($E$2:E1305, "Correto") / COUNTA($E$2:E1305), 0))</f>
        <v/>
      </c>
    </row>
    <row r="1306" spans="3:6" x14ac:dyDescent="0.25">
      <c r="C1306" s="2" t="str">
        <f>IF(B1306="","",IF(VLOOKUP(A1306,referencia!$A$2:$B$15,2,FALSE)&gt;VLOOKUP(B1306,referencia!$A$2:$B$15,2,FALSE),"Casa",IF(VLOOKUP(A1306,referencia!$A$2:$B$15,2,FALSE)&lt;VLOOKUP(B1306,referencia!$A$2:$B$15,2,FALSE),"Visitante","Empate")))</f>
        <v/>
      </c>
      <c r="D1306" s="2" t="str">
        <f ca="1">IF(C1306="", "", IFERROR(
  INDEX(C:C, MATCH(1,
    INDEX((OFFSET(C1306, -(ROW(C1306)-255), 0)=OFFSET(C:C, 5, 0))*
           (OFFSET(C1305, -(ROW(C1305)-255), 0)=OFFSET(C:C, 4, 0))*
           (OFFSET(C1304, -(ROW(C1304)-255), 0)=OFFSET(C:C, 3, 0))*
           (OFFSET(C1303, -(ROW(C1303)-255), 0)=OFFSET(C:C, 2, 0))*
           (OFFSET(C1302, -(ROW(C1302)-255), 0)=OFFSET(C:C, 1, 0)),
           0), 0)),
  "Sem previsão"))</f>
        <v/>
      </c>
      <c r="E1306" s="2" t="str">
        <f t="shared" ca="1" si="110"/>
        <v/>
      </c>
      <c r="F1306" s="2" t="str">
        <f ca="1">IF(E1306="", "", IFERROR(COUNTIF($E$2:E1306, "Correto") / COUNTA($E$2:E1306), 0))</f>
        <v/>
      </c>
    </row>
    <row r="1307" spans="3:6" x14ac:dyDescent="0.25">
      <c r="C1307" s="2" t="str">
        <f>IF(B1307="","",IF(VLOOKUP(A1307,referencia!$A$2:$B$15,2,FALSE)&gt;VLOOKUP(B1307,referencia!$A$2:$B$15,2,FALSE),"Casa",IF(VLOOKUP(A1307,referencia!$A$2:$B$15,2,FALSE)&lt;VLOOKUP(B1307,referencia!$A$2:$B$15,2,FALSE),"Visitante","Empate")))</f>
        <v/>
      </c>
      <c r="D1307" s="2" t="str">
        <f ca="1">IF(C1307="", "", IFERROR(
  INDEX(C:C, MATCH(1,
    INDEX((OFFSET(C1307, -(ROW(C1307)-255), 0)=OFFSET(C:C, 5, 0))*
           (OFFSET(C1306, -(ROW(C1306)-255), 0)=OFFSET(C:C, 4, 0))*
           (OFFSET(C1305, -(ROW(C1305)-255), 0)=OFFSET(C:C, 3, 0))*
           (OFFSET(C1304, -(ROW(C1304)-255), 0)=OFFSET(C:C, 2, 0))*
           (OFFSET(C1303, -(ROW(C1303)-255), 0)=OFFSET(C:C, 1, 0)),
           0), 0)),
  "Sem previsão"))</f>
        <v/>
      </c>
      <c r="E1307" s="2" t="str">
        <f t="shared" ca="1" si="110"/>
        <v/>
      </c>
      <c r="F1307" s="2" t="str">
        <f ca="1">IF(E1307="", "", IFERROR(COUNTIF($E$2:E1307, "Correto") / COUNTA($E$2:E1307), 0))</f>
        <v/>
      </c>
    </row>
    <row r="1308" spans="3:6" x14ac:dyDescent="0.25">
      <c r="C1308" s="2" t="str">
        <f>IF(B1308="","",IF(VLOOKUP(A1308,referencia!$A$2:$B$15,2,FALSE)&gt;VLOOKUP(B1308,referencia!$A$2:$B$15,2,FALSE),"Casa",IF(VLOOKUP(A1308,referencia!$A$2:$B$15,2,FALSE)&lt;VLOOKUP(B1308,referencia!$A$2:$B$15,2,FALSE),"Visitante","Empate")))</f>
        <v/>
      </c>
      <c r="D1308" s="2" t="str">
        <f ca="1">IF(C1308="", "", IFERROR(
  INDEX(C:C, MATCH(1,
    INDEX((OFFSET(C1308, -(ROW(C1308)-255), 0)=OFFSET(C:C, 5, 0))*
           (OFFSET(C1307, -(ROW(C1307)-255), 0)=OFFSET(C:C, 4, 0))*
           (OFFSET(C1306, -(ROW(C1306)-255), 0)=OFFSET(C:C, 3, 0))*
           (OFFSET(C1305, -(ROW(C1305)-255), 0)=OFFSET(C:C, 2, 0))*
           (OFFSET(C1304, -(ROW(C1304)-255), 0)=OFFSET(C:C, 1, 0)),
           0), 0)),
  "Sem previsão"))</f>
        <v/>
      </c>
      <c r="E1308" s="2" t="str">
        <f t="shared" ca="1" si="110"/>
        <v/>
      </c>
      <c r="F1308" s="2" t="str">
        <f ca="1">IF(E1308="", "", IFERROR(COUNTIF($E$2:E1308, "Correto") / COUNTA($E$2:E1308), 0))</f>
        <v/>
      </c>
    </row>
    <row r="1309" spans="3:6" x14ac:dyDescent="0.25">
      <c r="C1309" s="2" t="str">
        <f>IF(B1309="","",IF(VLOOKUP(A1309,referencia!$A$2:$B$15,2,FALSE)&gt;VLOOKUP(B1309,referencia!$A$2:$B$15,2,FALSE),"Casa",IF(VLOOKUP(A1309,referencia!$A$2:$B$15,2,FALSE)&lt;VLOOKUP(B1309,referencia!$A$2:$B$15,2,FALSE),"Visitante","Empate")))</f>
        <v/>
      </c>
      <c r="D1309" s="2" t="str">
        <f ca="1">IF(C1309="", "", IFERROR(
  INDEX(C:C, MATCH(1,
    INDEX((OFFSET(C1309, -(ROW(C1309)-255), 0)=OFFSET(C:C, 5, 0))*
           (OFFSET(C1308, -(ROW(C1308)-255), 0)=OFFSET(C:C, 4, 0))*
           (OFFSET(C1307, -(ROW(C1307)-255), 0)=OFFSET(C:C, 3, 0))*
           (OFFSET(C1306, -(ROW(C1306)-255), 0)=OFFSET(C:C, 2, 0))*
           (OFFSET(C1305, -(ROW(C1305)-255), 0)=OFFSET(C:C, 1, 0)),
           0), 0)),
  "Sem previsão"))</f>
        <v/>
      </c>
      <c r="E1309" s="2" t="str">
        <f t="shared" ca="1" si="110"/>
        <v/>
      </c>
      <c r="F1309" s="2" t="str">
        <f ca="1">IF(E1309="", "", IFERROR(COUNTIF($E$2:E1309, "Correto") / COUNTA($E$2:E1309), 0))</f>
        <v/>
      </c>
    </row>
    <row r="1310" spans="3:6" x14ac:dyDescent="0.25">
      <c r="C1310" s="2" t="str">
        <f>IF(B1310="","",IF(VLOOKUP(A1310,referencia!$A$2:$B$15,2,FALSE)&gt;VLOOKUP(B1310,referencia!$A$2:$B$15,2,FALSE),"Casa",IF(VLOOKUP(A1310,referencia!$A$2:$B$15,2,FALSE)&lt;VLOOKUP(B1310,referencia!$A$2:$B$15,2,FALSE),"Visitante","Empate")))</f>
        <v/>
      </c>
      <c r="D1310" s="2" t="str">
        <f ca="1">IF(C1310="", "", IFERROR(
  INDEX(C:C, MATCH(1,
    INDEX((OFFSET(C1310, -(ROW(C1310)-255), 0)=OFFSET(C:C, 5, 0))*
           (OFFSET(C1309, -(ROW(C1309)-255), 0)=OFFSET(C:C, 4, 0))*
           (OFFSET(C1308, -(ROW(C1308)-255), 0)=OFFSET(C:C, 3, 0))*
           (OFFSET(C1307, -(ROW(C1307)-255), 0)=OFFSET(C:C, 2, 0))*
           (OFFSET(C1306, -(ROW(C1306)-255), 0)=OFFSET(C:C, 1, 0)),
           0), 0)),
  "Sem previsão"))</f>
        <v/>
      </c>
      <c r="E1310" s="2" t="str">
        <f t="shared" ca="1" si="110"/>
        <v/>
      </c>
      <c r="F1310" s="2" t="str">
        <f ca="1">IF(E1310="", "", IFERROR(COUNTIF($E$2:E1310, "Correto") / COUNTA($E$2:E1310), 0))</f>
        <v/>
      </c>
    </row>
    <row r="1311" spans="3:6" x14ac:dyDescent="0.25">
      <c r="C1311" s="2" t="str">
        <f>IF(B1311="","",IF(VLOOKUP(A1311,referencia!$A$2:$B$15,2,FALSE)&gt;VLOOKUP(B1311,referencia!$A$2:$B$15,2,FALSE),"Casa",IF(VLOOKUP(A1311,referencia!$A$2:$B$15,2,FALSE)&lt;VLOOKUP(B1311,referencia!$A$2:$B$15,2,FALSE),"Visitante","Empate")))</f>
        <v/>
      </c>
      <c r="D1311" s="2" t="str">
        <f ca="1">IF(C1311="", "", IFERROR(
  INDEX(C:C, MATCH(1,
    INDEX((OFFSET(C1311, -(ROW(C1311)-255), 0)=OFFSET(C:C, 5, 0))*
           (OFFSET(C1310, -(ROW(C1310)-255), 0)=OFFSET(C:C, 4, 0))*
           (OFFSET(C1309, -(ROW(C1309)-255), 0)=OFFSET(C:C, 3, 0))*
           (OFFSET(C1308, -(ROW(C1308)-255), 0)=OFFSET(C:C, 2, 0))*
           (OFFSET(C1307, -(ROW(C1307)-255), 0)=OFFSET(C:C, 1, 0)),
           0), 0)),
  "Sem previsão"))</f>
        <v/>
      </c>
      <c r="E1311" s="2" t="str">
        <f t="shared" ca="1" si="110"/>
        <v/>
      </c>
      <c r="F1311" s="2" t="str">
        <f ca="1">IF(E1311="", "", IFERROR(COUNTIF($E$2:E1311, "Correto") / COUNTA($E$2:E1311), 0))</f>
        <v/>
      </c>
    </row>
    <row r="1312" spans="3:6" x14ac:dyDescent="0.25">
      <c r="C1312" s="2" t="str">
        <f>IF(B1312="","",IF(VLOOKUP(A1312,referencia!$A$2:$B$15,2,FALSE)&gt;VLOOKUP(B1312,referencia!$A$2:$B$15,2,FALSE),"Casa",IF(VLOOKUP(A1312,referencia!$A$2:$B$15,2,FALSE)&lt;VLOOKUP(B1312,referencia!$A$2:$B$15,2,FALSE),"Visitante","Empate")))</f>
        <v/>
      </c>
      <c r="D1312" s="2" t="str">
        <f ca="1">IF(C1312="", "", IFERROR(
  INDEX(C:C, MATCH(1,
    INDEX((OFFSET(C1312, -(ROW(C1312)-255), 0)=OFFSET(C:C, 5, 0))*
           (OFFSET(C1311, -(ROW(C1311)-255), 0)=OFFSET(C:C, 4, 0))*
           (OFFSET(C1310, -(ROW(C1310)-255), 0)=OFFSET(C:C, 3, 0))*
           (OFFSET(C1309, -(ROW(C1309)-255), 0)=OFFSET(C:C, 2, 0))*
           (OFFSET(C1308, -(ROW(C1308)-255), 0)=OFFSET(C:C, 1, 0)),
           0), 0)),
  "Sem previsão"))</f>
        <v/>
      </c>
      <c r="E1312" s="2" t="str">
        <f t="shared" ca="1" si="110"/>
        <v/>
      </c>
      <c r="F1312" s="2" t="str">
        <f ca="1">IF(E1312="", "", IFERROR(COUNTIF($E$2:E1312, "Correto") / COUNTA($E$2:E1312), 0))</f>
        <v/>
      </c>
    </row>
    <row r="1313" spans="3:6" x14ac:dyDescent="0.25">
      <c r="C1313" s="2" t="str">
        <f>IF(B1313="","",IF(VLOOKUP(A1313,referencia!$A$2:$B$15,2,FALSE)&gt;VLOOKUP(B1313,referencia!$A$2:$B$15,2,FALSE),"Casa",IF(VLOOKUP(A1313,referencia!$A$2:$B$15,2,FALSE)&lt;VLOOKUP(B1313,referencia!$A$2:$B$15,2,FALSE),"Visitante","Empate")))</f>
        <v/>
      </c>
      <c r="D1313" s="2" t="str">
        <f ca="1">IF(C1313="", "", IFERROR(
  INDEX(C:C, MATCH(1,
    INDEX((OFFSET(C1313, -(ROW(C1313)-255), 0)=OFFSET(C:C, 5, 0))*
           (OFFSET(C1312, -(ROW(C1312)-255), 0)=OFFSET(C:C, 4, 0))*
           (OFFSET(C1311, -(ROW(C1311)-255), 0)=OFFSET(C:C, 3, 0))*
           (OFFSET(C1310, -(ROW(C1310)-255), 0)=OFFSET(C:C, 2, 0))*
           (OFFSET(C1309, -(ROW(C1309)-255), 0)=OFFSET(C:C, 1, 0)),
           0), 0)),
  "Sem previsão"))</f>
        <v/>
      </c>
      <c r="E1313" s="2" t="str">
        <f t="shared" ca="1" si="110"/>
        <v/>
      </c>
      <c r="F1313" s="2" t="str">
        <f ca="1">IF(E1313="", "", IFERROR(COUNTIF($E$2:E1313, "Correto") / COUNTA($E$2:E1313), 0))</f>
        <v/>
      </c>
    </row>
    <row r="1314" spans="3:6" x14ac:dyDescent="0.25">
      <c r="C1314" s="2" t="str">
        <f>IF(B1314="","",IF(VLOOKUP(A1314,referencia!$A$2:$B$15,2,FALSE)&gt;VLOOKUP(B1314,referencia!$A$2:$B$15,2,FALSE),"Casa",IF(VLOOKUP(A1314,referencia!$A$2:$B$15,2,FALSE)&lt;VLOOKUP(B1314,referencia!$A$2:$B$15,2,FALSE),"Visitante","Empate")))</f>
        <v/>
      </c>
      <c r="D1314" s="2" t="str">
        <f ca="1">IF(C1314="", "", IFERROR(
  INDEX(C:C, MATCH(1,
    INDEX((OFFSET(C1314, -(ROW(C1314)-255), 0)=OFFSET(C:C, 5, 0))*
           (OFFSET(C1313, -(ROW(C1313)-255), 0)=OFFSET(C:C, 4, 0))*
           (OFFSET(C1312, -(ROW(C1312)-255), 0)=OFFSET(C:C, 3, 0))*
           (OFFSET(C1311, -(ROW(C1311)-255), 0)=OFFSET(C:C, 2, 0))*
           (OFFSET(C1310, -(ROW(C1310)-255), 0)=OFFSET(C:C, 1, 0)),
           0), 0)),
  "Sem previsão"))</f>
        <v/>
      </c>
      <c r="E1314" s="2" t="str">
        <f t="shared" ca="1" si="110"/>
        <v/>
      </c>
      <c r="F1314" s="2" t="str">
        <f ca="1">IF(E1314="", "", IFERROR(COUNTIF($E$2:E1314, "Correto") / COUNTA($E$2:E1314), 0))</f>
        <v/>
      </c>
    </row>
    <row r="1315" spans="3:6" x14ac:dyDescent="0.25">
      <c r="C1315" s="2" t="str">
        <f>IF(B1315="","",IF(VLOOKUP(A1315,referencia!$A$2:$B$15,2,FALSE)&gt;VLOOKUP(B1315,referencia!$A$2:$B$15,2,FALSE),"Casa",IF(VLOOKUP(A1315,referencia!$A$2:$B$15,2,FALSE)&lt;VLOOKUP(B1315,referencia!$A$2:$B$15,2,FALSE),"Visitante","Empate")))</f>
        <v/>
      </c>
      <c r="D1315" s="2" t="str">
        <f ca="1">IF(C1315="", "", IFERROR(
  INDEX(C:C, MATCH(1,
    INDEX((OFFSET(C1315, -(ROW(C1315)-255), 0)=OFFSET(C:C, 5, 0))*
           (OFFSET(C1314, -(ROW(C1314)-255), 0)=OFFSET(C:C, 4, 0))*
           (OFFSET(C1313, -(ROW(C1313)-255), 0)=OFFSET(C:C, 3, 0))*
           (OFFSET(C1312, -(ROW(C1312)-255), 0)=OFFSET(C:C, 2, 0))*
           (OFFSET(C1311, -(ROW(C1311)-255), 0)=OFFSET(C:C, 1, 0)),
           0), 0)),
  "Sem previsão"))</f>
        <v/>
      </c>
      <c r="E1315" s="2" t="str">
        <f t="shared" ca="1" si="110"/>
        <v/>
      </c>
      <c r="F1315" s="2" t="str">
        <f ca="1">IF(E1315="", "", IFERROR(COUNTIF($E$2:E1315, "Correto") / COUNTA($E$2:E1315), 0))</f>
        <v/>
      </c>
    </row>
    <row r="1316" spans="3:6" x14ac:dyDescent="0.25">
      <c r="C1316" s="2" t="str">
        <f>IF(B1316="","",IF(VLOOKUP(A1316,referencia!$A$2:$B$15,2,FALSE)&gt;VLOOKUP(B1316,referencia!$A$2:$B$15,2,FALSE),"Casa",IF(VLOOKUP(A1316,referencia!$A$2:$B$15,2,FALSE)&lt;VLOOKUP(B1316,referencia!$A$2:$B$15,2,FALSE),"Visitante","Empate")))</f>
        <v/>
      </c>
      <c r="D1316" s="2" t="str">
        <f ca="1">IF(C1316="", "", IFERROR(
  INDEX(C:C, MATCH(1,
    INDEX((OFFSET(C1316, -(ROW(C1316)-255), 0)=OFFSET(C:C, 5, 0))*
           (OFFSET(C1315, -(ROW(C1315)-255), 0)=OFFSET(C:C, 4, 0))*
           (OFFSET(C1314, -(ROW(C1314)-255), 0)=OFFSET(C:C, 3, 0))*
           (OFFSET(C1313, -(ROW(C1313)-255), 0)=OFFSET(C:C, 2, 0))*
           (OFFSET(C1312, -(ROW(C1312)-255), 0)=OFFSET(C:C, 1, 0)),
           0), 0)),
  "Sem previsão"))</f>
        <v/>
      </c>
      <c r="E1316" s="2" t="str">
        <f t="shared" ca="1" si="110"/>
        <v/>
      </c>
      <c r="F1316" s="2" t="str">
        <f ca="1">IF(E1316="", "", IFERROR(COUNTIF($E$2:E1316, "Correto") / COUNTA($E$2:E1316), 0))</f>
        <v/>
      </c>
    </row>
    <row r="1317" spans="3:6" x14ac:dyDescent="0.25">
      <c r="C1317" s="2" t="str">
        <f>IF(B1317="","",IF(VLOOKUP(A1317,referencia!$A$2:$B$15,2,FALSE)&gt;VLOOKUP(B1317,referencia!$A$2:$B$15,2,FALSE),"Casa",IF(VLOOKUP(A1317,referencia!$A$2:$B$15,2,FALSE)&lt;VLOOKUP(B1317,referencia!$A$2:$B$15,2,FALSE),"Visitante","Empate")))</f>
        <v/>
      </c>
      <c r="D1317" s="2" t="str">
        <f ca="1">IF(C1317="", "", IFERROR(
  INDEX(C:C, MATCH(1,
    INDEX((OFFSET(C1317, -(ROW(C1317)-255), 0)=OFFSET(C:C, 5, 0))*
           (OFFSET(C1316, -(ROW(C1316)-255), 0)=OFFSET(C:C, 4, 0))*
           (OFFSET(C1315, -(ROW(C1315)-255), 0)=OFFSET(C:C, 3, 0))*
           (OFFSET(C1314, -(ROW(C1314)-255), 0)=OFFSET(C:C, 2, 0))*
           (OFFSET(C1313, -(ROW(C1313)-255), 0)=OFFSET(C:C, 1, 0)),
           0), 0)),
  "Sem previsão"))</f>
        <v/>
      </c>
      <c r="E1317" s="2" t="str">
        <f t="shared" ca="1" si="110"/>
        <v/>
      </c>
      <c r="F1317" s="2" t="str">
        <f ca="1">IF(E1317="", "", IFERROR(COUNTIF($E$2:E1317, "Correto") / COUNTA($E$2:E1317), 0))</f>
        <v/>
      </c>
    </row>
    <row r="1318" spans="3:6" x14ac:dyDescent="0.25">
      <c r="C1318" s="2" t="str">
        <f>IF(B1318="","",IF(VLOOKUP(A1318,referencia!$A$2:$B$15,2,FALSE)&gt;VLOOKUP(B1318,referencia!$A$2:$B$15,2,FALSE),"Casa",IF(VLOOKUP(A1318,referencia!$A$2:$B$15,2,FALSE)&lt;VLOOKUP(B1318,referencia!$A$2:$B$15,2,FALSE),"Visitante","Empate")))</f>
        <v/>
      </c>
      <c r="D1318" s="2" t="str">
        <f ca="1">IF(C1318="", "", IFERROR(
  INDEX(C:C, MATCH(1,
    INDEX((OFFSET(C1318, -(ROW(C1318)-255), 0)=OFFSET(C:C, 5, 0))*
           (OFFSET(C1317, -(ROW(C1317)-255), 0)=OFFSET(C:C, 4, 0))*
           (OFFSET(C1316, -(ROW(C1316)-255), 0)=OFFSET(C:C, 3, 0))*
           (OFFSET(C1315, -(ROW(C1315)-255), 0)=OFFSET(C:C, 2, 0))*
           (OFFSET(C1314, -(ROW(C1314)-255), 0)=OFFSET(C:C, 1, 0)),
           0), 0)),
  "Sem previsão"))</f>
        <v/>
      </c>
      <c r="E1318" s="2" t="str">
        <f t="shared" ca="1" si="110"/>
        <v/>
      </c>
      <c r="F1318" s="2" t="str">
        <f ca="1">IF(E1318="", "", IFERROR(COUNTIF($E$2:E1318, "Correto") / COUNTA($E$2:E1318), 0))</f>
        <v/>
      </c>
    </row>
    <row r="1319" spans="3:6" x14ac:dyDescent="0.25">
      <c r="C1319" s="2" t="str">
        <f>IF(B1319="","",IF(VLOOKUP(A1319,referencia!$A$2:$B$15,2,FALSE)&gt;VLOOKUP(B1319,referencia!$A$2:$B$15,2,FALSE),"Casa",IF(VLOOKUP(A1319,referencia!$A$2:$B$15,2,FALSE)&lt;VLOOKUP(B1319,referencia!$A$2:$B$15,2,FALSE),"Visitante","Empate")))</f>
        <v/>
      </c>
      <c r="D1319" s="2" t="str">
        <f ca="1">IF(C1319="", "", IFERROR(
  INDEX(C:C, MATCH(1,
    INDEX((OFFSET(C1319, -(ROW(C1319)-255), 0)=OFFSET(C:C, 5, 0))*
           (OFFSET(C1318, -(ROW(C1318)-255), 0)=OFFSET(C:C, 4, 0))*
           (OFFSET(C1317, -(ROW(C1317)-255), 0)=OFFSET(C:C, 3, 0))*
           (OFFSET(C1316, -(ROW(C1316)-255), 0)=OFFSET(C:C, 2, 0))*
           (OFFSET(C1315, -(ROW(C1315)-255), 0)=OFFSET(C:C, 1, 0)),
           0), 0)),
  "Sem previsão"))</f>
        <v/>
      </c>
      <c r="E1319" s="2" t="str">
        <f t="shared" ca="1" si="110"/>
        <v/>
      </c>
      <c r="F1319" s="2" t="str">
        <f ca="1">IF(E1319="", "", IFERROR(COUNTIF($E$2:E1319, "Correto") / COUNTA($E$2:E1319), 0))</f>
        <v/>
      </c>
    </row>
    <row r="1320" spans="3:6" x14ac:dyDescent="0.25">
      <c r="C1320" s="2" t="str">
        <f>IF(B1320="","",IF(VLOOKUP(A1320,referencia!$A$2:$B$15,2,FALSE)&gt;VLOOKUP(B1320,referencia!$A$2:$B$15,2,FALSE),"Casa",IF(VLOOKUP(A1320,referencia!$A$2:$B$15,2,FALSE)&lt;VLOOKUP(B1320,referencia!$A$2:$B$15,2,FALSE),"Visitante","Empate")))</f>
        <v/>
      </c>
      <c r="D1320" s="2" t="str">
        <f ca="1">IF(C1320="", "", IFERROR(
  INDEX(C:C, MATCH(1,
    INDEX((OFFSET(C1320, -(ROW(C1320)-255), 0)=OFFSET(C:C, 5, 0))*
           (OFFSET(C1319, -(ROW(C1319)-255), 0)=OFFSET(C:C, 4, 0))*
           (OFFSET(C1318, -(ROW(C1318)-255), 0)=OFFSET(C:C, 3, 0))*
           (OFFSET(C1317, -(ROW(C1317)-255), 0)=OFFSET(C:C, 2, 0))*
           (OFFSET(C1316, -(ROW(C1316)-255), 0)=OFFSET(C:C, 1, 0)),
           0), 0)),
  "Sem previsão"))</f>
        <v/>
      </c>
      <c r="E1320" s="2" t="str">
        <f t="shared" ca="1" si="110"/>
        <v/>
      </c>
      <c r="F1320" s="2" t="str">
        <f ca="1">IF(E1320="", "", IFERROR(COUNTIF($E$2:E1320, "Correto") / COUNTA($E$2:E1320), 0))</f>
        <v/>
      </c>
    </row>
    <row r="1321" spans="3:6" x14ac:dyDescent="0.25">
      <c r="C1321" s="2" t="str">
        <f>IF(B1321="","",IF(VLOOKUP(A1321,referencia!$A$2:$B$15,2,FALSE)&gt;VLOOKUP(B1321,referencia!$A$2:$B$15,2,FALSE),"Casa",IF(VLOOKUP(A1321,referencia!$A$2:$B$15,2,FALSE)&lt;VLOOKUP(B1321,referencia!$A$2:$B$15,2,FALSE),"Visitante","Empate")))</f>
        <v/>
      </c>
      <c r="D1321" s="2" t="str">
        <f ca="1">IF(C1321="", "", IFERROR(
  INDEX(C:C, MATCH(1,
    INDEX((OFFSET(C1321, -(ROW(C1321)-255), 0)=OFFSET(C:C, 5, 0))*
           (OFFSET(C1320, -(ROW(C1320)-255), 0)=OFFSET(C:C, 4, 0))*
           (OFFSET(C1319, -(ROW(C1319)-255), 0)=OFFSET(C:C, 3, 0))*
           (OFFSET(C1318, -(ROW(C1318)-255), 0)=OFFSET(C:C, 2, 0))*
           (OFFSET(C1317, -(ROW(C1317)-255), 0)=OFFSET(C:C, 1, 0)),
           0), 0)),
  "Sem previsão"))</f>
        <v/>
      </c>
      <c r="E1321" s="2" t="str">
        <f t="shared" ca="1" si="110"/>
        <v/>
      </c>
      <c r="F1321" s="2" t="str">
        <f ca="1">IF(E1321="", "", IFERROR(COUNTIF($E$2:E1321, "Correto") / COUNTA($E$2:E1321), 0))</f>
        <v/>
      </c>
    </row>
    <row r="1322" spans="3:6" x14ac:dyDescent="0.25">
      <c r="C1322" s="2" t="str">
        <f>IF(B1322="","",IF(VLOOKUP(A1322,referencia!$A$2:$B$15,2,FALSE)&gt;VLOOKUP(B1322,referencia!$A$2:$B$15,2,FALSE),"Casa",IF(VLOOKUP(A1322,referencia!$A$2:$B$15,2,FALSE)&lt;VLOOKUP(B1322,referencia!$A$2:$B$15,2,FALSE),"Visitante","Empate")))</f>
        <v/>
      </c>
      <c r="D1322" s="2" t="str">
        <f ca="1">IF(C1322="", "", IFERROR(
  INDEX(C:C, MATCH(1,
    INDEX((OFFSET(C1322, -(ROW(C1322)-255), 0)=OFFSET(C:C, 5, 0))*
           (OFFSET(C1321, -(ROW(C1321)-255), 0)=OFFSET(C:C, 4, 0))*
           (OFFSET(C1320, -(ROW(C1320)-255), 0)=OFFSET(C:C, 3, 0))*
           (OFFSET(C1319, -(ROW(C1319)-255), 0)=OFFSET(C:C, 2, 0))*
           (OFFSET(C1318, -(ROW(C1318)-255), 0)=OFFSET(C:C, 1, 0)),
           0), 0)),
  "Sem previsão"))</f>
        <v/>
      </c>
      <c r="E1322" s="2" t="str">
        <f t="shared" ca="1" si="110"/>
        <v/>
      </c>
      <c r="F1322" s="2" t="str">
        <f ca="1">IF(E1322="", "", IFERROR(COUNTIF($E$2:E1322, "Correto") / COUNTA($E$2:E1322), 0))</f>
        <v/>
      </c>
    </row>
    <row r="1323" spans="3:6" x14ac:dyDescent="0.25">
      <c r="C1323" s="2" t="str">
        <f>IF(B1323="","",IF(VLOOKUP(A1323,referencia!$A$2:$B$15,2,FALSE)&gt;VLOOKUP(B1323,referencia!$A$2:$B$15,2,FALSE),"Casa",IF(VLOOKUP(A1323,referencia!$A$2:$B$15,2,FALSE)&lt;VLOOKUP(B1323,referencia!$A$2:$B$15,2,FALSE),"Visitante","Empate")))</f>
        <v/>
      </c>
      <c r="D1323" s="2" t="str">
        <f ca="1">IF(C1323="", "", IFERROR(
  INDEX(C:C, MATCH(1,
    INDEX((OFFSET(C1323, -(ROW(C1323)-255), 0)=OFFSET(C:C, 5, 0))*
           (OFFSET(C1322, -(ROW(C1322)-255), 0)=OFFSET(C:C, 4, 0))*
           (OFFSET(C1321, -(ROW(C1321)-255), 0)=OFFSET(C:C, 3, 0))*
           (OFFSET(C1320, -(ROW(C1320)-255), 0)=OFFSET(C:C, 2, 0))*
           (OFFSET(C1319, -(ROW(C1319)-255), 0)=OFFSET(C:C, 1, 0)),
           0), 0)),
  "Sem previsão"))</f>
        <v/>
      </c>
      <c r="E1323" s="2" t="str">
        <f t="shared" ca="1" si="110"/>
        <v/>
      </c>
      <c r="F1323" s="2" t="str">
        <f ca="1">IF(E1323="", "", IFERROR(COUNTIF($E$2:E1323, "Correto") / COUNTA($E$2:E1323), 0))</f>
        <v/>
      </c>
    </row>
    <row r="1324" spans="3:6" x14ac:dyDescent="0.25">
      <c r="C1324" s="2" t="str">
        <f>IF(B1324="","",IF(VLOOKUP(A1324,referencia!$A$2:$B$15,2,FALSE)&gt;VLOOKUP(B1324,referencia!$A$2:$B$15,2,FALSE),"Casa",IF(VLOOKUP(A1324,referencia!$A$2:$B$15,2,FALSE)&lt;VLOOKUP(B1324,referencia!$A$2:$B$15,2,FALSE),"Visitante","Empate")))</f>
        <v/>
      </c>
      <c r="D1324" s="2" t="str">
        <f ca="1">IF(C1324="", "", IFERROR(
  INDEX(C:C, MATCH(1,
    INDEX((OFFSET(C1324, -(ROW(C1324)-255), 0)=OFFSET(C:C, 5, 0))*
           (OFFSET(C1323, -(ROW(C1323)-255), 0)=OFFSET(C:C, 4, 0))*
           (OFFSET(C1322, -(ROW(C1322)-255), 0)=OFFSET(C:C, 3, 0))*
           (OFFSET(C1321, -(ROW(C1321)-255), 0)=OFFSET(C:C, 2, 0))*
           (OFFSET(C1320, -(ROW(C1320)-255), 0)=OFFSET(C:C, 1, 0)),
           0), 0)),
  "Sem previsão"))</f>
        <v/>
      </c>
      <c r="E1324" s="2" t="str">
        <f t="shared" ca="1" si="110"/>
        <v/>
      </c>
      <c r="F1324" s="2" t="str">
        <f ca="1">IF(E1324="", "", IFERROR(COUNTIF($E$2:E1324, "Correto") / COUNTA($E$2:E1324), 0))</f>
        <v/>
      </c>
    </row>
    <row r="1325" spans="3:6" x14ac:dyDescent="0.25">
      <c r="C1325" s="2" t="str">
        <f>IF(B1325="","",IF(VLOOKUP(A1325,referencia!$A$2:$B$15,2,FALSE)&gt;VLOOKUP(B1325,referencia!$A$2:$B$15,2,FALSE),"Casa",IF(VLOOKUP(A1325,referencia!$A$2:$B$15,2,FALSE)&lt;VLOOKUP(B1325,referencia!$A$2:$B$15,2,FALSE),"Visitante","Empate")))</f>
        <v/>
      </c>
      <c r="D1325" s="2" t="str">
        <f ca="1">IF(C1325="", "", IFERROR(
  INDEX(C:C, MATCH(1,
    INDEX((OFFSET(C1325, -(ROW(C1325)-255), 0)=OFFSET(C:C, 5, 0))*
           (OFFSET(C1324, -(ROW(C1324)-255), 0)=OFFSET(C:C, 4, 0))*
           (OFFSET(C1323, -(ROW(C1323)-255), 0)=OFFSET(C:C, 3, 0))*
           (OFFSET(C1322, -(ROW(C1322)-255), 0)=OFFSET(C:C, 2, 0))*
           (OFFSET(C1321, -(ROW(C1321)-255), 0)=OFFSET(C:C, 1, 0)),
           0), 0)),
  "Sem previsão"))</f>
        <v/>
      </c>
      <c r="E1325" s="2" t="str">
        <f t="shared" ca="1" si="110"/>
        <v/>
      </c>
      <c r="F1325" s="2" t="str">
        <f ca="1">IF(E1325="", "", IFERROR(COUNTIF($E$2:E1325, "Correto") / COUNTA($E$2:E1325), 0))</f>
        <v/>
      </c>
    </row>
    <row r="1326" spans="3:6" x14ac:dyDescent="0.25">
      <c r="C1326" s="2" t="str">
        <f>IF(B1326="","",IF(VLOOKUP(A1326,referencia!$A$2:$B$15,2,FALSE)&gt;VLOOKUP(B1326,referencia!$A$2:$B$15,2,FALSE),"Casa",IF(VLOOKUP(A1326,referencia!$A$2:$B$15,2,FALSE)&lt;VLOOKUP(B1326,referencia!$A$2:$B$15,2,FALSE),"Visitante","Empate")))</f>
        <v/>
      </c>
      <c r="D1326" s="2" t="str">
        <f ca="1">IF(C1326="", "", IFERROR(
  INDEX(C:C, MATCH(1,
    INDEX((OFFSET(C1326, -(ROW(C1326)-255), 0)=OFFSET(C:C, 5, 0))*
           (OFFSET(C1325, -(ROW(C1325)-255), 0)=OFFSET(C:C, 4, 0))*
           (OFFSET(C1324, -(ROW(C1324)-255), 0)=OFFSET(C:C, 3, 0))*
           (OFFSET(C1323, -(ROW(C1323)-255), 0)=OFFSET(C:C, 2, 0))*
           (OFFSET(C1322, -(ROW(C1322)-255), 0)=OFFSET(C:C, 1, 0)),
           0), 0)),
  "Sem previsão"))</f>
        <v/>
      </c>
      <c r="E1326" s="2" t="str">
        <f t="shared" ca="1" si="110"/>
        <v/>
      </c>
      <c r="F1326" s="2" t="str">
        <f ca="1">IF(E1326="", "", IFERROR(COUNTIF($E$2:E1326, "Correto") / COUNTA($E$2:E1326), 0))</f>
        <v/>
      </c>
    </row>
    <row r="1327" spans="3:6" x14ac:dyDescent="0.25">
      <c r="C1327" s="2" t="str">
        <f>IF(B1327="","",IF(VLOOKUP(A1327,referencia!$A$2:$B$15,2,FALSE)&gt;VLOOKUP(B1327,referencia!$A$2:$B$15,2,FALSE),"Casa",IF(VLOOKUP(A1327,referencia!$A$2:$B$15,2,FALSE)&lt;VLOOKUP(B1327,referencia!$A$2:$B$15,2,FALSE),"Visitante","Empate")))</f>
        <v/>
      </c>
      <c r="D1327" s="2" t="str">
        <f ca="1">IF(C1327="", "", IFERROR(
  INDEX(C:C, MATCH(1,
    INDEX((OFFSET(C1327, -(ROW(C1327)-255), 0)=OFFSET(C:C, 5, 0))*
           (OFFSET(C1326, -(ROW(C1326)-255), 0)=OFFSET(C:C, 4, 0))*
           (OFFSET(C1325, -(ROW(C1325)-255), 0)=OFFSET(C:C, 3, 0))*
           (OFFSET(C1324, -(ROW(C1324)-255), 0)=OFFSET(C:C, 2, 0))*
           (OFFSET(C1323, -(ROW(C1323)-255), 0)=OFFSET(C:C, 1, 0)),
           0), 0)),
  "Sem previsão"))</f>
        <v/>
      </c>
      <c r="E1327" s="2" t="str">
        <f t="shared" ca="1" si="110"/>
        <v/>
      </c>
      <c r="F1327" s="2" t="str">
        <f ca="1">IF(E1327="", "", IFERROR(COUNTIF($E$2:E1327, "Correto") / COUNTA($E$2:E1327), 0))</f>
        <v/>
      </c>
    </row>
    <row r="1328" spans="3:6" x14ac:dyDescent="0.25">
      <c r="C1328" s="2" t="str">
        <f>IF(B1328="","",IF(VLOOKUP(A1328,referencia!$A$2:$B$15,2,FALSE)&gt;VLOOKUP(B1328,referencia!$A$2:$B$15,2,FALSE),"Casa",IF(VLOOKUP(A1328,referencia!$A$2:$B$15,2,FALSE)&lt;VLOOKUP(B1328,referencia!$A$2:$B$15,2,FALSE),"Visitante","Empate")))</f>
        <v/>
      </c>
      <c r="D1328" s="2" t="str">
        <f ca="1">IF(C1328="", "", IFERROR(
  INDEX(C:C, MATCH(1,
    INDEX((OFFSET(C1328, -(ROW(C1328)-255), 0)=OFFSET(C:C, 5, 0))*
           (OFFSET(C1327, -(ROW(C1327)-255), 0)=OFFSET(C:C, 4, 0))*
           (OFFSET(C1326, -(ROW(C1326)-255), 0)=OFFSET(C:C, 3, 0))*
           (OFFSET(C1325, -(ROW(C1325)-255), 0)=OFFSET(C:C, 2, 0))*
           (OFFSET(C1324, -(ROW(C1324)-255), 0)=OFFSET(C:C, 1, 0)),
           0), 0)),
  "Sem previsão"))</f>
        <v/>
      </c>
      <c r="E1328" s="2" t="str">
        <f t="shared" ca="1" si="110"/>
        <v/>
      </c>
      <c r="F1328" s="2" t="str">
        <f ca="1">IF(E1328="", "", IFERROR(COUNTIF($E$2:E1328, "Correto") / COUNTA($E$2:E1328), 0))</f>
        <v/>
      </c>
    </row>
    <row r="1329" spans="3:6" x14ac:dyDescent="0.25">
      <c r="C1329" s="2" t="str">
        <f>IF(B1329="","",IF(VLOOKUP(A1329,referencia!$A$2:$B$15,2,FALSE)&gt;VLOOKUP(B1329,referencia!$A$2:$B$15,2,FALSE),"Casa",IF(VLOOKUP(A1329,referencia!$A$2:$B$15,2,FALSE)&lt;VLOOKUP(B1329,referencia!$A$2:$B$15,2,FALSE),"Visitante","Empate")))</f>
        <v/>
      </c>
      <c r="D1329" s="2" t="str">
        <f ca="1">IF(C1329="", "", IFERROR(
  INDEX(C:C, MATCH(1,
    INDEX((OFFSET(C1329, -(ROW(C1329)-255), 0)=OFFSET(C:C, 5, 0))*
           (OFFSET(C1328, -(ROW(C1328)-255), 0)=OFFSET(C:C, 4, 0))*
           (OFFSET(C1327, -(ROW(C1327)-255), 0)=OFFSET(C:C, 3, 0))*
           (OFFSET(C1326, -(ROW(C1326)-255), 0)=OFFSET(C:C, 2, 0))*
           (OFFSET(C1325, -(ROW(C1325)-255), 0)=OFFSET(C:C, 1, 0)),
           0), 0)),
  "Sem previsão"))</f>
        <v/>
      </c>
      <c r="E1329" s="2" t="str">
        <f t="shared" ca="1" si="110"/>
        <v/>
      </c>
      <c r="F1329" s="2" t="str">
        <f ca="1">IF(E1329="", "", IFERROR(COUNTIF($E$2:E1329, "Correto") / COUNTA($E$2:E1329), 0))</f>
        <v/>
      </c>
    </row>
    <row r="1330" spans="3:6" x14ac:dyDescent="0.25">
      <c r="C1330" s="2" t="str">
        <f>IF(B1330="","",IF(VLOOKUP(A1330,referencia!$A$2:$B$15,2,FALSE)&gt;VLOOKUP(B1330,referencia!$A$2:$B$15,2,FALSE),"Casa",IF(VLOOKUP(A1330,referencia!$A$2:$B$15,2,FALSE)&lt;VLOOKUP(B1330,referencia!$A$2:$B$15,2,FALSE),"Visitante","Empate")))</f>
        <v/>
      </c>
      <c r="D1330" s="2" t="str">
        <f ca="1">IF(C1330="", "", IFERROR(
  INDEX(C:C, MATCH(1,
    INDEX((OFFSET(C1330, -(ROW(C1330)-255), 0)=OFFSET(C:C, 5, 0))*
           (OFFSET(C1329, -(ROW(C1329)-255), 0)=OFFSET(C:C, 4, 0))*
           (OFFSET(C1328, -(ROW(C1328)-255), 0)=OFFSET(C:C, 3, 0))*
           (OFFSET(C1327, -(ROW(C1327)-255), 0)=OFFSET(C:C, 2, 0))*
           (OFFSET(C1326, -(ROW(C1326)-255), 0)=OFFSET(C:C, 1, 0)),
           0), 0)),
  "Sem previsão"))</f>
        <v/>
      </c>
      <c r="E1330" s="2" t="str">
        <f t="shared" ca="1" si="110"/>
        <v/>
      </c>
      <c r="F1330" s="2" t="str">
        <f ca="1">IF(E1330="", "", IFERROR(COUNTIF($E$2:E1330, "Correto") / COUNTA($E$2:E1330), 0))</f>
        <v/>
      </c>
    </row>
    <row r="1331" spans="3:6" x14ac:dyDescent="0.25">
      <c r="C1331" s="2" t="str">
        <f>IF(B1331="","",IF(VLOOKUP(A1331,referencia!$A$2:$B$15,2,FALSE)&gt;VLOOKUP(B1331,referencia!$A$2:$B$15,2,FALSE),"Casa",IF(VLOOKUP(A1331,referencia!$A$2:$B$15,2,FALSE)&lt;VLOOKUP(B1331,referencia!$A$2:$B$15,2,FALSE),"Visitante","Empate")))</f>
        <v/>
      </c>
      <c r="D1331" s="2" t="str">
        <f ca="1">IF(C1331="", "", IFERROR(
  INDEX(C:C, MATCH(1,
    INDEX((OFFSET(C1331, -(ROW(C1331)-255), 0)=OFFSET(C:C, 5, 0))*
           (OFFSET(C1330, -(ROW(C1330)-255), 0)=OFFSET(C:C, 4, 0))*
           (OFFSET(C1329, -(ROW(C1329)-255), 0)=OFFSET(C:C, 3, 0))*
           (OFFSET(C1328, -(ROW(C1328)-255), 0)=OFFSET(C:C, 2, 0))*
           (OFFSET(C1327, -(ROW(C1327)-255), 0)=OFFSET(C:C, 1, 0)),
           0), 0)),
  "Sem previsão"))</f>
        <v/>
      </c>
      <c r="E1331" s="2" t="str">
        <f t="shared" ca="1" si="110"/>
        <v/>
      </c>
      <c r="F1331" s="2" t="str">
        <f ca="1">IF(E1331="", "", IFERROR(COUNTIF($E$2:E1331, "Correto") / COUNTA($E$2:E1331), 0))</f>
        <v/>
      </c>
    </row>
    <row r="1332" spans="3:6" x14ac:dyDescent="0.25">
      <c r="C1332" s="2" t="str">
        <f>IF(B1332="","",IF(VLOOKUP(A1332,referencia!$A$2:$B$15,2,FALSE)&gt;VLOOKUP(B1332,referencia!$A$2:$B$15,2,FALSE),"Casa",IF(VLOOKUP(A1332,referencia!$A$2:$B$15,2,FALSE)&lt;VLOOKUP(B1332,referencia!$A$2:$B$15,2,FALSE),"Visitante","Empate")))</f>
        <v/>
      </c>
      <c r="D1332" s="2" t="str">
        <f ca="1">IF(C1332="", "", IFERROR(
  INDEX(C:C, MATCH(1,
    INDEX((OFFSET(C1332, -(ROW(C1332)-255), 0)=OFFSET(C:C, 5, 0))*
           (OFFSET(C1331, -(ROW(C1331)-255), 0)=OFFSET(C:C, 4, 0))*
           (OFFSET(C1330, -(ROW(C1330)-255), 0)=OFFSET(C:C, 3, 0))*
           (OFFSET(C1329, -(ROW(C1329)-255), 0)=OFFSET(C:C, 2, 0))*
           (OFFSET(C1328, -(ROW(C1328)-255), 0)=OFFSET(C:C, 1, 0)),
           0), 0)),
  "Sem previsão"))</f>
        <v/>
      </c>
      <c r="E1332" s="2" t="str">
        <f t="shared" ca="1" si="110"/>
        <v/>
      </c>
      <c r="F1332" s="2" t="str">
        <f ca="1">IF(E1332="", "", IFERROR(COUNTIF($E$2:E1332, "Correto") / COUNTA($E$2:E1332), 0))</f>
        <v/>
      </c>
    </row>
    <row r="1333" spans="3:6" x14ac:dyDescent="0.25">
      <c r="C1333" s="2" t="str">
        <f>IF(B1333="","",IF(VLOOKUP(A1333,referencia!$A$2:$B$15,2,FALSE)&gt;VLOOKUP(B1333,referencia!$A$2:$B$15,2,FALSE),"Casa",IF(VLOOKUP(A1333,referencia!$A$2:$B$15,2,FALSE)&lt;VLOOKUP(B1333,referencia!$A$2:$B$15,2,FALSE),"Visitante","Empate")))</f>
        <v/>
      </c>
      <c r="D1333" s="2" t="str">
        <f ca="1">IF(C1333="", "", IFERROR(
  INDEX(C:C, MATCH(1,
    INDEX((OFFSET(C1333, -(ROW(C1333)-255), 0)=OFFSET(C:C, 5, 0))*
           (OFFSET(C1332, -(ROW(C1332)-255), 0)=OFFSET(C:C, 4, 0))*
           (OFFSET(C1331, -(ROW(C1331)-255), 0)=OFFSET(C:C, 3, 0))*
           (OFFSET(C1330, -(ROW(C1330)-255), 0)=OFFSET(C:C, 2, 0))*
           (OFFSET(C1329, -(ROW(C1329)-255), 0)=OFFSET(C:C, 1, 0)),
           0), 0)),
  "Sem previsão"))</f>
        <v/>
      </c>
      <c r="E1333" s="2" t="str">
        <f t="shared" ca="1" si="110"/>
        <v/>
      </c>
      <c r="F1333" s="2" t="str">
        <f ca="1">IF(E1333="", "", IFERROR(COUNTIF($E$2:E1333, "Correto") / COUNTA($E$2:E1333), 0))</f>
        <v/>
      </c>
    </row>
    <row r="1334" spans="3:6" x14ac:dyDescent="0.25">
      <c r="C1334" s="2" t="str">
        <f>IF(B1334="","",IF(VLOOKUP(A1334,referencia!$A$2:$B$15,2,FALSE)&gt;VLOOKUP(B1334,referencia!$A$2:$B$15,2,FALSE),"Casa",IF(VLOOKUP(A1334,referencia!$A$2:$B$15,2,FALSE)&lt;VLOOKUP(B1334,referencia!$A$2:$B$15,2,FALSE),"Visitante","Empate")))</f>
        <v/>
      </c>
      <c r="D1334" s="2" t="str">
        <f ca="1">IF(C1334="", "", IFERROR(
  INDEX(C:C, MATCH(1,
    INDEX((OFFSET(C1334, -(ROW(C1334)-255), 0)=OFFSET(C:C, 5, 0))*
           (OFFSET(C1333, -(ROW(C1333)-255), 0)=OFFSET(C:C, 4, 0))*
           (OFFSET(C1332, -(ROW(C1332)-255), 0)=OFFSET(C:C, 3, 0))*
           (OFFSET(C1331, -(ROW(C1331)-255), 0)=OFFSET(C:C, 2, 0))*
           (OFFSET(C1330, -(ROW(C1330)-255), 0)=OFFSET(C:C, 1, 0)),
           0), 0)),
  "Sem previsão"))</f>
        <v/>
      </c>
      <c r="E1334" s="2" t="str">
        <f t="shared" ca="1" si="110"/>
        <v/>
      </c>
      <c r="F1334" s="2" t="str">
        <f ca="1">IF(E1334="", "", IFERROR(COUNTIF($E$2:E1334, "Correto") / COUNTA($E$2:E1334), 0))</f>
        <v/>
      </c>
    </row>
    <row r="1335" spans="3:6" x14ac:dyDescent="0.25">
      <c r="C1335" s="2" t="str">
        <f>IF(B1335="","",IF(VLOOKUP(A1335,referencia!$A$2:$B$15,2,FALSE)&gt;VLOOKUP(B1335,referencia!$A$2:$B$15,2,FALSE),"Casa",IF(VLOOKUP(A1335,referencia!$A$2:$B$15,2,FALSE)&lt;VLOOKUP(B1335,referencia!$A$2:$B$15,2,FALSE),"Visitante","Empate")))</f>
        <v/>
      </c>
      <c r="D1335" s="2" t="str">
        <f ca="1">IF(C1335="", "", IFERROR(
  INDEX(C:C, MATCH(1,
    INDEX((OFFSET(C1335, -(ROW(C1335)-255), 0)=OFFSET(C:C, 5, 0))*
           (OFFSET(C1334, -(ROW(C1334)-255), 0)=OFFSET(C:C, 4, 0))*
           (OFFSET(C1333, -(ROW(C1333)-255), 0)=OFFSET(C:C, 3, 0))*
           (OFFSET(C1332, -(ROW(C1332)-255), 0)=OFFSET(C:C, 2, 0))*
           (OFFSET(C1331, -(ROW(C1331)-255), 0)=OFFSET(C:C, 1, 0)),
           0), 0)),
  "Sem previsão"))</f>
        <v/>
      </c>
      <c r="E1335" s="2" t="str">
        <f t="shared" ca="1" si="110"/>
        <v/>
      </c>
      <c r="F1335" s="2" t="str">
        <f ca="1">IF(E1335="", "", IFERROR(COUNTIF($E$2:E1335, "Correto") / COUNTA($E$2:E1335), 0))</f>
        <v/>
      </c>
    </row>
    <row r="1336" spans="3:6" x14ac:dyDescent="0.25">
      <c r="C1336" s="2" t="str">
        <f>IF(B1336="","",IF(VLOOKUP(A1336,referencia!$A$2:$B$15,2,FALSE)&gt;VLOOKUP(B1336,referencia!$A$2:$B$15,2,FALSE),"Casa",IF(VLOOKUP(A1336,referencia!$A$2:$B$15,2,FALSE)&lt;VLOOKUP(B1336,referencia!$A$2:$B$15,2,FALSE),"Visitante","Empate")))</f>
        <v/>
      </c>
      <c r="D1336" s="2" t="str">
        <f ca="1">IF(C1336="", "", IFERROR(
  INDEX(C:C, MATCH(1,
    INDEX((OFFSET(C1336, -(ROW(C1336)-255), 0)=OFFSET(C:C, 5, 0))*
           (OFFSET(C1335, -(ROW(C1335)-255), 0)=OFFSET(C:C, 4, 0))*
           (OFFSET(C1334, -(ROW(C1334)-255), 0)=OFFSET(C:C, 3, 0))*
           (OFFSET(C1333, -(ROW(C1333)-255), 0)=OFFSET(C:C, 2, 0))*
           (OFFSET(C1332, -(ROW(C1332)-255), 0)=OFFSET(C:C, 1, 0)),
           0), 0)),
  "Sem previsão"))</f>
        <v/>
      </c>
      <c r="E1336" s="2" t="str">
        <f t="shared" ca="1" si="110"/>
        <v/>
      </c>
      <c r="F1336" s="2" t="str">
        <f ca="1">IF(E1336="", "", IFERROR(COUNTIF($E$2:E1336, "Correto") / COUNTA($E$2:E1336), 0))</f>
        <v/>
      </c>
    </row>
    <row r="1337" spans="3:6" x14ac:dyDescent="0.25">
      <c r="C1337" s="2" t="str">
        <f>IF(B1337="","",IF(VLOOKUP(A1337,referencia!$A$2:$B$15,2,FALSE)&gt;VLOOKUP(B1337,referencia!$A$2:$B$15,2,FALSE),"Casa",IF(VLOOKUP(A1337,referencia!$A$2:$B$15,2,FALSE)&lt;VLOOKUP(B1337,referencia!$A$2:$B$15,2,FALSE),"Visitante","Empate")))</f>
        <v/>
      </c>
      <c r="D1337" s="2" t="str">
        <f ca="1">IF(C1337="", "", IFERROR(
  INDEX(C:C, MATCH(1,
    INDEX((OFFSET(C1337, -(ROW(C1337)-255), 0)=OFFSET(C:C, 5, 0))*
           (OFFSET(C1336, -(ROW(C1336)-255), 0)=OFFSET(C:C, 4, 0))*
           (OFFSET(C1335, -(ROW(C1335)-255), 0)=OFFSET(C:C, 3, 0))*
           (OFFSET(C1334, -(ROW(C1334)-255), 0)=OFFSET(C:C, 2, 0))*
           (OFFSET(C1333, -(ROW(C1333)-255), 0)=OFFSET(C:C, 1, 0)),
           0), 0)),
  "Sem previsão"))</f>
        <v/>
      </c>
      <c r="E1337" s="2" t="str">
        <f t="shared" ca="1" si="110"/>
        <v/>
      </c>
      <c r="F1337" s="2" t="str">
        <f ca="1">IF(E1337="", "", IFERROR(COUNTIF($E$2:E1337, "Correto") / COUNTA($E$2:E1337), 0))</f>
        <v/>
      </c>
    </row>
    <row r="1338" spans="3:6" x14ac:dyDescent="0.25">
      <c r="C1338" s="2" t="str">
        <f>IF(B1338="","",IF(VLOOKUP(A1338,referencia!$A$2:$B$15,2,FALSE)&gt;VLOOKUP(B1338,referencia!$A$2:$B$15,2,FALSE),"Casa",IF(VLOOKUP(A1338,referencia!$A$2:$B$15,2,FALSE)&lt;VLOOKUP(B1338,referencia!$A$2:$B$15,2,FALSE),"Visitante","Empate")))</f>
        <v/>
      </c>
      <c r="D1338" s="2" t="str">
        <f ca="1">IF(C1338="", "", IFERROR(
  INDEX(C:C, MATCH(1,
    INDEX((OFFSET(C1338, -(ROW(C1338)-255), 0)=OFFSET(C:C, 5, 0))*
           (OFFSET(C1337, -(ROW(C1337)-255), 0)=OFFSET(C:C, 4, 0))*
           (OFFSET(C1336, -(ROW(C1336)-255), 0)=OFFSET(C:C, 3, 0))*
           (OFFSET(C1335, -(ROW(C1335)-255), 0)=OFFSET(C:C, 2, 0))*
           (OFFSET(C1334, -(ROW(C1334)-255), 0)=OFFSET(C:C, 1, 0)),
           0), 0)),
  "Sem previsão"))</f>
        <v/>
      </c>
      <c r="E1338" s="2" t="str">
        <f t="shared" ca="1" si="110"/>
        <v/>
      </c>
      <c r="F1338" s="2" t="str">
        <f ca="1">IF(E1338="", "", IFERROR(COUNTIF($E$2:E1338, "Correto") / COUNTA($E$2:E1338), 0))</f>
        <v/>
      </c>
    </row>
    <row r="1339" spans="3:6" x14ac:dyDescent="0.25">
      <c r="C1339" s="2" t="str">
        <f>IF(B1339="","",IF(VLOOKUP(A1339,referencia!$A$2:$B$15,2,FALSE)&gt;VLOOKUP(B1339,referencia!$A$2:$B$15,2,FALSE),"Casa",IF(VLOOKUP(A1339,referencia!$A$2:$B$15,2,FALSE)&lt;VLOOKUP(B1339,referencia!$A$2:$B$15,2,FALSE),"Visitante","Empate")))</f>
        <v/>
      </c>
      <c r="D1339" s="2" t="str">
        <f ca="1">IF(C1339="", "", IFERROR(
  INDEX(C:C, MATCH(1,
    INDEX((OFFSET(C1339, -(ROW(C1339)-255), 0)=OFFSET(C:C, 5, 0))*
           (OFFSET(C1338, -(ROW(C1338)-255), 0)=OFFSET(C:C, 4, 0))*
           (OFFSET(C1337, -(ROW(C1337)-255), 0)=OFFSET(C:C, 3, 0))*
           (OFFSET(C1336, -(ROW(C1336)-255), 0)=OFFSET(C:C, 2, 0))*
           (OFFSET(C1335, -(ROW(C1335)-255), 0)=OFFSET(C:C, 1, 0)),
           0), 0)),
  "Sem previsão"))</f>
        <v/>
      </c>
      <c r="E1339" s="2" t="str">
        <f t="shared" ca="1" si="110"/>
        <v/>
      </c>
      <c r="F1339" s="2" t="str">
        <f ca="1">IF(E1339="", "", IFERROR(COUNTIF($E$2:E1339, "Correto") / COUNTA($E$2:E1339), 0))</f>
        <v/>
      </c>
    </row>
    <row r="1340" spans="3:6" x14ac:dyDescent="0.25">
      <c r="C1340" s="2" t="str">
        <f>IF(B1340="","",IF(VLOOKUP(A1340,referencia!$A$2:$B$15,2,FALSE)&gt;VLOOKUP(B1340,referencia!$A$2:$B$15,2,FALSE),"Casa",IF(VLOOKUP(A1340,referencia!$A$2:$B$15,2,FALSE)&lt;VLOOKUP(B1340,referencia!$A$2:$B$15,2,FALSE),"Visitante","Empate")))</f>
        <v/>
      </c>
      <c r="D1340" s="2" t="str">
        <f ca="1">IF(C1340="", "", IFERROR(
  INDEX(C:C, MATCH(1,
    INDEX((OFFSET(C1340, -(ROW(C1340)-255), 0)=OFFSET(C:C, 5, 0))*
           (OFFSET(C1339, -(ROW(C1339)-255), 0)=OFFSET(C:C, 4, 0))*
           (OFFSET(C1338, -(ROW(C1338)-255), 0)=OFFSET(C:C, 3, 0))*
           (OFFSET(C1337, -(ROW(C1337)-255), 0)=OFFSET(C:C, 2, 0))*
           (OFFSET(C1336, -(ROW(C1336)-255), 0)=OFFSET(C:C, 1, 0)),
           0), 0)),
  "Sem previsão"))</f>
        <v/>
      </c>
      <c r="E1340" s="2" t="str">
        <f t="shared" ref="E1340:E1403" ca="1" si="111">IF(D1340="","",IF(D1340=C1340,"Correto","Errado"))</f>
        <v/>
      </c>
      <c r="F1340" s="2" t="str">
        <f ca="1">IF(E1340="", "", IFERROR(COUNTIF($E$2:E1340, "Correto") / COUNTA($E$2:E1340), 0))</f>
        <v/>
      </c>
    </row>
    <row r="1341" spans="3:6" x14ac:dyDescent="0.25">
      <c r="C1341" s="2" t="str">
        <f>IF(B1341="","",IF(VLOOKUP(A1341,referencia!$A$2:$B$15,2,FALSE)&gt;VLOOKUP(B1341,referencia!$A$2:$B$15,2,FALSE),"Casa",IF(VLOOKUP(A1341,referencia!$A$2:$B$15,2,FALSE)&lt;VLOOKUP(B1341,referencia!$A$2:$B$15,2,FALSE),"Visitante","Empate")))</f>
        <v/>
      </c>
      <c r="D1341" s="2" t="str">
        <f ca="1">IF(C1341="", "", IFERROR(
  INDEX(C:C, MATCH(1,
    INDEX((OFFSET(C1341, -(ROW(C1341)-255), 0)=OFFSET(C:C, 5, 0))*
           (OFFSET(C1340, -(ROW(C1340)-255), 0)=OFFSET(C:C, 4, 0))*
           (OFFSET(C1339, -(ROW(C1339)-255), 0)=OFFSET(C:C, 3, 0))*
           (OFFSET(C1338, -(ROW(C1338)-255), 0)=OFFSET(C:C, 2, 0))*
           (OFFSET(C1337, -(ROW(C1337)-255), 0)=OFFSET(C:C, 1, 0)),
           0), 0)),
  "Sem previsão"))</f>
        <v/>
      </c>
      <c r="E1341" s="2" t="str">
        <f t="shared" ca="1" si="111"/>
        <v/>
      </c>
      <c r="F1341" s="2" t="str">
        <f ca="1">IF(E1341="", "", IFERROR(COUNTIF($E$2:E1341, "Correto") / COUNTA($E$2:E1341), 0))</f>
        <v/>
      </c>
    </row>
    <row r="1342" spans="3:6" x14ac:dyDescent="0.25">
      <c r="C1342" s="2" t="str">
        <f>IF(B1342="","",IF(VLOOKUP(A1342,referencia!$A$2:$B$15,2,FALSE)&gt;VLOOKUP(B1342,referencia!$A$2:$B$15,2,FALSE),"Casa",IF(VLOOKUP(A1342,referencia!$A$2:$B$15,2,FALSE)&lt;VLOOKUP(B1342,referencia!$A$2:$B$15,2,FALSE),"Visitante","Empate")))</f>
        <v/>
      </c>
      <c r="D1342" s="2" t="str">
        <f ca="1">IF(C1342="", "", IFERROR(
  INDEX(C:C, MATCH(1,
    INDEX((OFFSET(C1342, -(ROW(C1342)-255), 0)=OFFSET(C:C, 5, 0))*
           (OFFSET(C1341, -(ROW(C1341)-255), 0)=OFFSET(C:C, 4, 0))*
           (OFFSET(C1340, -(ROW(C1340)-255), 0)=OFFSET(C:C, 3, 0))*
           (OFFSET(C1339, -(ROW(C1339)-255), 0)=OFFSET(C:C, 2, 0))*
           (OFFSET(C1338, -(ROW(C1338)-255), 0)=OFFSET(C:C, 1, 0)),
           0), 0)),
  "Sem previsão"))</f>
        <v/>
      </c>
      <c r="E1342" s="2" t="str">
        <f t="shared" ca="1" si="111"/>
        <v/>
      </c>
      <c r="F1342" s="2" t="str">
        <f ca="1">IF(E1342="", "", IFERROR(COUNTIF($E$2:E1342, "Correto") / COUNTA($E$2:E1342), 0))</f>
        <v/>
      </c>
    </row>
    <row r="1343" spans="3:6" x14ac:dyDescent="0.25">
      <c r="C1343" s="2" t="str">
        <f>IF(B1343="","",IF(VLOOKUP(A1343,referencia!$A$2:$B$15,2,FALSE)&gt;VLOOKUP(B1343,referencia!$A$2:$B$15,2,FALSE),"Casa",IF(VLOOKUP(A1343,referencia!$A$2:$B$15,2,FALSE)&lt;VLOOKUP(B1343,referencia!$A$2:$B$15,2,FALSE),"Visitante","Empate")))</f>
        <v/>
      </c>
      <c r="D1343" s="2" t="str">
        <f ca="1">IF(C1343="", "", IFERROR(
  INDEX(C:C, MATCH(1,
    INDEX((OFFSET(C1343, -(ROW(C1343)-255), 0)=OFFSET(C:C, 5, 0))*
           (OFFSET(C1342, -(ROW(C1342)-255), 0)=OFFSET(C:C, 4, 0))*
           (OFFSET(C1341, -(ROW(C1341)-255), 0)=OFFSET(C:C, 3, 0))*
           (OFFSET(C1340, -(ROW(C1340)-255), 0)=OFFSET(C:C, 2, 0))*
           (OFFSET(C1339, -(ROW(C1339)-255), 0)=OFFSET(C:C, 1, 0)),
           0), 0)),
  "Sem previsão"))</f>
        <v/>
      </c>
      <c r="E1343" s="2" t="str">
        <f t="shared" ca="1" si="111"/>
        <v/>
      </c>
      <c r="F1343" s="2" t="str">
        <f ca="1">IF(E1343="", "", IFERROR(COUNTIF($E$2:E1343, "Correto") / COUNTA($E$2:E1343), 0))</f>
        <v/>
      </c>
    </row>
    <row r="1344" spans="3:6" x14ac:dyDescent="0.25">
      <c r="C1344" s="2" t="str">
        <f>IF(B1344="","",IF(VLOOKUP(A1344,referencia!$A$2:$B$15,2,FALSE)&gt;VLOOKUP(B1344,referencia!$A$2:$B$15,2,FALSE),"Casa",IF(VLOOKUP(A1344,referencia!$A$2:$B$15,2,FALSE)&lt;VLOOKUP(B1344,referencia!$A$2:$B$15,2,FALSE),"Visitante","Empate")))</f>
        <v/>
      </c>
      <c r="D1344" s="2" t="str">
        <f ca="1">IF(C1344="", "", IFERROR(
  INDEX(C:C, MATCH(1,
    INDEX((OFFSET(C1344, -(ROW(C1344)-255), 0)=OFFSET(C:C, 5, 0))*
           (OFFSET(C1343, -(ROW(C1343)-255), 0)=OFFSET(C:C, 4, 0))*
           (OFFSET(C1342, -(ROW(C1342)-255), 0)=OFFSET(C:C, 3, 0))*
           (OFFSET(C1341, -(ROW(C1341)-255), 0)=OFFSET(C:C, 2, 0))*
           (OFFSET(C1340, -(ROW(C1340)-255), 0)=OFFSET(C:C, 1, 0)),
           0), 0)),
  "Sem previsão"))</f>
        <v/>
      </c>
      <c r="E1344" s="2" t="str">
        <f t="shared" ca="1" si="111"/>
        <v/>
      </c>
      <c r="F1344" s="2" t="str">
        <f ca="1">IF(E1344="", "", IFERROR(COUNTIF($E$2:E1344, "Correto") / COUNTA($E$2:E1344), 0))</f>
        <v/>
      </c>
    </row>
    <row r="1345" spans="3:6" x14ac:dyDescent="0.25">
      <c r="C1345" s="2" t="str">
        <f>IF(B1345="","",IF(VLOOKUP(A1345,referencia!$A$2:$B$15,2,FALSE)&gt;VLOOKUP(B1345,referencia!$A$2:$B$15,2,FALSE),"Casa",IF(VLOOKUP(A1345,referencia!$A$2:$B$15,2,FALSE)&lt;VLOOKUP(B1345,referencia!$A$2:$B$15,2,FALSE),"Visitante","Empate")))</f>
        <v/>
      </c>
      <c r="D1345" s="2" t="str">
        <f ca="1">IF(C1345="", "", IFERROR(
  INDEX(C:C, MATCH(1,
    INDEX((OFFSET(C1345, -(ROW(C1345)-255), 0)=OFFSET(C:C, 5, 0))*
           (OFFSET(C1344, -(ROW(C1344)-255), 0)=OFFSET(C:C, 4, 0))*
           (OFFSET(C1343, -(ROW(C1343)-255), 0)=OFFSET(C:C, 3, 0))*
           (OFFSET(C1342, -(ROW(C1342)-255), 0)=OFFSET(C:C, 2, 0))*
           (OFFSET(C1341, -(ROW(C1341)-255), 0)=OFFSET(C:C, 1, 0)),
           0), 0)),
  "Sem previsão"))</f>
        <v/>
      </c>
      <c r="E1345" s="2" t="str">
        <f t="shared" ca="1" si="111"/>
        <v/>
      </c>
      <c r="F1345" s="2" t="str">
        <f ca="1">IF(E1345="", "", IFERROR(COUNTIF($E$2:E1345, "Correto") / COUNTA($E$2:E1345), 0))</f>
        <v/>
      </c>
    </row>
    <row r="1346" spans="3:6" x14ac:dyDescent="0.25">
      <c r="C1346" s="2" t="str">
        <f>IF(B1346="","",IF(VLOOKUP(A1346,referencia!$A$2:$B$15,2,FALSE)&gt;VLOOKUP(B1346,referencia!$A$2:$B$15,2,FALSE),"Casa",IF(VLOOKUP(A1346,referencia!$A$2:$B$15,2,FALSE)&lt;VLOOKUP(B1346,referencia!$A$2:$B$15,2,FALSE),"Visitante","Empate")))</f>
        <v/>
      </c>
      <c r="D1346" s="2" t="str">
        <f ca="1">IF(C1346="", "", IFERROR(
  INDEX(C:C, MATCH(1,
    INDEX((OFFSET(C1346, -(ROW(C1346)-255), 0)=OFFSET(C:C, 5, 0))*
           (OFFSET(C1345, -(ROW(C1345)-255), 0)=OFFSET(C:C, 4, 0))*
           (OFFSET(C1344, -(ROW(C1344)-255), 0)=OFFSET(C:C, 3, 0))*
           (OFFSET(C1343, -(ROW(C1343)-255), 0)=OFFSET(C:C, 2, 0))*
           (OFFSET(C1342, -(ROW(C1342)-255), 0)=OFFSET(C:C, 1, 0)),
           0), 0)),
  "Sem previsão"))</f>
        <v/>
      </c>
      <c r="E1346" s="2" t="str">
        <f t="shared" ca="1" si="111"/>
        <v/>
      </c>
      <c r="F1346" s="2" t="str">
        <f ca="1">IF(E1346="", "", IFERROR(COUNTIF($E$2:E1346, "Correto") / COUNTA($E$2:E1346), 0))</f>
        <v/>
      </c>
    </row>
    <row r="1347" spans="3:6" x14ac:dyDescent="0.25">
      <c r="C1347" s="2" t="str">
        <f>IF(B1347="","",IF(VLOOKUP(A1347,referencia!$A$2:$B$15,2,FALSE)&gt;VLOOKUP(B1347,referencia!$A$2:$B$15,2,FALSE),"Casa",IF(VLOOKUP(A1347,referencia!$A$2:$B$15,2,FALSE)&lt;VLOOKUP(B1347,referencia!$A$2:$B$15,2,FALSE),"Visitante","Empate")))</f>
        <v/>
      </c>
      <c r="D1347" s="2" t="str">
        <f ca="1">IF(C1347="", "", IFERROR(
  INDEX(C:C, MATCH(1,
    INDEX((OFFSET(C1347, -(ROW(C1347)-255), 0)=OFFSET(C:C, 5, 0))*
           (OFFSET(C1346, -(ROW(C1346)-255), 0)=OFFSET(C:C, 4, 0))*
           (OFFSET(C1345, -(ROW(C1345)-255), 0)=OFFSET(C:C, 3, 0))*
           (OFFSET(C1344, -(ROW(C1344)-255), 0)=OFFSET(C:C, 2, 0))*
           (OFFSET(C1343, -(ROW(C1343)-255), 0)=OFFSET(C:C, 1, 0)),
           0), 0)),
  "Sem previsão"))</f>
        <v/>
      </c>
      <c r="E1347" s="2" t="str">
        <f t="shared" ca="1" si="111"/>
        <v/>
      </c>
      <c r="F1347" s="2" t="str">
        <f ca="1">IF(E1347="", "", IFERROR(COUNTIF($E$2:E1347, "Correto") / COUNTA($E$2:E1347), 0))</f>
        <v/>
      </c>
    </row>
    <row r="1348" spans="3:6" x14ac:dyDescent="0.25">
      <c r="C1348" s="2" t="str">
        <f>IF(B1348="","",IF(VLOOKUP(A1348,referencia!$A$2:$B$15,2,FALSE)&gt;VLOOKUP(B1348,referencia!$A$2:$B$15,2,FALSE),"Casa",IF(VLOOKUP(A1348,referencia!$A$2:$B$15,2,FALSE)&lt;VLOOKUP(B1348,referencia!$A$2:$B$15,2,FALSE),"Visitante","Empate")))</f>
        <v/>
      </c>
      <c r="D1348" s="2" t="str">
        <f ca="1">IF(C1348="", "", IFERROR(
  INDEX(C:C, MATCH(1,
    INDEX((OFFSET(C1348, -(ROW(C1348)-255), 0)=OFFSET(C:C, 5, 0))*
           (OFFSET(C1347, -(ROW(C1347)-255), 0)=OFFSET(C:C, 4, 0))*
           (OFFSET(C1346, -(ROW(C1346)-255), 0)=OFFSET(C:C, 3, 0))*
           (OFFSET(C1345, -(ROW(C1345)-255), 0)=OFFSET(C:C, 2, 0))*
           (OFFSET(C1344, -(ROW(C1344)-255), 0)=OFFSET(C:C, 1, 0)),
           0), 0)),
  "Sem previsão"))</f>
        <v/>
      </c>
      <c r="E1348" s="2" t="str">
        <f t="shared" ca="1" si="111"/>
        <v/>
      </c>
      <c r="F1348" s="2" t="str">
        <f ca="1">IF(E1348="", "", IFERROR(COUNTIF($E$2:E1348, "Correto") / COUNTA($E$2:E1348), 0))</f>
        <v/>
      </c>
    </row>
    <row r="1349" spans="3:6" x14ac:dyDescent="0.25">
      <c r="C1349" s="2" t="str">
        <f>IF(B1349="","",IF(VLOOKUP(A1349,referencia!$A$2:$B$15,2,FALSE)&gt;VLOOKUP(B1349,referencia!$A$2:$B$15,2,FALSE),"Casa",IF(VLOOKUP(A1349,referencia!$A$2:$B$15,2,FALSE)&lt;VLOOKUP(B1349,referencia!$A$2:$B$15,2,FALSE),"Visitante","Empate")))</f>
        <v/>
      </c>
      <c r="D1349" s="2" t="str">
        <f ca="1">IF(C1349="", "", IFERROR(
  INDEX(C:C, MATCH(1,
    INDEX((OFFSET(C1349, -(ROW(C1349)-255), 0)=OFFSET(C:C, 5, 0))*
           (OFFSET(C1348, -(ROW(C1348)-255), 0)=OFFSET(C:C, 4, 0))*
           (OFFSET(C1347, -(ROW(C1347)-255), 0)=OFFSET(C:C, 3, 0))*
           (OFFSET(C1346, -(ROW(C1346)-255), 0)=OFFSET(C:C, 2, 0))*
           (OFFSET(C1345, -(ROW(C1345)-255), 0)=OFFSET(C:C, 1, 0)),
           0), 0)),
  "Sem previsão"))</f>
        <v/>
      </c>
      <c r="E1349" s="2" t="str">
        <f t="shared" ca="1" si="111"/>
        <v/>
      </c>
      <c r="F1349" s="2" t="str">
        <f ca="1">IF(E1349="", "", IFERROR(COUNTIF($E$2:E1349, "Correto") / COUNTA($E$2:E1349), 0))</f>
        <v/>
      </c>
    </row>
    <row r="1350" spans="3:6" x14ac:dyDescent="0.25">
      <c r="C1350" s="2" t="str">
        <f>IF(B1350="","",IF(VLOOKUP(A1350,referencia!$A$2:$B$15,2,FALSE)&gt;VLOOKUP(B1350,referencia!$A$2:$B$15,2,FALSE),"Casa",IF(VLOOKUP(A1350,referencia!$A$2:$B$15,2,FALSE)&lt;VLOOKUP(B1350,referencia!$A$2:$B$15,2,FALSE),"Visitante","Empate")))</f>
        <v/>
      </c>
      <c r="D1350" s="2" t="str">
        <f ca="1">IF(C1350="", "", IFERROR(
  INDEX(C:C, MATCH(1,
    INDEX((OFFSET(C1350, -(ROW(C1350)-255), 0)=OFFSET(C:C, 5, 0))*
           (OFFSET(C1349, -(ROW(C1349)-255), 0)=OFFSET(C:C, 4, 0))*
           (OFFSET(C1348, -(ROW(C1348)-255), 0)=OFFSET(C:C, 3, 0))*
           (OFFSET(C1347, -(ROW(C1347)-255), 0)=OFFSET(C:C, 2, 0))*
           (OFFSET(C1346, -(ROW(C1346)-255), 0)=OFFSET(C:C, 1, 0)),
           0), 0)),
  "Sem previsão"))</f>
        <v/>
      </c>
      <c r="E1350" s="2" t="str">
        <f t="shared" ca="1" si="111"/>
        <v/>
      </c>
      <c r="F1350" s="2" t="str">
        <f ca="1">IF(E1350="", "", IFERROR(COUNTIF($E$2:E1350, "Correto") / COUNTA($E$2:E1350), 0))</f>
        <v/>
      </c>
    </row>
    <row r="1351" spans="3:6" x14ac:dyDescent="0.25">
      <c r="C1351" s="2" t="str">
        <f>IF(B1351="","",IF(VLOOKUP(A1351,referencia!$A$2:$B$15,2,FALSE)&gt;VLOOKUP(B1351,referencia!$A$2:$B$15,2,FALSE),"Casa",IF(VLOOKUP(A1351,referencia!$A$2:$B$15,2,FALSE)&lt;VLOOKUP(B1351,referencia!$A$2:$B$15,2,FALSE),"Visitante","Empate")))</f>
        <v/>
      </c>
      <c r="D1351" s="2" t="str">
        <f ca="1">IF(C1351="", "", IFERROR(
  INDEX(C:C, MATCH(1,
    INDEX((OFFSET(C1351, -(ROW(C1351)-255), 0)=OFFSET(C:C, 5, 0))*
           (OFFSET(C1350, -(ROW(C1350)-255), 0)=OFFSET(C:C, 4, 0))*
           (OFFSET(C1349, -(ROW(C1349)-255), 0)=OFFSET(C:C, 3, 0))*
           (OFFSET(C1348, -(ROW(C1348)-255), 0)=OFFSET(C:C, 2, 0))*
           (OFFSET(C1347, -(ROW(C1347)-255), 0)=OFFSET(C:C, 1, 0)),
           0), 0)),
  "Sem previsão"))</f>
        <v/>
      </c>
      <c r="E1351" s="2" t="str">
        <f t="shared" ca="1" si="111"/>
        <v/>
      </c>
      <c r="F1351" s="2" t="str">
        <f ca="1">IF(E1351="", "", IFERROR(COUNTIF($E$2:E1351, "Correto") / COUNTA($E$2:E1351), 0))</f>
        <v/>
      </c>
    </row>
    <row r="1352" spans="3:6" x14ac:dyDescent="0.25">
      <c r="C1352" s="2" t="str">
        <f>IF(B1352="","",IF(VLOOKUP(A1352,referencia!$A$2:$B$15,2,FALSE)&gt;VLOOKUP(B1352,referencia!$A$2:$B$15,2,FALSE),"Casa",IF(VLOOKUP(A1352,referencia!$A$2:$B$15,2,FALSE)&lt;VLOOKUP(B1352,referencia!$A$2:$B$15,2,FALSE),"Visitante","Empate")))</f>
        <v/>
      </c>
      <c r="D1352" s="2" t="str">
        <f ca="1">IF(C1352="", "", IFERROR(
  INDEX(C:C, MATCH(1,
    INDEX((OFFSET(C1352, -(ROW(C1352)-255), 0)=OFFSET(C:C, 5, 0))*
           (OFFSET(C1351, -(ROW(C1351)-255), 0)=OFFSET(C:C, 4, 0))*
           (OFFSET(C1350, -(ROW(C1350)-255), 0)=OFFSET(C:C, 3, 0))*
           (OFFSET(C1349, -(ROW(C1349)-255), 0)=OFFSET(C:C, 2, 0))*
           (OFFSET(C1348, -(ROW(C1348)-255), 0)=OFFSET(C:C, 1, 0)),
           0), 0)),
  "Sem previsão"))</f>
        <v/>
      </c>
      <c r="E1352" s="2" t="str">
        <f t="shared" ca="1" si="111"/>
        <v/>
      </c>
      <c r="F1352" s="2" t="str">
        <f ca="1">IF(E1352="", "", IFERROR(COUNTIF($E$2:E1352, "Correto") / COUNTA($E$2:E1352), 0))</f>
        <v/>
      </c>
    </row>
    <row r="1353" spans="3:6" x14ac:dyDescent="0.25">
      <c r="C1353" s="2" t="str">
        <f>IF(B1353="","",IF(VLOOKUP(A1353,referencia!$A$2:$B$15,2,FALSE)&gt;VLOOKUP(B1353,referencia!$A$2:$B$15,2,FALSE),"Casa",IF(VLOOKUP(A1353,referencia!$A$2:$B$15,2,FALSE)&lt;VLOOKUP(B1353,referencia!$A$2:$B$15,2,FALSE),"Visitante","Empate")))</f>
        <v/>
      </c>
      <c r="D1353" s="2" t="str">
        <f ca="1">IF(C1353="", "", IFERROR(
  INDEX(C:C, MATCH(1,
    INDEX((OFFSET(C1353, -(ROW(C1353)-255), 0)=OFFSET(C:C, 5, 0))*
           (OFFSET(C1352, -(ROW(C1352)-255), 0)=OFFSET(C:C, 4, 0))*
           (OFFSET(C1351, -(ROW(C1351)-255), 0)=OFFSET(C:C, 3, 0))*
           (OFFSET(C1350, -(ROW(C1350)-255), 0)=OFFSET(C:C, 2, 0))*
           (OFFSET(C1349, -(ROW(C1349)-255), 0)=OFFSET(C:C, 1, 0)),
           0), 0)),
  "Sem previsão"))</f>
        <v/>
      </c>
      <c r="E1353" s="2" t="str">
        <f t="shared" ca="1" si="111"/>
        <v/>
      </c>
      <c r="F1353" s="2" t="str">
        <f ca="1">IF(E1353="", "", IFERROR(COUNTIF($E$2:E1353, "Correto") / COUNTA($E$2:E1353), 0))</f>
        <v/>
      </c>
    </row>
    <row r="1354" spans="3:6" x14ac:dyDescent="0.25">
      <c r="C1354" s="2" t="str">
        <f>IF(B1354="","",IF(VLOOKUP(A1354,referencia!$A$2:$B$15,2,FALSE)&gt;VLOOKUP(B1354,referencia!$A$2:$B$15,2,FALSE),"Casa",IF(VLOOKUP(A1354,referencia!$A$2:$B$15,2,FALSE)&lt;VLOOKUP(B1354,referencia!$A$2:$B$15,2,FALSE),"Visitante","Empate")))</f>
        <v/>
      </c>
      <c r="D1354" s="2" t="str">
        <f ca="1">IF(C1354="", "", IFERROR(
  INDEX(C:C, MATCH(1,
    INDEX((OFFSET(C1354, -(ROW(C1354)-255), 0)=OFFSET(C:C, 5, 0))*
           (OFFSET(C1353, -(ROW(C1353)-255), 0)=OFFSET(C:C, 4, 0))*
           (OFFSET(C1352, -(ROW(C1352)-255), 0)=OFFSET(C:C, 3, 0))*
           (OFFSET(C1351, -(ROW(C1351)-255), 0)=OFFSET(C:C, 2, 0))*
           (OFFSET(C1350, -(ROW(C1350)-255), 0)=OFFSET(C:C, 1, 0)),
           0), 0)),
  "Sem previsão"))</f>
        <v/>
      </c>
      <c r="E1354" s="2" t="str">
        <f t="shared" ca="1" si="111"/>
        <v/>
      </c>
      <c r="F1354" s="2" t="str">
        <f ca="1">IF(E1354="", "", IFERROR(COUNTIF($E$2:E1354, "Correto") / COUNTA($E$2:E1354), 0))</f>
        <v/>
      </c>
    </row>
    <row r="1355" spans="3:6" x14ac:dyDescent="0.25">
      <c r="C1355" s="2" t="str">
        <f>IF(B1355="","",IF(VLOOKUP(A1355,referencia!$A$2:$B$15,2,FALSE)&gt;VLOOKUP(B1355,referencia!$A$2:$B$15,2,FALSE),"Casa",IF(VLOOKUP(A1355,referencia!$A$2:$B$15,2,FALSE)&lt;VLOOKUP(B1355,referencia!$A$2:$B$15,2,FALSE),"Visitante","Empate")))</f>
        <v/>
      </c>
      <c r="D1355" s="2" t="str">
        <f ca="1">IF(C1355="", "", IFERROR(
  INDEX(C:C, MATCH(1,
    INDEX((OFFSET(C1355, -(ROW(C1355)-255), 0)=OFFSET(C:C, 5, 0))*
           (OFFSET(C1354, -(ROW(C1354)-255), 0)=OFFSET(C:C, 4, 0))*
           (OFFSET(C1353, -(ROW(C1353)-255), 0)=OFFSET(C:C, 3, 0))*
           (OFFSET(C1352, -(ROW(C1352)-255), 0)=OFFSET(C:C, 2, 0))*
           (OFFSET(C1351, -(ROW(C1351)-255), 0)=OFFSET(C:C, 1, 0)),
           0), 0)),
  "Sem previsão"))</f>
        <v/>
      </c>
      <c r="E1355" s="2" t="str">
        <f t="shared" ca="1" si="111"/>
        <v/>
      </c>
      <c r="F1355" s="2" t="str">
        <f ca="1">IF(E1355="", "", IFERROR(COUNTIF($E$2:E1355, "Correto") / COUNTA($E$2:E1355), 0))</f>
        <v/>
      </c>
    </row>
    <row r="1356" spans="3:6" x14ac:dyDescent="0.25">
      <c r="C1356" s="2" t="str">
        <f>IF(B1356="","",IF(VLOOKUP(A1356,referencia!$A$2:$B$15,2,FALSE)&gt;VLOOKUP(B1356,referencia!$A$2:$B$15,2,FALSE),"Casa",IF(VLOOKUP(A1356,referencia!$A$2:$B$15,2,FALSE)&lt;VLOOKUP(B1356,referencia!$A$2:$B$15,2,FALSE),"Visitante","Empate")))</f>
        <v/>
      </c>
      <c r="D1356" s="2" t="str">
        <f ca="1">IF(C1356="", "", IFERROR(
  INDEX(C:C, MATCH(1,
    INDEX((OFFSET(C1356, -(ROW(C1356)-255), 0)=OFFSET(C:C, 5, 0))*
           (OFFSET(C1355, -(ROW(C1355)-255), 0)=OFFSET(C:C, 4, 0))*
           (OFFSET(C1354, -(ROW(C1354)-255), 0)=OFFSET(C:C, 3, 0))*
           (OFFSET(C1353, -(ROW(C1353)-255), 0)=OFFSET(C:C, 2, 0))*
           (OFFSET(C1352, -(ROW(C1352)-255), 0)=OFFSET(C:C, 1, 0)),
           0), 0)),
  "Sem previsão"))</f>
        <v/>
      </c>
      <c r="E1356" s="2" t="str">
        <f t="shared" ca="1" si="111"/>
        <v/>
      </c>
      <c r="F1356" s="2" t="str">
        <f ca="1">IF(E1356="", "", IFERROR(COUNTIF($E$2:E1356, "Correto") / COUNTA($E$2:E1356), 0))</f>
        <v/>
      </c>
    </row>
    <row r="1357" spans="3:6" x14ac:dyDescent="0.25">
      <c r="C1357" s="2" t="str">
        <f>IF(B1357="","",IF(VLOOKUP(A1357,referencia!$A$2:$B$15,2,FALSE)&gt;VLOOKUP(B1357,referencia!$A$2:$B$15,2,FALSE),"Casa",IF(VLOOKUP(A1357,referencia!$A$2:$B$15,2,FALSE)&lt;VLOOKUP(B1357,referencia!$A$2:$B$15,2,FALSE),"Visitante","Empate")))</f>
        <v/>
      </c>
      <c r="D1357" s="2" t="str">
        <f ca="1">IF(C1357="", "", IFERROR(
  INDEX(C:C, MATCH(1,
    INDEX((OFFSET(C1357, -(ROW(C1357)-255), 0)=OFFSET(C:C, 5, 0))*
           (OFFSET(C1356, -(ROW(C1356)-255), 0)=OFFSET(C:C, 4, 0))*
           (OFFSET(C1355, -(ROW(C1355)-255), 0)=OFFSET(C:C, 3, 0))*
           (OFFSET(C1354, -(ROW(C1354)-255), 0)=OFFSET(C:C, 2, 0))*
           (OFFSET(C1353, -(ROW(C1353)-255), 0)=OFFSET(C:C, 1, 0)),
           0), 0)),
  "Sem previsão"))</f>
        <v/>
      </c>
      <c r="E1357" s="2" t="str">
        <f t="shared" ca="1" si="111"/>
        <v/>
      </c>
      <c r="F1357" s="2" t="str">
        <f ca="1">IF(E1357="", "", IFERROR(COUNTIF($E$2:E1357, "Correto") / COUNTA($E$2:E1357), 0))</f>
        <v/>
      </c>
    </row>
    <row r="1358" spans="3:6" x14ac:dyDescent="0.25">
      <c r="C1358" s="2" t="str">
        <f>IF(B1358="","",IF(VLOOKUP(A1358,referencia!$A$2:$B$15,2,FALSE)&gt;VLOOKUP(B1358,referencia!$A$2:$B$15,2,FALSE),"Casa",IF(VLOOKUP(A1358,referencia!$A$2:$B$15,2,FALSE)&lt;VLOOKUP(B1358,referencia!$A$2:$B$15,2,FALSE),"Visitante","Empate")))</f>
        <v/>
      </c>
      <c r="D1358" s="2" t="str">
        <f ca="1">IF(C1358="", "", IFERROR(
  INDEX(C:C, MATCH(1,
    INDEX((OFFSET(C1358, -(ROW(C1358)-255), 0)=OFFSET(C:C, 5, 0))*
           (OFFSET(C1357, -(ROW(C1357)-255), 0)=OFFSET(C:C, 4, 0))*
           (OFFSET(C1356, -(ROW(C1356)-255), 0)=OFFSET(C:C, 3, 0))*
           (OFFSET(C1355, -(ROW(C1355)-255), 0)=OFFSET(C:C, 2, 0))*
           (OFFSET(C1354, -(ROW(C1354)-255), 0)=OFFSET(C:C, 1, 0)),
           0), 0)),
  "Sem previsão"))</f>
        <v/>
      </c>
      <c r="E1358" s="2" t="str">
        <f t="shared" ca="1" si="111"/>
        <v/>
      </c>
      <c r="F1358" s="2" t="str">
        <f ca="1">IF(E1358="", "", IFERROR(COUNTIF($E$2:E1358, "Correto") / COUNTA($E$2:E1358), 0))</f>
        <v/>
      </c>
    </row>
    <row r="1359" spans="3:6" x14ac:dyDescent="0.25">
      <c r="C1359" s="2" t="str">
        <f>IF(B1359="","",IF(VLOOKUP(A1359,referencia!$A$2:$B$15,2,FALSE)&gt;VLOOKUP(B1359,referencia!$A$2:$B$15,2,FALSE),"Casa",IF(VLOOKUP(A1359,referencia!$A$2:$B$15,2,FALSE)&lt;VLOOKUP(B1359,referencia!$A$2:$B$15,2,FALSE),"Visitante","Empate")))</f>
        <v/>
      </c>
      <c r="D1359" s="2" t="str">
        <f ca="1">IF(C1359="", "", IFERROR(
  INDEX(C:C, MATCH(1,
    INDEX((OFFSET(C1359, -(ROW(C1359)-255), 0)=OFFSET(C:C, 5, 0))*
           (OFFSET(C1358, -(ROW(C1358)-255), 0)=OFFSET(C:C, 4, 0))*
           (OFFSET(C1357, -(ROW(C1357)-255), 0)=OFFSET(C:C, 3, 0))*
           (OFFSET(C1356, -(ROW(C1356)-255), 0)=OFFSET(C:C, 2, 0))*
           (OFFSET(C1355, -(ROW(C1355)-255), 0)=OFFSET(C:C, 1, 0)),
           0), 0)),
  "Sem previsão"))</f>
        <v/>
      </c>
      <c r="E1359" s="2" t="str">
        <f t="shared" ca="1" si="111"/>
        <v/>
      </c>
      <c r="F1359" s="2" t="str">
        <f ca="1">IF(E1359="", "", IFERROR(COUNTIF($E$2:E1359, "Correto") / COUNTA($E$2:E1359), 0))</f>
        <v/>
      </c>
    </row>
    <row r="1360" spans="3:6" x14ac:dyDescent="0.25">
      <c r="C1360" s="2" t="str">
        <f>IF(B1360="","",IF(VLOOKUP(A1360,referencia!$A$2:$B$15,2,FALSE)&gt;VLOOKUP(B1360,referencia!$A$2:$B$15,2,FALSE),"Casa",IF(VLOOKUP(A1360,referencia!$A$2:$B$15,2,FALSE)&lt;VLOOKUP(B1360,referencia!$A$2:$B$15,2,FALSE),"Visitante","Empate")))</f>
        <v/>
      </c>
      <c r="D1360" s="2" t="str">
        <f ca="1">IF(C1360="", "", IFERROR(
  INDEX(C:C, MATCH(1,
    INDEX((OFFSET(C1360, -(ROW(C1360)-255), 0)=OFFSET(C:C, 5, 0))*
           (OFFSET(C1359, -(ROW(C1359)-255), 0)=OFFSET(C:C, 4, 0))*
           (OFFSET(C1358, -(ROW(C1358)-255), 0)=OFFSET(C:C, 3, 0))*
           (OFFSET(C1357, -(ROW(C1357)-255), 0)=OFFSET(C:C, 2, 0))*
           (OFFSET(C1356, -(ROW(C1356)-255), 0)=OFFSET(C:C, 1, 0)),
           0), 0)),
  "Sem previsão"))</f>
        <v/>
      </c>
      <c r="E1360" s="2" t="str">
        <f t="shared" ca="1" si="111"/>
        <v/>
      </c>
      <c r="F1360" s="2" t="str">
        <f ca="1">IF(E1360="", "", IFERROR(COUNTIF($E$2:E1360, "Correto") / COUNTA($E$2:E1360), 0))</f>
        <v/>
      </c>
    </row>
    <row r="1361" spans="3:6" x14ac:dyDescent="0.25">
      <c r="C1361" s="2" t="str">
        <f>IF(B1361="","",IF(VLOOKUP(A1361,referencia!$A$2:$B$15,2,FALSE)&gt;VLOOKUP(B1361,referencia!$A$2:$B$15,2,FALSE),"Casa",IF(VLOOKUP(A1361,referencia!$A$2:$B$15,2,FALSE)&lt;VLOOKUP(B1361,referencia!$A$2:$B$15,2,FALSE),"Visitante","Empate")))</f>
        <v/>
      </c>
      <c r="D1361" s="2" t="str">
        <f ca="1">IF(C1361="", "", IFERROR(
  INDEX(C:C, MATCH(1,
    INDEX((OFFSET(C1361, -(ROW(C1361)-255), 0)=OFFSET(C:C, 5, 0))*
           (OFFSET(C1360, -(ROW(C1360)-255), 0)=OFFSET(C:C, 4, 0))*
           (OFFSET(C1359, -(ROW(C1359)-255), 0)=OFFSET(C:C, 3, 0))*
           (OFFSET(C1358, -(ROW(C1358)-255), 0)=OFFSET(C:C, 2, 0))*
           (OFFSET(C1357, -(ROW(C1357)-255), 0)=OFFSET(C:C, 1, 0)),
           0), 0)),
  "Sem previsão"))</f>
        <v/>
      </c>
      <c r="E1361" s="2" t="str">
        <f t="shared" ca="1" si="111"/>
        <v/>
      </c>
      <c r="F1361" s="2" t="str">
        <f ca="1">IF(E1361="", "", IFERROR(COUNTIF($E$2:E1361, "Correto") / COUNTA($E$2:E1361), 0))</f>
        <v/>
      </c>
    </row>
    <row r="1362" spans="3:6" x14ac:dyDescent="0.25">
      <c r="C1362" s="2" t="str">
        <f>IF(B1362="","",IF(VLOOKUP(A1362,referencia!$A$2:$B$15,2,FALSE)&gt;VLOOKUP(B1362,referencia!$A$2:$B$15,2,FALSE),"Casa",IF(VLOOKUP(A1362,referencia!$A$2:$B$15,2,FALSE)&lt;VLOOKUP(B1362,referencia!$A$2:$B$15,2,FALSE),"Visitante","Empate")))</f>
        <v/>
      </c>
      <c r="D1362" s="2" t="str">
        <f ca="1">IF(C1362="", "", IFERROR(
  INDEX(C:C, MATCH(1,
    INDEX((OFFSET(C1362, -(ROW(C1362)-255), 0)=OFFSET(C:C, 5, 0))*
           (OFFSET(C1361, -(ROW(C1361)-255), 0)=OFFSET(C:C, 4, 0))*
           (OFFSET(C1360, -(ROW(C1360)-255), 0)=OFFSET(C:C, 3, 0))*
           (OFFSET(C1359, -(ROW(C1359)-255), 0)=OFFSET(C:C, 2, 0))*
           (OFFSET(C1358, -(ROW(C1358)-255), 0)=OFFSET(C:C, 1, 0)),
           0), 0)),
  "Sem previsão"))</f>
        <v/>
      </c>
      <c r="E1362" s="2" t="str">
        <f t="shared" ca="1" si="111"/>
        <v/>
      </c>
      <c r="F1362" s="2" t="str">
        <f ca="1">IF(E1362="", "", IFERROR(COUNTIF($E$2:E1362, "Correto") / COUNTA($E$2:E1362), 0))</f>
        <v/>
      </c>
    </row>
    <row r="1363" spans="3:6" x14ac:dyDescent="0.25">
      <c r="C1363" s="2" t="str">
        <f>IF(B1363="","",IF(VLOOKUP(A1363,referencia!$A$2:$B$15,2,FALSE)&gt;VLOOKUP(B1363,referencia!$A$2:$B$15,2,FALSE),"Casa",IF(VLOOKUP(A1363,referencia!$A$2:$B$15,2,FALSE)&lt;VLOOKUP(B1363,referencia!$A$2:$B$15,2,FALSE),"Visitante","Empate")))</f>
        <v/>
      </c>
      <c r="D1363" s="2" t="str">
        <f ca="1">IF(C1363="", "", IFERROR(
  INDEX(C:C, MATCH(1,
    INDEX((OFFSET(C1363, -(ROW(C1363)-255), 0)=OFFSET(C:C, 5, 0))*
           (OFFSET(C1362, -(ROW(C1362)-255), 0)=OFFSET(C:C, 4, 0))*
           (OFFSET(C1361, -(ROW(C1361)-255), 0)=OFFSET(C:C, 3, 0))*
           (OFFSET(C1360, -(ROW(C1360)-255), 0)=OFFSET(C:C, 2, 0))*
           (OFFSET(C1359, -(ROW(C1359)-255), 0)=OFFSET(C:C, 1, 0)),
           0), 0)),
  "Sem previsão"))</f>
        <v/>
      </c>
      <c r="E1363" s="2" t="str">
        <f t="shared" ca="1" si="111"/>
        <v/>
      </c>
      <c r="F1363" s="2" t="str">
        <f ca="1">IF(E1363="", "", IFERROR(COUNTIF($E$2:E1363, "Correto") / COUNTA($E$2:E1363), 0))</f>
        <v/>
      </c>
    </row>
    <row r="1364" spans="3:6" x14ac:dyDescent="0.25">
      <c r="C1364" s="2" t="str">
        <f>IF(B1364="","",IF(VLOOKUP(A1364,referencia!$A$2:$B$15,2,FALSE)&gt;VLOOKUP(B1364,referencia!$A$2:$B$15,2,FALSE),"Casa",IF(VLOOKUP(A1364,referencia!$A$2:$B$15,2,FALSE)&lt;VLOOKUP(B1364,referencia!$A$2:$B$15,2,FALSE),"Visitante","Empate")))</f>
        <v/>
      </c>
      <c r="D1364" s="2" t="str">
        <f ca="1">IF(C1364="", "", IFERROR(
  INDEX(C:C, MATCH(1,
    INDEX((OFFSET(C1364, -(ROW(C1364)-255), 0)=OFFSET(C:C, 5, 0))*
           (OFFSET(C1363, -(ROW(C1363)-255), 0)=OFFSET(C:C, 4, 0))*
           (OFFSET(C1362, -(ROW(C1362)-255), 0)=OFFSET(C:C, 3, 0))*
           (OFFSET(C1361, -(ROW(C1361)-255), 0)=OFFSET(C:C, 2, 0))*
           (OFFSET(C1360, -(ROW(C1360)-255), 0)=OFFSET(C:C, 1, 0)),
           0), 0)),
  "Sem previsão"))</f>
        <v/>
      </c>
      <c r="E1364" s="2" t="str">
        <f t="shared" ca="1" si="111"/>
        <v/>
      </c>
      <c r="F1364" s="2" t="str">
        <f ca="1">IF(E1364="", "", IFERROR(COUNTIF($E$2:E1364, "Correto") / COUNTA($E$2:E1364), 0))</f>
        <v/>
      </c>
    </row>
    <row r="1365" spans="3:6" x14ac:dyDescent="0.25">
      <c r="C1365" s="2" t="str">
        <f>IF(B1365="","",IF(VLOOKUP(A1365,referencia!$A$2:$B$15,2,FALSE)&gt;VLOOKUP(B1365,referencia!$A$2:$B$15,2,FALSE),"Casa",IF(VLOOKUP(A1365,referencia!$A$2:$B$15,2,FALSE)&lt;VLOOKUP(B1365,referencia!$A$2:$B$15,2,FALSE),"Visitante","Empate")))</f>
        <v/>
      </c>
      <c r="D1365" s="2" t="str">
        <f ca="1">IF(C1365="", "", IFERROR(
  INDEX(C:C, MATCH(1,
    INDEX((OFFSET(C1365, -(ROW(C1365)-255), 0)=OFFSET(C:C, 5, 0))*
           (OFFSET(C1364, -(ROW(C1364)-255), 0)=OFFSET(C:C, 4, 0))*
           (OFFSET(C1363, -(ROW(C1363)-255), 0)=OFFSET(C:C, 3, 0))*
           (OFFSET(C1362, -(ROW(C1362)-255), 0)=OFFSET(C:C, 2, 0))*
           (OFFSET(C1361, -(ROW(C1361)-255), 0)=OFFSET(C:C, 1, 0)),
           0), 0)),
  "Sem previsão"))</f>
        <v/>
      </c>
      <c r="E1365" s="2" t="str">
        <f t="shared" ca="1" si="111"/>
        <v/>
      </c>
      <c r="F1365" s="2" t="str">
        <f ca="1">IF(E1365="", "", IFERROR(COUNTIF($E$2:E1365, "Correto") / COUNTA($E$2:E1365), 0))</f>
        <v/>
      </c>
    </row>
    <row r="1366" spans="3:6" x14ac:dyDescent="0.25">
      <c r="C1366" s="2" t="str">
        <f>IF(B1366="","",IF(VLOOKUP(A1366,referencia!$A$2:$B$15,2,FALSE)&gt;VLOOKUP(B1366,referencia!$A$2:$B$15,2,FALSE),"Casa",IF(VLOOKUP(A1366,referencia!$A$2:$B$15,2,FALSE)&lt;VLOOKUP(B1366,referencia!$A$2:$B$15,2,FALSE),"Visitante","Empate")))</f>
        <v/>
      </c>
      <c r="D1366" s="2" t="str">
        <f ca="1">IF(C1366="", "", IFERROR(
  INDEX(C:C, MATCH(1,
    INDEX((OFFSET(C1366, -(ROW(C1366)-255), 0)=OFFSET(C:C, 5, 0))*
           (OFFSET(C1365, -(ROW(C1365)-255), 0)=OFFSET(C:C, 4, 0))*
           (OFFSET(C1364, -(ROW(C1364)-255), 0)=OFFSET(C:C, 3, 0))*
           (OFFSET(C1363, -(ROW(C1363)-255), 0)=OFFSET(C:C, 2, 0))*
           (OFFSET(C1362, -(ROW(C1362)-255), 0)=OFFSET(C:C, 1, 0)),
           0), 0)),
  "Sem previsão"))</f>
        <v/>
      </c>
      <c r="E1366" s="2" t="str">
        <f t="shared" ca="1" si="111"/>
        <v/>
      </c>
      <c r="F1366" s="2" t="str">
        <f ca="1">IF(E1366="", "", IFERROR(COUNTIF($E$2:E1366, "Correto") / COUNTA($E$2:E1366), 0))</f>
        <v/>
      </c>
    </row>
    <row r="1367" spans="3:6" x14ac:dyDescent="0.25">
      <c r="C1367" s="2" t="str">
        <f>IF(B1367="","",IF(VLOOKUP(A1367,referencia!$A$2:$B$15,2,FALSE)&gt;VLOOKUP(B1367,referencia!$A$2:$B$15,2,FALSE),"Casa",IF(VLOOKUP(A1367,referencia!$A$2:$B$15,2,FALSE)&lt;VLOOKUP(B1367,referencia!$A$2:$B$15,2,FALSE),"Visitante","Empate")))</f>
        <v/>
      </c>
      <c r="D1367" s="2" t="str">
        <f ca="1">IF(C1367="", "", IFERROR(
  INDEX(C:C, MATCH(1,
    INDEX((OFFSET(C1367, -(ROW(C1367)-255), 0)=OFFSET(C:C, 5, 0))*
           (OFFSET(C1366, -(ROW(C1366)-255), 0)=OFFSET(C:C, 4, 0))*
           (OFFSET(C1365, -(ROW(C1365)-255), 0)=OFFSET(C:C, 3, 0))*
           (OFFSET(C1364, -(ROW(C1364)-255), 0)=OFFSET(C:C, 2, 0))*
           (OFFSET(C1363, -(ROW(C1363)-255), 0)=OFFSET(C:C, 1, 0)),
           0), 0)),
  "Sem previsão"))</f>
        <v/>
      </c>
      <c r="E1367" s="2" t="str">
        <f t="shared" ca="1" si="111"/>
        <v/>
      </c>
      <c r="F1367" s="2" t="str">
        <f ca="1">IF(E1367="", "", IFERROR(COUNTIF($E$2:E1367, "Correto") / COUNTA($E$2:E1367), 0))</f>
        <v/>
      </c>
    </row>
    <row r="1368" spans="3:6" x14ac:dyDescent="0.25">
      <c r="C1368" s="2" t="str">
        <f>IF(B1368="","",IF(VLOOKUP(A1368,referencia!$A$2:$B$15,2,FALSE)&gt;VLOOKUP(B1368,referencia!$A$2:$B$15,2,FALSE),"Casa",IF(VLOOKUP(A1368,referencia!$A$2:$B$15,2,FALSE)&lt;VLOOKUP(B1368,referencia!$A$2:$B$15,2,FALSE),"Visitante","Empate")))</f>
        <v/>
      </c>
      <c r="D1368" s="2" t="str">
        <f ca="1">IF(C1368="", "", IFERROR(
  INDEX(C:C, MATCH(1,
    INDEX((OFFSET(C1368, -(ROW(C1368)-255), 0)=OFFSET(C:C, 5, 0))*
           (OFFSET(C1367, -(ROW(C1367)-255), 0)=OFFSET(C:C, 4, 0))*
           (OFFSET(C1366, -(ROW(C1366)-255), 0)=OFFSET(C:C, 3, 0))*
           (OFFSET(C1365, -(ROW(C1365)-255), 0)=OFFSET(C:C, 2, 0))*
           (OFFSET(C1364, -(ROW(C1364)-255), 0)=OFFSET(C:C, 1, 0)),
           0), 0)),
  "Sem previsão"))</f>
        <v/>
      </c>
      <c r="E1368" s="2" t="str">
        <f t="shared" ca="1" si="111"/>
        <v/>
      </c>
      <c r="F1368" s="2" t="str">
        <f ca="1">IF(E1368="", "", IFERROR(COUNTIF($E$2:E1368, "Correto") / COUNTA($E$2:E1368), 0))</f>
        <v/>
      </c>
    </row>
    <row r="1369" spans="3:6" x14ac:dyDescent="0.25">
      <c r="C1369" s="2" t="str">
        <f>IF(B1369="","",IF(VLOOKUP(A1369,referencia!$A$2:$B$15,2,FALSE)&gt;VLOOKUP(B1369,referencia!$A$2:$B$15,2,FALSE),"Casa",IF(VLOOKUP(A1369,referencia!$A$2:$B$15,2,FALSE)&lt;VLOOKUP(B1369,referencia!$A$2:$B$15,2,FALSE),"Visitante","Empate")))</f>
        <v/>
      </c>
      <c r="D1369" s="2" t="str">
        <f ca="1">IF(C1369="", "", IFERROR(
  INDEX(C:C, MATCH(1,
    INDEX((OFFSET(C1369, -(ROW(C1369)-255), 0)=OFFSET(C:C, 5, 0))*
           (OFFSET(C1368, -(ROW(C1368)-255), 0)=OFFSET(C:C, 4, 0))*
           (OFFSET(C1367, -(ROW(C1367)-255), 0)=OFFSET(C:C, 3, 0))*
           (OFFSET(C1366, -(ROW(C1366)-255), 0)=OFFSET(C:C, 2, 0))*
           (OFFSET(C1365, -(ROW(C1365)-255), 0)=OFFSET(C:C, 1, 0)),
           0), 0)),
  "Sem previsão"))</f>
        <v/>
      </c>
      <c r="E1369" s="2" t="str">
        <f t="shared" ca="1" si="111"/>
        <v/>
      </c>
      <c r="F1369" s="2" t="str">
        <f ca="1">IF(E1369="", "", IFERROR(COUNTIF($E$2:E1369, "Correto") / COUNTA($E$2:E1369), 0))</f>
        <v/>
      </c>
    </row>
    <row r="1370" spans="3:6" x14ac:dyDescent="0.25">
      <c r="C1370" s="2" t="str">
        <f>IF(B1370="","",IF(VLOOKUP(A1370,referencia!$A$2:$B$15,2,FALSE)&gt;VLOOKUP(B1370,referencia!$A$2:$B$15,2,FALSE),"Casa",IF(VLOOKUP(A1370,referencia!$A$2:$B$15,2,FALSE)&lt;VLOOKUP(B1370,referencia!$A$2:$B$15,2,FALSE),"Visitante","Empate")))</f>
        <v/>
      </c>
      <c r="D1370" s="2" t="str">
        <f ca="1">IF(C1370="", "", IFERROR(
  INDEX(C:C, MATCH(1,
    INDEX((OFFSET(C1370, -(ROW(C1370)-255), 0)=OFFSET(C:C, 5, 0))*
           (OFFSET(C1369, -(ROW(C1369)-255), 0)=OFFSET(C:C, 4, 0))*
           (OFFSET(C1368, -(ROW(C1368)-255), 0)=OFFSET(C:C, 3, 0))*
           (OFFSET(C1367, -(ROW(C1367)-255), 0)=OFFSET(C:C, 2, 0))*
           (OFFSET(C1366, -(ROW(C1366)-255), 0)=OFFSET(C:C, 1, 0)),
           0), 0)),
  "Sem previsão"))</f>
        <v/>
      </c>
      <c r="E1370" s="2" t="str">
        <f t="shared" ca="1" si="111"/>
        <v/>
      </c>
      <c r="F1370" s="2" t="str">
        <f ca="1">IF(E1370="", "", IFERROR(COUNTIF($E$2:E1370, "Correto") / COUNTA($E$2:E1370), 0))</f>
        <v/>
      </c>
    </row>
    <row r="1371" spans="3:6" x14ac:dyDescent="0.25">
      <c r="C1371" s="2" t="str">
        <f>IF(B1371="","",IF(VLOOKUP(A1371,referencia!$A$2:$B$15,2,FALSE)&gt;VLOOKUP(B1371,referencia!$A$2:$B$15,2,FALSE),"Casa",IF(VLOOKUP(A1371,referencia!$A$2:$B$15,2,FALSE)&lt;VLOOKUP(B1371,referencia!$A$2:$B$15,2,FALSE),"Visitante","Empate")))</f>
        <v/>
      </c>
      <c r="D1371" s="2" t="str">
        <f ca="1">IF(C1371="", "", IFERROR(
  INDEX(C:C, MATCH(1,
    INDEX((OFFSET(C1371, -(ROW(C1371)-255), 0)=OFFSET(C:C, 5, 0))*
           (OFFSET(C1370, -(ROW(C1370)-255), 0)=OFFSET(C:C, 4, 0))*
           (OFFSET(C1369, -(ROW(C1369)-255), 0)=OFFSET(C:C, 3, 0))*
           (OFFSET(C1368, -(ROW(C1368)-255), 0)=OFFSET(C:C, 2, 0))*
           (OFFSET(C1367, -(ROW(C1367)-255), 0)=OFFSET(C:C, 1, 0)),
           0), 0)),
  "Sem previsão"))</f>
        <v/>
      </c>
      <c r="E1371" s="2" t="str">
        <f t="shared" ca="1" si="111"/>
        <v/>
      </c>
      <c r="F1371" s="2" t="str">
        <f ca="1">IF(E1371="", "", IFERROR(COUNTIF($E$2:E1371, "Correto") / COUNTA($E$2:E1371), 0))</f>
        <v/>
      </c>
    </row>
    <row r="1372" spans="3:6" x14ac:dyDescent="0.25">
      <c r="C1372" s="2" t="str">
        <f>IF(B1372="","",IF(VLOOKUP(A1372,referencia!$A$2:$B$15,2,FALSE)&gt;VLOOKUP(B1372,referencia!$A$2:$B$15,2,FALSE),"Casa",IF(VLOOKUP(A1372,referencia!$A$2:$B$15,2,FALSE)&lt;VLOOKUP(B1372,referencia!$A$2:$B$15,2,FALSE),"Visitante","Empate")))</f>
        <v/>
      </c>
      <c r="D1372" s="2" t="str">
        <f ca="1">IF(C1372="", "", IFERROR(
  INDEX(C:C, MATCH(1,
    INDEX((OFFSET(C1372, -(ROW(C1372)-255), 0)=OFFSET(C:C, 5, 0))*
           (OFFSET(C1371, -(ROW(C1371)-255), 0)=OFFSET(C:C, 4, 0))*
           (OFFSET(C1370, -(ROW(C1370)-255), 0)=OFFSET(C:C, 3, 0))*
           (OFFSET(C1369, -(ROW(C1369)-255), 0)=OFFSET(C:C, 2, 0))*
           (OFFSET(C1368, -(ROW(C1368)-255), 0)=OFFSET(C:C, 1, 0)),
           0), 0)),
  "Sem previsão"))</f>
        <v/>
      </c>
      <c r="E1372" s="2" t="str">
        <f t="shared" ca="1" si="111"/>
        <v/>
      </c>
      <c r="F1372" s="2" t="str">
        <f ca="1">IF(E1372="", "", IFERROR(COUNTIF($E$2:E1372, "Correto") / COUNTA($E$2:E1372), 0))</f>
        <v/>
      </c>
    </row>
    <row r="1373" spans="3:6" x14ac:dyDescent="0.25">
      <c r="C1373" s="2" t="str">
        <f>IF(B1373="","",IF(VLOOKUP(A1373,referencia!$A$2:$B$15,2,FALSE)&gt;VLOOKUP(B1373,referencia!$A$2:$B$15,2,FALSE),"Casa",IF(VLOOKUP(A1373,referencia!$A$2:$B$15,2,FALSE)&lt;VLOOKUP(B1373,referencia!$A$2:$B$15,2,FALSE),"Visitante","Empate")))</f>
        <v/>
      </c>
      <c r="D1373" s="2" t="str">
        <f ca="1">IF(C1373="", "", IFERROR(
  INDEX(C:C, MATCH(1,
    INDEX((OFFSET(C1373, -(ROW(C1373)-255), 0)=OFFSET(C:C, 5, 0))*
           (OFFSET(C1372, -(ROW(C1372)-255), 0)=OFFSET(C:C, 4, 0))*
           (OFFSET(C1371, -(ROW(C1371)-255), 0)=OFFSET(C:C, 3, 0))*
           (OFFSET(C1370, -(ROW(C1370)-255), 0)=OFFSET(C:C, 2, 0))*
           (OFFSET(C1369, -(ROW(C1369)-255), 0)=OFFSET(C:C, 1, 0)),
           0), 0)),
  "Sem previsão"))</f>
        <v/>
      </c>
      <c r="E1373" s="2" t="str">
        <f t="shared" ca="1" si="111"/>
        <v/>
      </c>
      <c r="F1373" s="2" t="str">
        <f ca="1">IF(E1373="", "", IFERROR(COUNTIF($E$2:E1373, "Correto") / COUNTA($E$2:E1373), 0))</f>
        <v/>
      </c>
    </row>
    <row r="1374" spans="3:6" x14ac:dyDescent="0.25">
      <c r="C1374" s="2" t="str">
        <f>IF(B1374="","",IF(VLOOKUP(A1374,referencia!$A$2:$B$15,2,FALSE)&gt;VLOOKUP(B1374,referencia!$A$2:$B$15,2,FALSE),"Casa",IF(VLOOKUP(A1374,referencia!$A$2:$B$15,2,FALSE)&lt;VLOOKUP(B1374,referencia!$A$2:$B$15,2,FALSE),"Visitante","Empate")))</f>
        <v/>
      </c>
      <c r="D1374" s="2" t="str">
        <f ca="1">IF(C1374="", "", IFERROR(
  INDEX(C:C, MATCH(1,
    INDEX((OFFSET(C1374, -(ROW(C1374)-255), 0)=OFFSET(C:C, 5, 0))*
           (OFFSET(C1373, -(ROW(C1373)-255), 0)=OFFSET(C:C, 4, 0))*
           (OFFSET(C1372, -(ROW(C1372)-255), 0)=OFFSET(C:C, 3, 0))*
           (OFFSET(C1371, -(ROW(C1371)-255), 0)=OFFSET(C:C, 2, 0))*
           (OFFSET(C1370, -(ROW(C1370)-255), 0)=OFFSET(C:C, 1, 0)),
           0), 0)),
  "Sem previsão"))</f>
        <v/>
      </c>
      <c r="E1374" s="2" t="str">
        <f t="shared" ca="1" si="111"/>
        <v/>
      </c>
      <c r="F1374" s="2" t="str">
        <f ca="1">IF(E1374="", "", IFERROR(COUNTIF($E$2:E1374, "Correto") / COUNTA($E$2:E1374), 0))</f>
        <v/>
      </c>
    </row>
    <row r="1375" spans="3:6" x14ac:dyDescent="0.25">
      <c r="C1375" s="2" t="str">
        <f>IF(B1375="","",IF(VLOOKUP(A1375,referencia!$A$2:$B$15,2,FALSE)&gt;VLOOKUP(B1375,referencia!$A$2:$B$15,2,FALSE),"Casa",IF(VLOOKUP(A1375,referencia!$A$2:$B$15,2,FALSE)&lt;VLOOKUP(B1375,referencia!$A$2:$B$15,2,FALSE),"Visitante","Empate")))</f>
        <v/>
      </c>
      <c r="D1375" s="2" t="str">
        <f ca="1">IF(C1375="", "", IFERROR(
  INDEX(C:C, MATCH(1,
    INDEX((OFFSET(C1375, -(ROW(C1375)-255), 0)=OFFSET(C:C, 5, 0))*
           (OFFSET(C1374, -(ROW(C1374)-255), 0)=OFFSET(C:C, 4, 0))*
           (OFFSET(C1373, -(ROW(C1373)-255), 0)=OFFSET(C:C, 3, 0))*
           (OFFSET(C1372, -(ROW(C1372)-255), 0)=OFFSET(C:C, 2, 0))*
           (OFFSET(C1371, -(ROW(C1371)-255), 0)=OFFSET(C:C, 1, 0)),
           0), 0)),
  "Sem previsão"))</f>
        <v/>
      </c>
      <c r="E1375" s="2" t="str">
        <f t="shared" ca="1" si="111"/>
        <v/>
      </c>
      <c r="F1375" s="2" t="str">
        <f ca="1">IF(E1375="", "", IFERROR(COUNTIF($E$2:E1375, "Correto") / COUNTA($E$2:E1375), 0))</f>
        <v/>
      </c>
    </row>
    <row r="1376" spans="3:6" x14ac:dyDescent="0.25">
      <c r="C1376" s="2" t="str">
        <f>IF(B1376="","",IF(VLOOKUP(A1376,referencia!$A$2:$B$15,2,FALSE)&gt;VLOOKUP(B1376,referencia!$A$2:$B$15,2,FALSE),"Casa",IF(VLOOKUP(A1376,referencia!$A$2:$B$15,2,FALSE)&lt;VLOOKUP(B1376,referencia!$A$2:$B$15,2,FALSE),"Visitante","Empate")))</f>
        <v/>
      </c>
      <c r="D1376" s="2" t="str">
        <f ca="1">IF(C1376="", "", IFERROR(
  INDEX(C:C, MATCH(1,
    INDEX((OFFSET(C1376, -(ROW(C1376)-255), 0)=OFFSET(C:C, 5, 0))*
           (OFFSET(C1375, -(ROW(C1375)-255), 0)=OFFSET(C:C, 4, 0))*
           (OFFSET(C1374, -(ROW(C1374)-255), 0)=OFFSET(C:C, 3, 0))*
           (OFFSET(C1373, -(ROW(C1373)-255), 0)=OFFSET(C:C, 2, 0))*
           (OFFSET(C1372, -(ROW(C1372)-255), 0)=OFFSET(C:C, 1, 0)),
           0), 0)),
  "Sem previsão"))</f>
        <v/>
      </c>
      <c r="E1376" s="2" t="str">
        <f t="shared" ca="1" si="111"/>
        <v/>
      </c>
      <c r="F1376" s="2" t="str">
        <f ca="1">IF(E1376="", "", IFERROR(COUNTIF($E$2:E1376, "Correto") / COUNTA($E$2:E1376), 0))</f>
        <v/>
      </c>
    </row>
    <row r="1377" spans="3:6" x14ac:dyDescent="0.25">
      <c r="C1377" s="2" t="str">
        <f>IF(B1377="","",IF(VLOOKUP(A1377,referencia!$A$2:$B$15,2,FALSE)&gt;VLOOKUP(B1377,referencia!$A$2:$B$15,2,FALSE),"Casa",IF(VLOOKUP(A1377,referencia!$A$2:$B$15,2,FALSE)&lt;VLOOKUP(B1377,referencia!$A$2:$B$15,2,FALSE),"Visitante","Empate")))</f>
        <v/>
      </c>
      <c r="D1377" s="2" t="str">
        <f ca="1">IF(C1377="", "", IFERROR(
  INDEX(C:C, MATCH(1,
    INDEX((OFFSET(C1377, -(ROW(C1377)-255), 0)=OFFSET(C:C, 5, 0))*
           (OFFSET(C1376, -(ROW(C1376)-255), 0)=OFFSET(C:C, 4, 0))*
           (OFFSET(C1375, -(ROW(C1375)-255), 0)=OFFSET(C:C, 3, 0))*
           (OFFSET(C1374, -(ROW(C1374)-255), 0)=OFFSET(C:C, 2, 0))*
           (OFFSET(C1373, -(ROW(C1373)-255), 0)=OFFSET(C:C, 1, 0)),
           0), 0)),
  "Sem previsão"))</f>
        <v/>
      </c>
      <c r="E1377" s="2" t="str">
        <f t="shared" ca="1" si="111"/>
        <v/>
      </c>
      <c r="F1377" s="2" t="str">
        <f ca="1">IF(E1377="", "", IFERROR(COUNTIF($E$2:E1377, "Correto") / COUNTA($E$2:E1377), 0))</f>
        <v/>
      </c>
    </row>
    <row r="1378" spans="3:6" x14ac:dyDescent="0.25">
      <c r="C1378" s="2" t="str">
        <f>IF(B1378="","",IF(VLOOKUP(A1378,referencia!$A$2:$B$15,2,FALSE)&gt;VLOOKUP(B1378,referencia!$A$2:$B$15,2,FALSE),"Casa",IF(VLOOKUP(A1378,referencia!$A$2:$B$15,2,FALSE)&lt;VLOOKUP(B1378,referencia!$A$2:$B$15,2,FALSE),"Visitante","Empate")))</f>
        <v/>
      </c>
      <c r="D1378" s="2" t="str">
        <f ca="1">IF(C1378="", "", IFERROR(
  INDEX(C:C, MATCH(1,
    INDEX((OFFSET(C1378, -(ROW(C1378)-255), 0)=OFFSET(C:C, 5, 0))*
           (OFFSET(C1377, -(ROW(C1377)-255), 0)=OFFSET(C:C, 4, 0))*
           (OFFSET(C1376, -(ROW(C1376)-255), 0)=OFFSET(C:C, 3, 0))*
           (OFFSET(C1375, -(ROW(C1375)-255), 0)=OFFSET(C:C, 2, 0))*
           (OFFSET(C1374, -(ROW(C1374)-255), 0)=OFFSET(C:C, 1, 0)),
           0), 0)),
  "Sem previsão"))</f>
        <v/>
      </c>
      <c r="E1378" s="2" t="str">
        <f t="shared" ca="1" si="111"/>
        <v/>
      </c>
      <c r="F1378" s="2" t="str">
        <f ca="1">IF(E1378="", "", IFERROR(COUNTIF($E$2:E1378, "Correto") / COUNTA($E$2:E1378), 0))</f>
        <v/>
      </c>
    </row>
    <row r="1379" spans="3:6" x14ac:dyDescent="0.25">
      <c r="C1379" s="2" t="str">
        <f>IF(B1379="","",IF(VLOOKUP(A1379,referencia!$A$2:$B$15,2,FALSE)&gt;VLOOKUP(B1379,referencia!$A$2:$B$15,2,FALSE),"Casa",IF(VLOOKUP(A1379,referencia!$A$2:$B$15,2,FALSE)&lt;VLOOKUP(B1379,referencia!$A$2:$B$15,2,FALSE),"Visitante","Empate")))</f>
        <v/>
      </c>
      <c r="D1379" s="2" t="str">
        <f ca="1">IF(C1379="", "", IFERROR(
  INDEX(C:C, MATCH(1,
    INDEX((OFFSET(C1379, -(ROW(C1379)-255), 0)=OFFSET(C:C, 5, 0))*
           (OFFSET(C1378, -(ROW(C1378)-255), 0)=OFFSET(C:C, 4, 0))*
           (OFFSET(C1377, -(ROW(C1377)-255), 0)=OFFSET(C:C, 3, 0))*
           (OFFSET(C1376, -(ROW(C1376)-255), 0)=OFFSET(C:C, 2, 0))*
           (OFFSET(C1375, -(ROW(C1375)-255), 0)=OFFSET(C:C, 1, 0)),
           0), 0)),
  "Sem previsão"))</f>
        <v/>
      </c>
      <c r="E1379" s="2" t="str">
        <f t="shared" ca="1" si="111"/>
        <v/>
      </c>
      <c r="F1379" s="2" t="str">
        <f ca="1">IF(E1379="", "", IFERROR(COUNTIF($E$2:E1379, "Correto") / COUNTA($E$2:E1379), 0))</f>
        <v/>
      </c>
    </row>
    <row r="1380" spans="3:6" x14ac:dyDescent="0.25">
      <c r="C1380" s="2" t="str">
        <f>IF(B1380="","",IF(VLOOKUP(A1380,referencia!$A$2:$B$15,2,FALSE)&gt;VLOOKUP(B1380,referencia!$A$2:$B$15,2,FALSE),"Casa",IF(VLOOKUP(A1380,referencia!$A$2:$B$15,2,FALSE)&lt;VLOOKUP(B1380,referencia!$A$2:$B$15,2,FALSE),"Visitante","Empate")))</f>
        <v/>
      </c>
      <c r="D1380" s="2" t="str">
        <f ca="1">IF(C1380="", "", IFERROR(
  INDEX(C:C, MATCH(1,
    INDEX((OFFSET(C1380, -(ROW(C1380)-255), 0)=OFFSET(C:C, 5, 0))*
           (OFFSET(C1379, -(ROW(C1379)-255), 0)=OFFSET(C:C, 4, 0))*
           (OFFSET(C1378, -(ROW(C1378)-255), 0)=OFFSET(C:C, 3, 0))*
           (OFFSET(C1377, -(ROW(C1377)-255), 0)=OFFSET(C:C, 2, 0))*
           (OFFSET(C1376, -(ROW(C1376)-255), 0)=OFFSET(C:C, 1, 0)),
           0), 0)),
  "Sem previsão"))</f>
        <v/>
      </c>
      <c r="E1380" s="2" t="str">
        <f t="shared" ca="1" si="111"/>
        <v/>
      </c>
      <c r="F1380" s="2" t="str">
        <f ca="1">IF(E1380="", "", IFERROR(COUNTIF($E$2:E1380, "Correto") / COUNTA($E$2:E1380), 0))</f>
        <v/>
      </c>
    </row>
    <row r="1381" spans="3:6" x14ac:dyDescent="0.25">
      <c r="C1381" s="2" t="str">
        <f>IF(B1381="","",IF(VLOOKUP(A1381,referencia!$A$2:$B$15,2,FALSE)&gt;VLOOKUP(B1381,referencia!$A$2:$B$15,2,FALSE),"Casa",IF(VLOOKUP(A1381,referencia!$A$2:$B$15,2,FALSE)&lt;VLOOKUP(B1381,referencia!$A$2:$B$15,2,FALSE),"Visitante","Empate")))</f>
        <v/>
      </c>
      <c r="D1381" s="2" t="str">
        <f ca="1">IF(C1381="", "", IFERROR(
  INDEX(C:C, MATCH(1,
    INDEX((OFFSET(C1381, -(ROW(C1381)-255), 0)=OFFSET(C:C, 5, 0))*
           (OFFSET(C1380, -(ROW(C1380)-255), 0)=OFFSET(C:C, 4, 0))*
           (OFFSET(C1379, -(ROW(C1379)-255), 0)=OFFSET(C:C, 3, 0))*
           (OFFSET(C1378, -(ROW(C1378)-255), 0)=OFFSET(C:C, 2, 0))*
           (OFFSET(C1377, -(ROW(C1377)-255), 0)=OFFSET(C:C, 1, 0)),
           0), 0)),
  "Sem previsão"))</f>
        <v/>
      </c>
      <c r="E1381" s="2" t="str">
        <f t="shared" ca="1" si="111"/>
        <v/>
      </c>
      <c r="F1381" s="2" t="str">
        <f ca="1">IF(E1381="", "", IFERROR(COUNTIF($E$2:E1381, "Correto") / COUNTA($E$2:E1381), 0))</f>
        <v/>
      </c>
    </row>
    <row r="1382" spans="3:6" x14ac:dyDescent="0.25">
      <c r="C1382" s="2" t="str">
        <f>IF(B1382="","",IF(VLOOKUP(A1382,referencia!$A$2:$B$15,2,FALSE)&gt;VLOOKUP(B1382,referencia!$A$2:$B$15,2,FALSE),"Casa",IF(VLOOKUP(A1382,referencia!$A$2:$B$15,2,FALSE)&lt;VLOOKUP(B1382,referencia!$A$2:$B$15,2,FALSE),"Visitante","Empate")))</f>
        <v/>
      </c>
      <c r="D1382" s="2" t="str">
        <f ca="1">IF(C1382="", "", IFERROR(
  INDEX(C:C, MATCH(1,
    INDEX((OFFSET(C1382, -(ROW(C1382)-255), 0)=OFFSET(C:C, 5, 0))*
           (OFFSET(C1381, -(ROW(C1381)-255), 0)=OFFSET(C:C, 4, 0))*
           (OFFSET(C1380, -(ROW(C1380)-255), 0)=OFFSET(C:C, 3, 0))*
           (OFFSET(C1379, -(ROW(C1379)-255), 0)=OFFSET(C:C, 2, 0))*
           (OFFSET(C1378, -(ROW(C1378)-255), 0)=OFFSET(C:C, 1, 0)),
           0), 0)),
  "Sem previsão"))</f>
        <v/>
      </c>
      <c r="E1382" s="2" t="str">
        <f t="shared" ca="1" si="111"/>
        <v/>
      </c>
      <c r="F1382" s="2" t="str">
        <f ca="1">IF(E1382="", "", IFERROR(COUNTIF($E$2:E1382, "Correto") / COUNTA($E$2:E1382), 0))</f>
        <v/>
      </c>
    </row>
    <row r="1383" spans="3:6" x14ac:dyDescent="0.25">
      <c r="C1383" s="2" t="str">
        <f>IF(B1383="","",IF(VLOOKUP(A1383,referencia!$A$2:$B$15,2,FALSE)&gt;VLOOKUP(B1383,referencia!$A$2:$B$15,2,FALSE),"Casa",IF(VLOOKUP(A1383,referencia!$A$2:$B$15,2,FALSE)&lt;VLOOKUP(B1383,referencia!$A$2:$B$15,2,FALSE),"Visitante","Empate")))</f>
        <v/>
      </c>
      <c r="D1383" s="2" t="str">
        <f ca="1">IF(C1383="", "", IFERROR(
  INDEX(C:C, MATCH(1,
    INDEX((OFFSET(C1383, -(ROW(C1383)-255), 0)=OFFSET(C:C, 5, 0))*
           (OFFSET(C1382, -(ROW(C1382)-255), 0)=OFFSET(C:C, 4, 0))*
           (OFFSET(C1381, -(ROW(C1381)-255), 0)=OFFSET(C:C, 3, 0))*
           (OFFSET(C1380, -(ROW(C1380)-255), 0)=OFFSET(C:C, 2, 0))*
           (OFFSET(C1379, -(ROW(C1379)-255), 0)=OFFSET(C:C, 1, 0)),
           0), 0)),
  "Sem previsão"))</f>
        <v/>
      </c>
      <c r="E1383" s="2" t="str">
        <f t="shared" ca="1" si="111"/>
        <v/>
      </c>
      <c r="F1383" s="2" t="str">
        <f ca="1">IF(E1383="", "", IFERROR(COUNTIF($E$2:E1383, "Correto") / COUNTA($E$2:E1383), 0))</f>
        <v/>
      </c>
    </row>
    <row r="1384" spans="3:6" x14ac:dyDescent="0.25">
      <c r="C1384" s="2" t="str">
        <f>IF(B1384="","",IF(VLOOKUP(A1384,referencia!$A$2:$B$15,2,FALSE)&gt;VLOOKUP(B1384,referencia!$A$2:$B$15,2,FALSE),"Casa",IF(VLOOKUP(A1384,referencia!$A$2:$B$15,2,FALSE)&lt;VLOOKUP(B1384,referencia!$A$2:$B$15,2,FALSE),"Visitante","Empate")))</f>
        <v/>
      </c>
      <c r="D1384" s="2" t="str">
        <f ca="1">IF(C1384="", "", IFERROR(
  INDEX(C:C, MATCH(1,
    INDEX((OFFSET(C1384, -(ROW(C1384)-255), 0)=OFFSET(C:C, 5, 0))*
           (OFFSET(C1383, -(ROW(C1383)-255), 0)=OFFSET(C:C, 4, 0))*
           (OFFSET(C1382, -(ROW(C1382)-255), 0)=OFFSET(C:C, 3, 0))*
           (OFFSET(C1381, -(ROW(C1381)-255), 0)=OFFSET(C:C, 2, 0))*
           (OFFSET(C1380, -(ROW(C1380)-255), 0)=OFFSET(C:C, 1, 0)),
           0), 0)),
  "Sem previsão"))</f>
        <v/>
      </c>
      <c r="E1384" s="2" t="str">
        <f t="shared" ca="1" si="111"/>
        <v/>
      </c>
      <c r="F1384" s="2" t="str">
        <f ca="1">IF(E1384="", "", IFERROR(COUNTIF($E$2:E1384, "Correto") / COUNTA($E$2:E1384), 0))</f>
        <v/>
      </c>
    </row>
    <row r="1385" spans="3:6" x14ac:dyDescent="0.25">
      <c r="C1385" s="2" t="str">
        <f>IF(B1385="","",IF(VLOOKUP(A1385,referencia!$A$2:$B$15,2,FALSE)&gt;VLOOKUP(B1385,referencia!$A$2:$B$15,2,FALSE),"Casa",IF(VLOOKUP(A1385,referencia!$A$2:$B$15,2,FALSE)&lt;VLOOKUP(B1385,referencia!$A$2:$B$15,2,FALSE),"Visitante","Empate")))</f>
        <v/>
      </c>
      <c r="D1385" s="2" t="str">
        <f ca="1">IF(C1385="", "", IFERROR(
  INDEX(C:C, MATCH(1,
    INDEX((OFFSET(C1385, -(ROW(C1385)-255), 0)=OFFSET(C:C, 5, 0))*
           (OFFSET(C1384, -(ROW(C1384)-255), 0)=OFFSET(C:C, 4, 0))*
           (OFFSET(C1383, -(ROW(C1383)-255), 0)=OFFSET(C:C, 3, 0))*
           (OFFSET(C1382, -(ROW(C1382)-255), 0)=OFFSET(C:C, 2, 0))*
           (OFFSET(C1381, -(ROW(C1381)-255), 0)=OFFSET(C:C, 1, 0)),
           0), 0)),
  "Sem previsão"))</f>
        <v/>
      </c>
      <c r="E1385" s="2" t="str">
        <f t="shared" ca="1" si="111"/>
        <v/>
      </c>
      <c r="F1385" s="2" t="str">
        <f ca="1">IF(E1385="", "", IFERROR(COUNTIF($E$2:E1385, "Correto") / COUNTA($E$2:E1385), 0))</f>
        <v/>
      </c>
    </row>
    <row r="1386" spans="3:6" x14ac:dyDescent="0.25">
      <c r="C1386" s="2" t="str">
        <f>IF(B1386="","",IF(VLOOKUP(A1386,referencia!$A$2:$B$15,2,FALSE)&gt;VLOOKUP(B1386,referencia!$A$2:$B$15,2,FALSE),"Casa",IF(VLOOKUP(A1386,referencia!$A$2:$B$15,2,FALSE)&lt;VLOOKUP(B1386,referencia!$A$2:$B$15,2,FALSE),"Visitante","Empate")))</f>
        <v/>
      </c>
      <c r="D1386" s="2" t="str">
        <f ca="1">IF(C1386="", "", IFERROR(
  INDEX(C:C, MATCH(1,
    INDEX((OFFSET(C1386, -(ROW(C1386)-255), 0)=OFFSET(C:C, 5, 0))*
           (OFFSET(C1385, -(ROW(C1385)-255), 0)=OFFSET(C:C, 4, 0))*
           (OFFSET(C1384, -(ROW(C1384)-255), 0)=OFFSET(C:C, 3, 0))*
           (OFFSET(C1383, -(ROW(C1383)-255), 0)=OFFSET(C:C, 2, 0))*
           (OFFSET(C1382, -(ROW(C1382)-255), 0)=OFFSET(C:C, 1, 0)),
           0), 0)),
  "Sem previsão"))</f>
        <v/>
      </c>
      <c r="E1386" s="2" t="str">
        <f t="shared" ca="1" si="111"/>
        <v/>
      </c>
      <c r="F1386" s="2" t="str">
        <f ca="1">IF(E1386="", "", IFERROR(COUNTIF($E$2:E1386, "Correto") / COUNTA($E$2:E1386), 0))</f>
        <v/>
      </c>
    </row>
    <row r="1387" spans="3:6" x14ac:dyDescent="0.25">
      <c r="C1387" s="2" t="str">
        <f>IF(B1387="","",IF(VLOOKUP(A1387,referencia!$A$2:$B$15,2,FALSE)&gt;VLOOKUP(B1387,referencia!$A$2:$B$15,2,FALSE),"Casa",IF(VLOOKUP(A1387,referencia!$A$2:$B$15,2,FALSE)&lt;VLOOKUP(B1387,referencia!$A$2:$B$15,2,FALSE),"Visitante","Empate")))</f>
        <v/>
      </c>
      <c r="D1387" s="2" t="str">
        <f ca="1">IF(C1387="", "", IFERROR(
  INDEX(C:C, MATCH(1,
    INDEX((OFFSET(C1387, -(ROW(C1387)-255), 0)=OFFSET(C:C, 5, 0))*
           (OFFSET(C1386, -(ROW(C1386)-255), 0)=OFFSET(C:C, 4, 0))*
           (OFFSET(C1385, -(ROW(C1385)-255), 0)=OFFSET(C:C, 3, 0))*
           (OFFSET(C1384, -(ROW(C1384)-255), 0)=OFFSET(C:C, 2, 0))*
           (OFFSET(C1383, -(ROW(C1383)-255), 0)=OFFSET(C:C, 1, 0)),
           0), 0)),
  "Sem previsão"))</f>
        <v/>
      </c>
      <c r="E1387" s="2" t="str">
        <f t="shared" ca="1" si="111"/>
        <v/>
      </c>
      <c r="F1387" s="2" t="str">
        <f ca="1">IF(E1387="", "", IFERROR(COUNTIF($E$2:E1387, "Correto") / COUNTA($E$2:E1387), 0))</f>
        <v/>
      </c>
    </row>
    <row r="1388" spans="3:6" x14ac:dyDescent="0.25">
      <c r="C1388" s="2" t="str">
        <f>IF(B1388="","",IF(VLOOKUP(A1388,referencia!$A$2:$B$15,2,FALSE)&gt;VLOOKUP(B1388,referencia!$A$2:$B$15,2,FALSE),"Casa",IF(VLOOKUP(A1388,referencia!$A$2:$B$15,2,FALSE)&lt;VLOOKUP(B1388,referencia!$A$2:$B$15,2,FALSE),"Visitante","Empate")))</f>
        <v/>
      </c>
      <c r="D1388" s="2" t="str">
        <f ca="1">IF(C1388="", "", IFERROR(
  INDEX(C:C, MATCH(1,
    INDEX((OFFSET(C1388, -(ROW(C1388)-255), 0)=OFFSET(C:C, 5, 0))*
           (OFFSET(C1387, -(ROW(C1387)-255), 0)=OFFSET(C:C, 4, 0))*
           (OFFSET(C1386, -(ROW(C1386)-255), 0)=OFFSET(C:C, 3, 0))*
           (OFFSET(C1385, -(ROW(C1385)-255), 0)=OFFSET(C:C, 2, 0))*
           (OFFSET(C1384, -(ROW(C1384)-255), 0)=OFFSET(C:C, 1, 0)),
           0), 0)),
  "Sem previsão"))</f>
        <v/>
      </c>
      <c r="E1388" s="2" t="str">
        <f t="shared" ca="1" si="111"/>
        <v/>
      </c>
      <c r="F1388" s="2" t="str">
        <f ca="1">IF(E1388="", "", IFERROR(COUNTIF($E$2:E1388, "Correto") / COUNTA($E$2:E1388), 0))</f>
        <v/>
      </c>
    </row>
    <row r="1389" spans="3:6" x14ac:dyDescent="0.25">
      <c r="C1389" s="2" t="str">
        <f>IF(B1389="","",IF(VLOOKUP(A1389,referencia!$A$2:$B$15,2,FALSE)&gt;VLOOKUP(B1389,referencia!$A$2:$B$15,2,FALSE),"Casa",IF(VLOOKUP(A1389,referencia!$A$2:$B$15,2,FALSE)&lt;VLOOKUP(B1389,referencia!$A$2:$B$15,2,FALSE),"Visitante","Empate")))</f>
        <v/>
      </c>
      <c r="D1389" s="2" t="str">
        <f ca="1">IF(C1389="", "", IFERROR(
  INDEX(C:C, MATCH(1,
    INDEX((OFFSET(C1389, -(ROW(C1389)-255), 0)=OFFSET(C:C, 5, 0))*
           (OFFSET(C1388, -(ROW(C1388)-255), 0)=OFFSET(C:C, 4, 0))*
           (OFFSET(C1387, -(ROW(C1387)-255), 0)=OFFSET(C:C, 3, 0))*
           (OFFSET(C1386, -(ROW(C1386)-255), 0)=OFFSET(C:C, 2, 0))*
           (OFFSET(C1385, -(ROW(C1385)-255), 0)=OFFSET(C:C, 1, 0)),
           0), 0)),
  "Sem previsão"))</f>
        <v/>
      </c>
      <c r="E1389" s="2" t="str">
        <f t="shared" ca="1" si="111"/>
        <v/>
      </c>
      <c r="F1389" s="2" t="str">
        <f ca="1">IF(E1389="", "", IFERROR(COUNTIF($E$2:E1389, "Correto") / COUNTA($E$2:E1389), 0))</f>
        <v/>
      </c>
    </row>
    <row r="1390" spans="3:6" x14ac:dyDescent="0.25">
      <c r="C1390" s="2" t="str">
        <f>IF(B1390="","",IF(VLOOKUP(A1390,referencia!$A$2:$B$15,2,FALSE)&gt;VLOOKUP(B1390,referencia!$A$2:$B$15,2,FALSE),"Casa",IF(VLOOKUP(A1390,referencia!$A$2:$B$15,2,FALSE)&lt;VLOOKUP(B1390,referencia!$A$2:$B$15,2,FALSE),"Visitante","Empate")))</f>
        <v/>
      </c>
      <c r="D1390" s="2" t="str">
        <f ca="1">IF(C1390="", "", IFERROR(
  INDEX(C:C, MATCH(1,
    INDEX((OFFSET(C1390, -(ROW(C1390)-255), 0)=OFFSET(C:C, 5, 0))*
           (OFFSET(C1389, -(ROW(C1389)-255), 0)=OFFSET(C:C, 4, 0))*
           (OFFSET(C1388, -(ROW(C1388)-255), 0)=OFFSET(C:C, 3, 0))*
           (OFFSET(C1387, -(ROW(C1387)-255), 0)=OFFSET(C:C, 2, 0))*
           (OFFSET(C1386, -(ROW(C1386)-255), 0)=OFFSET(C:C, 1, 0)),
           0), 0)),
  "Sem previsão"))</f>
        <v/>
      </c>
      <c r="E1390" s="2" t="str">
        <f t="shared" ca="1" si="111"/>
        <v/>
      </c>
      <c r="F1390" s="2" t="str">
        <f ca="1">IF(E1390="", "", IFERROR(COUNTIF($E$2:E1390, "Correto") / COUNTA($E$2:E1390), 0))</f>
        <v/>
      </c>
    </row>
    <row r="1391" spans="3:6" x14ac:dyDescent="0.25">
      <c r="C1391" s="2" t="str">
        <f>IF(B1391="","",IF(VLOOKUP(A1391,referencia!$A$2:$B$15,2,FALSE)&gt;VLOOKUP(B1391,referencia!$A$2:$B$15,2,FALSE),"Casa",IF(VLOOKUP(A1391,referencia!$A$2:$B$15,2,FALSE)&lt;VLOOKUP(B1391,referencia!$A$2:$B$15,2,FALSE),"Visitante","Empate")))</f>
        <v/>
      </c>
      <c r="D1391" s="2" t="str">
        <f ca="1">IF(C1391="", "", IFERROR(
  INDEX(C:C, MATCH(1,
    INDEX((OFFSET(C1391, -(ROW(C1391)-255), 0)=OFFSET(C:C, 5, 0))*
           (OFFSET(C1390, -(ROW(C1390)-255), 0)=OFFSET(C:C, 4, 0))*
           (OFFSET(C1389, -(ROW(C1389)-255), 0)=OFFSET(C:C, 3, 0))*
           (OFFSET(C1388, -(ROW(C1388)-255), 0)=OFFSET(C:C, 2, 0))*
           (OFFSET(C1387, -(ROW(C1387)-255), 0)=OFFSET(C:C, 1, 0)),
           0), 0)),
  "Sem previsão"))</f>
        <v/>
      </c>
      <c r="E1391" s="2" t="str">
        <f t="shared" ca="1" si="111"/>
        <v/>
      </c>
      <c r="F1391" s="2" t="str">
        <f ca="1">IF(E1391="", "", IFERROR(COUNTIF($E$2:E1391, "Correto") / COUNTA($E$2:E1391), 0))</f>
        <v/>
      </c>
    </row>
    <row r="1392" spans="3:6" x14ac:dyDescent="0.25">
      <c r="C1392" s="2" t="str">
        <f>IF(B1392="","",IF(VLOOKUP(A1392,referencia!$A$2:$B$15,2,FALSE)&gt;VLOOKUP(B1392,referencia!$A$2:$B$15,2,FALSE),"Casa",IF(VLOOKUP(A1392,referencia!$A$2:$B$15,2,FALSE)&lt;VLOOKUP(B1392,referencia!$A$2:$B$15,2,FALSE),"Visitante","Empate")))</f>
        <v/>
      </c>
      <c r="D1392" s="2" t="str">
        <f ca="1">IF(C1392="", "", IFERROR(
  INDEX(C:C, MATCH(1,
    INDEX((OFFSET(C1392, -(ROW(C1392)-255), 0)=OFFSET(C:C, 5, 0))*
           (OFFSET(C1391, -(ROW(C1391)-255), 0)=OFFSET(C:C, 4, 0))*
           (OFFSET(C1390, -(ROW(C1390)-255), 0)=OFFSET(C:C, 3, 0))*
           (OFFSET(C1389, -(ROW(C1389)-255), 0)=OFFSET(C:C, 2, 0))*
           (OFFSET(C1388, -(ROW(C1388)-255), 0)=OFFSET(C:C, 1, 0)),
           0), 0)),
  "Sem previsão"))</f>
        <v/>
      </c>
      <c r="E1392" s="2" t="str">
        <f t="shared" ca="1" si="111"/>
        <v/>
      </c>
      <c r="F1392" s="2" t="str">
        <f ca="1">IF(E1392="", "", IFERROR(COUNTIF($E$2:E1392, "Correto") / COUNTA($E$2:E1392), 0))</f>
        <v/>
      </c>
    </row>
    <row r="1393" spans="3:6" x14ac:dyDescent="0.25">
      <c r="C1393" s="2" t="str">
        <f>IF(B1393="","",IF(VLOOKUP(A1393,referencia!$A$2:$B$15,2,FALSE)&gt;VLOOKUP(B1393,referencia!$A$2:$B$15,2,FALSE),"Casa",IF(VLOOKUP(A1393,referencia!$A$2:$B$15,2,FALSE)&lt;VLOOKUP(B1393,referencia!$A$2:$B$15,2,FALSE),"Visitante","Empate")))</f>
        <v/>
      </c>
      <c r="D1393" s="2" t="str">
        <f ca="1">IF(C1393="", "", IFERROR(
  INDEX(C:C, MATCH(1,
    INDEX((OFFSET(C1393, -(ROW(C1393)-255), 0)=OFFSET(C:C, 5, 0))*
           (OFFSET(C1392, -(ROW(C1392)-255), 0)=OFFSET(C:C, 4, 0))*
           (OFFSET(C1391, -(ROW(C1391)-255), 0)=OFFSET(C:C, 3, 0))*
           (OFFSET(C1390, -(ROW(C1390)-255), 0)=OFFSET(C:C, 2, 0))*
           (OFFSET(C1389, -(ROW(C1389)-255), 0)=OFFSET(C:C, 1, 0)),
           0), 0)),
  "Sem previsão"))</f>
        <v/>
      </c>
      <c r="E1393" s="2" t="str">
        <f t="shared" ca="1" si="111"/>
        <v/>
      </c>
      <c r="F1393" s="2" t="str">
        <f ca="1">IF(E1393="", "", IFERROR(COUNTIF($E$2:E1393, "Correto") / COUNTA($E$2:E1393), 0))</f>
        <v/>
      </c>
    </row>
    <row r="1394" spans="3:6" x14ac:dyDescent="0.25">
      <c r="C1394" s="2" t="str">
        <f>IF(B1394="","",IF(VLOOKUP(A1394,referencia!$A$2:$B$15,2,FALSE)&gt;VLOOKUP(B1394,referencia!$A$2:$B$15,2,FALSE),"Casa",IF(VLOOKUP(A1394,referencia!$A$2:$B$15,2,FALSE)&lt;VLOOKUP(B1394,referencia!$A$2:$B$15,2,FALSE),"Visitante","Empate")))</f>
        <v/>
      </c>
      <c r="D1394" s="2" t="str">
        <f ca="1">IF(C1394="", "", IFERROR(
  INDEX(C:C, MATCH(1,
    INDEX((OFFSET(C1394, -(ROW(C1394)-255), 0)=OFFSET(C:C, 5, 0))*
           (OFFSET(C1393, -(ROW(C1393)-255), 0)=OFFSET(C:C, 4, 0))*
           (OFFSET(C1392, -(ROW(C1392)-255), 0)=OFFSET(C:C, 3, 0))*
           (OFFSET(C1391, -(ROW(C1391)-255), 0)=OFFSET(C:C, 2, 0))*
           (OFFSET(C1390, -(ROW(C1390)-255), 0)=OFFSET(C:C, 1, 0)),
           0), 0)),
  "Sem previsão"))</f>
        <v/>
      </c>
      <c r="E1394" s="2" t="str">
        <f t="shared" ca="1" si="111"/>
        <v/>
      </c>
      <c r="F1394" s="2" t="str">
        <f ca="1">IF(E1394="", "", IFERROR(COUNTIF($E$2:E1394, "Correto") / COUNTA($E$2:E1394), 0))</f>
        <v/>
      </c>
    </row>
    <row r="1395" spans="3:6" x14ac:dyDescent="0.25">
      <c r="C1395" s="2" t="str">
        <f>IF(B1395="","",IF(VLOOKUP(A1395,referencia!$A$2:$B$15,2,FALSE)&gt;VLOOKUP(B1395,referencia!$A$2:$B$15,2,FALSE),"Casa",IF(VLOOKUP(A1395,referencia!$A$2:$B$15,2,FALSE)&lt;VLOOKUP(B1395,referencia!$A$2:$B$15,2,FALSE),"Visitante","Empate")))</f>
        <v/>
      </c>
      <c r="D1395" s="2" t="str">
        <f ca="1">IF(C1395="", "", IFERROR(
  INDEX(C:C, MATCH(1,
    INDEX((OFFSET(C1395, -(ROW(C1395)-255), 0)=OFFSET(C:C, 5, 0))*
           (OFFSET(C1394, -(ROW(C1394)-255), 0)=OFFSET(C:C, 4, 0))*
           (OFFSET(C1393, -(ROW(C1393)-255), 0)=OFFSET(C:C, 3, 0))*
           (OFFSET(C1392, -(ROW(C1392)-255), 0)=OFFSET(C:C, 2, 0))*
           (OFFSET(C1391, -(ROW(C1391)-255), 0)=OFFSET(C:C, 1, 0)),
           0), 0)),
  "Sem previsão"))</f>
        <v/>
      </c>
      <c r="E1395" s="2" t="str">
        <f t="shared" ca="1" si="111"/>
        <v/>
      </c>
      <c r="F1395" s="2" t="str">
        <f ca="1">IF(E1395="", "", IFERROR(COUNTIF($E$2:E1395, "Correto") / COUNTA($E$2:E1395), 0))</f>
        <v/>
      </c>
    </row>
    <row r="1396" spans="3:6" x14ac:dyDescent="0.25">
      <c r="C1396" s="2" t="str">
        <f>IF(B1396="","",IF(VLOOKUP(A1396,referencia!$A$2:$B$15,2,FALSE)&gt;VLOOKUP(B1396,referencia!$A$2:$B$15,2,FALSE),"Casa",IF(VLOOKUP(A1396,referencia!$A$2:$B$15,2,FALSE)&lt;VLOOKUP(B1396,referencia!$A$2:$B$15,2,FALSE),"Visitante","Empate")))</f>
        <v/>
      </c>
      <c r="D1396" s="2" t="str">
        <f ca="1">IF(C1396="", "", IFERROR(
  INDEX(C:C, MATCH(1,
    INDEX((OFFSET(C1396, -(ROW(C1396)-255), 0)=OFFSET(C:C, 5, 0))*
           (OFFSET(C1395, -(ROW(C1395)-255), 0)=OFFSET(C:C, 4, 0))*
           (OFFSET(C1394, -(ROW(C1394)-255), 0)=OFFSET(C:C, 3, 0))*
           (OFFSET(C1393, -(ROW(C1393)-255), 0)=OFFSET(C:C, 2, 0))*
           (OFFSET(C1392, -(ROW(C1392)-255), 0)=OFFSET(C:C, 1, 0)),
           0), 0)),
  "Sem previsão"))</f>
        <v/>
      </c>
      <c r="E1396" s="2" t="str">
        <f t="shared" ca="1" si="111"/>
        <v/>
      </c>
      <c r="F1396" s="2" t="str">
        <f ca="1">IF(E1396="", "", IFERROR(COUNTIF($E$2:E1396, "Correto") / COUNTA($E$2:E1396), 0))</f>
        <v/>
      </c>
    </row>
    <row r="1397" spans="3:6" x14ac:dyDescent="0.25">
      <c r="C1397" s="2" t="str">
        <f>IF(B1397="","",IF(VLOOKUP(A1397,referencia!$A$2:$B$15,2,FALSE)&gt;VLOOKUP(B1397,referencia!$A$2:$B$15,2,FALSE),"Casa",IF(VLOOKUP(A1397,referencia!$A$2:$B$15,2,FALSE)&lt;VLOOKUP(B1397,referencia!$A$2:$B$15,2,FALSE),"Visitante","Empate")))</f>
        <v/>
      </c>
      <c r="D1397" s="2" t="str">
        <f ca="1">IF(C1397="", "", IFERROR(
  INDEX(C:C, MATCH(1,
    INDEX((OFFSET(C1397, -(ROW(C1397)-255), 0)=OFFSET(C:C, 5, 0))*
           (OFFSET(C1396, -(ROW(C1396)-255), 0)=OFFSET(C:C, 4, 0))*
           (OFFSET(C1395, -(ROW(C1395)-255), 0)=OFFSET(C:C, 3, 0))*
           (OFFSET(C1394, -(ROW(C1394)-255), 0)=OFFSET(C:C, 2, 0))*
           (OFFSET(C1393, -(ROW(C1393)-255), 0)=OFFSET(C:C, 1, 0)),
           0), 0)),
  "Sem previsão"))</f>
        <v/>
      </c>
      <c r="E1397" s="2" t="str">
        <f t="shared" ca="1" si="111"/>
        <v/>
      </c>
      <c r="F1397" s="2" t="str">
        <f ca="1">IF(E1397="", "", IFERROR(COUNTIF($E$2:E1397, "Correto") / COUNTA($E$2:E1397), 0))</f>
        <v/>
      </c>
    </row>
    <row r="1398" spans="3:6" x14ac:dyDescent="0.25">
      <c r="C1398" s="2" t="str">
        <f>IF(B1398="","",IF(VLOOKUP(A1398,referencia!$A$2:$B$15,2,FALSE)&gt;VLOOKUP(B1398,referencia!$A$2:$B$15,2,FALSE),"Casa",IF(VLOOKUP(A1398,referencia!$A$2:$B$15,2,FALSE)&lt;VLOOKUP(B1398,referencia!$A$2:$B$15,2,FALSE),"Visitante","Empate")))</f>
        <v/>
      </c>
      <c r="D1398" s="2" t="str">
        <f ca="1">IF(C1398="", "", IFERROR(
  INDEX(C:C, MATCH(1,
    INDEX((OFFSET(C1398, -(ROW(C1398)-255), 0)=OFFSET(C:C, 5, 0))*
           (OFFSET(C1397, -(ROW(C1397)-255), 0)=OFFSET(C:C, 4, 0))*
           (OFFSET(C1396, -(ROW(C1396)-255), 0)=OFFSET(C:C, 3, 0))*
           (OFFSET(C1395, -(ROW(C1395)-255), 0)=OFFSET(C:C, 2, 0))*
           (OFFSET(C1394, -(ROW(C1394)-255), 0)=OFFSET(C:C, 1, 0)),
           0), 0)),
  "Sem previsão"))</f>
        <v/>
      </c>
      <c r="E1398" s="2" t="str">
        <f t="shared" ca="1" si="111"/>
        <v/>
      </c>
      <c r="F1398" s="2" t="str">
        <f ca="1">IF(E1398="", "", IFERROR(COUNTIF($E$2:E1398, "Correto") / COUNTA($E$2:E1398), 0))</f>
        <v/>
      </c>
    </row>
    <row r="1399" spans="3:6" x14ac:dyDescent="0.25">
      <c r="C1399" s="2" t="str">
        <f>IF(B1399="","",IF(VLOOKUP(A1399,referencia!$A$2:$B$15,2,FALSE)&gt;VLOOKUP(B1399,referencia!$A$2:$B$15,2,FALSE),"Casa",IF(VLOOKUP(A1399,referencia!$A$2:$B$15,2,FALSE)&lt;VLOOKUP(B1399,referencia!$A$2:$B$15,2,FALSE),"Visitante","Empate")))</f>
        <v/>
      </c>
      <c r="D1399" s="2" t="str">
        <f ca="1">IF(C1399="", "", IFERROR(
  INDEX(C:C, MATCH(1,
    INDEX((OFFSET(C1399, -(ROW(C1399)-255), 0)=OFFSET(C:C, 5, 0))*
           (OFFSET(C1398, -(ROW(C1398)-255), 0)=OFFSET(C:C, 4, 0))*
           (OFFSET(C1397, -(ROW(C1397)-255), 0)=OFFSET(C:C, 3, 0))*
           (OFFSET(C1396, -(ROW(C1396)-255), 0)=OFFSET(C:C, 2, 0))*
           (OFFSET(C1395, -(ROW(C1395)-255), 0)=OFFSET(C:C, 1, 0)),
           0), 0)),
  "Sem previsão"))</f>
        <v/>
      </c>
      <c r="E1399" s="2" t="str">
        <f t="shared" ca="1" si="111"/>
        <v/>
      </c>
      <c r="F1399" s="2" t="str">
        <f ca="1">IF(E1399="", "", IFERROR(COUNTIF($E$2:E1399, "Correto") / COUNTA($E$2:E1399), 0))</f>
        <v/>
      </c>
    </row>
    <row r="1400" spans="3:6" x14ac:dyDescent="0.25">
      <c r="C1400" s="2" t="str">
        <f>IF(B1400="","",IF(VLOOKUP(A1400,referencia!$A$2:$B$15,2,FALSE)&gt;VLOOKUP(B1400,referencia!$A$2:$B$15,2,FALSE),"Casa",IF(VLOOKUP(A1400,referencia!$A$2:$B$15,2,FALSE)&lt;VLOOKUP(B1400,referencia!$A$2:$B$15,2,FALSE),"Visitante","Empate")))</f>
        <v/>
      </c>
      <c r="D1400" s="2" t="str">
        <f ca="1">IF(C1400="", "", IFERROR(
  INDEX(C:C, MATCH(1,
    INDEX((OFFSET(C1400, -(ROW(C1400)-255), 0)=OFFSET(C:C, 5, 0))*
           (OFFSET(C1399, -(ROW(C1399)-255), 0)=OFFSET(C:C, 4, 0))*
           (OFFSET(C1398, -(ROW(C1398)-255), 0)=OFFSET(C:C, 3, 0))*
           (OFFSET(C1397, -(ROW(C1397)-255), 0)=OFFSET(C:C, 2, 0))*
           (OFFSET(C1396, -(ROW(C1396)-255), 0)=OFFSET(C:C, 1, 0)),
           0), 0)),
  "Sem previsão"))</f>
        <v/>
      </c>
      <c r="E1400" s="2" t="str">
        <f t="shared" ca="1" si="111"/>
        <v/>
      </c>
      <c r="F1400" s="2" t="str">
        <f ca="1">IF(E1400="", "", IFERROR(COUNTIF($E$2:E1400, "Correto") / COUNTA($E$2:E1400), 0))</f>
        <v/>
      </c>
    </row>
    <row r="1401" spans="3:6" x14ac:dyDescent="0.25">
      <c r="C1401" s="2" t="str">
        <f>IF(B1401="","",IF(VLOOKUP(A1401,referencia!$A$2:$B$15,2,FALSE)&gt;VLOOKUP(B1401,referencia!$A$2:$B$15,2,FALSE),"Casa",IF(VLOOKUP(A1401,referencia!$A$2:$B$15,2,FALSE)&lt;VLOOKUP(B1401,referencia!$A$2:$B$15,2,FALSE),"Visitante","Empate")))</f>
        <v/>
      </c>
      <c r="D1401" s="2" t="str">
        <f ca="1">IF(C1401="", "", IFERROR(
  INDEX(C:C, MATCH(1,
    INDEX((OFFSET(C1401, -(ROW(C1401)-255), 0)=OFFSET(C:C, 5, 0))*
           (OFFSET(C1400, -(ROW(C1400)-255), 0)=OFFSET(C:C, 4, 0))*
           (OFFSET(C1399, -(ROW(C1399)-255), 0)=OFFSET(C:C, 3, 0))*
           (OFFSET(C1398, -(ROW(C1398)-255), 0)=OFFSET(C:C, 2, 0))*
           (OFFSET(C1397, -(ROW(C1397)-255), 0)=OFFSET(C:C, 1, 0)),
           0), 0)),
  "Sem previsão"))</f>
        <v/>
      </c>
      <c r="E1401" s="2" t="str">
        <f t="shared" ca="1" si="111"/>
        <v/>
      </c>
      <c r="F1401" s="2" t="str">
        <f ca="1">IF(E1401="", "", IFERROR(COUNTIF($E$2:E1401, "Correto") / COUNTA($E$2:E1401), 0))</f>
        <v/>
      </c>
    </row>
    <row r="1402" spans="3:6" x14ac:dyDescent="0.25">
      <c r="C1402" s="2" t="str">
        <f>IF(B1402="","",IF(VLOOKUP(A1402,referencia!$A$2:$B$15,2,FALSE)&gt;VLOOKUP(B1402,referencia!$A$2:$B$15,2,FALSE),"Casa",IF(VLOOKUP(A1402,referencia!$A$2:$B$15,2,FALSE)&lt;VLOOKUP(B1402,referencia!$A$2:$B$15,2,FALSE),"Visitante","Empate")))</f>
        <v/>
      </c>
      <c r="D1402" s="2" t="str">
        <f ca="1">IF(C1402="", "", IFERROR(
  INDEX(C:C, MATCH(1,
    INDEX((OFFSET(C1402, -(ROW(C1402)-255), 0)=OFFSET(C:C, 5, 0))*
           (OFFSET(C1401, -(ROW(C1401)-255), 0)=OFFSET(C:C, 4, 0))*
           (OFFSET(C1400, -(ROW(C1400)-255), 0)=OFFSET(C:C, 3, 0))*
           (OFFSET(C1399, -(ROW(C1399)-255), 0)=OFFSET(C:C, 2, 0))*
           (OFFSET(C1398, -(ROW(C1398)-255), 0)=OFFSET(C:C, 1, 0)),
           0), 0)),
  "Sem previsão"))</f>
        <v/>
      </c>
      <c r="E1402" s="2" t="str">
        <f t="shared" ca="1" si="111"/>
        <v/>
      </c>
      <c r="F1402" s="2" t="str">
        <f ca="1">IF(E1402="", "", IFERROR(COUNTIF($E$2:E1402, "Correto") / COUNTA($E$2:E1402), 0))</f>
        <v/>
      </c>
    </row>
    <row r="1403" spans="3:6" x14ac:dyDescent="0.25">
      <c r="C1403" s="2" t="str">
        <f>IF(B1403="","",IF(VLOOKUP(A1403,referencia!$A$2:$B$15,2,FALSE)&gt;VLOOKUP(B1403,referencia!$A$2:$B$15,2,FALSE),"Casa",IF(VLOOKUP(A1403,referencia!$A$2:$B$15,2,FALSE)&lt;VLOOKUP(B1403,referencia!$A$2:$B$15,2,FALSE),"Visitante","Empate")))</f>
        <v/>
      </c>
      <c r="D1403" s="2" t="str">
        <f ca="1">IF(C1403="", "", IFERROR(
  INDEX(C:C, MATCH(1,
    INDEX((OFFSET(C1403, -(ROW(C1403)-255), 0)=OFFSET(C:C, 5, 0))*
           (OFFSET(C1402, -(ROW(C1402)-255), 0)=OFFSET(C:C, 4, 0))*
           (OFFSET(C1401, -(ROW(C1401)-255), 0)=OFFSET(C:C, 3, 0))*
           (OFFSET(C1400, -(ROW(C1400)-255), 0)=OFFSET(C:C, 2, 0))*
           (OFFSET(C1399, -(ROW(C1399)-255), 0)=OFFSET(C:C, 1, 0)),
           0), 0)),
  "Sem previsão"))</f>
        <v/>
      </c>
      <c r="E1403" s="2" t="str">
        <f t="shared" ca="1" si="111"/>
        <v/>
      </c>
      <c r="F1403" s="2" t="str">
        <f ca="1">IF(E1403="", "", IFERROR(COUNTIF($E$2:E1403, "Correto") / COUNTA($E$2:E1403), 0))</f>
        <v/>
      </c>
    </row>
    <row r="1404" spans="3:6" x14ac:dyDescent="0.25">
      <c r="C1404" s="2" t="str">
        <f>IF(B1404="","",IF(VLOOKUP(A1404,referencia!$A$2:$B$15,2,FALSE)&gt;VLOOKUP(B1404,referencia!$A$2:$B$15,2,FALSE),"Casa",IF(VLOOKUP(A1404,referencia!$A$2:$B$15,2,FALSE)&lt;VLOOKUP(B1404,referencia!$A$2:$B$15,2,FALSE),"Visitante","Empate")))</f>
        <v/>
      </c>
      <c r="D1404" s="2" t="str">
        <f ca="1">IF(C1404="", "", IFERROR(
  INDEX(C:C, MATCH(1,
    INDEX((OFFSET(C1404, -(ROW(C1404)-255), 0)=OFFSET(C:C, 5, 0))*
           (OFFSET(C1403, -(ROW(C1403)-255), 0)=OFFSET(C:C, 4, 0))*
           (OFFSET(C1402, -(ROW(C1402)-255), 0)=OFFSET(C:C, 3, 0))*
           (OFFSET(C1401, -(ROW(C1401)-255), 0)=OFFSET(C:C, 2, 0))*
           (OFFSET(C1400, -(ROW(C1400)-255), 0)=OFFSET(C:C, 1, 0)),
           0), 0)),
  "Sem previsão"))</f>
        <v/>
      </c>
      <c r="E1404" s="2" t="str">
        <f t="shared" ref="E1404:E1467" ca="1" si="112">IF(D1404="","",IF(D1404=C1404,"Correto","Errado"))</f>
        <v/>
      </c>
      <c r="F1404" s="2" t="str">
        <f ca="1">IF(E1404="", "", IFERROR(COUNTIF($E$2:E1404, "Correto") / COUNTA($E$2:E1404), 0))</f>
        <v/>
      </c>
    </row>
    <row r="1405" spans="3:6" x14ac:dyDescent="0.25">
      <c r="C1405" s="2" t="str">
        <f>IF(B1405="","",IF(VLOOKUP(A1405,referencia!$A$2:$B$15,2,FALSE)&gt;VLOOKUP(B1405,referencia!$A$2:$B$15,2,FALSE),"Casa",IF(VLOOKUP(A1405,referencia!$A$2:$B$15,2,FALSE)&lt;VLOOKUP(B1405,referencia!$A$2:$B$15,2,FALSE),"Visitante","Empate")))</f>
        <v/>
      </c>
      <c r="D1405" s="2" t="str">
        <f ca="1">IF(C1405="", "", IFERROR(
  INDEX(C:C, MATCH(1,
    INDEX((OFFSET(C1405, -(ROW(C1405)-255), 0)=OFFSET(C:C, 5, 0))*
           (OFFSET(C1404, -(ROW(C1404)-255), 0)=OFFSET(C:C, 4, 0))*
           (OFFSET(C1403, -(ROW(C1403)-255), 0)=OFFSET(C:C, 3, 0))*
           (OFFSET(C1402, -(ROW(C1402)-255), 0)=OFFSET(C:C, 2, 0))*
           (OFFSET(C1401, -(ROW(C1401)-255), 0)=OFFSET(C:C, 1, 0)),
           0), 0)),
  "Sem previsão"))</f>
        <v/>
      </c>
      <c r="E1405" s="2" t="str">
        <f t="shared" ca="1" si="112"/>
        <v/>
      </c>
      <c r="F1405" s="2" t="str">
        <f ca="1">IF(E1405="", "", IFERROR(COUNTIF($E$2:E1405, "Correto") / COUNTA($E$2:E1405), 0))</f>
        <v/>
      </c>
    </row>
    <row r="1406" spans="3:6" x14ac:dyDescent="0.25">
      <c r="C1406" s="2" t="str">
        <f>IF(B1406="","",IF(VLOOKUP(A1406,referencia!$A$2:$B$15,2,FALSE)&gt;VLOOKUP(B1406,referencia!$A$2:$B$15,2,FALSE),"Casa",IF(VLOOKUP(A1406,referencia!$A$2:$B$15,2,FALSE)&lt;VLOOKUP(B1406,referencia!$A$2:$B$15,2,FALSE),"Visitante","Empate")))</f>
        <v/>
      </c>
      <c r="D1406" s="2" t="str">
        <f ca="1">IF(C1406="", "", IFERROR(
  INDEX(C:C, MATCH(1,
    INDEX((OFFSET(C1406, -(ROW(C1406)-255), 0)=OFFSET(C:C, 5, 0))*
           (OFFSET(C1405, -(ROW(C1405)-255), 0)=OFFSET(C:C, 4, 0))*
           (OFFSET(C1404, -(ROW(C1404)-255), 0)=OFFSET(C:C, 3, 0))*
           (OFFSET(C1403, -(ROW(C1403)-255), 0)=OFFSET(C:C, 2, 0))*
           (OFFSET(C1402, -(ROW(C1402)-255), 0)=OFFSET(C:C, 1, 0)),
           0), 0)),
  "Sem previsão"))</f>
        <v/>
      </c>
      <c r="E1406" s="2" t="str">
        <f t="shared" ca="1" si="112"/>
        <v/>
      </c>
      <c r="F1406" s="2" t="str">
        <f ca="1">IF(E1406="", "", IFERROR(COUNTIF($E$2:E1406, "Correto") / COUNTA($E$2:E1406), 0))</f>
        <v/>
      </c>
    </row>
    <row r="1407" spans="3:6" x14ac:dyDescent="0.25">
      <c r="C1407" s="2" t="str">
        <f>IF(B1407="","",IF(VLOOKUP(A1407,referencia!$A$2:$B$15,2,FALSE)&gt;VLOOKUP(B1407,referencia!$A$2:$B$15,2,FALSE),"Casa",IF(VLOOKUP(A1407,referencia!$A$2:$B$15,2,FALSE)&lt;VLOOKUP(B1407,referencia!$A$2:$B$15,2,FALSE),"Visitante","Empate")))</f>
        <v/>
      </c>
      <c r="D1407" s="2" t="str">
        <f ca="1">IF(C1407="", "", IFERROR(
  INDEX(C:C, MATCH(1,
    INDEX((OFFSET(C1407, -(ROW(C1407)-255), 0)=OFFSET(C:C, 5, 0))*
           (OFFSET(C1406, -(ROW(C1406)-255), 0)=OFFSET(C:C, 4, 0))*
           (OFFSET(C1405, -(ROW(C1405)-255), 0)=OFFSET(C:C, 3, 0))*
           (OFFSET(C1404, -(ROW(C1404)-255), 0)=OFFSET(C:C, 2, 0))*
           (OFFSET(C1403, -(ROW(C1403)-255), 0)=OFFSET(C:C, 1, 0)),
           0), 0)),
  "Sem previsão"))</f>
        <v/>
      </c>
      <c r="E1407" s="2" t="str">
        <f t="shared" ca="1" si="112"/>
        <v/>
      </c>
      <c r="F1407" s="2" t="str">
        <f ca="1">IF(E1407="", "", IFERROR(COUNTIF($E$2:E1407, "Correto") / COUNTA($E$2:E1407), 0))</f>
        <v/>
      </c>
    </row>
    <row r="1408" spans="3:6" x14ac:dyDescent="0.25">
      <c r="C1408" s="2" t="str">
        <f>IF(B1408="","",IF(VLOOKUP(A1408,referencia!$A$2:$B$15,2,FALSE)&gt;VLOOKUP(B1408,referencia!$A$2:$B$15,2,FALSE),"Casa",IF(VLOOKUP(A1408,referencia!$A$2:$B$15,2,FALSE)&lt;VLOOKUP(B1408,referencia!$A$2:$B$15,2,FALSE),"Visitante","Empate")))</f>
        <v/>
      </c>
      <c r="D1408" s="2" t="str">
        <f ca="1">IF(C1408="", "", IFERROR(
  INDEX(C:C, MATCH(1,
    INDEX((OFFSET(C1408, -(ROW(C1408)-255), 0)=OFFSET(C:C, 5, 0))*
           (OFFSET(C1407, -(ROW(C1407)-255), 0)=OFFSET(C:C, 4, 0))*
           (OFFSET(C1406, -(ROW(C1406)-255), 0)=OFFSET(C:C, 3, 0))*
           (OFFSET(C1405, -(ROW(C1405)-255), 0)=OFFSET(C:C, 2, 0))*
           (OFFSET(C1404, -(ROW(C1404)-255), 0)=OFFSET(C:C, 1, 0)),
           0), 0)),
  "Sem previsão"))</f>
        <v/>
      </c>
      <c r="E1408" s="2" t="str">
        <f t="shared" ca="1" si="112"/>
        <v/>
      </c>
      <c r="F1408" s="2" t="str">
        <f ca="1">IF(E1408="", "", IFERROR(COUNTIF($E$2:E1408, "Correto") / COUNTA($E$2:E1408), 0))</f>
        <v/>
      </c>
    </row>
    <row r="1409" spans="3:6" x14ac:dyDescent="0.25">
      <c r="C1409" s="2" t="str">
        <f>IF(B1409="","",IF(VLOOKUP(A1409,referencia!$A$2:$B$15,2,FALSE)&gt;VLOOKUP(B1409,referencia!$A$2:$B$15,2,FALSE),"Casa",IF(VLOOKUP(A1409,referencia!$A$2:$B$15,2,FALSE)&lt;VLOOKUP(B1409,referencia!$A$2:$B$15,2,FALSE),"Visitante","Empate")))</f>
        <v/>
      </c>
      <c r="D1409" s="2" t="str">
        <f ca="1">IF(C1409="", "", IFERROR(
  INDEX(C:C, MATCH(1,
    INDEX((OFFSET(C1409, -(ROW(C1409)-255), 0)=OFFSET(C:C, 5, 0))*
           (OFFSET(C1408, -(ROW(C1408)-255), 0)=OFFSET(C:C, 4, 0))*
           (OFFSET(C1407, -(ROW(C1407)-255), 0)=OFFSET(C:C, 3, 0))*
           (OFFSET(C1406, -(ROW(C1406)-255), 0)=OFFSET(C:C, 2, 0))*
           (OFFSET(C1405, -(ROW(C1405)-255), 0)=OFFSET(C:C, 1, 0)),
           0), 0)),
  "Sem previsão"))</f>
        <v/>
      </c>
      <c r="E1409" s="2" t="str">
        <f t="shared" ca="1" si="112"/>
        <v/>
      </c>
      <c r="F1409" s="2" t="str">
        <f ca="1">IF(E1409="", "", IFERROR(COUNTIF($E$2:E1409, "Correto") / COUNTA($E$2:E1409), 0))</f>
        <v/>
      </c>
    </row>
    <row r="1410" spans="3:6" x14ac:dyDescent="0.25">
      <c r="C1410" s="2" t="str">
        <f>IF(B1410="","",IF(VLOOKUP(A1410,referencia!$A$2:$B$15,2,FALSE)&gt;VLOOKUP(B1410,referencia!$A$2:$B$15,2,FALSE),"Casa",IF(VLOOKUP(A1410,referencia!$A$2:$B$15,2,FALSE)&lt;VLOOKUP(B1410,referencia!$A$2:$B$15,2,FALSE),"Visitante","Empate")))</f>
        <v/>
      </c>
      <c r="D1410" s="2" t="str">
        <f ca="1">IF(C1410="", "", IFERROR(
  INDEX(C:C, MATCH(1,
    INDEX((OFFSET(C1410, -(ROW(C1410)-255), 0)=OFFSET(C:C, 5, 0))*
           (OFFSET(C1409, -(ROW(C1409)-255), 0)=OFFSET(C:C, 4, 0))*
           (OFFSET(C1408, -(ROW(C1408)-255), 0)=OFFSET(C:C, 3, 0))*
           (OFFSET(C1407, -(ROW(C1407)-255), 0)=OFFSET(C:C, 2, 0))*
           (OFFSET(C1406, -(ROW(C1406)-255), 0)=OFFSET(C:C, 1, 0)),
           0), 0)),
  "Sem previsão"))</f>
        <v/>
      </c>
      <c r="E1410" s="2" t="str">
        <f t="shared" ca="1" si="112"/>
        <v/>
      </c>
      <c r="F1410" s="2" t="str">
        <f ca="1">IF(E1410="", "", IFERROR(COUNTIF($E$2:E1410, "Correto") / COUNTA($E$2:E1410), 0))</f>
        <v/>
      </c>
    </row>
    <row r="1411" spans="3:6" x14ac:dyDescent="0.25">
      <c r="C1411" s="2" t="str">
        <f>IF(B1411="","",IF(VLOOKUP(A1411,referencia!$A$2:$B$15,2,FALSE)&gt;VLOOKUP(B1411,referencia!$A$2:$B$15,2,FALSE),"Casa",IF(VLOOKUP(A1411,referencia!$A$2:$B$15,2,FALSE)&lt;VLOOKUP(B1411,referencia!$A$2:$B$15,2,FALSE),"Visitante","Empate")))</f>
        <v/>
      </c>
      <c r="D1411" s="2" t="str">
        <f ca="1">IF(C1411="", "", IFERROR(
  INDEX(C:C, MATCH(1,
    INDEX((OFFSET(C1411, -(ROW(C1411)-255), 0)=OFFSET(C:C, 5, 0))*
           (OFFSET(C1410, -(ROW(C1410)-255), 0)=OFFSET(C:C, 4, 0))*
           (OFFSET(C1409, -(ROW(C1409)-255), 0)=OFFSET(C:C, 3, 0))*
           (OFFSET(C1408, -(ROW(C1408)-255), 0)=OFFSET(C:C, 2, 0))*
           (OFFSET(C1407, -(ROW(C1407)-255), 0)=OFFSET(C:C, 1, 0)),
           0), 0)),
  "Sem previsão"))</f>
        <v/>
      </c>
      <c r="E1411" s="2" t="str">
        <f t="shared" ca="1" si="112"/>
        <v/>
      </c>
      <c r="F1411" s="2" t="str">
        <f ca="1">IF(E1411="", "", IFERROR(COUNTIF($E$2:E1411, "Correto") / COUNTA($E$2:E1411), 0))</f>
        <v/>
      </c>
    </row>
    <row r="1412" spans="3:6" x14ac:dyDescent="0.25">
      <c r="C1412" s="2" t="str">
        <f>IF(B1412="","",IF(VLOOKUP(A1412,referencia!$A$2:$B$15,2,FALSE)&gt;VLOOKUP(B1412,referencia!$A$2:$B$15,2,FALSE),"Casa",IF(VLOOKUP(A1412,referencia!$A$2:$B$15,2,FALSE)&lt;VLOOKUP(B1412,referencia!$A$2:$B$15,2,FALSE),"Visitante","Empate")))</f>
        <v/>
      </c>
      <c r="D1412" s="2" t="str">
        <f ca="1">IF(C1412="", "", IFERROR(
  INDEX(C:C, MATCH(1,
    INDEX((OFFSET(C1412, -(ROW(C1412)-255), 0)=OFFSET(C:C, 5, 0))*
           (OFFSET(C1411, -(ROW(C1411)-255), 0)=OFFSET(C:C, 4, 0))*
           (OFFSET(C1410, -(ROW(C1410)-255), 0)=OFFSET(C:C, 3, 0))*
           (OFFSET(C1409, -(ROW(C1409)-255), 0)=OFFSET(C:C, 2, 0))*
           (OFFSET(C1408, -(ROW(C1408)-255), 0)=OFFSET(C:C, 1, 0)),
           0), 0)),
  "Sem previsão"))</f>
        <v/>
      </c>
      <c r="E1412" s="2" t="str">
        <f t="shared" ca="1" si="112"/>
        <v/>
      </c>
      <c r="F1412" s="2" t="str">
        <f ca="1">IF(E1412="", "", IFERROR(COUNTIF($E$2:E1412, "Correto") / COUNTA($E$2:E1412), 0))</f>
        <v/>
      </c>
    </row>
    <row r="1413" spans="3:6" x14ac:dyDescent="0.25">
      <c r="C1413" s="2" t="str">
        <f>IF(B1413="","",IF(VLOOKUP(A1413,referencia!$A$2:$B$15,2,FALSE)&gt;VLOOKUP(B1413,referencia!$A$2:$B$15,2,FALSE),"Casa",IF(VLOOKUP(A1413,referencia!$A$2:$B$15,2,FALSE)&lt;VLOOKUP(B1413,referencia!$A$2:$B$15,2,FALSE),"Visitante","Empate")))</f>
        <v/>
      </c>
      <c r="D1413" s="2" t="str">
        <f ca="1">IF(C1413="", "", IFERROR(
  INDEX(C:C, MATCH(1,
    INDEX((OFFSET(C1413, -(ROW(C1413)-255), 0)=OFFSET(C:C, 5, 0))*
           (OFFSET(C1412, -(ROW(C1412)-255), 0)=OFFSET(C:C, 4, 0))*
           (OFFSET(C1411, -(ROW(C1411)-255), 0)=OFFSET(C:C, 3, 0))*
           (OFFSET(C1410, -(ROW(C1410)-255), 0)=OFFSET(C:C, 2, 0))*
           (OFFSET(C1409, -(ROW(C1409)-255), 0)=OFFSET(C:C, 1, 0)),
           0), 0)),
  "Sem previsão"))</f>
        <v/>
      </c>
      <c r="E1413" s="2" t="str">
        <f t="shared" ca="1" si="112"/>
        <v/>
      </c>
      <c r="F1413" s="2" t="str">
        <f ca="1">IF(E1413="", "", IFERROR(COUNTIF($E$2:E1413, "Correto") / COUNTA($E$2:E1413), 0))</f>
        <v/>
      </c>
    </row>
    <row r="1414" spans="3:6" x14ac:dyDescent="0.25">
      <c r="C1414" s="2" t="str">
        <f>IF(B1414="","",IF(VLOOKUP(A1414,referencia!$A$2:$B$15,2,FALSE)&gt;VLOOKUP(B1414,referencia!$A$2:$B$15,2,FALSE),"Casa",IF(VLOOKUP(A1414,referencia!$A$2:$B$15,2,FALSE)&lt;VLOOKUP(B1414,referencia!$A$2:$B$15,2,FALSE),"Visitante","Empate")))</f>
        <v/>
      </c>
      <c r="D1414" s="2" t="str">
        <f ca="1">IF(C1414="", "", IFERROR(
  INDEX(C:C, MATCH(1,
    INDEX((OFFSET(C1414, -(ROW(C1414)-255), 0)=OFFSET(C:C, 5, 0))*
           (OFFSET(C1413, -(ROW(C1413)-255), 0)=OFFSET(C:C, 4, 0))*
           (OFFSET(C1412, -(ROW(C1412)-255), 0)=OFFSET(C:C, 3, 0))*
           (OFFSET(C1411, -(ROW(C1411)-255), 0)=OFFSET(C:C, 2, 0))*
           (OFFSET(C1410, -(ROW(C1410)-255), 0)=OFFSET(C:C, 1, 0)),
           0), 0)),
  "Sem previsão"))</f>
        <v/>
      </c>
      <c r="E1414" s="2" t="str">
        <f t="shared" ca="1" si="112"/>
        <v/>
      </c>
      <c r="F1414" s="2" t="str">
        <f ca="1">IF(E1414="", "", IFERROR(COUNTIF($E$2:E1414, "Correto") / COUNTA($E$2:E1414), 0))</f>
        <v/>
      </c>
    </row>
    <row r="1415" spans="3:6" x14ac:dyDescent="0.25">
      <c r="C1415" s="2" t="str">
        <f>IF(B1415="","",IF(VLOOKUP(A1415,referencia!$A$2:$B$15,2,FALSE)&gt;VLOOKUP(B1415,referencia!$A$2:$B$15,2,FALSE),"Casa",IF(VLOOKUP(A1415,referencia!$A$2:$B$15,2,FALSE)&lt;VLOOKUP(B1415,referencia!$A$2:$B$15,2,FALSE),"Visitante","Empate")))</f>
        <v/>
      </c>
      <c r="D1415" s="2" t="str">
        <f ca="1">IF(C1415="", "", IFERROR(
  INDEX(C:C, MATCH(1,
    INDEX((OFFSET(C1415, -(ROW(C1415)-255), 0)=OFFSET(C:C, 5, 0))*
           (OFFSET(C1414, -(ROW(C1414)-255), 0)=OFFSET(C:C, 4, 0))*
           (OFFSET(C1413, -(ROW(C1413)-255), 0)=OFFSET(C:C, 3, 0))*
           (OFFSET(C1412, -(ROW(C1412)-255), 0)=OFFSET(C:C, 2, 0))*
           (OFFSET(C1411, -(ROW(C1411)-255), 0)=OFFSET(C:C, 1, 0)),
           0), 0)),
  "Sem previsão"))</f>
        <v/>
      </c>
      <c r="E1415" s="2" t="str">
        <f t="shared" ca="1" si="112"/>
        <v/>
      </c>
      <c r="F1415" s="2" t="str">
        <f ca="1">IF(E1415="", "", IFERROR(COUNTIF($E$2:E1415, "Correto") / COUNTA($E$2:E1415), 0))</f>
        <v/>
      </c>
    </row>
    <row r="1416" spans="3:6" x14ac:dyDescent="0.25">
      <c r="C1416" s="2" t="str">
        <f>IF(B1416="","",IF(VLOOKUP(A1416,referencia!$A$2:$B$15,2,FALSE)&gt;VLOOKUP(B1416,referencia!$A$2:$B$15,2,FALSE),"Casa",IF(VLOOKUP(A1416,referencia!$A$2:$B$15,2,FALSE)&lt;VLOOKUP(B1416,referencia!$A$2:$B$15,2,FALSE),"Visitante","Empate")))</f>
        <v/>
      </c>
      <c r="D1416" s="2" t="str">
        <f ca="1">IF(C1416="", "", IFERROR(
  INDEX(C:C, MATCH(1,
    INDEX((OFFSET(C1416, -(ROW(C1416)-255), 0)=OFFSET(C:C, 5, 0))*
           (OFFSET(C1415, -(ROW(C1415)-255), 0)=OFFSET(C:C, 4, 0))*
           (OFFSET(C1414, -(ROW(C1414)-255), 0)=OFFSET(C:C, 3, 0))*
           (OFFSET(C1413, -(ROW(C1413)-255), 0)=OFFSET(C:C, 2, 0))*
           (OFFSET(C1412, -(ROW(C1412)-255), 0)=OFFSET(C:C, 1, 0)),
           0), 0)),
  "Sem previsão"))</f>
        <v/>
      </c>
      <c r="E1416" s="2" t="str">
        <f t="shared" ca="1" si="112"/>
        <v/>
      </c>
      <c r="F1416" s="2" t="str">
        <f ca="1">IF(E1416="", "", IFERROR(COUNTIF($E$2:E1416, "Correto") / COUNTA($E$2:E1416), 0))</f>
        <v/>
      </c>
    </row>
    <row r="1417" spans="3:6" x14ac:dyDescent="0.25">
      <c r="C1417" s="2" t="str">
        <f>IF(B1417="","",IF(VLOOKUP(A1417,referencia!$A$2:$B$15,2,FALSE)&gt;VLOOKUP(B1417,referencia!$A$2:$B$15,2,FALSE),"Casa",IF(VLOOKUP(A1417,referencia!$A$2:$B$15,2,FALSE)&lt;VLOOKUP(B1417,referencia!$A$2:$B$15,2,FALSE),"Visitante","Empate")))</f>
        <v/>
      </c>
      <c r="D1417" s="2" t="str">
        <f ca="1">IF(C1417="", "", IFERROR(
  INDEX(C:C, MATCH(1,
    INDEX((OFFSET(C1417, -(ROW(C1417)-255), 0)=OFFSET(C:C, 5, 0))*
           (OFFSET(C1416, -(ROW(C1416)-255), 0)=OFFSET(C:C, 4, 0))*
           (OFFSET(C1415, -(ROW(C1415)-255), 0)=OFFSET(C:C, 3, 0))*
           (OFFSET(C1414, -(ROW(C1414)-255), 0)=OFFSET(C:C, 2, 0))*
           (OFFSET(C1413, -(ROW(C1413)-255), 0)=OFFSET(C:C, 1, 0)),
           0), 0)),
  "Sem previsão"))</f>
        <v/>
      </c>
      <c r="E1417" s="2" t="str">
        <f t="shared" ca="1" si="112"/>
        <v/>
      </c>
      <c r="F1417" s="2" t="str">
        <f ca="1">IF(E1417="", "", IFERROR(COUNTIF($E$2:E1417, "Correto") / COUNTA($E$2:E1417), 0))</f>
        <v/>
      </c>
    </row>
    <row r="1418" spans="3:6" x14ac:dyDescent="0.25">
      <c r="C1418" s="2" t="str">
        <f>IF(B1418="","",IF(VLOOKUP(A1418,referencia!$A$2:$B$15,2,FALSE)&gt;VLOOKUP(B1418,referencia!$A$2:$B$15,2,FALSE),"Casa",IF(VLOOKUP(A1418,referencia!$A$2:$B$15,2,FALSE)&lt;VLOOKUP(B1418,referencia!$A$2:$B$15,2,FALSE),"Visitante","Empate")))</f>
        <v/>
      </c>
      <c r="D1418" s="2" t="str">
        <f ca="1">IF(C1418="", "", IFERROR(
  INDEX(C:C, MATCH(1,
    INDEX((OFFSET(C1418, -(ROW(C1418)-255), 0)=OFFSET(C:C, 5, 0))*
           (OFFSET(C1417, -(ROW(C1417)-255), 0)=OFFSET(C:C, 4, 0))*
           (OFFSET(C1416, -(ROW(C1416)-255), 0)=OFFSET(C:C, 3, 0))*
           (OFFSET(C1415, -(ROW(C1415)-255), 0)=OFFSET(C:C, 2, 0))*
           (OFFSET(C1414, -(ROW(C1414)-255), 0)=OFFSET(C:C, 1, 0)),
           0), 0)),
  "Sem previsão"))</f>
        <v/>
      </c>
      <c r="E1418" s="2" t="str">
        <f t="shared" ca="1" si="112"/>
        <v/>
      </c>
      <c r="F1418" s="2" t="str">
        <f ca="1">IF(E1418="", "", IFERROR(COUNTIF($E$2:E1418, "Correto") / COUNTA($E$2:E1418), 0))</f>
        <v/>
      </c>
    </row>
    <row r="1419" spans="3:6" x14ac:dyDescent="0.25">
      <c r="C1419" s="2" t="str">
        <f>IF(B1419="","",IF(VLOOKUP(A1419,referencia!$A$2:$B$15,2,FALSE)&gt;VLOOKUP(B1419,referencia!$A$2:$B$15,2,FALSE),"Casa",IF(VLOOKUP(A1419,referencia!$A$2:$B$15,2,FALSE)&lt;VLOOKUP(B1419,referencia!$A$2:$B$15,2,FALSE),"Visitante","Empate")))</f>
        <v/>
      </c>
      <c r="D1419" s="2" t="str">
        <f ca="1">IF(C1419="", "", IFERROR(
  INDEX(C:C, MATCH(1,
    INDEX((OFFSET(C1419, -(ROW(C1419)-255), 0)=OFFSET(C:C, 5, 0))*
           (OFFSET(C1418, -(ROW(C1418)-255), 0)=OFFSET(C:C, 4, 0))*
           (OFFSET(C1417, -(ROW(C1417)-255), 0)=OFFSET(C:C, 3, 0))*
           (OFFSET(C1416, -(ROW(C1416)-255), 0)=OFFSET(C:C, 2, 0))*
           (OFFSET(C1415, -(ROW(C1415)-255), 0)=OFFSET(C:C, 1, 0)),
           0), 0)),
  "Sem previsão"))</f>
        <v/>
      </c>
      <c r="E1419" s="2" t="str">
        <f t="shared" ca="1" si="112"/>
        <v/>
      </c>
      <c r="F1419" s="2" t="str">
        <f ca="1">IF(E1419="", "", IFERROR(COUNTIF($E$2:E1419, "Correto") / COUNTA($E$2:E1419), 0))</f>
        <v/>
      </c>
    </row>
    <row r="1420" spans="3:6" x14ac:dyDescent="0.25">
      <c r="C1420" s="2" t="str">
        <f>IF(B1420="","",IF(VLOOKUP(A1420,referencia!$A$2:$B$15,2,FALSE)&gt;VLOOKUP(B1420,referencia!$A$2:$B$15,2,FALSE),"Casa",IF(VLOOKUP(A1420,referencia!$A$2:$B$15,2,FALSE)&lt;VLOOKUP(B1420,referencia!$A$2:$B$15,2,FALSE),"Visitante","Empate")))</f>
        <v/>
      </c>
      <c r="D1420" s="2" t="str">
        <f ca="1">IF(C1420="", "", IFERROR(
  INDEX(C:C, MATCH(1,
    INDEX((OFFSET(C1420, -(ROW(C1420)-255), 0)=OFFSET(C:C, 5, 0))*
           (OFFSET(C1419, -(ROW(C1419)-255), 0)=OFFSET(C:C, 4, 0))*
           (OFFSET(C1418, -(ROW(C1418)-255), 0)=OFFSET(C:C, 3, 0))*
           (OFFSET(C1417, -(ROW(C1417)-255), 0)=OFFSET(C:C, 2, 0))*
           (OFFSET(C1416, -(ROW(C1416)-255), 0)=OFFSET(C:C, 1, 0)),
           0), 0)),
  "Sem previsão"))</f>
        <v/>
      </c>
      <c r="E1420" s="2" t="str">
        <f t="shared" ca="1" si="112"/>
        <v/>
      </c>
      <c r="F1420" s="2" t="str">
        <f ca="1">IF(E1420="", "", IFERROR(COUNTIF($E$2:E1420, "Correto") / COUNTA($E$2:E1420), 0))</f>
        <v/>
      </c>
    </row>
    <row r="1421" spans="3:6" x14ac:dyDescent="0.25">
      <c r="C1421" s="2" t="str">
        <f>IF(B1421="","",IF(VLOOKUP(A1421,referencia!$A$2:$B$15,2,FALSE)&gt;VLOOKUP(B1421,referencia!$A$2:$B$15,2,FALSE),"Casa",IF(VLOOKUP(A1421,referencia!$A$2:$B$15,2,FALSE)&lt;VLOOKUP(B1421,referencia!$A$2:$B$15,2,FALSE),"Visitante","Empate")))</f>
        <v/>
      </c>
      <c r="D1421" s="2" t="str">
        <f ca="1">IF(C1421="", "", IFERROR(
  INDEX(C:C, MATCH(1,
    INDEX((OFFSET(C1421, -(ROW(C1421)-255), 0)=OFFSET(C:C, 5, 0))*
           (OFFSET(C1420, -(ROW(C1420)-255), 0)=OFFSET(C:C, 4, 0))*
           (OFFSET(C1419, -(ROW(C1419)-255), 0)=OFFSET(C:C, 3, 0))*
           (OFFSET(C1418, -(ROW(C1418)-255), 0)=OFFSET(C:C, 2, 0))*
           (OFFSET(C1417, -(ROW(C1417)-255), 0)=OFFSET(C:C, 1, 0)),
           0), 0)),
  "Sem previsão"))</f>
        <v/>
      </c>
      <c r="E1421" s="2" t="str">
        <f t="shared" ca="1" si="112"/>
        <v/>
      </c>
      <c r="F1421" s="2" t="str">
        <f ca="1">IF(E1421="", "", IFERROR(COUNTIF($E$2:E1421, "Correto") / COUNTA($E$2:E1421), 0))</f>
        <v/>
      </c>
    </row>
    <row r="1422" spans="3:6" x14ac:dyDescent="0.25">
      <c r="C1422" s="2" t="str">
        <f>IF(B1422="","",IF(VLOOKUP(A1422,referencia!$A$2:$B$15,2,FALSE)&gt;VLOOKUP(B1422,referencia!$A$2:$B$15,2,FALSE),"Casa",IF(VLOOKUP(A1422,referencia!$A$2:$B$15,2,FALSE)&lt;VLOOKUP(B1422,referencia!$A$2:$B$15,2,FALSE),"Visitante","Empate")))</f>
        <v/>
      </c>
      <c r="D1422" s="2" t="str">
        <f ca="1">IF(C1422="", "", IFERROR(
  INDEX(C:C, MATCH(1,
    INDEX((OFFSET(C1422, -(ROW(C1422)-255), 0)=OFFSET(C:C, 5, 0))*
           (OFFSET(C1421, -(ROW(C1421)-255), 0)=OFFSET(C:C, 4, 0))*
           (OFFSET(C1420, -(ROW(C1420)-255), 0)=OFFSET(C:C, 3, 0))*
           (OFFSET(C1419, -(ROW(C1419)-255), 0)=OFFSET(C:C, 2, 0))*
           (OFFSET(C1418, -(ROW(C1418)-255), 0)=OFFSET(C:C, 1, 0)),
           0), 0)),
  "Sem previsão"))</f>
        <v/>
      </c>
      <c r="E1422" s="2" t="str">
        <f t="shared" ca="1" si="112"/>
        <v/>
      </c>
      <c r="F1422" s="2" t="str">
        <f ca="1">IF(E1422="", "", IFERROR(COUNTIF($E$2:E1422, "Correto") / COUNTA($E$2:E1422), 0))</f>
        <v/>
      </c>
    </row>
    <row r="1423" spans="3:6" x14ac:dyDescent="0.25">
      <c r="C1423" s="2" t="str">
        <f>IF(B1423="","",IF(VLOOKUP(A1423,referencia!$A$2:$B$15,2,FALSE)&gt;VLOOKUP(B1423,referencia!$A$2:$B$15,2,FALSE),"Casa",IF(VLOOKUP(A1423,referencia!$A$2:$B$15,2,FALSE)&lt;VLOOKUP(B1423,referencia!$A$2:$B$15,2,FALSE),"Visitante","Empate")))</f>
        <v/>
      </c>
      <c r="D1423" s="2" t="str">
        <f ca="1">IF(C1423="", "", IFERROR(
  INDEX(C:C, MATCH(1,
    INDEX((OFFSET(C1423, -(ROW(C1423)-255), 0)=OFFSET(C:C, 5, 0))*
           (OFFSET(C1422, -(ROW(C1422)-255), 0)=OFFSET(C:C, 4, 0))*
           (OFFSET(C1421, -(ROW(C1421)-255), 0)=OFFSET(C:C, 3, 0))*
           (OFFSET(C1420, -(ROW(C1420)-255), 0)=OFFSET(C:C, 2, 0))*
           (OFFSET(C1419, -(ROW(C1419)-255), 0)=OFFSET(C:C, 1, 0)),
           0), 0)),
  "Sem previsão"))</f>
        <v/>
      </c>
      <c r="E1423" s="2" t="str">
        <f t="shared" ca="1" si="112"/>
        <v/>
      </c>
      <c r="F1423" s="2" t="str">
        <f ca="1">IF(E1423="", "", IFERROR(COUNTIF($E$2:E1423, "Correto") / COUNTA($E$2:E1423), 0))</f>
        <v/>
      </c>
    </row>
    <row r="1424" spans="3:6" x14ac:dyDescent="0.25">
      <c r="C1424" s="2" t="str">
        <f>IF(B1424="","",IF(VLOOKUP(A1424,referencia!$A$2:$B$15,2,FALSE)&gt;VLOOKUP(B1424,referencia!$A$2:$B$15,2,FALSE),"Casa",IF(VLOOKUP(A1424,referencia!$A$2:$B$15,2,FALSE)&lt;VLOOKUP(B1424,referencia!$A$2:$B$15,2,FALSE),"Visitante","Empate")))</f>
        <v/>
      </c>
      <c r="D1424" s="2" t="str">
        <f ca="1">IF(C1424="", "", IFERROR(
  INDEX(C:C, MATCH(1,
    INDEX((OFFSET(C1424, -(ROW(C1424)-255), 0)=OFFSET(C:C, 5, 0))*
           (OFFSET(C1423, -(ROW(C1423)-255), 0)=OFFSET(C:C, 4, 0))*
           (OFFSET(C1422, -(ROW(C1422)-255), 0)=OFFSET(C:C, 3, 0))*
           (OFFSET(C1421, -(ROW(C1421)-255), 0)=OFFSET(C:C, 2, 0))*
           (OFFSET(C1420, -(ROW(C1420)-255), 0)=OFFSET(C:C, 1, 0)),
           0), 0)),
  "Sem previsão"))</f>
        <v/>
      </c>
      <c r="E1424" s="2" t="str">
        <f t="shared" ca="1" si="112"/>
        <v/>
      </c>
      <c r="F1424" s="2" t="str">
        <f ca="1">IF(E1424="", "", IFERROR(COUNTIF($E$2:E1424, "Correto") / COUNTA($E$2:E1424), 0))</f>
        <v/>
      </c>
    </row>
    <row r="1425" spans="3:6" x14ac:dyDescent="0.25">
      <c r="C1425" s="2" t="str">
        <f>IF(B1425="","",IF(VLOOKUP(A1425,referencia!$A$2:$B$15,2,FALSE)&gt;VLOOKUP(B1425,referencia!$A$2:$B$15,2,FALSE),"Casa",IF(VLOOKUP(A1425,referencia!$A$2:$B$15,2,FALSE)&lt;VLOOKUP(B1425,referencia!$A$2:$B$15,2,FALSE),"Visitante","Empate")))</f>
        <v/>
      </c>
      <c r="D1425" s="2" t="str">
        <f ca="1">IF(C1425="", "", IFERROR(
  INDEX(C:C, MATCH(1,
    INDEX((OFFSET(C1425, -(ROW(C1425)-255), 0)=OFFSET(C:C, 5, 0))*
           (OFFSET(C1424, -(ROW(C1424)-255), 0)=OFFSET(C:C, 4, 0))*
           (OFFSET(C1423, -(ROW(C1423)-255), 0)=OFFSET(C:C, 3, 0))*
           (OFFSET(C1422, -(ROW(C1422)-255), 0)=OFFSET(C:C, 2, 0))*
           (OFFSET(C1421, -(ROW(C1421)-255), 0)=OFFSET(C:C, 1, 0)),
           0), 0)),
  "Sem previsão"))</f>
        <v/>
      </c>
      <c r="E1425" s="2" t="str">
        <f t="shared" ca="1" si="112"/>
        <v/>
      </c>
      <c r="F1425" s="2" t="str">
        <f ca="1">IF(E1425="", "", IFERROR(COUNTIF($E$2:E1425, "Correto") / COUNTA($E$2:E1425), 0))</f>
        <v/>
      </c>
    </row>
    <row r="1426" spans="3:6" x14ac:dyDescent="0.25">
      <c r="C1426" s="2" t="str">
        <f>IF(B1426="","",IF(VLOOKUP(A1426,referencia!$A$2:$B$15,2,FALSE)&gt;VLOOKUP(B1426,referencia!$A$2:$B$15,2,FALSE),"Casa",IF(VLOOKUP(A1426,referencia!$A$2:$B$15,2,FALSE)&lt;VLOOKUP(B1426,referencia!$A$2:$B$15,2,FALSE),"Visitante","Empate")))</f>
        <v/>
      </c>
      <c r="D1426" s="2" t="str">
        <f ca="1">IF(C1426="", "", IFERROR(
  INDEX(C:C, MATCH(1,
    INDEX((OFFSET(C1426, -(ROW(C1426)-255), 0)=OFFSET(C:C, 5, 0))*
           (OFFSET(C1425, -(ROW(C1425)-255), 0)=OFFSET(C:C, 4, 0))*
           (OFFSET(C1424, -(ROW(C1424)-255), 0)=OFFSET(C:C, 3, 0))*
           (OFFSET(C1423, -(ROW(C1423)-255), 0)=OFFSET(C:C, 2, 0))*
           (OFFSET(C1422, -(ROW(C1422)-255), 0)=OFFSET(C:C, 1, 0)),
           0), 0)),
  "Sem previsão"))</f>
        <v/>
      </c>
      <c r="E1426" s="2" t="str">
        <f t="shared" ca="1" si="112"/>
        <v/>
      </c>
      <c r="F1426" s="2" t="str">
        <f ca="1">IF(E1426="", "", IFERROR(COUNTIF($E$2:E1426, "Correto") / COUNTA($E$2:E1426), 0))</f>
        <v/>
      </c>
    </row>
    <row r="1427" spans="3:6" x14ac:dyDescent="0.25">
      <c r="C1427" s="2" t="str">
        <f>IF(B1427="","",IF(VLOOKUP(A1427,referencia!$A$2:$B$15,2,FALSE)&gt;VLOOKUP(B1427,referencia!$A$2:$B$15,2,FALSE),"Casa",IF(VLOOKUP(A1427,referencia!$A$2:$B$15,2,FALSE)&lt;VLOOKUP(B1427,referencia!$A$2:$B$15,2,FALSE),"Visitante","Empate")))</f>
        <v/>
      </c>
      <c r="D1427" s="2" t="str">
        <f ca="1">IF(C1427="", "", IFERROR(
  INDEX(C:C, MATCH(1,
    INDEX((OFFSET(C1427, -(ROW(C1427)-255), 0)=OFFSET(C:C, 5, 0))*
           (OFFSET(C1426, -(ROW(C1426)-255), 0)=OFFSET(C:C, 4, 0))*
           (OFFSET(C1425, -(ROW(C1425)-255), 0)=OFFSET(C:C, 3, 0))*
           (OFFSET(C1424, -(ROW(C1424)-255), 0)=OFFSET(C:C, 2, 0))*
           (OFFSET(C1423, -(ROW(C1423)-255), 0)=OFFSET(C:C, 1, 0)),
           0), 0)),
  "Sem previsão"))</f>
        <v/>
      </c>
      <c r="E1427" s="2" t="str">
        <f t="shared" ca="1" si="112"/>
        <v/>
      </c>
      <c r="F1427" s="2" t="str">
        <f ca="1">IF(E1427="", "", IFERROR(COUNTIF($E$2:E1427, "Correto") / COUNTA($E$2:E1427), 0))</f>
        <v/>
      </c>
    </row>
    <row r="1428" spans="3:6" x14ac:dyDescent="0.25">
      <c r="C1428" s="2" t="str">
        <f>IF(B1428="","",IF(VLOOKUP(A1428,referencia!$A$2:$B$15,2,FALSE)&gt;VLOOKUP(B1428,referencia!$A$2:$B$15,2,FALSE),"Casa",IF(VLOOKUP(A1428,referencia!$A$2:$B$15,2,FALSE)&lt;VLOOKUP(B1428,referencia!$A$2:$B$15,2,FALSE),"Visitante","Empate")))</f>
        <v/>
      </c>
      <c r="D1428" s="2" t="str">
        <f ca="1">IF(C1428="", "", IFERROR(
  INDEX(C:C, MATCH(1,
    INDEX((OFFSET(C1428, -(ROW(C1428)-255), 0)=OFFSET(C:C, 5, 0))*
           (OFFSET(C1427, -(ROW(C1427)-255), 0)=OFFSET(C:C, 4, 0))*
           (OFFSET(C1426, -(ROW(C1426)-255), 0)=OFFSET(C:C, 3, 0))*
           (OFFSET(C1425, -(ROW(C1425)-255), 0)=OFFSET(C:C, 2, 0))*
           (OFFSET(C1424, -(ROW(C1424)-255), 0)=OFFSET(C:C, 1, 0)),
           0), 0)),
  "Sem previsão"))</f>
        <v/>
      </c>
      <c r="E1428" s="2" t="str">
        <f t="shared" ca="1" si="112"/>
        <v/>
      </c>
      <c r="F1428" s="2" t="str">
        <f ca="1">IF(E1428="", "", IFERROR(COUNTIF($E$2:E1428, "Correto") / COUNTA($E$2:E1428), 0))</f>
        <v/>
      </c>
    </row>
    <row r="1429" spans="3:6" x14ac:dyDescent="0.25">
      <c r="C1429" s="2" t="str">
        <f>IF(B1429="","",IF(VLOOKUP(A1429,referencia!$A$2:$B$15,2,FALSE)&gt;VLOOKUP(B1429,referencia!$A$2:$B$15,2,FALSE),"Casa",IF(VLOOKUP(A1429,referencia!$A$2:$B$15,2,FALSE)&lt;VLOOKUP(B1429,referencia!$A$2:$B$15,2,FALSE),"Visitante","Empate")))</f>
        <v/>
      </c>
      <c r="D1429" s="2" t="str">
        <f ca="1">IF(C1429="", "", IFERROR(
  INDEX(C:C, MATCH(1,
    INDEX((OFFSET(C1429, -(ROW(C1429)-255), 0)=OFFSET(C:C, 5, 0))*
           (OFFSET(C1428, -(ROW(C1428)-255), 0)=OFFSET(C:C, 4, 0))*
           (OFFSET(C1427, -(ROW(C1427)-255), 0)=OFFSET(C:C, 3, 0))*
           (OFFSET(C1426, -(ROW(C1426)-255), 0)=OFFSET(C:C, 2, 0))*
           (OFFSET(C1425, -(ROW(C1425)-255), 0)=OFFSET(C:C, 1, 0)),
           0), 0)),
  "Sem previsão"))</f>
        <v/>
      </c>
      <c r="E1429" s="2" t="str">
        <f t="shared" ca="1" si="112"/>
        <v/>
      </c>
      <c r="F1429" s="2" t="str">
        <f ca="1">IF(E1429="", "", IFERROR(COUNTIF($E$2:E1429, "Correto") / COUNTA($E$2:E1429), 0))</f>
        <v/>
      </c>
    </row>
    <row r="1430" spans="3:6" x14ac:dyDescent="0.25">
      <c r="C1430" s="2" t="str">
        <f>IF(B1430="","",IF(VLOOKUP(A1430,referencia!$A$2:$B$15,2,FALSE)&gt;VLOOKUP(B1430,referencia!$A$2:$B$15,2,FALSE),"Casa",IF(VLOOKUP(A1430,referencia!$A$2:$B$15,2,FALSE)&lt;VLOOKUP(B1430,referencia!$A$2:$B$15,2,FALSE),"Visitante","Empate")))</f>
        <v/>
      </c>
      <c r="D1430" s="2" t="str">
        <f ca="1">IF(C1430="", "", IFERROR(
  INDEX(C:C, MATCH(1,
    INDEX((OFFSET(C1430, -(ROW(C1430)-255), 0)=OFFSET(C:C, 5, 0))*
           (OFFSET(C1429, -(ROW(C1429)-255), 0)=OFFSET(C:C, 4, 0))*
           (OFFSET(C1428, -(ROW(C1428)-255), 0)=OFFSET(C:C, 3, 0))*
           (OFFSET(C1427, -(ROW(C1427)-255), 0)=OFFSET(C:C, 2, 0))*
           (OFFSET(C1426, -(ROW(C1426)-255), 0)=OFFSET(C:C, 1, 0)),
           0), 0)),
  "Sem previsão"))</f>
        <v/>
      </c>
      <c r="E1430" s="2" t="str">
        <f t="shared" ca="1" si="112"/>
        <v/>
      </c>
      <c r="F1430" s="2" t="str">
        <f ca="1">IF(E1430="", "", IFERROR(COUNTIF($E$2:E1430, "Correto") / COUNTA($E$2:E1430), 0))</f>
        <v/>
      </c>
    </row>
    <row r="1431" spans="3:6" x14ac:dyDescent="0.25">
      <c r="C1431" s="2" t="str">
        <f>IF(B1431="","",IF(VLOOKUP(A1431,referencia!$A$2:$B$15,2,FALSE)&gt;VLOOKUP(B1431,referencia!$A$2:$B$15,2,FALSE),"Casa",IF(VLOOKUP(A1431,referencia!$A$2:$B$15,2,FALSE)&lt;VLOOKUP(B1431,referencia!$A$2:$B$15,2,FALSE),"Visitante","Empate")))</f>
        <v/>
      </c>
      <c r="D1431" s="2" t="str">
        <f ca="1">IF(C1431="", "", IFERROR(
  INDEX(C:C, MATCH(1,
    INDEX((OFFSET(C1431, -(ROW(C1431)-255), 0)=OFFSET(C:C, 5, 0))*
           (OFFSET(C1430, -(ROW(C1430)-255), 0)=OFFSET(C:C, 4, 0))*
           (OFFSET(C1429, -(ROW(C1429)-255), 0)=OFFSET(C:C, 3, 0))*
           (OFFSET(C1428, -(ROW(C1428)-255), 0)=OFFSET(C:C, 2, 0))*
           (OFFSET(C1427, -(ROW(C1427)-255), 0)=OFFSET(C:C, 1, 0)),
           0), 0)),
  "Sem previsão"))</f>
        <v/>
      </c>
      <c r="E1431" s="2" t="str">
        <f t="shared" ca="1" si="112"/>
        <v/>
      </c>
      <c r="F1431" s="2" t="str">
        <f ca="1">IF(E1431="", "", IFERROR(COUNTIF($E$2:E1431, "Correto") / COUNTA($E$2:E1431), 0))</f>
        <v/>
      </c>
    </row>
    <row r="1432" spans="3:6" x14ac:dyDescent="0.25">
      <c r="C1432" s="2" t="str">
        <f>IF(B1432="","",IF(VLOOKUP(A1432,referencia!$A$2:$B$15,2,FALSE)&gt;VLOOKUP(B1432,referencia!$A$2:$B$15,2,FALSE),"Casa",IF(VLOOKUP(A1432,referencia!$A$2:$B$15,2,FALSE)&lt;VLOOKUP(B1432,referencia!$A$2:$B$15,2,FALSE),"Visitante","Empate")))</f>
        <v/>
      </c>
      <c r="D1432" s="2" t="str">
        <f ca="1">IF(C1432="", "", IFERROR(
  INDEX(C:C, MATCH(1,
    INDEX((OFFSET(C1432, -(ROW(C1432)-255), 0)=OFFSET(C:C, 5, 0))*
           (OFFSET(C1431, -(ROW(C1431)-255), 0)=OFFSET(C:C, 4, 0))*
           (OFFSET(C1430, -(ROW(C1430)-255), 0)=OFFSET(C:C, 3, 0))*
           (OFFSET(C1429, -(ROW(C1429)-255), 0)=OFFSET(C:C, 2, 0))*
           (OFFSET(C1428, -(ROW(C1428)-255), 0)=OFFSET(C:C, 1, 0)),
           0), 0)),
  "Sem previsão"))</f>
        <v/>
      </c>
      <c r="E1432" s="2" t="str">
        <f t="shared" ca="1" si="112"/>
        <v/>
      </c>
      <c r="F1432" s="2" t="str">
        <f ca="1">IF(E1432="", "", IFERROR(COUNTIF($E$2:E1432, "Correto") / COUNTA($E$2:E1432), 0))</f>
        <v/>
      </c>
    </row>
    <row r="1433" spans="3:6" x14ac:dyDescent="0.25">
      <c r="C1433" s="2" t="str">
        <f>IF(B1433="","",IF(VLOOKUP(A1433,referencia!$A$2:$B$15,2,FALSE)&gt;VLOOKUP(B1433,referencia!$A$2:$B$15,2,FALSE),"Casa",IF(VLOOKUP(A1433,referencia!$A$2:$B$15,2,FALSE)&lt;VLOOKUP(B1433,referencia!$A$2:$B$15,2,FALSE),"Visitante","Empate")))</f>
        <v/>
      </c>
      <c r="D1433" s="2" t="str">
        <f ca="1">IF(C1433="", "", IFERROR(
  INDEX(C:C, MATCH(1,
    INDEX((OFFSET(C1433, -(ROW(C1433)-255), 0)=OFFSET(C:C, 5, 0))*
           (OFFSET(C1432, -(ROW(C1432)-255), 0)=OFFSET(C:C, 4, 0))*
           (OFFSET(C1431, -(ROW(C1431)-255), 0)=OFFSET(C:C, 3, 0))*
           (OFFSET(C1430, -(ROW(C1430)-255), 0)=OFFSET(C:C, 2, 0))*
           (OFFSET(C1429, -(ROW(C1429)-255), 0)=OFFSET(C:C, 1, 0)),
           0), 0)),
  "Sem previsão"))</f>
        <v/>
      </c>
      <c r="E1433" s="2" t="str">
        <f t="shared" ca="1" si="112"/>
        <v/>
      </c>
      <c r="F1433" s="2" t="str">
        <f ca="1">IF(E1433="", "", IFERROR(COUNTIF($E$2:E1433, "Correto") / COUNTA($E$2:E1433), 0))</f>
        <v/>
      </c>
    </row>
    <row r="1434" spans="3:6" x14ac:dyDescent="0.25">
      <c r="C1434" s="2" t="str">
        <f>IF(B1434="","",IF(VLOOKUP(A1434,referencia!$A$2:$B$15,2,FALSE)&gt;VLOOKUP(B1434,referencia!$A$2:$B$15,2,FALSE),"Casa",IF(VLOOKUP(A1434,referencia!$A$2:$B$15,2,FALSE)&lt;VLOOKUP(B1434,referencia!$A$2:$B$15,2,FALSE),"Visitante","Empate")))</f>
        <v/>
      </c>
      <c r="D1434" s="2" t="str">
        <f ca="1">IF(C1434="", "", IFERROR(
  INDEX(C:C, MATCH(1,
    INDEX((OFFSET(C1434, -(ROW(C1434)-255), 0)=OFFSET(C:C, 5, 0))*
           (OFFSET(C1433, -(ROW(C1433)-255), 0)=OFFSET(C:C, 4, 0))*
           (OFFSET(C1432, -(ROW(C1432)-255), 0)=OFFSET(C:C, 3, 0))*
           (OFFSET(C1431, -(ROW(C1431)-255), 0)=OFFSET(C:C, 2, 0))*
           (OFFSET(C1430, -(ROW(C1430)-255), 0)=OFFSET(C:C, 1, 0)),
           0), 0)),
  "Sem previsão"))</f>
        <v/>
      </c>
      <c r="E1434" s="2" t="str">
        <f t="shared" ca="1" si="112"/>
        <v/>
      </c>
      <c r="F1434" s="2" t="str">
        <f ca="1">IF(E1434="", "", IFERROR(COUNTIF($E$2:E1434, "Correto") / COUNTA($E$2:E1434), 0))</f>
        <v/>
      </c>
    </row>
    <row r="1435" spans="3:6" x14ac:dyDescent="0.25">
      <c r="C1435" s="2" t="str">
        <f>IF(B1435="","",IF(VLOOKUP(A1435,referencia!$A$2:$B$15,2,FALSE)&gt;VLOOKUP(B1435,referencia!$A$2:$B$15,2,FALSE),"Casa",IF(VLOOKUP(A1435,referencia!$A$2:$B$15,2,FALSE)&lt;VLOOKUP(B1435,referencia!$A$2:$B$15,2,FALSE),"Visitante","Empate")))</f>
        <v/>
      </c>
      <c r="D1435" s="2" t="str">
        <f ca="1">IF(C1435="", "", IFERROR(
  INDEX(C:C, MATCH(1,
    INDEX((OFFSET(C1435, -(ROW(C1435)-255), 0)=OFFSET(C:C, 5, 0))*
           (OFFSET(C1434, -(ROW(C1434)-255), 0)=OFFSET(C:C, 4, 0))*
           (OFFSET(C1433, -(ROW(C1433)-255), 0)=OFFSET(C:C, 3, 0))*
           (OFFSET(C1432, -(ROW(C1432)-255), 0)=OFFSET(C:C, 2, 0))*
           (OFFSET(C1431, -(ROW(C1431)-255), 0)=OFFSET(C:C, 1, 0)),
           0), 0)),
  "Sem previsão"))</f>
        <v/>
      </c>
      <c r="E1435" s="2" t="str">
        <f t="shared" ca="1" si="112"/>
        <v/>
      </c>
      <c r="F1435" s="2" t="str">
        <f ca="1">IF(E1435="", "", IFERROR(COUNTIF($E$2:E1435, "Correto") / COUNTA($E$2:E1435), 0))</f>
        <v/>
      </c>
    </row>
    <row r="1436" spans="3:6" x14ac:dyDescent="0.25">
      <c r="C1436" s="2" t="str">
        <f>IF(B1436="","",IF(VLOOKUP(A1436,referencia!$A$2:$B$15,2,FALSE)&gt;VLOOKUP(B1436,referencia!$A$2:$B$15,2,FALSE),"Casa",IF(VLOOKUP(A1436,referencia!$A$2:$B$15,2,FALSE)&lt;VLOOKUP(B1436,referencia!$A$2:$B$15,2,FALSE),"Visitante","Empate")))</f>
        <v/>
      </c>
      <c r="D1436" s="2" t="str">
        <f ca="1">IF(C1436="", "", IFERROR(
  INDEX(C:C, MATCH(1,
    INDEX((OFFSET(C1436, -(ROW(C1436)-255), 0)=OFFSET(C:C, 5, 0))*
           (OFFSET(C1435, -(ROW(C1435)-255), 0)=OFFSET(C:C, 4, 0))*
           (OFFSET(C1434, -(ROW(C1434)-255), 0)=OFFSET(C:C, 3, 0))*
           (OFFSET(C1433, -(ROW(C1433)-255), 0)=OFFSET(C:C, 2, 0))*
           (OFFSET(C1432, -(ROW(C1432)-255), 0)=OFFSET(C:C, 1, 0)),
           0), 0)),
  "Sem previsão"))</f>
        <v/>
      </c>
      <c r="E1436" s="2" t="str">
        <f t="shared" ca="1" si="112"/>
        <v/>
      </c>
      <c r="F1436" s="2" t="str">
        <f ca="1">IF(E1436="", "", IFERROR(COUNTIF($E$2:E1436, "Correto") / COUNTA($E$2:E1436), 0))</f>
        <v/>
      </c>
    </row>
    <row r="1437" spans="3:6" x14ac:dyDescent="0.25">
      <c r="C1437" s="2" t="str">
        <f>IF(B1437="","",IF(VLOOKUP(A1437,referencia!$A$2:$B$15,2,FALSE)&gt;VLOOKUP(B1437,referencia!$A$2:$B$15,2,FALSE),"Casa",IF(VLOOKUP(A1437,referencia!$A$2:$B$15,2,FALSE)&lt;VLOOKUP(B1437,referencia!$A$2:$B$15,2,FALSE),"Visitante","Empate")))</f>
        <v/>
      </c>
      <c r="D1437" s="2" t="str">
        <f ca="1">IF(C1437="", "", IFERROR(
  INDEX(C:C, MATCH(1,
    INDEX((OFFSET(C1437, -(ROW(C1437)-255), 0)=OFFSET(C:C, 5, 0))*
           (OFFSET(C1436, -(ROW(C1436)-255), 0)=OFFSET(C:C, 4, 0))*
           (OFFSET(C1435, -(ROW(C1435)-255), 0)=OFFSET(C:C, 3, 0))*
           (OFFSET(C1434, -(ROW(C1434)-255), 0)=OFFSET(C:C, 2, 0))*
           (OFFSET(C1433, -(ROW(C1433)-255), 0)=OFFSET(C:C, 1, 0)),
           0), 0)),
  "Sem previsão"))</f>
        <v/>
      </c>
      <c r="E1437" s="2" t="str">
        <f t="shared" ca="1" si="112"/>
        <v/>
      </c>
      <c r="F1437" s="2" t="str">
        <f ca="1">IF(E1437="", "", IFERROR(COUNTIF($E$2:E1437, "Correto") / COUNTA($E$2:E1437), 0))</f>
        <v/>
      </c>
    </row>
    <row r="1438" spans="3:6" x14ac:dyDescent="0.25">
      <c r="C1438" s="2" t="str">
        <f>IF(B1438="","",IF(VLOOKUP(A1438,referencia!$A$2:$B$15,2,FALSE)&gt;VLOOKUP(B1438,referencia!$A$2:$B$15,2,FALSE),"Casa",IF(VLOOKUP(A1438,referencia!$A$2:$B$15,2,FALSE)&lt;VLOOKUP(B1438,referencia!$A$2:$B$15,2,FALSE),"Visitante","Empate")))</f>
        <v/>
      </c>
      <c r="D1438" s="2" t="str">
        <f ca="1">IF(C1438="", "", IFERROR(
  INDEX(C:C, MATCH(1,
    INDEX((OFFSET(C1438, -(ROW(C1438)-255), 0)=OFFSET(C:C, 5, 0))*
           (OFFSET(C1437, -(ROW(C1437)-255), 0)=OFFSET(C:C, 4, 0))*
           (OFFSET(C1436, -(ROW(C1436)-255), 0)=OFFSET(C:C, 3, 0))*
           (OFFSET(C1435, -(ROW(C1435)-255), 0)=OFFSET(C:C, 2, 0))*
           (OFFSET(C1434, -(ROW(C1434)-255), 0)=OFFSET(C:C, 1, 0)),
           0), 0)),
  "Sem previsão"))</f>
        <v/>
      </c>
      <c r="E1438" s="2" t="str">
        <f t="shared" ca="1" si="112"/>
        <v/>
      </c>
      <c r="F1438" s="2" t="str">
        <f ca="1">IF(E1438="", "", IFERROR(COUNTIF($E$2:E1438, "Correto") / COUNTA($E$2:E1438), 0))</f>
        <v/>
      </c>
    </row>
    <row r="1439" spans="3:6" x14ac:dyDescent="0.25">
      <c r="C1439" s="2" t="str">
        <f>IF(B1439="","",IF(VLOOKUP(A1439,referencia!$A$2:$B$15,2,FALSE)&gt;VLOOKUP(B1439,referencia!$A$2:$B$15,2,FALSE),"Casa",IF(VLOOKUP(A1439,referencia!$A$2:$B$15,2,FALSE)&lt;VLOOKUP(B1439,referencia!$A$2:$B$15,2,FALSE),"Visitante","Empate")))</f>
        <v/>
      </c>
      <c r="D1439" s="2" t="str">
        <f ca="1">IF(C1439="", "", IFERROR(
  INDEX(C:C, MATCH(1,
    INDEX((OFFSET(C1439, -(ROW(C1439)-255), 0)=OFFSET(C:C, 5, 0))*
           (OFFSET(C1438, -(ROW(C1438)-255), 0)=OFFSET(C:C, 4, 0))*
           (OFFSET(C1437, -(ROW(C1437)-255), 0)=OFFSET(C:C, 3, 0))*
           (OFFSET(C1436, -(ROW(C1436)-255), 0)=OFFSET(C:C, 2, 0))*
           (OFFSET(C1435, -(ROW(C1435)-255), 0)=OFFSET(C:C, 1, 0)),
           0), 0)),
  "Sem previsão"))</f>
        <v/>
      </c>
      <c r="E1439" s="2" t="str">
        <f t="shared" ca="1" si="112"/>
        <v/>
      </c>
      <c r="F1439" s="2" t="str">
        <f ca="1">IF(E1439="", "", IFERROR(COUNTIF($E$2:E1439, "Correto") / COUNTA($E$2:E1439), 0))</f>
        <v/>
      </c>
    </row>
    <row r="1440" spans="3:6" x14ac:dyDescent="0.25">
      <c r="C1440" s="2" t="str">
        <f>IF(B1440="","",IF(VLOOKUP(A1440,referencia!$A$2:$B$15,2,FALSE)&gt;VLOOKUP(B1440,referencia!$A$2:$B$15,2,FALSE),"Casa",IF(VLOOKUP(A1440,referencia!$A$2:$B$15,2,FALSE)&lt;VLOOKUP(B1440,referencia!$A$2:$B$15,2,FALSE),"Visitante","Empate")))</f>
        <v/>
      </c>
      <c r="D1440" s="2" t="str">
        <f ca="1">IF(C1440="", "", IFERROR(
  INDEX(C:C, MATCH(1,
    INDEX((OFFSET(C1440, -(ROW(C1440)-255), 0)=OFFSET(C:C, 5, 0))*
           (OFFSET(C1439, -(ROW(C1439)-255), 0)=OFFSET(C:C, 4, 0))*
           (OFFSET(C1438, -(ROW(C1438)-255), 0)=OFFSET(C:C, 3, 0))*
           (OFFSET(C1437, -(ROW(C1437)-255), 0)=OFFSET(C:C, 2, 0))*
           (OFFSET(C1436, -(ROW(C1436)-255), 0)=OFFSET(C:C, 1, 0)),
           0), 0)),
  "Sem previsão"))</f>
        <v/>
      </c>
      <c r="E1440" s="2" t="str">
        <f t="shared" ca="1" si="112"/>
        <v/>
      </c>
      <c r="F1440" s="2" t="str">
        <f ca="1">IF(E1440="", "", IFERROR(COUNTIF($E$2:E1440, "Correto") / COUNTA($E$2:E1440), 0))</f>
        <v/>
      </c>
    </row>
    <row r="1441" spans="3:6" x14ac:dyDescent="0.25">
      <c r="C1441" s="2" t="str">
        <f>IF(B1441="","",IF(VLOOKUP(A1441,referencia!$A$2:$B$15,2,FALSE)&gt;VLOOKUP(B1441,referencia!$A$2:$B$15,2,FALSE),"Casa",IF(VLOOKUP(A1441,referencia!$A$2:$B$15,2,FALSE)&lt;VLOOKUP(B1441,referencia!$A$2:$B$15,2,FALSE),"Visitante","Empate")))</f>
        <v/>
      </c>
      <c r="D1441" s="2" t="str">
        <f ca="1">IF(C1441="", "", IFERROR(
  INDEX(C:C, MATCH(1,
    INDEX((OFFSET(C1441, -(ROW(C1441)-255), 0)=OFFSET(C:C, 5, 0))*
           (OFFSET(C1440, -(ROW(C1440)-255), 0)=OFFSET(C:C, 4, 0))*
           (OFFSET(C1439, -(ROW(C1439)-255), 0)=OFFSET(C:C, 3, 0))*
           (OFFSET(C1438, -(ROW(C1438)-255), 0)=OFFSET(C:C, 2, 0))*
           (OFFSET(C1437, -(ROW(C1437)-255), 0)=OFFSET(C:C, 1, 0)),
           0), 0)),
  "Sem previsão"))</f>
        <v/>
      </c>
      <c r="E1441" s="2" t="str">
        <f t="shared" ca="1" si="112"/>
        <v/>
      </c>
      <c r="F1441" s="2" t="str">
        <f ca="1">IF(E1441="", "", IFERROR(COUNTIF($E$2:E1441, "Correto") / COUNTA($E$2:E1441), 0))</f>
        <v/>
      </c>
    </row>
    <row r="1442" spans="3:6" x14ac:dyDescent="0.25">
      <c r="C1442" s="2" t="str">
        <f>IF(B1442="","",IF(VLOOKUP(A1442,referencia!$A$2:$B$15,2,FALSE)&gt;VLOOKUP(B1442,referencia!$A$2:$B$15,2,FALSE),"Casa",IF(VLOOKUP(A1442,referencia!$A$2:$B$15,2,FALSE)&lt;VLOOKUP(B1442,referencia!$A$2:$B$15,2,FALSE),"Visitante","Empate")))</f>
        <v/>
      </c>
      <c r="D1442" s="2" t="str">
        <f ca="1">IF(C1442="", "", IFERROR(
  INDEX(C:C, MATCH(1,
    INDEX((OFFSET(C1442, -(ROW(C1442)-255), 0)=OFFSET(C:C, 5, 0))*
           (OFFSET(C1441, -(ROW(C1441)-255), 0)=OFFSET(C:C, 4, 0))*
           (OFFSET(C1440, -(ROW(C1440)-255), 0)=OFFSET(C:C, 3, 0))*
           (OFFSET(C1439, -(ROW(C1439)-255), 0)=OFFSET(C:C, 2, 0))*
           (OFFSET(C1438, -(ROW(C1438)-255), 0)=OFFSET(C:C, 1, 0)),
           0), 0)),
  "Sem previsão"))</f>
        <v/>
      </c>
      <c r="E1442" s="2" t="str">
        <f t="shared" ca="1" si="112"/>
        <v/>
      </c>
      <c r="F1442" s="2" t="str">
        <f ca="1">IF(E1442="", "", IFERROR(COUNTIF($E$2:E1442, "Correto") / COUNTA($E$2:E1442), 0))</f>
        <v/>
      </c>
    </row>
    <row r="1443" spans="3:6" x14ac:dyDescent="0.25">
      <c r="C1443" s="2" t="str">
        <f>IF(B1443="","",IF(VLOOKUP(A1443,referencia!$A$2:$B$15,2,FALSE)&gt;VLOOKUP(B1443,referencia!$A$2:$B$15,2,FALSE),"Casa",IF(VLOOKUP(A1443,referencia!$A$2:$B$15,2,FALSE)&lt;VLOOKUP(B1443,referencia!$A$2:$B$15,2,FALSE),"Visitante","Empate")))</f>
        <v/>
      </c>
      <c r="D1443" s="2" t="str">
        <f ca="1">IF(C1443="", "", IFERROR(
  INDEX(C:C, MATCH(1,
    INDEX((OFFSET(C1443, -(ROW(C1443)-255), 0)=OFFSET(C:C, 5, 0))*
           (OFFSET(C1442, -(ROW(C1442)-255), 0)=OFFSET(C:C, 4, 0))*
           (OFFSET(C1441, -(ROW(C1441)-255), 0)=OFFSET(C:C, 3, 0))*
           (OFFSET(C1440, -(ROW(C1440)-255), 0)=OFFSET(C:C, 2, 0))*
           (OFFSET(C1439, -(ROW(C1439)-255), 0)=OFFSET(C:C, 1, 0)),
           0), 0)),
  "Sem previsão"))</f>
        <v/>
      </c>
      <c r="E1443" s="2" t="str">
        <f t="shared" ca="1" si="112"/>
        <v/>
      </c>
      <c r="F1443" s="2" t="str">
        <f ca="1">IF(E1443="", "", IFERROR(COUNTIF($E$2:E1443, "Correto") / COUNTA($E$2:E1443), 0))</f>
        <v/>
      </c>
    </row>
    <row r="1444" spans="3:6" x14ac:dyDescent="0.25">
      <c r="C1444" s="2" t="str">
        <f>IF(B1444="","",IF(VLOOKUP(A1444,referencia!$A$2:$B$15,2,FALSE)&gt;VLOOKUP(B1444,referencia!$A$2:$B$15,2,FALSE),"Casa",IF(VLOOKUP(A1444,referencia!$A$2:$B$15,2,FALSE)&lt;VLOOKUP(B1444,referencia!$A$2:$B$15,2,FALSE),"Visitante","Empate")))</f>
        <v/>
      </c>
      <c r="D1444" s="2" t="str">
        <f ca="1">IF(C1444="", "", IFERROR(
  INDEX(C:C, MATCH(1,
    INDEX((OFFSET(C1444, -(ROW(C1444)-255), 0)=OFFSET(C:C, 5, 0))*
           (OFFSET(C1443, -(ROW(C1443)-255), 0)=OFFSET(C:C, 4, 0))*
           (OFFSET(C1442, -(ROW(C1442)-255), 0)=OFFSET(C:C, 3, 0))*
           (OFFSET(C1441, -(ROW(C1441)-255), 0)=OFFSET(C:C, 2, 0))*
           (OFFSET(C1440, -(ROW(C1440)-255), 0)=OFFSET(C:C, 1, 0)),
           0), 0)),
  "Sem previsão"))</f>
        <v/>
      </c>
      <c r="E1444" s="2" t="str">
        <f t="shared" ca="1" si="112"/>
        <v/>
      </c>
      <c r="F1444" s="2" t="str">
        <f ca="1">IF(E1444="", "", IFERROR(COUNTIF($E$2:E1444, "Correto") / COUNTA($E$2:E1444), 0))</f>
        <v/>
      </c>
    </row>
    <row r="1445" spans="3:6" x14ac:dyDescent="0.25">
      <c r="C1445" s="2" t="str">
        <f>IF(B1445="","",IF(VLOOKUP(A1445,referencia!$A$2:$B$15,2,FALSE)&gt;VLOOKUP(B1445,referencia!$A$2:$B$15,2,FALSE),"Casa",IF(VLOOKUP(A1445,referencia!$A$2:$B$15,2,FALSE)&lt;VLOOKUP(B1445,referencia!$A$2:$B$15,2,FALSE),"Visitante","Empate")))</f>
        <v/>
      </c>
      <c r="D1445" s="2" t="str">
        <f ca="1">IF(C1445="", "", IFERROR(
  INDEX(C:C, MATCH(1,
    INDEX((OFFSET(C1445, -(ROW(C1445)-255), 0)=OFFSET(C:C, 5, 0))*
           (OFFSET(C1444, -(ROW(C1444)-255), 0)=OFFSET(C:C, 4, 0))*
           (OFFSET(C1443, -(ROW(C1443)-255), 0)=OFFSET(C:C, 3, 0))*
           (OFFSET(C1442, -(ROW(C1442)-255), 0)=OFFSET(C:C, 2, 0))*
           (OFFSET(C1441, -(ROW(C1441)-255), 0)=OFFSET(C:C, 1, 0)),
           0), 0)),
  "Sem previsão"))</f>
        <v/>
      </c>
      <c r="E1445" s="2" t="str">
        <f t="shared" ca="1" si="112"/>
        <v/>
      </c>
      <c r="F1445" s="2" t="str">
        <f ca="1">IF(E1445="", "", IFERROR(COUNTIF($E$2:E1445, "Correto") / COUNTA($E$2:E1445), 0))</f>
        <v/>
      </c>
    </row>
    <row r="1446" spans="3:6" x14ac:dyDescent="0.25">
      <c r="C1446" s="2" t="str">
        <f>IF(B1446="","",IF(VLOOKUP(A1446,referencia!$A$2:$B$15,2,FALSE)&gt;VLOOKUP(B1446,referencia!$A$2:$B$15,2,FALSE),"Casa",IF(VLOOKUP(A1446,referencia!$A$2:$B$15,2,FALSE)&lt;VLOOKUP(B1446,referencia!$A$2:$B$15,2,FALSE),"Visitante","Empate")))</f>
        <v/>
      </c>
      <c r="D1446" s="2" t="str">
        <f ca="1">IF(C1446="", "", IFERROR(
  INDEX(C:C, MATCH(1,
    INDEX((OFFSET(C1446, -(ROW(C1446)-255), 0)=OFFSET(C:C, 5, 0))*
           (OFFSET(C1445, -(ROW(C1445)-255), 0)=OFFSET(C:C, 4, 0))*
           (OFFSET(C1444, -(ROW(C1444)-255), 0)=OFFSET(C:C, 3, 0))*
           (OFFSET(C1443, -(ROW(C1443)-255), 0)=OFFSET(C:C, 2, 0))*
           (OFFSET(C1442, -(ROW(C1442)-255), 0)=OFFSET(C:C, 1, 0)),
           0), 0)),
  "Sem previsão"))</f>
        <v/>
      </c>
      <c r="E1446" s="2" t="str">
        <f t="shared" ca="1" si="112"/>
        <v/>
      </c>
      <c r="F1446" s="2" t="str">
        <f ca="1">IF(E1446="", "", IFERROR(COUNTIF($E$2:E1446, "Correto") / COUNTA($E$2:E1446), 0))</f>
        <v/>
      </c>
    </row>
    <row r="1447" spans="3:6" x14ac:dyDescent="0.25">
      <c r="C1447" s="2" t="str">
        <f>IF(B1447="","",IF(VLOOKUP(A1447,referencia!$A$2:$B$15,2,FALSE)&gt;VLOOKUP(B1447,referencia!$A$2:$B$15,2,FALSE),"Casa",IF(VLOOKUP(A1447,referencia!$A$2:$B$15,2,FALSE)&lt;VLOOKUP(B1447,referencia!$A$2:$B$15,2,FALSE),"Visitante","Empate")))</f>
        <v/>
      </c>
      <c r="D1447" s="2" t="str">
        <f ca="1">IF(C1447="", "", IFERROR(
  INDEX(C:C, MATCH(1,
    INDEX((OFFSET(C1447, -(ROW(C1447)-255), 0)=OFFSET(C:C, 5, 0))*
           (OFFSET(C1446, -(ROW(C1446)-255), 0)=OFFSET(C:C, 4, 0))*
           (OFFSET(C1445, -(ROW(C1445)-255), 0)=OFFSET(C:C, 3, 0))*
           (OFFSET(C1444, -(ROW(C1444)-255), 0)=OFFSET(C:C, 2, 0))*
           (OFFSET(C1443, -(ROW(C1443)-255), 0)=OFFSET(C:C, 1, 0)),
           0), 0)),
  "Sem previsão"))</f>
        <v/>
      </c>
      <c r="E1447" s="2" t="str">
        <f t="shared" ca="1" si="112"/>
        <v/>
      </c>
      <c r="F1447" s="2" t="str">
        <f ca="1">IF(E1447="", "", IFERROR(COUNTIF($E$2:E1447, "Correto") / COUNTA($E$2:E1447), 0))</f>
        <v/>
      </c>
    </row>
    <row r="1448" spans="3:6" x14ac:dyDescent="0.25">
      <c r="C1448" s="2" t="str">
        <f>IF(B1448="","",IF(VLOOKUP(A1448,referencia!$A$2:$B$15,2,FALSE)&gt;VLOOKUP(B1448,referencia!$A$2:$B$15,2,FALSE),"Casa",IF(VLOOKUP(A1448,referencia!$A$2:$B$15,2,FALSE)&lt;VLOOKUP(B1448,referencia!$A$2:$B$15,2,FALSE),"Visitante","Empate")))</f>
        <v/>
      </c>
      <c r="D1448" s="2" t="str">
        <f ca="1">IF(C1448="", "", IFERROR(
  INDEX(C:C, MATCH(1,
    INDEX((OFFSET(C1448, -(ROW(C1448)-255), 0)=OFFSET(C:C, 5, 0))*
           (OFFSET(C1447, -(ROW(C1447)-255), 0)=OFFSET(C:C, 4, 0))*
           (OFFSET(C1446, -(ROW(C1446)-255), 0)=OFFSET(C:C, 3, 0))*
           (OFFSET(C1445, -(ROW(C1445)-255), 0)=OFFSET(C:C, 2, 0))*
           (OFFSET(C1444, -(ROW(C1444)-255), 0)=OFFSET(C:C, 1, 0)),
           0), 0)),
  "Sem previsão"))</f>
        <v/>
      </c>
      <c r="E1448" s="2" t="str">
        <f t="shared" ca="1" si="112"/>
        <v/>
      </c>
      <c r="F1448" s="2" t="str">
        <f ca="1">IF(E1448="", "", IFERROR(COUNTIF($E$2:E1448, "Correto") / COUNTA($E$2:E1448), 0))</f>
        <v/>
      </c>
    </row>
    <row r="1449" spans="3:6" x14ac:dyDescent="0.25">
      <c r="C1449" s="2" t="str">
        <f>IF(B1449="","",IF(VLOOKUP(A1449,referencia!$A$2:$B$15,2,FALSE)&gt;VLOOKUP(B1449,referencia!$A$2:$B$15,2,FALSE),"Casa",IF(VLOOKUP(A1449,referencia!$A$2:$B$15,2,FALSE)&lt;VLOOKUP(B1449,referencia!$A$2:$B$15,2,FALSE),"Visitante","Empate")))</f>
        <v/>
      </c>
      <c r="D1449" s="2" t="str">
        <f ca="1">IF(C1449="", "", IFERROR(
  INDEX(C:C, MATCH(1,
    INDEX((OFFSET(C1449, -(ROW(C1449)-255), 0)=OFFSET(C:C, 5, 0))*
           (OFFSET(C1448, -(ROW(C1448)-255), 0)=OFFSET(C:C, 4, 0))*
           (OFFSET(C1447, -(ROW(C1447)-255), 0)=OFFSET(C:C, 3, 0))*
           (OFFSET(C1446, -(ROW(C1446)-255), 0)=OFFSET(C:C, 2, 0))*
           (OFFSET(C1445, -(ROW(C1445)-255), 0)=OFFSET(C:C, 1, 0)),
           0), 0)),
  "Sem previsão"))</f>
        <v/>
      </c>
      <c r="E1449" s="2" t="str">
        <f t="shared" ca="1" si="112"/>
        <v/>
      </c>
      <c r="F1449" s="2" t="str">
        <f ca="1">IF(E1449="", "", IFERROR(COUNTIF($E$2:E1449, "Correto") / COUNTA($E$2:E1449), 0))</f>
        <v/>
      </c>
    </row>
    <row r="1450" spans="3:6" x14ac:dyDescent="0.25">
      <c r="C1450" s="2" t="str">
        <f>IF(B1450="","",IF(VLOOKUP(A1450,referencia!$A$2:$B$15,2,FALSE)&gt;VLOOKUP(B1450,referencia!$A$2:$B$15,2,FALSE),"Casa",IF(VLOOKUP(A1450,referencia!$A$2:$B$15,2,FALSE)&lt;VLOOKUP(B1450,referencia!$A$2:$B$15,2,FALSE),"Visitante","Empate")))</f>
        <v/>
      </c>
      <c r="D1450" s="2" t="str">
        <f ca="1">IF(C1450="", "", IFERROR(
  INDEX(C:C, MATCH(1,
    INDEX((OFFSET(C1450, -(ROW(C1450)-255), 0)=OFFSET(C:C, 5, 0))*
           (OFFSET(C1449, -(ROW(C1449)-255), 0)=OFFSET(C:C, 4, 0))*
           (OFFSET(C1448, -(ROW(C1448)-255), 0)=OFFSET(C:C, 3, 0))*
           (OFFSET(C1447, -(ROW(C1447)-255), 0)=OFFSET(C:C, 2, 0))*
           (OFFSET(C1446, -(ROW(C1446)-255), 0)=OFFSET(C:C, 1, 0)),
           0), 0)),
  "Sem previsão"))</f>
        <v/>
      </c>
      <c r="E1450" s="2" t="str">
        <f t="shared" ca="1" si="112"/>
        <v/>
      </c>
      <c r="F1450" s="2" t="str">
        <f ca="1">IF(E1450="", "", IFERROR(COUNTIF($E$2:E1450, "Correto") / COUNTA($E$2:E1450), 0))</f>
        <v/>
      </c>
    </row>
    <row r="1451" spans="3:6" x14ac:dyDescent="0.25">
      <c r="C1451" s="2" t="str">
        <f>IF(B1451="","",IF(VLOOKUP(A1451,referencia!$A$2:$B$15,2,FALSE)&gt;VLOOKUP(B1451,referencia!$A$2:$B$15,2,FALSE),"Casa",IF(VLOOKUP(A1451,referencia!$A$2:$B$15,2,FALSE)&lt;VLOOKUP(B1451,referencia!$A$2:$B$15,2,FALSE),"Visitante","Empate")))</f>
        <v/>
      </c>
      <c r="D1451" s="2" t="str">
        <f ca="1">IF(C1451="", "", IFERROR(
  INDEX(C:C, MATCH(1,
    INDEX((OFFSET(C1451, -(ROW(C1451)-255), 0)=OFFSET(C:C, 5, 0))*
           (OFFSET(C1450, -(ROW(C1450)-255), 0)=OFFSET(C:C, 4, 0))*
           (OFFSET(C1449, -(ROW(C1449)-255), 0)=OFFSET(C:C, 3, 0))*
           (OFFSET(C1448, -(ROW(C1448)-255), 0)=OFFSET(C:C, 2, 0))*
           (OFFSET(C1447, -(ROW(C1447)-255), 0)=OFFSET(C:C, 1, 0)),
           0), 0)),
  "Sem previsão"))</f>
        <v/>
      </c>
      <c r="E1451" s="2" t="str">
        <f t="shared" ca="1" si="112"/>
        <v/>
      </c>
      <c r="F1451" s="2" t="str">
        <f ca="1">IF(E1451="", "", IFERROR(COUNTIF($E$2:E1451, "Correto") / COUNTA($E$2:E1451), 0))</f>
        <v/>
      </c>
    </row>
    <row r="1452" spans="3:6" x14ac:dyDescent="0.25">
      <c r="C1452" s="2" t="str">
        <f>IF(B1452="","",IF(VLOOKUP(A1452,referencia!$A$2:$B$15,2,FALSE)&gt;VLOOKUP(B1452,referencia!$A$2:$B$15,2,FALSE),"Casa",IF(VLOOKUP(A1452,referencia!$A$2:$B$15,2,FALSE)&lt;VLOOKUP(B1452,referencia!$A$2:$B$15,2,FALSE),"Visitante","Empate")))</f>
        <v/>
      </c>
      <c r="D1452" s="2" t="str">
        <f ca="1">IF(C1452="", "", IFERROR(
  INDEX(C:C, MATCH(1,
    INDEX((OFFSET(C1452, -(ROW(C1452)-255), 0)=OFFSET(C:C, 5, 0))*
           (OFFSET(C1451, -(ROW(C1451)-255), 0)=OFFSET(C:C, 4, 0))*
           (OFFSET(C1450, -(ROW(C1450)-255), 0)=OFFSET(C:C, 3, 0))*
           (OFFSET(C1449, -(ROW(C1449)-255), 0)=OFFSET(C:C, 2, 0))*
           (OFFSET(C1448, -(ROW(C1448)-255), 0)=OFFSET(C:C, 1, 0)),
           0), 0)),
  "Sem previsão"))</f>
        <v/>
      </c>
      <c r="E1452" s="2" t="str">
        <f t="shared" ca="1" si="112"/>
        <v/>
      </c>
      <c r="F1452" s="2" t="str">
        <f ca="1">IF(E1452="", "", IFERROR(COUNTIF($E$2:E1452, "Correto") / COUNTA($E$2:E1452), 0))</f>
        <v/>
      </c>
    </row>
    <row r="1453" spans="3:6" x14ac:dyDescent="0.25">
      <c r="C1453" s="2" t="str">
        <f>IF(B1453="","",IF(VLOOKUP(A1453,referencia!$A$2:$B$15,2,FALSE)&gt;VLOOKUP(B1453,referencia!$A$2:$B$15,2,FALSE),"Casa",IF(VLOOKUP(A1453,referencia!$A$2:$B$15,2,FALSE)&lt;VLOOKUP(B1453,referencia!$A$2:$B$15,2,FALSE),"Visitante","Empate")))</f>
        <v/>
      </c>
      <c r="D1453" s="2" t="str">
        <f ca="1">IF(C1453="", "", IFERROR(
  INDEX(C:C, MATCH(1,
    INDEX((OFFSET(C1453, -(ROW(C1453)-255), 0)=OFFSET(C:C, 5, 0))*
           (OFFSET(C1452, -(ROW(C1452)-255), 0)=OFFSET(C:C, 4, 0))*
           (OFFSET(C1451, -(ROW(C1451)-255), 0)=OFFSET(C:C, 3, 0))*
           (OFFSET(C1450, -(ROW(C1450)-255), 0)=OFFSET(C:C, 2, 0))*
           (OFFSET(C1449, -(ROW(C1449)-255), 0)=OFFSET(C:C, 1, 0)),
           0), 0)),
  "Sem previsão"))</f>
        <v/>
      </c>
      <c r="E1453" s="2" t="str">
        <f t="shared" ca="1" si="112"/>
        <v/>
      </c>
      <c r="F1453" s="2" t="str">
        <f ca="1">IF(E1453="", "", IFERROR(COUNTIF($E$2:E1453, "Correto") / COUNTA($E$2:E1453), 0))</f>
        <v/>
      </c>
    </row>
    <row r="1454" spans="3:6" x14ac:dyDescent="0.25">
      <c r="C1454" s="2" t="str">
        <f>IF(B1454="","",IF(VLOOKUP(A1454,referencia!$A$2:$B$15,2,FALSE)&gt;VLOOKUP(B1454,referencia!$A$2:$B$15,2,FALSE),"Casa",IF(VLOOKUP(A1454,referencia!$A$2:$B$15,2,FALSE)&lt;VLOOKUP(B1454,referencia!$A$2:$B$15,2,FALSE),"Visitante","Empate")))</f>
        <v/>
      </c>
      <c r="D1454" s="2" t="str">
        <f ca="1">IF(C1454="", "", IFERROR(
  INDEX(C:C, MATCH(1,
    INDEX((OFFSET(C1454, -(ROW(C1454)-255), 0)=OFFSET(C:C, 5, 0))*
           (OFFSET(C1453, -(ROW(C1453)-255), 0)=OFFSET(C:C, 4, 0))*
           (OFFSET(C1452, -(ROW(C1452)-255), 0)=OFFSET(C:C, 3, 0))*
           (OFFSET(C1451, -(ROW(C1451)-255), 0)=OFFSET(C:C, 2, 0))*
           (OFFSET(C1450, -(ROW(C1450)-255), 0)=OFFSET(C:C, 1, 0)),
           0), 0)),
  "Sem previsão"))</f>
        <v/>
      </c>
      <c r="E1454" s="2" t="str">
        <f t="shared" ca="1" si="112"/>
        <v/>
      </c>
      <c r="F1454" s="2" t="str">
        <f ca="1">IF(E1454="", "", IFERROR(COUNTIF($E$2:E1454, "Correto") / COUNTA($E$2:E1454), 0))</f>
        <v/>
      </c>
    </row>
    <row r="1455" spans="3:6" x14ac:dyDescent="0.25">
      <c r="C1455" s="2" t="str">
        <f>IF(B1455="","",IF(VLOOKUP(A1455,referencia!$A$2:$B$15,2,FALSE)&gt;VLOOKUP(B1455,referencia!$A$2:$B$15,2,FALSE),"Casa",IF(VLOOKUP(A1455,referencia!$A$2:$B$15,2,FALSE)&lt;VLOOKUP(B1455,referencia!$A$2:$B$15,2,FALSE),"Visitante","Empate")))</f>
        <v/>
      </c>
      <c r="D1455" s="2" t="str">
        <f ca="1">IF(C1455="", "", IFERROR(
  INDEX(C:C, MATCH(1,
    INDEX((OFFSET(C1455, -(ROW(C1455)-255), 0)=OFFSET(C:C, 5, 0))*
           (OFFSET(C1454, -(ROW(C1454)-255), 0)=OFFSET(C:C, 4, 0))*
           (OFFSET(C1453, -(ROW(C1453)-255), 0)=OFFSET(C:C, 3, 0))*
           (OFFSET(C1452, -(ROW(C1452)-255), 0)=OFFSET(C:C, 2, 0))*
           (OFFSET(C1451, -(ROW(C1451)-255), 0)=OFFSET(C:C, 1, 0)),
           0), 0)),
  "Sem previsão"))</f>
        <v/>
      </c>
      <c r="E1455" s="2" t="str">
        <f t="shared" ca="1" si="112"/>
        <v/>
      </c>
      <c r="F1455" s="2" t="str">
        <f ca="1">IF(E1455="", "", IFERROR(COUNTIF($E$2:E1455, "Correto") / COUNTA($E$2:E1455), 0))</f>
        <v/>
      </c>
    </row>
    <row r="1456" spans="3:6" x14ac:dyDescent="0.25">
      <c r="C1456" s="2" t="str">
        <f>IF(B1456="","",IF(VLOOKUP(A1456,referencia!$A$2:$B$15,2,FALSE)&gt;VLOOKUP(B1456,referencia!$A$2:$B$15,2,FALSE),"Casa",IF(VLOOKUP(A1456,referencia!$A$2:$B$15,2,FALSE)&lt;VLOOKUP(B1456,referencia!$A$2:$B$15,2,FALSE),"Visitante","Empate")))</f>
        <v/>
      </c>
      <c r="D1456" s="2" t="str">
        <f ca="1">IF(C1456="", "", IFERROR(
  INDEX(C:C, MATCH(1,
    INDEX((OFFSET(C1456, -(ROW(C1456)-255), 0)=OFFSET(C:C, 5, 0))*
           (OFFSET(C1455, -(ROW(C1455)-255), 0)=OFFSET(C:C, 4, 0))*
           (OFFSET(C1454, -(ROW(C1454)-255), 0)=OFFSET(C:C, 3, 0))*
           (OFFSET(C1453, -(ROW(C1453)-255), 0)=OFFSET(C:C, 2, 0))*
           (OFFSET(C1452, -(ROW(C1452)-255), 0)=OFFSET(C:C, 1, 0)),
           0), 0)),
  "Sem previsão"))</f>
        <v/>
      </c>
      <c r="E1456" s="2" t="str">
        <f t="shared" ca="1" si="112"/>
        <v/>
      </c>
      <c r="F1456" s="2" t="str">
        <f ca="1">IF(E1456="", "", IFERROR(COUNTIF($E$2:E1456, "Correto") / COUNTA($E$2:E1456), 0))</f>
        <v/>
      </c>
    </row>
    <row r="1457" spans="3:6" x14ac:dyDescent="0.25">
      <c r="C1457" s="2" t="str">
        <f>IF(B1457="","",IF(VLOOKUP(A1457,referencia!$A$2:$B$15,2,FALSE)&gt;VLOOKUP(B1457,referencia!$A$2:$B$15,2,FALSE),"Casa",IF(VLOOKUP(A1457,referencia!$A$2:$B$15,2,FALSE)&lt;VLOOKUP(B1457,referencia!$A$2:$B$15,2,FALSE),"Visitante","Empate")))</f>
        <v/>
      </c>
      <c r="D1457" s="2" t="str">
        <f ca="1">IF(C1457="", "", IFERROR(
  INDEX(C:C, MATCH(1,
    INDEX((OFFSET(C1457, -(ROW(C1457)-255), 0)=OFFSET(C:C, 5, 0))*
           (OFFSET(C1456, -(ROW(C1456)-255), 0)=OFFSET(C:C, 4, 0))*
           (OFFSET(C1455, -(ROW(C1455)-255), 0)=OFFSET(C:C, 3, 0))*
           (OFFSET(C1454, -(ROW(C1454)-255), 0)=OFFSET(C:C, 2, 0))*
           (OFFSET(C1453, -(ROW(C1453)-255), 0)=OFFSET(C:C, 1, 0)),
           0), 0)),
  "Sem previsão"))</f>
        <v/>
      </c>
      <c r="E1457" s="2" t="str">
        <f t="shared" ca="1" si="112"/>
        <v/>
      </c>
      <c r="F1457" s="2" t="str">
        <f ca="1">IF(E1457="", "", IFERROR(COUNTIF($E$2:E1457, "Correto") / COUNTA($E$2:E1457), 0))</f>
        <v/>
      </c>
    </row>
    <row r="1458" spans="3:6" x14ac:dyDescent="0.25">
      <c r="C1458" s="2" t="str">
        <f>IF(B1458="","",IF(VLOOKUP(A1458,referencia!$A$2:$B$15,2,FALSE)&gt;VLOOKUP(B1458,referencia!$A$2:$B$15,2,FALSE),"Casa",IF(VLOOKUP(A1458,referencia!$A$2:$B$15,2,FALSE)&lt;VLOOKUP(B1458,referencia!$A$2:$B$15,2,FALSE),"Visitante","Empate")))</f>
        <v/>
      </c>
      <c r="D1458" s="2" t="str">
        <f ca="1">IF(C1458="", "", IFERROR(
  INDEX(C:C, MATCH(1,
    INDEX((OFFSET(C1458, -(ROW(C1458)-255), 0)=OFFSET(C:C, 5, 0))*
           (OFFSET(C1457, -(ROW(C1457)-255), 0)=OFFSET(C:C, 4, 0))*
           (OFFSET(C1456, -(ROW(C1456)-255), 0)=OFFSET(C:C, 3, 0))*
           (OFFSET(C1455, -(ROW(C1455)-255), 0)=OFFSET(C:C, 2, 0))*
           (OFFSET(C1454, -(ROW(C1454)-255), 0)=OFFSET(C:C, 1, 0)),
           0), 0)),
  "Sem previsão"))</f>
        <v/>
      </c>
      <c r="E1458" s="2" t="str">
        <f t="shared" ca="1" si="112"/>
        <v/>
      </c>
      <c r="F1458" s="2" t="str">
        <f ca="1">IF(E1458="", "", IFERROR(COUNTIF($E$2:E1458, "Correto") / COUNTA($E$2:E1458), 0))</f>
        <v/>
      </c>
    </row>
    <row r="1459" spans="3:6" x14ac:dyDescent="0.25">
      <c r="C1459" s="2" t="str">
        <f>IF(B1459="","",IF(VLOOKUP(A1459,referencia!$A$2:$B$15,2,FALSE)&gt;VLOOKUP(B1459,referencia!$A$2:$B$15,2,FALSE),"Casa",IF(VLOOKUP(A1459,referencia!$A$2:$B$15,2,FALSE)&lt;VLOOKUP(B1459,referencia!$A$2:$B$15,2,FALSE),"Visitante","Empate")))</f>
        <v/>
      </c>
      <c r="D1459" s="2" t="str">
        <f ca="1">IF(C1459="", "", IFERROR(
  INDEX(C:C, MATCH(1,
    INDEX((OFFSET(C1459, -(ROW(C1459)-255), 0)=OFFSET(C:C, 5, 0))*
           (OFFSET(C1458, -(ROW(C1458)-255), 0)=OFFSET(C:C, 4, 0))*
           (OFFSET(C1457, -(ROW(C1457)-255), 0)=OFFSET(C:C, 3, 0))*
           (OFFSET(C1456, -(ROW(C1456)-255), 0)=OFFSET(C:C, 2, 0))*
           (OFFSET(C1455, -(ROW(C1455)-255), 0)=OFFSET(C:C, 1, 0)),
           0), 0)),
  "Sem previsão"))</f>
        <v/>
      </c>
      <c r="E1459" s="2" t="str">
        <f t="shared" ca="1" si="112"/>
        <v/>
      </c>
      <c r="F1459" s="2" t="str">
        <f ca="1">IF(E1459="", "", IFERROR(COUNTIF($E$2:E1459, "Correto") / COUNTA($E$2:E1459), 0))</f>
        <v/>
      </c>
    </row>
    <row r="1460" spans="3:6" x14ac:dyDescent="0.25">
      <c r="C1460" s="2" t="str">
        <f>IF(B1460="","",IF(VLOOKUP(A1460,referencia!$A$2:$B$15,2,FALSE)&gt;VLOOKUP(B1460,referencia!$A$2:$B$15,2,FALSE),"Casa",IF(VLOOKUP(A1460,referencia!$A$2:$B$15,2,FALSE)&lt;VLOOKUP(B1460,referencia!$A$2:$B$15,2,FALSE),"Visitante","Empate")))</f>
        <v/>
      </c>
      <c r="D1460" s="2" t="str">
        <f ca="1">IF(C1460="", "", IFERROR(
  INDEX(C:C, MATCH(1,
    INDEX((OFFSET(C1460, -(ROW(C1460)-255), 0)=OFFSET(C:C, 5, 0))*
           (OFFSET(C1459, -(ROW(C1459)-255), 0)=OFFSET(C:C, 4, 0))*
           (OFFSET(C1458, -(ROW(C1458)-255), 0)=OFFSET(C:C, 3, 0))*
           (OFFSET(C1457, -(ROW(C1457)-255), 0)=OFFSET(C:C, 2, 0))*
           (OFFSET(C1456, -(ROW(C1456)-255), 0)=OFFSET(C:C, 1, 0)),
           0), 0)),
  "Sem previsão"))</f>
        <v/>
      </c>
      <c r="E1460" s="2" t="str">
        <f t="shared" ca="1" si="112"/>
        <v/>
      </c>
      <c r="F1460" s="2" t="str">
        <f ca="1">IF(E1460="", "", IFERROR(COUNTIF($E$2:E1460, "Correto") / COUNTA($E$2:E1460), 0))</f>
        <v/>
      </c>
    </row>
    <row r="1461" spans="3:6" x14ac:dyDescent="0.25">
      <c r="C1461" s="2" t="str">
        <f>IF(B1461="","",IF(VLOOKUP(A1461,referencia!$A$2:$B$15,2,FALSE)&gt;VLOOKUP(B1461,referencia!$A$2:$B$15,2,FALSE),"Casa",IF(VLOOKUP(A1461,referencia!$A$2:$B$15,2,FALSE)&lt;VLOOKUP(B1461,referencia!$A$2:$B$15,2,FALSE),"Visitante","Empate")))</f>
        <v/>
      </c>
      <c r="D1461" s="2" t="str">
        <f ca="1">IF(C1461="", "", IFERROR(
  INDEX(C:C, MATCH(1,
    INDEX((OFFSET(C1461, -(ROW(C1461)-255), 0)=OFFSET(C:C, 5, 0))*
           (OFFSET(C1460, -(ROW(C1460)-255), 0)=OFFSET(C:C, 4, 0))*
           (OFFSET(C1459, -(ROW(C1459)-255), 0)=OFFSET(C:C, 3, 0))*
           (OFFSET(C1458, -(ROW(C1458)-255), 0)=OFFSET(C:C, 2, 0))*
           (OFFSET(C1457, -(ROW(C1457)-255), 0)=OFFSET(C:C, 1, 0)),
           0), 0)),
  "Sem previsão"))</f>
        <v/>
      </c>
      <c r="E1461" s="2" t="str">
        <f t="shared" ca="1" si="112"/>
        <v/>
      </c>
      <c r="F1461" s="2" t="str">
        <f ca="1">IF(E1461="", "", IFERROR(COUNTIF($E$2:E1461, "Correto") / COUNTA($E$2:E1461), 0))</f>
        <v/>
      </c>
    </row>
    <row r="1462" spans="3:6" x14ac:dyDescent="0.25">
      <c r="C1462" s="2" t="str">
        <f>IF(B1462="","",IF(VLOOKUP(A1462,referencia!$A$2:$B$15,2,FALSE)&gt;VLOOKUP(B1462,referencia!$A$2:$B$15,2,FALSE),"Casa",IF(VLOOKUP(A1462,referencia!$A$2:$B$15,2,FALSE)&lt;VLOOKUP(B1462,referencia!$A$2:$B$15,2,FALSE),"Visitante","Empate")))</f>
        <v/>
      </c>
      <c r="D1462" s="2" t="str">
        <f ca="1">IF(C1462="", "", IFERROR(
  INDEX(C:C, MATCH(1,
    INDEX((OFFSET(C1462, -(ROW(C1462)-255), 0)=OFFSET(C:C, 5, 0))*
           (OFFSET(C1461, -(ROW(C1461)-255), 0)=OFFSET(C:C, 4, 0))*
           (OFFSET(C1460, -(ROW(C1460)-255), 0)=OFFSET(C:C, 3, 0))*
           (OFFSET(C1459, -(ROW(C1459)-255), 0)=OFFSET(C:C, 2, 0))*
           (OFFSET(C1458, -(ROW(C1458)-255), 0)=OFFSET(C:C, 1, 0)),
           0), 0)),
  "Sem previsão"))</f>
        <v/>
      </c>
      <c r="E1462" s="2" t="str">
        <f t="shared" ca="1" si="112"/>
        <v/>
      </c>
      <c r="F1462" s="2" t="str">
        <f ca="1">IF(E1462="", "", IFERROR(COUNTIF($E$2:E1462, "Correto") / COUNTA($E$2:E1462), 0))</f>
        <v/>
      </c>
    </row>
    <row r="1463" spans="3:6" x14ac:dyDescent="0.25">
      <c r="C1463" s="2" t="str">
        <f>IF(B1463="","",IF(VLOOKUP(A1463,referencia!$A$2:$B$15,2,FALSE)&gt;VLOOKUP(B1463,referencia!$A$2:$B$15,2,FALSE),"Casa",IF(VLOOKUP(A1463,referencia!$A$2:$B$15,2,FALSE)&lt;VLOOKUP(B1463,referencia!$A$2:$B$15,2,FALSE),"Visitante","Empate")))</f>
        <v/>
      </c>
      <c r="D1463" s="2" t="str">
        <f ca="1">IF(C1463="", "", IFERROR(
  INDEX(C:C, MATCH(1,
    INDEX((OFFSET(C1463, -(ROW(C1463)-255), 0)=OFFSET(C:C, 5, 0))*
           (OFFSET(C1462, -(ROW(C1462)-255), 0)=OFFSET(C:C, 4, 0))*
           (OFFSET(C1461, -(ROW(C1461)-255), 0)=OFFSET(C:C, 3, 0))*
           (OFFSET(C1460, -(ROW(C1460)-255), 0)=OFFSET(C:C, 2, 0))*
           (OFFSET(C1459, -(ROW(C1459)-255), 0)=OFFSET(C:C, 1, 0)),
           0), 0)),
  "Sem previsão"))</f>
        <v/>
      </c>
      <c r="E1463" s="2" t="str">
        <f t="shared" ca="1" si="112"/>
        <v/>
      </c>
      <c r="F1463" s="2" t="str">
        <f ca="1">IF(E1463="", "", IFERROR(COUNTIF($E$2:E1463, "Correto") / COUNTA($E$2:E1463), 0))</f>
        <v/>
      </c>
    </row>
    <row r="1464" spans="3:6" x14ac:dyDescent="0.25">
      <c r="C1464" s="2" t="str">
        <f>IF(B1464="","",IF(VLOOKUP(A1464,referencia!$A$2:$B$15,2,FALSE)&gt;VLOOKUP(B1464,referencia!$A$2:$B$15,2,FALSE),"Casa",IF(VLOOKUP(A1464,referencia!$A$2:$B$15,2,FALSE)&lt;VLOOKUP(B1464,referencia!$A$2:$B$15,2,FALSE),"Visitante","Empate")))</f>
        <v/>
      </c>
      <c r="D1464" s="2" t="str">
        <f ca="1">IF(C1464="", "", IFERROR(
  INDEX(C:C, MATCH(1,
    INDEX((OFFSET(C1464, -(ROW(C1464)-255), 0)=OFFSET(C:C, 5, 0))*
           (OFFSET(C1463, -(ROW(C1463)-255), 0)=OFFSET(C:C, 4, 0))*
           (OFFSET(C1462, -(ROW(C1462)-255), 0)=OFFSET(C:C, 3, 0))*
           (OFFSET(C1461, -(ROW(C1461)-255), 0)=OFFSET(C:C, 2, 0))*
           (OFFSET(C1460, -(ROW(C1460)-255), 0)=OFFSET(C:C, 1, 0)),
           0), 0)),
  "Sem previsão"))</f>
        <v/>
      </c>
      <c r="E1464" s="2" t="str">
        <f t="shared" ca="1" si="112"/>
        <v/>
      </c>
      <c r="F1464" s="2" t="str">
        <f ca="1">IF(E1464="", "", IFERROR(COUNTIF($E$2:E1464, "Correto") / COUNTA($E$2:E1464), 0))</f>
        <v/>
      </c>
    </row>
    <row r="1465" spans="3:6" x14ac:dyDescent="0.25">
      <c r="C1465" s="2" t="str">
        <f>IF(B1465="","",IF(VLOOKUP(A1465,referencia!$A$2:$B$15,2,FALSE)&gt;VLOOKUP(B1465,referencia!$A$2:$B$15,2,FALSE),"Casa",IF(VLOOKUP(A1465,referencia!$A$2:$B$15,2,FALSE)&lt;VLOOKUP(B1465,referencia!$A$2:$B$15,2,FALSE),"Visitante","Empate")))</f>
        <v/>
      </c>
      <c r="D1465" s="2" t="str">
        <f ca="1">IF(C1465="", "", IFERROR(
  INDEX(C:C, MATCH(1,
    INDEX((OFFSET(C1465, -(ROW(C1465)-255), 0)=OFFSET(C:C, 5, 0))*
           (OFFSET(C1464, -(ROW(C1464)-255), 0)=OFFSET(C:C, 4, 0))*
           (OFFSET(C1463, -(ROW(C1463)-255), 0)=OFFSET(C:C, 3, 0))*
           (OFFSET(C1462, -(ROW(C1462)-255), 0)=OFFSET(C:C, 2, 0))*
           (OFFSET(C1461, -(ROW(C1461)-255), 0)=OFFSET(C:C, 1, 0)),
           0), 0)),
  "Sem previsão"))</f>
        <v/>
      </c>
      <c r="E1465" s="2" t="str">
        <f t="shared" ca="1" si="112"/>
        <v/>
      </c>
      <c r="F1465" s="2" t="str">
        <f ca="1">IF(E1465="", "", IFERROR(COUNTIF($E$2:E1465, "Correto") / COUNTA($E$2:E1465), 0))</f>
        <v/>
      </c>
    </row>
    <row r="1466" spans="3:6" x14ac:dyDescent="0.25">
      <c r="C1466" s="2" t="str">
        <f>IF(B1466="","",IF(VLOOKUP(A1466,referencia!$A$2:$B$15,2,FALSE)&gt;VLOOKUP(B1466,referencia!$A$2:$B$15,2,FALSE),"Casa",IF(VLOOKUP(A1466,referencia!$A$2:$B$15,2,FALSE)&lt;VLOOKUP(B1466,referencia!$A$2:$B$15,2,FALSE),"Visitante","Empate")))</f>
        <v/>
      </c>
      <c r="D1466" s="2" t="str">
        <f ca="1">IF(C1466="", "", IFERROR(
  INDEX(C:C, MATCH(1,
    INDEX((OFFSET(C1466, -(ROW(C1466)-255), 0)=OFFSET(C:C, 5, 0))*
           (OFFSET(C1465, -(ROW(C1465)-255), 0)=OFFSET(C:C, 4, 0))*
           (OFFSET(C1464, -(ROW(C1464)-255), 0)=OFFSET(C:C, 3, 0))*
           (OFFSET(C1463, -(ROW(C1463)-255), 0)=OFFSET(C:C, 2, 0))*
           (OFFSET(C1462, -(ROW(C1462)-255), 0)=OFFSET(C:C, 1, 0)),
           0), 0)),
  "Sem previsão"))</f>
        <v/>
      </c>
      <c r="E1466" s="2" t="str">
        <f t="shared" ca="1" si="112"/>
        <v/>
      </c>
      <c r="F1466" s="2" t="str">
        <f ca="1">IF(E1466="", "", IFERROR(COUNTIF($E$2:E1466, "Correto") / COUNTA($E$2:E1466), 0))</f>
        <v/>
      </c>
    </row>
    <row r="1467" spans="3:6" x14ac:dyDescent="0.25">
      <c r="C1467" s="2" t="str">
        <f>IF(B1467="","",IF(VLOOKUP(A1467,referencia!$A$2:$B$15,2,FALSE)&gt;VLOOKUP(B1467,referencia!$A$2:$B$15,2,FALSE),"Casa",IF(VLOOKUP(A1467,referencia!$A$2:$B$15,2,FALSE)&lt;VLOOKUP(B1467,referencia!$A$2:$B$15,2,FALSE),"Visitante","Empate")))</f>
        <v/>
      </c>
      <c r="D1467" s="2" t="str">
        <f ca="1">IF(C1467="", "", IFERROR(
  INDEX(C:C, MATCH(1,
    INDEX((OFFSET(C1467, -(ROW(C1467)-255), 0)=OFFSET(C:C, 5, 0))*
           (OFFSET(C1466, -(ROW(C1466)-255), 0)=OFFSET(C:C, 4, 0))*
           (OFFSET(C1465, -(ROW(C1465)-255), 0)=OFFSET(C:C, 3, 0))*
           (OFFSET(C1464, -(ROW(C1464)-255), 0)=OFFSET(C:C, 2, 0))*
           (OFFSET(C1463, -(ROW(C1463)-255), 0)=OFFSET(C:C, 1, 0)),
           0), 0)),
  "Sem previsão"))</f>
        <v/>
      </c>
      <c r="E1467" s="2" t="str">
        <f t="shared" ca="1" si="112"/>
        <v/>
      </c>
      <c r="F1467" s="2" t="str">
        <f ca="1">IF(E1467="", "", IFERROR(COUNTIF($E$2:E1467, "Correto") / COUNTA($E$2:E1467), 0))</f>
        <v/>
      </c>
    </row>
    <row r="1468" spans="3:6" x14ac:dyDescent="0.25">
      <c r="C1468" s="2" t="str">
        <f>IF(B1468="","",IF(VLOOKUP(A1468,referencia!$A$2:$B$15,2,FALSE)&gt;VLOOKUP(B1468,referencia!$A$2:$B$15,2,FALSE),"Casa",IF(VLOOKUP(A1468,referencia!$A$2:$B$15,2,FALSE)&lt;VLOOKUP(B1468,referencia!$A$2:$B$15,2,FALSE),"Visitante","Empate")))</f>
        <v/>
      </c>
      <c r="D1468" s="2" t="str">
        <f ca="1">IF(C1468="", "", IFERROR(
  INDEX(C:C, MATCH(1,
    INDEX((OFFSET(C1468, -(ROW(C1468)-255), 0)=OFFSET(C:C, 5, 0))*
           (OFFSET(C1467, -(ROW(C1467)-255), 0)=OFFSET(C:C, 4, 0))*
           (OFFSET(C1466, -(ROW(C1466)-255), 0)=OFFSET(C:C, 3, 0))*
           (OFFSET(C1465, -(ROW(C1465)-255), 0)=OFFSET(C:C, 2, 0))*
           (OFFSET(C1464, -(ROW(C1464)-255), 0)=OFFSET(C:C, 1, 0)),
           0), 0)),
  "Sem previsão"))</f>
        <v/>
      </c>
      <c r="E1468" s="2" t="str">
        <f t="shared" ref="E1468:E1531" ca="1" si="113">IF(D1468="","",IF(D1468=C1468,"Correto","Errado"))</f>
        <v/>
      </c>
      <c r="F1468" s="2" t="str">
        <f ca="1">IF(E1468="", "", IFERROR(COUNTIF($E$2:E1468, "Correto") / COUNTA($E$2:E1468), 0))</f>
        <v/>
      </c>
    </row>
    <row r="1469" spans="3:6" x14ac:dyDescent="0.25">
      <c r="C1469" s="2" t="str">
        <f>IF(B1469="","",IF(VLOOKUP(A1469,referencia!$A$2:$B$15,2,FALSE)&gt;VLOOKUP(B1469,referencia!$A$2:$B$15,2,FALSE),"Casa",IF(VLOOKUP(A1469,referencia!$A$2:$B$15,2,FALSE)&lt;VLOOKUP(B1469,referencia!$A$2:$B$15,2,FALSE),"Visitante","Empate")))</f>
        <v/>
      </c>
      <c r="D1469" s="2" t="str">
        <f ca="1">IF(C1469="", "", IFERROR(
  INDEX(C:C, MATCH(1,
    INDEX((OFFSET(C1469, -(ROW(C1469)-255), 0)=OFFSET(C:C, 5, 0))*
           (OFFSET(C1468, -(ROW(C1468)-255), 0)=OFFSET(C:C, 4, 0))*
           (OFFSET(C1467, -(ROW(C1467)-255), 0)=OFFSET(C:C, 3, 0))*
           (OFFSET(C1466, -(ROW(C1466)-255), 0)=OFFSET(C:C, 2, 0))*
           (OFFSET(C1465, -(ROW(C1465)-255), 0)=OFFSET(C:C, 1, 0)),
           0), 0)),
  "Sem previsão"))</f>
        <v/>
      </c>
      <c r="E1469" s="2" t="str">
        <f t="shared" ca="1" si="113"/>
        <v/>
      </c>
      <c r="F1469" s="2" t="str">
        <f ca="1">IF(E1469="", "", IFERROR(COUNTIF($E$2:E1469, "Correto") / COUNTA($E$2:E1469), 0))</f>
        <v/>
      </c>
    </row>
    <row r="1470" spans="3:6" x14ac:dyDescent="0.25">
      <c r="C1470" s="2" t="str">
        <f>IF(B1470="","",IF(VLOOKUP(A1470,referencia!$A$2:$B$15,2,FALSE)&gt;VLOOKUP(B1470,referencia!$A$2:$B$15,2,FALSE),"Casa",IF(VLOOKUP(A1470,referencia!$A$2:$B$15,2,FALSE)&lt;VLOOKUP(B1470,referencia!$A$2:$B$15,2,FALSE),"Visitante","Empate")))</f>
        <v/>
      </c>
      <c r="D1470" s="2" t="str">
        <f ca="1">IF(C1470="", "", IFERROR(
  INDEX(C:C, MATCH(1,
    INDEX((OFFSET(C1470, -(ROW(C1470)-255), 0)=OFFSET(C:C, 5, 0))*
           (OFFSET(C1469, -(ROW(C1469)-255), 0)=OFFSET(C:C, 4, 0))*
           (OFFSET(C1468, -(ROW(C1468)-255), 0)=OFFSET(C:C, 3, 0))*
           (OFFSET(C1467, -(ROW(C1467)-255), 0)=OFFSET(C:C, 2, 0))*
           (OFFSET(C1466, -(ROW(C1466)-255), 0)=OFFSET(C:C, 1, 0)),
           0), 0)),
  "Sem previsão"))</f>
        <v/>
      </c>
      <c r="E1470" s="2" t="str">
        <f t="shared" ca="1" si="113"/>
        <v/>
      </c>
      <c r="F1470" s="2" t="str">
        <f ca="1">IF(E1470="", "", IFERROR(COUNTIF($E$2:E1470, "Correto") / COUNTA($E$2:E1470), 0))</f>
        <v/>
      </c>
    </row>
    <row r="1471" spans="3:6" x14ac:dyDescent="0.25">
      <c r="C1471" s="2" t="str">
        <f>IF(B1471="","",IF(VLOOKUP(A1471,referencia!$A$2:$B$15,2,FALSE)&gt;VLOOKUP(B1471,referencia!$A$2:$B$15,2,FALSE),"Casa",IF(VLOOKUP(A1471,referencia!$A$2:$B$15,2,FALSE)&lt;VLOOKUP(B1471,referencia!$A$2:$B$15,2,FALSE),"Visitante","Empate")))</f>
        <v/>
      </c>
      <c r="D1471" s="2" t="str">
        <f ca="1">IF(C1471="", "", IFERROR(
  INDEX(C:C, MATCH(1,
    INDEX((OFFSET(C1471, -(ROW(C1471)-255), 0)=OFFSET(C:C, 5, 0))*
           (OFFSET(C1470, -(ROW(C1470)-255), 0)=OFFSET(C:C, 4, 0))*
           (OFFSET(C1469, -(ROW(C1469)-255), 0)=OFFSET(C:C, 3, 0))*
           (OFFSET(C1468, -(ROW(C1468)-255), 0)=OFFSET(C:C, 2, 0))*
           (OFFSET(C1467, -(ROW(C1467)-255), 0)=OFFSET(C:C, 1, 0)),
           0), 0)),
  "Sem previsão"))</f>
        <v/>
      </c>
      <c r="E1471" s="2" t="str">
        <f t="shared" ca="1" si="113"/>
        <v/>
      </c>
      <c r="F1471" s="2" t="str">
        <f ca="1">IF(E1471="", "", IFERROR(COUNTIF($E$2:E1471, "Correto") / COUNTA($E$2:E1471), 0))</f>
        <v/>
      </c>
    </row>
    <row r="1472" spans="3:6" x14ac:dyDescent="0.25">
      <c r="C1472" s="2" t="str">
        <f>IF(B1472="","",IF(VLOOKUP(A1472,referencia!$A$2:$B$15,2,FALSE)&gt;VLOOKUP(B1472,referencia!$A$2:$B$15,2,FALSE),"Casa",IF(VLOOKUP(A1472,referencia!$A$2:$B$15,2,FALSE)&lt;VLOOKUP(B1472,referencia!$A$2:$B$15,2,FALSE),"Visitante","Empate")))</f>
        <v/>
      </c>
      <c r="D1472" s="2" t="str">
        <f ca="1">IF(C1472="", "", IFERROR(
  INDEX(C:C, MATCH(1,
    INDEX((OFFSET(C1472, -(ROW(C1472)-255), 0)=OFFSET(C:C, 5, 0))*
           (OFFSET(C1471, -(ROW(C1471)-255), 0)=OFFSET(C:C, 4, 0))*
           (OFFSET(C1470, -(ROW(C1470)-255), 0)=OFFSET(C:C, 3, 0))*
           (OFFSET(C1469, -(ROW(C1469)-255), 0)=OFFSET(C:C, 2, 0))*
           (OFFSET(C1468, -(ROW(C1468)-255), 0)=OFFSET(C:C, 1, 0)),
           0), 0)),
  "Sem previsão"))</f>
        <v/>
      </c>
      <c r="E1472" s="2" t="str">
        <f t="shared" ca="1" si="113"/>
        <v/>
      </c>
      <c r="F1472" s="2" t="str">
        <f ca="1">IF(E1472="", "", IFERROR(COUNTIF($E$2:E1472, "Correto") / COUNTA($E$2:E1472), 0))</f>
        <v/>
      </c>
    </row>
    <row r="1473" spans="3:6" x14ac:dyDescent="0.25">
      <c r="C1473" s="2" t="str">
        <f>IF(B1473="","",IF(VLOOKUP(A1473,referencia!$A$2:$B$15,2,FALSE)&gt;VLOOKUP(B1473,referencia!$A$2:$B$15,2,FALSE),"Casa",IF(VLOOKUP(A1473,referencia!$A$2:$B$15,2,FALSE)&lt;VLOOKUP(B1473,referencia!$A$2:$B$15,2,FALSE),"Visitante","Empate")))</f>
        <v/>
      </c>
      <c r="D1473" s="2" t="str">
        <f ca="1">IF(C1473="", "", IFERROR(
  INDEX(C:C, MATCH(1,
    INDEX((OFFSET(C1473, -(ROW(C1473)-255), 0)=OFFSET(C:C, 5, 0))*
           (OFFSET(C1472, -(ROW(C1472)-255), 0)=OFFSET(C:C, 4, 0))*
           (OFFSET(C1471, -(ROW(C1471)-255), 0)=OFFSET(C:C, 3, 0))*
           (OFFSET(C1470, -(ROW(C1470)-255), 0)=OFFSET(C:C, 2, 0))*
           (OFFSET(C1469, -(ROW(C1469)-255), 0)=OFFSET(C:C, 1, 0)),
           0), 0)),
  "Sem previsão"))</f>
        <v/>
      </c>
      <c r="E1473" s="2" t="str">
        <f t="shared" ca="1" si="113"/>
        <v/>
      </c>
      <c r="F1473" s="2" t="str">
        <f ca="1">IF(E1473="", "", IFERROR(COUNTIF($E$2:E1473, "Correto") / COUNTA($E$2:E1473), 0))</f>
        <v/>
      </c>
    </row>
    <row r="1474" spans="3:6" x14ac:dyDescent="0.25">
      <c r="C1474" s="2" t="str">
        <f>IF(B1474="","",IF(VLOOKUP(A1474,referencia!$A$2:$B$15,2,FALSE)&gt;VLOOKUP(B1474,referencia!$A$2:$B$15,2,FALSE),"Casa",IF(VLOOKUP(A1474,referencia!$A$2:$B$15,2,FALSE)&lt;VLOOKUP(B1474,referencia!$A$2:$B$15,2,FALSE),"Visitante","Empate")))</f>
        <v/>
      </c>
      <c r="D1474" s="2" t="str">
        <f ca="1">IF(C1474="", "", IFERROR(
  INDEX(C:C, MATCH(1,
    INDEX((OFFSET(C1474, -(ROW(C1474)-255), 0)=OFFSET(C:C, 5, 0))*
           (OFFSET(C1473, -(ROW(C1473)-255), 0)=OFFSET(C:C, 4, 0))*
           (OFFSET(C1472, -(ROW(C1472)-255), 0)=OFFSET(C:C, 3, 0))*
           (OFFSET(C1471, -(ROW(C1471)-255), 0)=OFFSET(C:C, 2, 0))*
           (OFFSET(C1470, -(ROW(C1470)-255), 0)=OFFSET(C:C, 1, 0)),
           0), 0)),
  "Sem previsão"))</f>
        <v/>
      </c>
      <c r="E1474" s="2" t="str">
        <f t="shared" ca="1" si="113"/>
        <v/>
      </c>
      <c r="F1474" s="2" t="str">
        <f ca="1">IF(E1474="", "", IFERROR(COUNTIF($E$2:E1474, "Correto") / COUNTA($E$2:E1474), 0))</f>
        <v/>
      </c>
    </row>
    <row r="1475" spans="3:6" x14ac:dyDescent="0.25">
      <c r="C1475" s="2" t="str">
        <f>IF(B1475="","",IF(VLOOKUP(A1475,referencia!$A$2:$B$15,2,FALSE)&gt;VLOOKUP(B1475,referencia!$A$2:$B$15,2,FALSE),"Casa",IF(VLOOKUP(A1475,referencia!$A$2:$B$15,2,FALSE)&lt;VLOOKUP(B1475,referencia!$A$2:$B$15,2,FALSE),"Visitante","Empate")))</f>
        <v/>
      </c>
      <c r="D1475" s="2" t="str">
        <f ca="1">IF(C1475="", "", IFERROR(
  INDEX(C:C, MATCH(1,
    INDEX((OFFSET(C1475, -(ROW(C1475)-255), 0)=OFFSET(C:C, 5, 0))*
           (OFFSET(C1474, -(ROW(C1474)-255), 0)=OFFSET(C:C, 4, 0))*
           (OFFSET(C1473, -(ROW(C1473)-255), 0)=OFFSET(C:C, 3, 0))*
           (OFFSET(C1472, -(ROW(C1472)-255), 0)=OFFSET(C:C, 2, 0))*
           (OFFSET(C1471, -(ROW(C1471)-255), 0)=OFFSET(C:C, 1, 0)),
           0), 0)),
  "Sem previsão"))</f>
        <v/>
      </c>
      <c r="E1475" s="2" t="str">
        <f t="shared" ca="1" si="113"/>
        <v/>
      </c>
      <c r="F1475" s="2" t="str">
        <f ca="1">IF(E1475="", "", IFERROR(COUNTIF($E$2:E1475, "Correto") / COUNTA($E$2:E1475), 0))</f>
        <v/>
      </c>
    </row>
    <row r="1476" spans="3:6" x14ac:dyDescent="0.25">
      <c r="C1476" s="2" t="str">
        <f>IF(B1476="","",IF(VLOOKUP(A1476,referencia!$A$2:$B$15,2,FALSE)&gt;VLOOKUP(B1476,referencia!$A$2:$B$15,2,FALSE),"Casa",IF(VLOOKUP(A1476,referencia!$A$2:$B$15,2,FALSE)&lt;VLOOKUP(B1476,referencia!$A$2:$B$15,2,FALSE),"Visitante","Empate")))</f>
        <v/>
      </c>
      <c r="D1476" s="2" t="str">
        <f ca="1">IF(C1476="", "", IFERROR(
  INDEX(C:C, MATCH(1,
    INDEX((OFFSET(C1476, -(ROW(C1476)-255), 0)=OFFSET(C:C, 5, 0))*
           (OFFSET(C1475, -(ROW(C1475)-255), 0)=OFFSET(C:C, 4, 0))*
           (OFFSET(C1474, -(ROW(C1474)-255), 0)=OFFSET(C:C, 3, 0))*
           (OFFSET(C1473, -(ROW(C1473)-255), 0)=OFFSET(C:C, 2, 0))*
           (OFFSET(C1472, -(ROW(C1472)-255), 0)=OFFSET(C:C, 1, 0)),
           0), 0)),
  "Sem previsão"))</f>
        <v/>
      </c>
      <c r="E1476" s="2" t="str">
        <f t="shared" ca="1" si="113"/>
        <v/>
      </c>
      <c r="F1476" s="2" t="str">
        <f ca="1">IF(E1476="", "", IFERROR(COUNTIF($E$2:E1476, "Correto") / COUNTA($E$2:E1476), 0))</f>
        <v/>
      </c>
    </row>
    <row r="1477" spans="3:6" x14ac:dyDescent="0.25">
      <c r="C1477" s="2" t="str">
        <f>IF(B1477="","",IF(VLOOKUP(A1477,referencia!$A$2:$B$15,2,FALSE)&gt;VLOOKUP(B1477,referencia!$A$2:$B$15,2,FALSE),"Casa",IF(VLOOKUP(A1477,referencia!$A$2:$B$15,2,FALSE)&lt;VLOOKUP(B1477,referencia!$A$2:$B$15,2,FALSE),"Visitante","Empate")))</f>
        <v/>
      </c>
      <c r="D1477" s="2" t="str">
        <f ca="1">IF(C1477="", "", IFERROR(
  INDEX(C:C, MATCH(1,
    INDEX((OFFSET(C1477, -(ROW(C1477)-255), 0)=OFFSET(C:C, 5, 0))*
           (OFFSET(C1476, -(ROW(C1476)-255), 0)=OFFSET(C:C, 4, 0))*
           (OFFSET(C1475, -(ROW(C1475)-255), 0)=OFFSET(C:C, 3, 0))*
           (OFFSET(C1474, -(ROW(C1474)-255), 0)=OFFSET(C:C, 2, 0))*
           (OFFSET(C1473, -(ROW(C1473)-255), 0)=OFFSET(C:C, 1, 0)),
           0), 0)),
  "Sem previsão"))</f>
        <v/>
      </c>
      <c r="E1477" s="2" t="str">
        <f t="shared" ca="1" si="113"/>
        <v/>
      </c>
      <c r="F1477" s="2" t="str">
        <f ca="1">IF(E1477="", "", IFERROR(COUNTIF($E$2:E1477, "Correto") / COUNTA($E$2:E1477), 0))</f>
        <v/>
      </c>
    </row>
    <row r="1478" spans="3:6" x14ac:dyDescent="0.25">
      <c r="C1478" s="2" t="str">
        <f>IF(B1478="","",IF(VLOOKUP(A1478,referencia!$A$2:$B$15,2,FALSE)&gt;VLOOKUP(B1478,referencia!$A$2:$B$15,2,FALSE),"Casa",IF(VLOOKUP(A1478,referencia!$A$2:$B$15,2,FALSE)&lt;VLOOKUP(B1478,referencia!$A$2:$B$15,2,FALSE),"Visitante","Empate")))</f>
        <v/>
      </c>
      <c r="D1478" s="2" t="str">
        <f ca="1">IF(C1478="", "", IFERROR(
  INDEX(C:C, MATCH(1,
    INDEX((OFFSET(C1478, -(ROW(C1478)-255), 0)=OFFSET(C:C, 5, 0))*
           (OFFSET(C1477, -(ROW(C1477)-255), 0)=OFFSET(C:C, 4, 0))*
           (OFFSET(C1476, -(ROW(C1476)-255), 0)=OFFSET(C:C, 3, 0))*
           (OFFSET(C1475, -(ROW(C1475)-255), 0)=OFFSET(C:C, 2, 0))*
           (OFFSET(C1474, -(ROW(C1474)-255), 0)=OFFSET(C:C, 1, 0)),
           0), 0)),
  "Sem previsão"))</f>
        <v/>
      </c>
      <c r="E1478" s="2" t="str">
        <f t="shared" ca="1" si="113"/>
        <v/>
      </c>
      <c r="F1478" s="2" t="str">
        <f ca="1">IF(E1478="", "", IFERROR(COUNTIF($E$2:E1478, "Correto") / COUNTA($E$2:E1478), 0))</f>
        <v/>
      </c>
    </row>
    <row r="1479" spans="3:6" x14ac:dyDescent="0.25">
      <c r="C1479" s="2" t="str">
        <f>IF(B1479="","",IF(VLOOKUP(A1479,referencia!$A$2:$B$15,2,FALSE)&gt;VLOOKUP(B1479,referencia!$A$2:$B$15,2,FALSE),"Casa",IF(VLOOKUP(A1479,referencia!$A$2:$B$15,2,FALSE)&lt;VLOOKUP(B1479,referencia!$A$2:$B$15,2,FALSE),"Visitante","Empate")))</f>
        <v/>
      </c>
      <c r="D1479" s="2" t="str">
        <f ca="1">IF(C1479="", "", IFERROR(
  INDEX(C:C, MATCH(1,
    INDEX((OFFSET(C1479, -(ROW(C1479)-255), 0)=OFFSET(C:C, 5, 0))*
           (OFFSET(C1478, -(ROW(C1478)-255), 0)=OFFSET(C:C, 4, 0))*
           (OFFSET(C1477, -(ROW(C1477)-255), 0)=OFFSET(C:C, 3, 0))*
           (OFFSET(C1476, -(ROW(C1476)-255), 0)=OFFSET(C:C, 2, 0))*
           (OFFSET(C1475, -(ROW(C1475)-255), 0)=OFFSET(C:C, 1, 0)),
           0), 0)),
  "Sem previsão"))</f>
        <v/>
      </c>
      <c r="E1479" s="2" t="str">
        <f t="shared" ca="1" si="113"/>
        <v/>
      </c>
      <c r="F1479" s="2" t="str">
        <f ca="1">IF(E1479="", "", IFERROR(COUNTIF($E$2:E1479, "Correto") / COUNTA($E$2:E1479), 0))</f>
        <v/>
      </c>
    </row>
    <row r="1480" spans="3:6" x14ac:dyDescent="0.25">
      <c r="C1480" s="2" t="str">
        <f>IF(B1480="","",IF(VLOOKUP(A1480,referencia!$A$2:$B$15,2,FALSE)&gt;VLOOKUP(B1480,referencia!$A$2:$B$15,2,FALSE),"Casa",IF(VLOOKUP(A1480,referencia!$A$2:$B$15,2,FALSE)&lt;VLOOKUP(B1480,referencia!$A$2:$B$15,2,FALSE),"Visitante","Empate")))</f>
        <v/>
      </c>
      <c r="D1480" s="2" t="str">
        <f ca="1">IF(C1480="", "", IFERROR(
  INDEX(C:C, MATCH(1,
    INDEX((OFFSET(C1480, -(ROW(C1480)-255), 0)=OFFSET(C:C, 5, 0))*
           (OFFSET(C1479, -(ROW(C1479)-255), 0)=OFFSET(C:C, 4, 0))*
           (OFFSET(C1478, -(ROW(C1478)-255), 0)=OFFSET(C:C, 3, 0))*
           (OFFSET(C1477, -(ROW(C1477)-255), 0)=OFFSET(C:C, 2, 0))*
           (OFFSET(C1476, -(ROW(C1476)-255), 0)=OFFSET(C:C, 1, 0)),
           0), 0)),
  "Sem previsão"))</f>
        <v/>
      </c>
      <c r="E1480" s="2" t="str">
        <f t="shared" ca="1" si="113"/>
        <v/>
      </c>
      <c r="F1480" s="2" t="str">
        <f ca="1">IF(E1480="", "", IFERROR(COUNTIF($E$2:E1480, "Correto") / COUNTA($E$2:E1480), 0))</f>
        <v/>
      </c>
    </row>
    <row r="1481" spans="3:6" x14ac:dyDescent="0.25">
      <c r="C1481" s="2" t="str">
        <f>IF(B1481="","",IF(VLOOKUP(A1481,referencia!$A$2:$B$15,2,FALSE)&gt;VLOOKUP(B1481,referencia!$A$2:$B$15,2,FALSE),"Casa",IF(VLOOKUP(A1481,referencia!$A$2:$B$15,2,FALSE)&lt;VLOOKUP(B1481,referencia!$A$2:$B$15,2,FALSE),"Visitante","Empate")))</f>
        <v/>
      </c>
      <c r="D1481" s="2" t="str">
        <f ca="1">IF(C1481="", "", IFERROR(
  INDEX(C:C, MATCH(1,
    INDEX((OFFSET(C1481, -(ROW(C1481)-255), 0)=OFFSET(C:C, 5, 0))*
           (OFFSET(C1480, -(ROW(C1480)-255), 0)=OFFSET(C:C, 4, 0))*
           (OFFSET(C1479, -(ROW(C1479)-255), 0)=OFFSET(C:C, 3, 0))*
           (OFFSET(C1478, -(ROW(C1478)-255), 0)=OFFSET(C:C, 2, 0))*
           (OFFSET(C1477, -(ROW(C1477)-255), 0)=OFFSET(C:C, 1, 0)),
           0), 0)),
  "Sem previsão"))</f>
        <v/>
      </c>
      <c r="E1481" s="2" t="str">
        <f t="shared" ca="1" si="113"/>
        <v/>
      </c>
      <c r="F1481" s="2" t="str">
        <f ca="1">IF(E1481="", "", IFERROR(COUNTIF($E$2:E1481, "Correto") / COUNTA($E$2:E1481), 0))</f>
        <v/>
      </c>
    </row>
    <row r="1482" spans="3:6" x14ac:dyDescent="0.25">
      <c r="C1482" s="2" t="str">
        <f>IF(B1482="","",IF(VLOOKUP(A1482,referencia!$A$2:$B$15,2,FALSE)&gt;VLOOKUP(B1482,referencia!$A$2:$B$15,2,FALSE),"Casa",IF(VLOOKUP(A1482,referencia!$A$2:$B$15,2,FALSE)&lt;VLOOKUP(B1482,referencia!$A$2:$B$15,2,FALSE),"Visitante","Empate")))</f>
        <v/>
      </c>
      <c r="D1482" s="2" t="str">
        <f ca="1">IF(C1482="", "", IFERROR(
  INDEX(C:C, MATCH(1,
    INDEX((OFFSET(C1482, -(ROW(C1482)-255), 0)=OFFSET(C:C, 5, 0))*
           (OFFSET(C1481, -(ROW(C1481)-255), 0)=OFFSET(C:C, 4, 0))*
           (OFFSET(C1480, -(ROW(C1480)-255), 0)=OFFSET(C:C, 3, 0))*
           (OFFSET(C1479, -(ROW(C1479)-255), 0)=OFFSET(C:C, 2, 0))*
           (OFFSET(C1478, -(ROW(C1478)-255), 0)=OFFSET(C:C, 1, 0)),
           0), 0)),
  "Sem previsão"))</f>
        <v/>
      </c>
      <c r="E1482" s="2" t="str">
        <f t="shared" ca="1" si="113"/>
        <v/>
      </c>
      <c r="F1482" s="2" t="str">
        <f ca="1">IF(E1482="", "", IFERROR(COUNTIF($E$2:E1482, "Correto") / COUNTA($E$2:E1482), 0))</f>
        <v/>
      </c>
    </row>
    <row r="1483" spans="3:6" x14ac:dyDescent="0.25">
      <c r="C1483" s="2" t="str">
        <f>IF(B1483="","",IF(VLOOKUP(A1483,referencia!$A$2:$B$15,2,FALSE)&gt;VLOOKUP(B1483,referencia!$A$2:$B$15,2,FALSE),"Casa",IF(VLOOKUP(A1483,referencia!$A$2:$B$15,2,FALSE)&lt;VLOOKUP(B1483,referencia!$A$2:$B$15,2,FALSE),"Visitante","Empate")))</f>
        <v/>
      </c>
      <c r="D1483" s="2" t="str">
        <f ca="1">IF(C1483="", "", IFERROR(
  INDEX(C:C, MATCH(1,
    INDEX((OFFSET(C1483, -(ROW(C1483)-255), 0)=OFFSET(C:C, 5, 0))*
           (OFFSET(C1482, -(ROW(C1482)-255), 0)=OFFSET(C:C, 4, 0))*
           (OFFSET(C1481, -(ROW(C1481)-255), 0)=OFFSET(C:C, 3, 0))*
           (OFFSET(C1480, -(ROW(C1480)-255), 0)=OFFSET(C:C, 2, 0))*
           (OFFSET(C1479, -(ROW(C1479)-255), 0)=OFFSET(C:C, 1, 0)),
           0), 0)),
  "Sem previsão"))</f>
        <v/>
      </c>
      <c r="E1483" s="2" t="str">
        <f t="shared" ca="1" si="113"/>
        <v/>
      </c>
      <c r="F1483" s="2" t="str">
        <f ca="1">IF(E1483="", "", IFERROR(COUNTIF($E$2:E1483, "Correto") / COUNTA($E$2:E1483), 0))</f>
        <v/>
      </c>
    </row>
    <row r="1484" spans="3:6" x14ac:dyDescent="0.25">
      <c r="C1484" s="2" t="str">
        <f>IF(B1484="","",IF(VLOOKUP(A1484,referencia!$A$2:$B$15,2,FALSE)&gt;VLOOKUP(B1484,referencia!$A$2:$B$15,2,FALSE),"Casa",IF(VLOOKUP(A1484,referencia!$A$2:$B$15,2,FALSE)&lt;VLOOKUP(B1484,referencia!$A$2:$B$15,2,FALSE),"Visitante","Empate")))</f>
        <v/>
      </c>
      <c r="D1484" s="2" t="str">
        <f ca="1">IF(C1484="", "", IFERROR(
  INDEX(C:C, MATCH(1,
    INDEX((OFFSET(C1484, -(ROW(C1484)-255), 0)=OFFSET(C:C, 5, 0))*
           (OFFSET(C1483, -(ROW(C1483)-255), 0)=OFFSET(C:C, 4, 0))*
           (OFFSET(C1482, -(ROW(C1482)-255), 0)=OFFSET(C:C, 3, 0))*
           (OFFSET(C1481, -(ROW(C1481)-255), 0)=OFFSET(C:C, 2, 0))*
           (OFFSET(C1480, -(ROW(C1480)-255), 0)=OFFSET(C:C, 1, 0)),
           0), 0)),
  "Sem previsão"))</f>
        <v/>
      </c>
      <c r="E1484" s="2" t="str">
        <f t="shared" ca="1" si="113"/>
        <v/>
      </c>
      <c r="F1484" s="2" t="str">
        <f ca="1">IF(E1484="", "", IFERROR(COUNTIF($E$2:E1484, "Correto") / COUNTA($E$2:E1484), 0))</f>
        <v/>
      </c>
    </row>
    <row r="1485" spans="3:6" x14ac:dyDescent="0.25">
      <c r="C1485" s="2" t="str">
        <f>IF(B1485="","",IF(VLOOKUP(A1485,referencia!$A$2:$B$15,2,FALSE)&gt;VLOOKUP(B1485,referencia!$A$2:$B$15,2,FALSE),"Casa",IF(VLOOKUP(A1485,referencia!$A$2:$B$15,2,FALSE)&lt;VLOOKUP(B1485,referencia!$A$2:$B$15,2,FALSE),"Visitante","Empate")))</f>
        <v/>
      </c>
      <c r="D1485" s="2" t="str">
        <f ca="1">IF(C1485="", "", IFERROR(
  INDEX(C:C, MATCH(1,
    INDEX((OFFSET(C1485, -(ROW(C1485)-255), 0)=OFFSET(C:C, 5, 0))*
           (OFFSET(C1484, -(ROW(C1484)-255), 0)=OFFSET(C:C, 4, 0))*
           (OFFSET(C1483, -(ROW(C1483)-255), 0)=OFFSET(C:C, 3, 0))*
           (OFFSET(C1482, -(ROW(C1482)-255), 0)=OFFSET(C:C, 2, 0))*
           (OFFSET(C1481, -(ROW(C1481)-255), 0)=OFFSET(C:C, 1, 0)),
           0), 0)),
  "Sem previsão"))</f>
        <v/>
      </c>
      <c r="E1485" s="2" t="str">
        <f t="shared" ca="1" si="113"/>
        <v/>
      </c>
      <c r="F1485" s="2" t="str">
        <f ca="1">IF(E1485="", "", IFERROR(COUNTIF($E$2:E1485, "Correto") / COUNTA($E$2:E1485), 0))</f>
        <v/>
      </c>
    </row>
    <row r="1486" spans="3:6" x14ac:dyDescent="0.25">
      <c r="C1486" s="2" t="str">
        <f>IF(B1486="","",IF(VLOOKUP(A1486,referencia!$A$2:$B$15,2,FALSE)&gt;VLOOKUP(B1486,referencia!$A$2:$B$15,2,FALSE),"Casa",IF(VLOOKUP(A1486,referencia!$A$2:$B$15,2,FALSE)&lt;VLOOKUP(B1486,referencia!$A$2:$B$15,2,FALSE),"Visitante","Empate")))</f>
        <v/>
      </c>
      <c r="D1486" s="2" t="str">
        <f ca="1">IF(C1486="", "", IFERROR(
  INDEX(C:C, MATCH(1,
    INDEX((OFFSET(C1486, -(ROW(C1486)-255), 0)=OFFSET(C:C, 5, 0))*
           (OFFSET(C1485, -(ROW(C1485)-255), 0)=OFFSET(C:C, 4, 0))*
           (OFFSET(C1484, -(ROW(C1484)-255), 0)=OFFSET(C:C, 3, 0))*
           (OFFSET(C1483, -(ROW(C1483)-255), 0)=OFFSET(C:C, 2, 0))*
           (OFFSET(C1482, -(ROW(C1482)-255), 0)=OFFSET(C:C, 1, 0)),
           0), 0)),
  "Sem previsão"))</f>
        <v/>
      </c>
      <c r="E1486" s="2" t="str">
        <f t="shared" ca="1" si="113"/>
        <v/>
      </c>
      <c r="F1486" s="2" t="str">
        <f ca="1">IF(E1486="", "", IFERROR(COUNTIF($E$2:E1486, "Correto") / COUNTA($E$2:E1486), 0))</f>
        <v/>
      </c>
    </row>
    <row r="1487" spans="3:6" x14ac:dyDescent="0.25">
      <c r="C1487" s="2" t="str">
        <f>IF(B1487="","",IF(VLOOKUP(A1487,referencia!$A$2:$B$15,2,FALSE)&gt;VLOOKUP(B1487,referencia!$A$2:$B$15,2,FALSE),"Casa",IF(VLOOKUP(A1487,referencia!$A$2:$B$15,2,FALSE)&lt;VLOOKUP(B1487,referencia!$A$2:$B$15,2,FALSE),"Visitante","Empate")))</f>
        <v/>
      </c>
      <c r="D1487" s="2" t="str">
        <f ca="1">IF(C1487="", "", IFERROR(
  INDEX(C:C, MATCH(1,
    INDEX((OFFSET(C1487, -(ROW(C1487)-255), 0)=OFFSET(C:C, 5, 0))*
           (OFFSET(C1486, -(ROW(C1486)-255), 0)=OFFSET(C:C, 4, 0))*
           (OFFSET(C1485, -(ROW(C1485)-255), 0)=OFFSET(C:C, 3, 0))*
           (OFFSET(C1484, -(ROW(C1484)-255), 0)=OFFSET(C:C, 2, 0))*
           (OFFSET(C1483, -(ROW(C1483)-255), 0)=OFFSET(C:C, 1, 0)),
           0), 0)),
  "Sem previsão"))</f>
        <v/>
      </c>
      <c r="E1487" s="2" t="str">
        <f t="shared" ca="1" si="113"/>
        <v/>
      </c>
      <c r="F1487" s="2" t="str">
        <f ca="1">IF(E1487="", "", IFERROR(COUNTIF($E$2:E1487, "Correto") / COUNTA($E$2:E1487), 0))</f>
        <v/>
      </c>
    </row>
    <row r="1488" spans="3:6" x14ac:dyDescent="0.25">
      <c r="C1488" s="2" t="str">
        <f>IF(B1488="","",IF(VLOOKUP(A1488,referencia!$A$2:$B$15,2,FALSE)&gt;VLOOKUP(B1488,referencia!$A$2:$B$15,2,FALSE),"Casa",IF(VLOOKUP(A1488,referencia!$A$2:$B$15,2,FALSE)&lt;VLOOKUP(B1488,referencia!$A$2:$B$15,2,FALSE),"Visitante","Empate")))</f>
        <v/>
      </c>
      <c r="D1488" s="2" t="str">
        <f ca="1">IF(C1488="", "", IFERROR(
  INDEX(C:C, MATCH(1,
    INDEX((OFFSET(C1488, -(ROW(C1488)-255), 0)=OFFSET(C:C, 5, 0))*
           (OFFSET(C1487, -(ROW(C1487)-255), 0)=OFFSET(C:C, 4, 0))*
           (OFFSET(C1486, -(ROW(C1486)-255), 0)=OFFSET(C:C, 3, 0))*
           (OFFSET(C1485, -(ROW(C1485)-255), 0)=OFFSET(C:C, 2, 0))*
           (OFFSET(C1484, -(ROW(C1484)-255), 0)=OFFSET(C:C, 1, 0)),
           0), 0)),
  "Sem previsão"))</f>
        <v/>
      </c>
      <c r="E1488" s="2" t="str">
        <f t="shared" ca="1" si="113"/>
        <v/>
      </c>
      <c r="F1488" s="2" t="str">
        <f ca="1">IF(E1488="", "", IFERROR(COUNTIF($E$2:E1488, "Correto") / COUNTA($E$2:E1488), 0))</f>
        <v/>
      </c>
    </row>
    <row r="1489" spans="3:6" x14ac:dyDescent="0.25">
      <c r="C1489" s="2" t="str">
        <f>IF(B1489="","",IF(VLOOKUP(A1489,referencia!$A$2:$B$15,2,FALSE)&gt;VLOOKUP(B1489,referencia!$A$2:$B$15,2,FALSE),"Casa",IF(VLOOKUP(A1489,referencia!$A$2:$B$15,2,FALSE)&lt;VLOOKUP(B1489,referencia!$A$2:$B$15,2,FALSE),"Visitante","Empate")))</f>
        <v/>
      </c>
      <c r="D1489" s="2" t="str">
        <f ca="1">IF(C1489="", "", IFERROR(
  INDEX(C:C, MATCH(1,
    INDEX((OFFSET(C1489, -(ROW(C1489)-255), 0)=OFFSET(C:C, 5, 0))*
           (OFFSET(C1488, -(ROW(C1488)-255), 0)=OFFSET(C:C, 4, 0))*
           (OFFSET(C1487, -(ROW(C1487)-255), 0)=OFFSET(C:C, 3, 0))*
           (OFFSET(C1486, -(ROW(C1486)-255), 0)=OFFSET(C:C, 2, 0))*
           (OFFSET(C1485, -(ROW(C1485)-255), 0)=OFFSET(C:C, 1, 0)),
           0), 0)),
  "Sem previsão"))</f>
        <v/>
      </c>
      <c r="E1489" s="2" t="str">
        <f t="shared" ca="1" si="113"/>
        <v/>
      </c>
      <c r="F1489" s="2" t="str">
        <f ca="1">IF(E1489="", "", IFERROR(COUNTIF($E$2:E1489, "Correto") / COUNTA($E$2:E1489), 0))</f>
        <v/>
      </c>
    </row>
    <row r="1490" spans="3:6" x14ac:dyDescent="0.25">
      <c r="C1490" s="2" t="str">
        <f>IF(B1490="","",IF(VLOOKUP(A1490,referencia!$A$2:$B$15,2,FALSE)&gt;VLOOKUP(B1490,referencia!$A$2:$B$15,2,FALSE),"Casa",IF(VLOOKUP(A1490,referencia!$A$2:$B$15,2,FALSE)&lt;VLOOKUP(B1490,referencia!$A$2:$B$15,2,FALSE),"Visitante","Empate")))</f>
        <v/>
      </c>
      <c r="D1490" s="2" t="str">
        <f ca="1">IF(C1490="", "", IFERROR(
  INDEX(C:C, MATCH(1,
    INDEX((OFFSET(C1490, -(ROW(C1490)-255), 0)=OFFSET(C:C, 5, 0))*
           (OFFSET(C1489, -(ROW(C1489)-255), 0)=OFFSET(C:C, 4, 0))*
           (OFFSET(C1488, -(ROW(C1488)-255), 0)=OFFSET(C:C, 3, 0))*
           (OFFSET(C1487, -(ROW(C1487)-255), 0)=OFFSET(C:C, 2, 0))*
           (OFFSET(C1486, -(ROW(C1486)-255), 0)=OFFSET(C:C, 1, 0)),
           0), 0)),
  "Sem previsão"))</f>
        <v/>
      </c>
      <c r="E1490" s="2" t="str">
        <f t="shared" ca="1" si="113"/>
        <v/>
      </c>
      <c r="F1490" s="2" t="str">
        <f ca="1">IF(E1490="", "", IFERROR(COUNTIF($E$2:E1490, "Correto") / COUNTA($E$2:E1490), 0))</f>
        <v/>
      </c>
    </row>
    <row r="1491" spans="3:6" x14ac:dyDescent="0.25">
      <c r="C1491" s="2" t="str">
        <f>IF(B1491="","",IF(VLOOKUP(A1491,referencia!$A$2:$B$15,2,FALSE)&gt;VLOOKUP(B1491,referencia!$A$2:$B$15,2,FALSE),"Casa",IF(VLOOKUP(A1491,referencia!$A$2:$B$15,2,FALSE)&lt;VLOOKUP(B1491,referencia!$A$2:$B$15,2,FALSE),"Visitante","Empate")))</f>
        <v/>
      </c>
      <c r="D1491" s="2" t="str">
        <f ca="1">IF(C1491="", "", IFERROR(
  INDEX(C:C, MATCH(1,
    INDEX((OFFSET(C1491, -(ROW(C1491)-255), 0)=OFFSET(C:C, 5, 0))*
           (OFFSET(C1490, -(ROW(C1490)-255), 0)=OFFSET(C:C, 4, 0))*
           (OFFSET(C1489, -(ROW(C1489)-255), 0)=OFFSET(C:C, 3, 0))*
           (OFFSET(C1488, -(ROW(C1488)-255), 0)=OFFSET(C:C, 2, 0))*
           (OFFSET(C1487, -(ROW(C1487)-255), 0)=OFFSET(C:C, 1, 0)),
           0), 0)),
  "Sem previsão"))</f>
        <v/>
      </c>
      <c r="E1491" s="2" t="str">
        <f t="shared" ca="1" si="113"/>
        <v/>
      </c>
      <c r="F1491" s="2" t="str">
        <f ca="1">IF(E1491="", "", IFERROR(COUNTIF($E$2:E1491, "Correto") / COUNTA($E$2:E1491), 0))</f>
        <v/>
      </c>
    </row>
    <row r="1492" spans="3:6" x14ac:dyDescent="0.25">
      <c r="C1492" s="2" t="str">
        <f>IF(B1492="","",IF(VLOOKUP(A1492,referencia!$A$2:$B$15,2,FALSE)&gt;VLOOKUP(B1492,referencia!$A$2:$B$15,2,FALSE),"Casa",IF(VLOOKUP(A1492,referencia!$A$2:$B$15,2,FALSE)&lt;VLOOKUP(B1492,referencia!$A$2:$B$15,2,FALSE),"Visitante","Empate")))</f>
        <v/>
      </c>
      <c r="D1492" s="2" t="str">
        <f ca="1">IF(C1492="", "", IFERROR(
  INDEX(C:C, MATCH(1,
    INDEX((OFFSET(C1492, -(ROW(C1492)-255), 0)=OFFSET(C:C, 5, 0))*
           (OFFSET(C1491, -(ROW(C1491)-255), 0)=OFFSET(C:C, 4, 0))*
           (OFFSET(C1490, -(ROW(C1490)-255), 0)=OFFSET(C:C, 3, 0))*
           (OFFSET(C1489, -(ROW(C1489)-255), 0)=OFFSET(C:C, 2, 0))*
           (OFFSET(C1488, -(ROW(C1488)-255), 0)=OFFSET(C:C, 1, 0)),
           0), 0)),
  "Sem previsão"))</f>
        <v/>
      </c>
      <c r="E1492" s="2" t="str">
        <f t="shared" ca="1" si="113"/>
        <v/>
      </c>
      <c r="F1492" s="2" t="str">
        <f ca="1">IF(E1492="", "", IFERROR(COUNTIF($E$2:E1492, "Correto") / COUNTA($E$2:E1492), 0))</f>
        <v/>
      </c>
    </row>
    <row r="1493" spans="3:6" x14ac:dyDescent="0.25">
      <c r="C1493" s="2" t="str">
        <f>IF(B1493="","",IF(VLOOKUP(A1493,referencia!$A$2:$B$15,2,FALSE)&gt;VLOOKUP(B1493,referencia!$A$2:$B$15,2,FALSE),"Casa",IF(VLOOKUP(A1493,referencia!$A$2:$B$15,2,FALSE)&lt;VLOOKUP(B1493,referencia!$A$2:$B$15,2,FALSE),"Visitante","Empate")))</f>
        <v/>
      </c>
      <c r="D1493" s="2" t="str">
        <f ca="1">IF(C1493="", "", IFERROR(
  INDEX(C:C, MATCH(1,
    INDEX((OFFSET(C1493, -(ROW(C1493)-255), 0)=OFFSET(C:C, 5, 0))*
           (OFFSET(C1492, -(ROW(C1492)-255), 0)=OFFSET(C:C, 4, 0))*
           (OFFSET(C1491, -(ROW(C1491)-255), 0)=OFFSET(C:C, 3, 0))*
           (OFFSET(C1490, -(ROW(C1490)-255), 0)=OFFSET(C:C, 2, 0))*
           (OFFSET(C1489, -(ROW(C1489)-255), 0)=OFFSET(C:C, 1, 0)),
           0), 0)),
  "Sem previsão"))</f>
        <v/>
      </c>
      <c r="E1493" s="2" t="str">
        <f t="shared" ca="1" si="113"/>
        <v/>
      </c>
      <c r="F1493" s="2" t="str">
        <f ca="1">IF(E1493="", "", IFERROR(COUNTIF($E$2:E1493, "Correto") / COUNTA($E$2:E1493), 0))</f>
        <v/>
      </c>
    </row>
    <row r="1494" spans="3:6" x14ac:dyDescent="0.25">
      <c r="C1494" s="2" t="str">
        <f>IF(B1494="","",IF(VLOOKUP(A1494,referencia!$A$2:$B$15,2,FALSE)&gt;VLOOKUP(B1494,referencia!$A$2:$B$15,2,FALSE),"Casa",IF(VLOOKUP(A1494,referencia!$A$2:$B$15,2,FALSE)&lt;VLOOKUP(B1494,referencia!$A$2:$B$15,2,FALSE),"Visitante","Empate")))</f>
        <v/>
      </c>
      <c r="D1494" s="2" t="str">
        <f ca="1">IF(C1494="", "", IFERROR(
  INDEX(C:C, MATCH(1,
    INDEX((OFFSET(C1494, -(ROW(C1494)-255), 0)=OFFSET(C:C, 5, 0))*
           (OFFSET(C1493, -(ROW(C1493)-255), 0)=OFFSET(C:C, 4, 0))*
           (OFFSET(C1492, -(ROW(C1492)-255), 0)=OFFSET(C:C, 3, 0))*
           (OFFSET(C1491, -(ROW(C1491)-255), 0)=OFFSET(C:C, 2, 0))*
           (OFFSET(C1490, -(ROW(C1490)-255), 0)=OFFSET(C:C, 1, 0)),
           0), 0)),
  "Sem previsão"))</f>
        <v/>
      </c>
      <c r="E1494" s="2" t="str">
        <f t="shared" ca="1" si="113"/>
        <v/>
      </c>
      <c r="F1494" s="2" t="str">
        <f ca="1">IF(E1494="", "", IFERROR(COUNTIF($E$2:E1494, "Correto") / COUNTA($E$2:E1494), 0))</f>
        <v/>
      </c>
    </row>
    <row r="1495" spans="3:6" x14ac:dyDescent="0.25">
      <c r="C1495" s="2" t="str">
        <f>IF(B1495="","",IF(VLOOKUP(A1495,referencia!$A$2:$B$15,2,FALSE)&gt;VLOOKUP(B1495,referencia!$A$2:$B$15,2,FALSE),"Casa",IF(VLOOKUP(A1495,referencia!$A$2:$B$15,2,FALSE)&lt;VLOOKUP(B1495,referencia!$A$2:$B$15,2,FALSE),"Visitante","Empate")))</f>
        <v/>
      </c>
      <c r="D1495" s="2" t="str">
        <f ca="1">IF(C1495="", "", IFERROR(
  INDEX(C:C, MATCH(1,
    INDEX((OFFSET(C1495, -(ROW(C1495)-255), 0)=OFFSET(C:C, 5, 0))*
           (OFFSET(C1494, -(ROW(C1494)-255), 0)=OFFSET(C:C, 4, 0))*
           (OFFSET(C1493, -(ROW(C1493)-255), 0)=OFFSET(C:C, 3, 0))*
           (OFFSET(C1492, -(ROW(C1492)-255), 0)=OFFSET(C:C, 2, 0))*
           (OFFSET(C1491, -(ROW(C1491)-255), 0)=OFFSET(C:C, 1, 0)),
           0), 0)),
  "Sem previsão"))</f>
        <v/>
      </c>
      <c r="E1495" s="2" t="str">
        <f t="shared" ca="1" si="113"/>
        <v/>
      </c>
      <c r="F1495" s="2" t="str">
        <f ca="1">IF(E1495="", "", IFERROR(COUNTIF($E$2:E1495, "Correto") / COUNTA($E$2:E1495), 0))</f>
        <v/>
      </c>
    </row>
    <row r="1496" spans="3:6" x14ac:dyDescent="0.25">
      <c r="C1496" s="2" t="str">
        <f>IF(B1496="","",IF(VLOOKUP(A1496,referencia!$A$2:$B$15,2,FALSE)&gt;VLOOKUP(B1496,referencia!$A$2:$B$15,2,FALSE),"Casa",IF(VLOOKUP(A1496,referencia!$A$2:$B$15,2,FALSE)&lt;VLOOKUP(B1496,referencia!$A$2:$B$15,2,FALSE),"Visitante","Empate")))</f>
        <v/>
      </c>
      <c r="D1496" s="2" t="str">
        <f ca="1">IF(C1496="", "", IFERROR(
  INDEX(C:C, MATCH(1,
    INDEX((OFFSET(C1496, -(ROW(C1496)-255), 0)=OFFSET(C:C, 5, 0))*
           (OFFSET(C1495, -(ROW(C1495)-255), 0)=OFFSET(C:C, 4, 0))*
           (OFFSET(C1494, -(ROW(C1494)-255), 0)=OFFSET(C:C, 3, 0))*
           (OFFSET(C1493, -(ROW(C1493)-255), 0)=OFFSET(C:C, 2, 0))*
           (OFFSET(C1492, -(ROW(C1492)-255), 0)=OFFSET(C:C, 1, 0)),
           0), 0)),
  "Sem previsão"))</f>
        <v/>
      </c>
      <c r="E1496" s="2" t="str">
        <f t="shared" ca="1" si="113"/>
        <v/>
      </c>
      <c r="F1496" s="2" t="str">
        <f ca="1">IF(E1496="", "", IFERROR(COUNTIF($E$2:E1496, "Correto") / COUNTA($E$2:E1496), 0))</f>
        <v/>
      </c>
    </row>
    <row r="1497" spans="3:6" x14ac:dyDescent="0.25">
      <c r="C1497" s="2" t="str">
        <f>IF(B1497="","",IF(VLOOKUP(A1497,referencia!$A$2:$B$15,2,FALSE)&gt;VLOOKUP(B1497,referencia!$A$2:$B$15,2,FALSE),"Casa",IF(VLOOKUP(A1497,referencia!$A$2:$B$15,2,FALSE)&lt;VLOOKUP(B1497,referencia!$A$2:$B$15,2,FALSE),"Visitante","Empate")))</f>
        <v/>
      </c>
      <c r="D1497" s="2" t="str">
        <f ca="1">IF(C1497="", "", IFERROR(
  INDEX(C:C, MATCH(1,
    INDEX((OFFSET(C1497, -(ROW(C1497)-255), 0)=OFFSET(C:C, 5, 0))*
           (OFFSET(C1496, -(ROW(C1496)-255), 0)=OFFSET(C:C, 4, 0))*
           (OFFSET(C1495, -(ROW(C1495)-255), 0)=OFFSET(C:C, 3, 0))*
           (OFFSET(C1494, -(ROW(C1494)-255), 0)=OFFSET(C:C, 2, 0))*
           (OFFSET(C1493, -(ROW(C1493)-255), 0)=OFFSET(C:C, 1, 0)),
           0), 0)),
  "Sem previsão"))</f>
        <v/>
      </c>
      <c r="E1497" s="2" t="str">
        <f t="shared" ca="1" si="113"/>
        <v/>
      </c>
      <c r="F1497" s="2" t="str">
        <f ca="1">IF(E1497="", "", IFERROR(COUNTIF($E$2:E1497, "Correto") / COUNTA($E$2:E1497), 0))</f>
        <v/>
      </c>
    </row>
    <row r="1498" spans="3:6" x14ac:dyDescent="0.25">
      <c r="C1498" s="2" t="str">
        <f>IF(B1498="","",IF(VLOOKUP(A1498,referencia!$A$2:$B$15,2,FALSE)&gt;VLOOKUP(B1498,referencia!$A$2:$B$15,2,FALSE),"Casa",IF(VLOOKUP(A1498,referencia!$A$2:$B$15,2,FALSE)&lt;VLOOKUP(B1498,referencia!$A$2:$B$15,2,FALSE),"Visitante","Empate")))</f>
        <v/>
      </c>
      <c r="D1498" s="2" t="str">
        <f ca="1">IF(C1498="", "", IFERROR(
  INDEX(C:C, MATCH(1,
    INDEX((OFFSET(C1498, -(ROW(C1498)-255), 0)=OFFSET(C:C, 5, 0))*
           (OFFSET(C1497, -(ROW(C1497)-255), 0)=OFFSET(C:C, 4, 0))*
           (OFFSET(C1496, -(ROW(C1496)-255), 0)=OFFSET(C:C, 3, 0))*
           (OFFSET(C1495, -(ROW(C1495)-255), 0)=OFFSET(C:C, 2, 0))*
           (OFFSET(C1494, -(ROW(C1494)-255), 0)=OFFSET(C:C, 1, 0)),
           0), 0)),
  "Sem previsão"))</f>
        <v/>
      </c>
      <c r="E1498" s="2" t="str">
        <f t="shared" ca="1" si="113"/>
        <v/>
      </c>
      <c r="F1498" s="2" t="str">
        <f ca="1">IF(E1498="", "", IFERROR(COUNTIF($E$2:E1498, "Correto") / COUNTA($E$2:E1498), 0))</f>
        <v/>
      </c>
    </row>
    <row r="1499" spans="3:6" x14ac:dyDescent="0.25">
      <c r="C1499" s="2" t="str">
        <f>IF(B1499="","",IF(VLOOKUP(A1499,referencia!$A$2:$B$15,2,FALSE)&gt;VLOOKUP(B1499,referencia!$A$2:$B$15,2,FALSE),"Casa",IF(VLOOKUP(A1499,referencia!$A$2:$B$15,2,FALSE)&lt;VLOOKUP(B1499,referencia!$A$2:$B$15,2,FALSE),"Visitante","Empate")))</f>
        <v/>
      </c>
      <c r="D1499" s="2" t="str">
        <f ca="1">IF(C1499="", "", IFERROR(
  INDEX(C:C, MATCH(1,
    INDEX((OFFSET(C1499, -(ROW(C1499)-255), 0)=OFFSET(C:C, 5, 0))*
           (OFFSET(C1498, -(ROW(C1498)-255), 0)=OFFSET(C:C, 4, 0))*
           (OFFSET(C1497, -(ROW(C1497)-255), 0)=OFFSET(C:C, 3, 0))*
           (OFFSET(C1496, -(ROW(C1496)-255), 0)=OFFSET(C:C, 2, 0))*
           (OFFSET(C1495, -(ROW(C1495)-255), 0)=OFFSET(C:C, 1, 0)),
           0), 0)),
  "Sem previsão"))</f>
        <v/>
      </c>
      <c r="E1499" s="2" t="str">
        <f t="shared" ca="1" si="113"/>
        <v/>
      </c>
      <c r="F1499" s="2" t="str">
        <f ca="1">IF(E1499="", "", IFERROR(COUNTIF($E$2:E1499, "Correto") / COUNTA($E$2:E1499), 0))</f>
        <v/>
      </c>
    </row>
    <row r="1500" spans="3:6" x14ac:dyDescent="0.25">
      <c r="C1500" s="2" t="str">
        <f>IF(B1500="","",IF(VLOOKUP(A1500,referencia!$A$2:$B$15,2,FALSE)&gt;VLOOKUP(B1500,referencia!$A$2:$B$15,2,FALSE),"Casa",IF(VLOOKUP(A1500,referencia!$A$2:$B$15,2,FALSE)&lt;VLOOKUP(B1500,referencia!$A$2:$B$15,2,FALSE),"Visitante","Empate")))</f>
        <v/>
      </c>
      <c r="D1500" s="2" t="str">
        <f ca="1">IF(C1500="", "", IFERROR(
  INDEX(C:C, MATCH(1,
    INDEX((OFFSET(C1500, -(ROW(C1500)-255), 0)=OFFSET(C:C, 5, 0))*
           (OFFSET(C1499, -(ROW(C1499)-255), 0)=OFFSET(C:C, 4, 0))*
           (OFFSET(C1498, -(ROW(C1498)-255), 0)=OFFSET(C:C, 3, 0))*
           (OFFSET(C1497, -(ROW(C1497)-255), 0)=OFFSET(C:C, 2, 0))*
           (OFFSET(C1496, -(ROW(C1496)-255), 0)=OFFSET(C:C, 1, 0)),
           0), 0)),
  "Sem previsão"))</f>
        <v/>
      </c>
      <c r="E1500" s="2" t="str">
        <f t="shared" ca="1" si="113"/>
        <v/>
      </c>
      <c r="F1500" s="2" t="str">
        <f ca="1">IF(E1500="", "", IFERROR(COUNTIF($E$2:E1500, "Correto") / COUNTA($E$2:E1500), 0))</f>
        <v/>
      </c>
    </row>
    <row r="1501" spans="3:6" x14ac:dyDescent="0.25">
      <c r="C1501" s="2" t="str">
        <f>IF(B1501="","",IF(VLOOKUP(A1501,referencia!$A$2:$B$15,2,FALSE)&gt;VLOOKUP(B1501,referencia!$A$2:$B$15,2,FALSE),"Casa",IF(VLOOKUP(A1501,referencia!$A$2:$B$15,2,FALSE)&lt;VLOOKUP(B1501,referencia!$A$2:$B$15,2,FALSE),"Visitante","Empate")))</f>
        <v/>
      </c>
      <c r="D1501" s="2" t="str">
        <f ca="1">IF(C1501="", "", IFERROR(
  INDEX(C:C, MATCH(1,
    INDEX((OFFSET(C1501, -(ROW(C1501)-255), 0)=OFFSET(C:C, 5, 0))*
           (OFFSET(C1500, -(ROW(C1500)-255), 0)=OFFSET(C:C, 4, 0))*
           (OFFSET(C1499, -(ROW(C1499)-255), 0)=OFFSET(C:C, 3, 0))*
           (OFFSET(C1498, -(ROW(C1498)-255), 0)=OFFSET(C:C, 2, 0))*
           (OFFSET(C1497, -(ROW(C1497)-255), 0)=OFFSET(C:C, 1, 0)),
           0), 0)),
  "Sem previsão"))</f>
        <v/>
      </c>
      <c r="E1501" s="2" t="str">
        <f t="shared" ca="1" si="113"/>
        <v/>
      </c>
      <c r="F1501" s="2" t="str">
        <f ca="1">IF(E1501="", "", IFERROR(COUNTIF($E$2:E1501, "Correto") / COUNTA($E$2:E1501), 0))</f>
        <v/>
      </c>
    </row>
    <row r="1502" spans="3:6" x14ac:dyDescent="0.25">
      <c r="C1502" s="2" t="str">
        <f>IF(B1502="","",IF(VLOOKUP(A1502,referencia!$A$2:$B$15,2,FALSE)&gt;VLOOKUP(B1502,referencia!$A$2:$B$15,2,FALSE),"Casa",IF(VLOOKUP(A1502,referencia!$A$2:$B$15,2,FALSE)&lt;VLOOKUP(B1502,referencia!$A$2:$B$15,2,FALSE),"Visitante","Empate")))</f>
        <v/>
      </c>
      <c r="D1502" s="2" t="str">
        <f ca="1">IF(C1502="", "", IFERROR(
  INDEX(C:C, MATCH(1,
    INDEX((OFFSET(C1502, -(ROW(C1502)-255), 0)=OFFSET(C:C, 5, 0))*
           (OFFSET(C1501, -(ROW(C1501)-255), 0)=OFFSET(C:C, 4, 0))*
           (OFFSET(C1500, -(ROW(C1500)-255), 0)=OFFSET(C:C, 3, 0))*
           (OFFSET(C1499, -(ROW(C1499)-255), 0)=OFFSET(C:C, 2, 0))*
           (OFFSET(C1498, -(ROW(C1498)-255), 0)=OFFSET(C:C, 1, 0)),
           0), 0)),
  "Sem previsão"))</f>
        <v/>
      </c>
      <c r="E1502" s="2" t="str">
        <f t="shared" ca="1" si="113"/>
        <v/>
      </c>
      <c r="F1502" s="2" t="str">
        <f ca="1">IF(E1502="", "", IFERROR(COUNTIF($E$2:E1502, "Correto") / COUNTA($E$2:E1502), 0))</f>
        <v/>
      </c>
    </row>
    <row r="1503" spans="3:6" x14ac:dyDescent="0.25">
      <c r="C1503" s="2" t="str">
        <f>IF(B1503="","",IF(VLOOKUP(A1503,referencia!$A$2:$B$15,2,FALSE)&gt;VLOOKUP(B1503,referencia!$A$2:$B$15,2,FALSE),"Casa",IF(VLOOKUP(A1503,referencia!$A$2:$B$15,2,FALSE)&lt;VLOOKUP(B1503,referencia!$A$2:$B$15,2,FALSE),"Visitante","Empate")))</f>
        <v/>
      </c>
      <c r="D1503" s="2" t="str">
        <f ca="1">IF(C1503="", "", IFERROR(
  INDEX(C:C, MATCH(1,
    INDEX((OFFSET(C1503, -(ROW(C1503)-255), 0)=OFFSET(C:C, 5, 0))*
           (OFFSET(C1502, -(ROW(C1502)-255), 0)=OFFSET(C:C, 4, 0))*
           (OFFSET(C1501, -(ROW(C1501)-255), 0)=OFFSET(C:C, 3, 0))*
           (OFFSET(C1500, -(ROW(C1500)-255), 0)=OFFSET(C:C, 2, 0))*
           (OFFSET(C1499, -(ROW(C1499)-255), 0)=OFFSET(C:C, 1, 0)),
           0), 0)),
  "Sem previsão"))</f>
        <v/>
      </c>
      <c r="E1503" s="2" t="str">
        <f t="shared" ca="1" si="113"/>
        <v/>
      </c>
      <c r="F1503" s="2" t="str">
        <f ca="1">IF(E1503="", "", IFERROR(COUNTIF($E$2:E1503, "Correto") / COUNTA($E$2:E1503), 0))</f>
        <v/>
      </c>
    </row>
    <row r="1504" spans="3:6" x14ac:dyDescent="0.25">
      <c r="C1504" s="2" t="str">
        <f>IF(B1504="","",IF(VLOOKUP(A1504,referencia!$A$2:$B$15,2,FALSE)&gt;VLOOKUP(B1504,referencia!$A$2:$B$15,2,FALSE),"Casa",IF(VLOOKUP(A1504,referencia!$A$2:$B$15,2,FALSE)&lt;VLOOKUP(B1504,referencia!$A$2:$B$15,2,FALSE),"Visitante","Empate")))</f>
        <v/>
      </c>
      <c r="D1504" s="2" t="str">
        <f ca="1">IF(C1504="", "", IFERROR(
  INDEX(C:C, MATCH(1,
    INDEX((OFFSET(C1504, -(ROW(C1504)-255), 0)=OFFSET(C:C, 5, 0))*
           (OFFSET(C1503, -(ROW(C1503)-255), 0)=OFFSET(C:C, 4, 0))*
           (OFFSET(C1502, -(ROW(C1502)-255), 0)=OFFSET(C:C, 3, 0))*
           (OFFSET(C1501, -(ROW(C1501)-255), 0)=OFFSET(C:C, 2, 0))*
           (OFFSET(C1500, -(ROW(C1500)-255), 0)=OFFSET(C:C, 1, 0)),
           0), 0)),
  "Sem previsão"))</f>
        <v/>
      </c>
      <c r="E1504" s="2" t="str">
        <f t="shared" ca="1" si="113"/>
        <v/>
      </c>
      <c r="F1504" s="2" t="str">
        <f ca="1">IF(E1504="", "", IFERROR(COUNTIF($E$2:E1504, "Correto") / COUNTA($E$2:E1504), 0))</f>
        <v/>
      </c>
    </row>
    <row r="1505" spans="3:6" x14ac:dyDescent="0.25">
      <c r="C1505" s="2" t="str">
        <f>IF(B1505="","",IF(VLOOKUP(A1505,referencia!$A$2:$B$15,2,FALSE)&gt;VLOOKUP(B1505,referencia!$A$2:$B$15,2,FALSE),"Casa",IF(VLOOKUP(A1505,referencia!$A$2:$B$15,2,FALSE)&lt;VLOOKUP(B1505,referencia!$A$2:$B$15,2,FALSE),"Visitante","Empate")))</f>
        <v/>
      </c>
      <c r="D1505" s="2" t="str">
        <f ca="1">IF(C1505="", "", IFERROR(
  INDEX(C:C, MATCH(1,
    INDEX((OFFSET(C1505, -(ROW(C1505)-255), 0)=OFFSET(C:C, 5, 0))*
           (OFFSET(C1504, -(ROW(C1504)-255), 0)=OFFSET(C:C, 4, 0))*
           (OFFSET(C1503, -(ROW(C1503)-255), 0)=OFFSET(C:C, 3, 0))*
           (OFFSET(C1502, -(ROW(C1502)-255), 0)=OFFSET(C:C, 2, 0))*
           (OFFSET(C1501, -(ROW(C1501)-255), 0)=OFFSET(C:C, 1, 0)),
           0), 0)),
  "Sem previsão"))</f>
        <v/>
      </c>
      <c r="E1505" s="2" t="str">
        <f t="shared" ca="1" si="113"/>
        <v/>
      </c>
      <c r="F1505" s="2" t="str">
        <f ca="1">IF(E1505="", "", IFERROR(COUNTIF($E$2:E1505, "Correto") / COUNTA($E$2:E1505), 0))</f>
        <v/>
      </c>
    </row>
    <row r="1506" spans="3:6" x14ac:dyDescent="0.25">
      <c r="C1506" s="2" t="str">
        <f>IF(B1506="","",IF(VLOOKUP(A1506,referencia!$A$2:$B$15,2,FALSE)&gt;VLOOKUP(B1506,referencia!$A$2:$B$15,2,FALSE),"Casa",IF(VLOOKUP(A1506,referencia!$A$2:$B$15,2,FALSE)&lt;VLOOKUP(B1506,referencia!$A$2:$B$15,2,FALSE),"Visitante","Empate")))</f>
        <v/>
      </c>
      <c r="D1506" s="2" t="str">
        <f ca="1">IF(C1506="", "", IFERROR(
  INDEX(C:C, MATCH(1,
    INDEX((OFFSET(C1506, -(ROW(C1506)-255), 0)=OFFSET(C:C, 5, 0))*
           (OFFSET(C1505, -(ROW(C1505)-255), 0)=OFFSET(C:C, 4, 0))*
           (OFFSET(C1504, -(ROW(C1504)-255), 0)=OFFSET(C:C, 3, 0))*
           (OFFSET(C1503, -(ROW(C1503)-255), 0)=OFFSET(C:C, 2, 0))*
           (OFFSET(C1502, -(ROW(C1502)-255), 0)=OFFSET(C:C, 1, 0)),
           0), 0)),
  "Sem previsão"))</f>
        <v/>
      </c>
      <c r="E1506" s="2" t="str">
        <f t="shared" ca="1" si="113"/>
        <v/>
      </c>
      <c r="F1506" s="2" t="str">
        <f ca="1">IF(E1506="", "", IFERROR(COUNTIF($E$2:E1506, "Correto") / COUNTA($E$2:E1506), 0))</f>
        <v/>
      </c>
    </row>
    <row r="1507" spans="3:6" x14ac:dyDescent="0.25">
      <c r="C1507" s="2" t="str">
        <f>IF(B1507="","",IF(VLOOKUP(A1507,referencia!$A$2:$B$15,2,FALSE)&gt;VLOOKUP(B1507,referencia!$A$2:$B$15,2,FALSE),"Casa",IF(VLOOKUP(A1507,referencia!$A$2:$B$15,2,FALSE)&lt;VLOOKUP(B1507,referencia!$A$2:$B$15,2,FALSE),"Visitante","Empate")))</f>
        <v/>
      </c>
      <c r="D1507" s="2" t="str">
        <f ca="1">IF(C1507="", "", IFERROR(
  INDEX(C:C, MATCH(1,
    INDEX((OFFSET(C1507, -(ROW(C1507)-255), 0)=OFFSET(C:C, 5, 0))*
           (OFFSET(C1506, -(ROW(C1506)-255), 0)=OFFSET(C:C, 4, 0))*
           (OFFSET(C1505, -(ROW(C1505)-255), 0)=OFFSET(C:C, 3, 0))*
           (OFFSET(C1504, -(ROW(C1504)-255), 0)=OFFSET(C:C, 2, 0))*
           (OFFSET(C1503, -(ROW(C1503)-255), 0)=OFFSET(C:C, 1, 0)),
           0), 0)),
  "Sem previsão"))</f>
        <v/>
      </c>
      <c r="E1507" s="2" t="str">
        <f t="shared" ca="1" si="113"/>
        <v/>
      </c>
      <c r="F1507" s="2" t="str">
        <f ca="1">IF(E1507="", "", IFERROR(COUNTIF($E$2:E1507, "Correto") / COUNTA($E$2:E1507), 0))</f>
        <v/>
      </c>
    </row>
    <row r="1508" spans="3:6" x14ac:dyDescent="0.25">
      <c r="C1508" s="2" t="str">
        <f>IF(B1508="","",IF(VLOOKUP(A1508,referencia!$A$2:$B$15,2,FALSE)&gt;VLOOKUP(B1508,referencia!$A$2:$B$15,2,FALSE),"Casa",IF(VLOOKUP(A1508,referencia!$A$2:$B$15,2,FALSE)&lt;VLOOKUP(B1508,referencia!$A$2:$B$15,2,FALSE),"Visitante","Empate")))</f>
        <v/>
      </c>
      <c r="D1508" s="2" t="str">
        <f ca="1">IF(C1508="", "", IFERROR(
  INDEX(C:C, MATCH(1,
    INDEX((OFFSET(C1508, -(ROW(C1508)-255), 0)=OFFSET(C:C, 5, 0))*
           (OFFSET(C1507, -(ROW(C1507)-255), 0)=OFFSET(C:C, 4, 0))*
           (OFFSET(C1506, -(ROW(C1506)-255), 0)=OFFSET(C:C, 3, 0))*
           (OFFSET(C1505, -(ROW(C1505)-255), 0)=OFFSET(C:C, 2, 0))*
           (OFFSET(C1504, -(ROW(C1504)-255), 0)=OFFSET(C:C, 1, 0)),
           0), 0)),
  "Sem previsão"))</f>
        <v/>
      </c>
      <c r="E1508" s="2" t="str">
        <f t="shared" ca="1" si="113"/>
        <v/>
      </c>
      <c r="F1508" s="2" t="str">
        <f ca="1">IF(E1508="", "", IFERROR(COUNTIF($E$2:E1508, "Correto") / COUNTA($E$2:E1508), 0))</f>
        <v/>
      </c>
    </row>
    <row r="1509" spans="3:6" x14ac:dyDescent="0.25">
      <c r="C1509" s="2" t="str">
        <f>IF(B1509="","",IF(VLOOKUP(A1509,referencia!$A$2:$B$15,2,FALSE)&gt;VLOOKUP(B1509,referencia!$A$2:$B$15,2,FALSE),"Casa",IF(VLOOKUP(A1509,referencia!$A$2:$B$15,2,FALSE)&lt;VLOOKUP(B1509,referencia!$A$2:$B$15,2,FALSE),"Visitante","Empate")))</f>
        <v/>
      </c>
      <c r="D1509" s="2" t="str">
        <f ca="1">IF(C1509="", "", IFERROR(
  INDEX(C:C, MATCH(1,
    INDEX((OFFSET(C1509, -(ROW(C1509)-255), 0)=OFFSET(C:C, 5, 0))*
           (OFFSET(C1508, -(ROW(C1508)-255), 0)=OFFSET(C:C, 4, 0))*
           (OFFSET(C1507, -(ROW(C1507)-255), 0)=OFFSET(C:C, 3, 0))*
           (OFFSET(C1506, -(ROW(C1506)-255), 0)=OFFSET(C:C, 2, 0))*
           (OFFSET(C1505, -(ROW(C1505)-255), 0)=OFFSET(C:C, 1, 0)),
           0), 0)),
  "Sem previsão"))</f>
        <v/>
      </c>
      <c r="E1509" s="2" t="str">
        <f t="shared" ca="1" si="113"/>
        <v/>
      </c>
      <c r="F1509" s="2" t="str">
        <f ca="1">IF(E1509="", "", IFERROR(COUNTIF($E$2:E1509, "Correto") / COUNTA($E$2:E1509), 0))</f>
        <v/>
      </c>
    </row>
    <row r="1510" spans="3:6" x14ac:dyDescent="0.25">
      <c r="C1510" s="2" t="str">
        <f>IF(B1510="","",IF(VLOOKUP(A1510,referencia!$A$2:$B$15,2,FALSE)&gt;VLOOKUP(B1510,referencia!$A$2:$B$15,2,FALSE),"Casa",IF(VLOOKUP(A1510,referencia!$A$2:$B$15,2,FALSE)&lt;VLOOKUP(B1510,referencia!$A$2:$B$15,2,FALSE),"Visitante","Empate")))</f>
        <v/>
      </c>
      <c r="D1510" s="2" t="str">
        <f ca="1">IF(C1510="", "", IFERROR(
  INDEX(C:C, MATCH(1,
    INDEX((OFFSET(C1510, -(ROW(C1510)-255), 0)=OFFSET(C:C, 5, 0))*
           (OFFSET(C1509, -(ROW(C1509)-255), 0)=OFFSET(C:C, 4, 0))*
           (OFFSET(C1508, -(ROW(C1508)-255), 0)=OFFSET(C:C, 3, 0))*
           (OFFSET(C1507, -(ROW(C1507)-255), 0)=OFFSET(C:C, 2, 0))*
           (OFFSET(C1506, -(ROW(C1506)-255), 0)=OFFSET(C:C, 1, 0)),
           0), 0)),
  "Sem previsão"))</f>
        <v/>
      </c>
      <c r="E1510" s="2" t="str">
        <f t="shared" ca="1" si="113"/>
        <v/>
      </c>
      <c r="F1510" s="2" t="str">
        <f ca="1">IF(E1510="", "", IFERROR(COUNTIF($E$2:E1510, "Correto") / COUNTA($E$2:E1510), 0))</f>
        <v/>
      </c>
    </row>
    <row r="1511" spans="3:6" x14ac:dyDescent="0.25">
      <c r="C1511" s="2" t="str">
        <f>IF(B1511="","",IF(VLOOKUP(A1511,referencia!$A$2:$B$15,2,FALSE)&gt;VLOOKUP(B1511,referencia!$A$2:$B$15,2,FALSE),"Casa",IF(VLOOKUP(A1511,referencia!$A$2:$B$15,2,FALSE)&lt;VLOOKUP(B1511,referencia!$A$2:$B$15,2,FALSE),"Visitante","Empate")))</f>
        <v/>
      </c>
      <c r="D1511" s="2" t="str">
        <f ca="1">IF(C1511="", "", IFERROR(
  INDEX(C:C, MATCH(1,
    INDEX((OFFSET(C1511, -(ROW(C1511)-255), 0)=OFFSET(C:C, 5, 0))*
           (OFFSET(C1510, -(ROW(C1510)-255), 0)=OFFSET(C:C, 4, 0))*
           (OFFSET(C1509, -(ROW(C1509)-255), 0)=OFFSET(C:C, 3, 0))*
           (OFFSET(C1508, -(ROW(C1508)-255), 0)=OFFSET(C:C, 2, 0))*
           (OFFSET(C1507, -(ROW(C1507)-255), 0)=OFFSET(C:C, 1, 0)),
           0), 0)),
  "Sem previsão"))</f>
        <v/>
      </c>
      <c r="E1511" s="2" t="str">
        <f t="shared" ca="1" si="113"/>
        <v/>
      </c>
      <c r="F1511" s="2" t="str">
        <f ca="1">IF(E1511="", "", IFERROR(COUNTIF($E$2:E1511, "Correto") / COUNTA($E$2:E1511), 0))</f>
        <v/>
      </c>
    </row>
    <row r="1512" spans="3:6" x14ac:dyDescent="0.25">
      <c r="C1512" s="2" t="str">
        <f>IF(B1512="","",IF(VLOOKUP(A1512,referencia!$A$2:$B$15,2,FALSE)&gt;VLOOKUP(B1512,referencia!$A$2:$B$15,2,FALSE),"Casa",IF(VLOOKUP(A1512,referencia!$A$2:$B$15,2,FALSE)&lt;VLOOKUP(B1512,referencia!$A$2:$B$15,2,FALSE),"Visitante","Empate")))</f>
        <v/>
      </c>
      <c r="D1512" s="2" t="str">
        <f ca="1">IF(C1512="", "", IFERROR(
  INDEX(C:C, MATCH(1,
    INDEX((OFFSET(C1512, -(ROW(C1512)-255), 0)=OFFSET(C:C, 5, 0))*
           (OFFSET(C1511, -(ROW(C1511)-255), 0)=OFFSET(C:C, 4, 0))*
           (OFFSET(C1510, -(ROW(C1510)-255), 0)=OFFSET(C:C, 3, 0))*
           (OFFSET(C1509, -(ROW(C1509)-255), 0)=OFFSET(C:C, 2, 0))*
           (OFFSET(C1508, -(ROW(C1508)-255), 0)=OFFSET(C:C, 1, 0)),
           0), 0)),
  "Sem previsão"))</f>
        <v/>
      </c>
      <c r="E1512" s="2" t="str">
        <f t="shared" ca="1" si="113"/>
        <v/>
      </c>
      <c r="F1512" s="2" t="str">
        <f ca="1">IF(E1512="", "", IFERROR(COUNTIF($E$2:E1512, "Correto") / COUNTA($E$2:E1512), 0))</f>
        <v/>
      </c>
    </row>
    <row r="1513" spans="3:6" x14ac:dyDescent="0.25">
      <c r="C1513" s="2" t="str">
        <f>IF(B1513="","",IF(VLOOKUP(A1513,referencia!$A$2:$B$15,2,FALSE)&gt;VLOOKUP(B1513,referencia!$A$2:$B$15,2,FALSE),"Casa",IF(VLOOKUP(A1513,referencia!$A$2:$B$15,2,FALSE)&lt;VLOOKUP(B1513,referencia!$A$2:$B$15,2,FALSE),"Visitante","Empate")))</f>
        <v/>
      </c>
      <c r="D1513" s="2" t="str">
        <f ca="1">IF(C1513="", "", IFERROR(
  INDEX(C:C, MATCH(1,
    INDEX((OFFSET(C1513, -(ROW(C1513)-255), 0)=OFFSET(C:C, 5, 0))*
           (OFFSET(C1512, -(ROW(C1512)-255), 0)=OFFSET(C:C, 4, 0))*
           (OFFSET(C1511, -(ROW(C1511)-255), 0)=OFFSET(C:C, 3, 0))*
           (OFFSET(C1510, -(ROW(C1510)-255), 0)=OFFSET(C:C, 2, 0))*
           (OFFSET(C1509, -(ROW(C1509)-255), 0)=OFFSET(C:C, 1, 0)),
           0), 0)),
  "Sem previsão"))</f>
        <v/>
      </c>
      <c r="E1513" s="2" t="str">
        <f t="shared" ca="1" si="113"/>
        <v/>
      </c>
      <c r="F1513" s="2" t="str">
        <f ca="1">IF(E1513="", "", IFERROR(COUNTIF($E$2:E1513, "Correto") / COUNTA($E$2:E1513), 0))</f>
        <v/>
      </c>
    </row>
    <row r="1514" spans="3:6" x14ac:dyDescent="0.25">
      <c r="C1514" s="2" t="str">
        <f>IF(B1514="","",IF(VLOOKUP(A1514,referencia!$A$2:$B$15,2,FALSE)&gt;VLOOKUP(B1514,referencia!$A$2:$B$15,2,FALSE),"Casa",IF(VLOOKUP(A1514,referencia!$A$2:$B$15,2,FALSE)&lt;VLOOKUP(B1514,referencia!$A$2:$B$15,2,FALSE),"Visitante","Empate")))</f>
        <v/>
      </c>
      <c r="D1514" s="2" t="str">
        <f ca="1">IF(C1514="", "", IFERROR(
  INDEX(C:C, MATCH(1,
    INDEX((OFFSET(C1514, -(ROW(C1514)-255), 0)=OFFSET(C:C, 5, 0))*
           (OFFSET(C1513, -(ROW(C1513)-255), 0)=OFFSET(C:C, 4, 0))*
           (OFFSET(C1512, -(ROW(C1512)-255), 0)=OFFSET(C:C, 3, 0))*
           (OFFSET(C1511, -(ROW(C1511)-255), 0)=OFFSET(C:C, 2, 0))*
           (OFFSET(C1510, -(ROW(C1510)-255), 0)=OFFSET(C:C, 1, 0)),
           0), 0)),
  "Sem previsão"))</f>
        <v/>
      </c>
      <c r="E1514" s="2" t="str">
        <f t="shared" ca="1" si="113"/>
        <v/>
      </c>
      <c r="F1514" s="2" t="str">
        <f ca="1">IF(E1514="", "", IFERROR(COUNTIF($E$2:E1514, "Correto") / COUNTA($E$2:E1514), 0))</f>
        <v/>
      </c>
    </row>
    <row r="1515" spans="3:6" x14ac:dyDescent="0.25">
      <c r="C1515" s="2" t="str">
        <f>IF(B1515="","",IF(VLOOKUP(A1515,referencia!$A$2:$B$15,2,FALSE)&gt;VLOOKUP(B1515,referencia!$A$2:$B$15,2,FALSE),"Casa",IF(VLOOKUP(A1515,referencia!$A$2:$B$15,2,FALSE)&lt;VLOOKUP(B1515,referencia!$A$2:$B$15,2,FALSE),"Visitante","Empate")))</f>
        <v/>
      </c>
      <c r="D1515" s="2" t="str">
        <f ca="1">IF(C1515="", "", IFERROR(
  INDEX(C:C, MATCH(1,
    INDEX((OFFSET(C1515, -(ROW(C1515)-255), 0)=OFFSET(C:C, 5, 0))*
           (OFFSET(C1514, -(ROW(C1514)-255), 0)=OFFSET(C:C, 4, 0))*
           (OFFSET(C1513, -(ROW(C1513)-255), 0)=OFFSET(C:C, 3, 0))*
           (OFFSET(C1512, -(ROW(C1512)-255), 0)=OFFSET(C:C, 2, 0))*
           (OFFSET(C1511, -(ROW(C1511)-255), 0)=OFFSET(C:C, 1, 0)),
           0), 0)),
  "Sem previsão"))</f>
        <v/>
      </c>
      <c r="E1515" s="2" t="str">
        <f t="shared" ca="1" si="113"/>
        <v/>
      </c>
      <c r="F1515" s="2" t="str">
        <f ca="1">IF(E1515="", "", IFERROR(COUNTIF($E$2:E1515, "Correto") / COUNTA($E$2:E1515), 0))</f>
        <v/>
      </c>
    </row>
    <row r="1516" spans="3:6" x14ac:dyDescent="0.25">
      <c r="C1516" s="2" t="str">
        <f>IF(B1516="","",IF(VLOOKUP(A1516,referencia!$A$2:$B$15,2,FALSE)&gt;VLOOKUP(B1516,referencia!$A$2:$B$15,2,FALSE),"Casa",IF(VLOOKUP(A1516,referencia!$A$2:$B$15,2,FALSE)&lt;VLOOKUP(B1516,referencia!$A$2:$B$15,2,FALSE),"Visitante","Empate")))</f>
        <v/>
      </c>
      <c r="D1516" s="2" t="str">
        <f ca="1">IF(C1516="", "", IFERROR(
  INDEX(C:C, MATCH(1,
    INDEX((OFFSET(C1516, -(ROW(C1516)-255), 0)=OFFSET(C:C, 5, 0))*
           (OFFSET(C1515, -(ROW(C1515)-255), 0)=OFFSET(C:C, 4, 0))*
           (OFFSET(C1514, -(ROW(C1514)-255), 0)=OFFSET(C:C, 3, 0))*
           (OFFSET(C1513, -(ROW(C1513)-255), 0)=OFFSET(C:C, 2, 0))*
           (OFFSET(C1512, -(ROW(C1512)-255), 0)=OFFSET(C:C, 1, 0)),
           0), 0)),
  "Sem previsão"))</f>
        <v/>
      </c>
      <c r="E1516" s="2" t="str">
        <f t="shared" ca="1" si="113"/>
        <v/>
      </c>
      <c r="F1516" s="2" t="str">
        <f ca="1">IF(E1516="", "", IFERROR(COUNTIF($E$2:E1516, "Correto") / COUNTA($E$2:E1516), 0))</f>
        <v/>
      </c>
    </row>
    <row r="1517" spans="3:6" x14ac:dyDescent="0.25">
      <c r="C1517" s="2" t="str">
        <f>IF(B1517="","",IF(VLOOKUP(A1517,referencia!$A$2:$B$15,2,FALSE)&gt;VLOOKUP(B1517,referencia!$A$2:$B$15,2,FALSE),"Casa",IF(VLOOKUP(A1517,referencia!$A$2:$B$15,2,FALSE)&lt;VLOOKUP(B1517,referencia!$A$2:$B$15,2,FALSE),"Visitante","Empate")))</f>
        <v/>
      </c>
      <c r="D1517" s="2" t="str">
        <f ca="1">IF(C1517="", "", IFERROR(
  INDEX(C:C, MATCH(1,
    INDEX((OFFSET(C1517, -(ROW(C1517)-255), 0)=OFFSET(C:C, 5, 0))*
           (OFFSET(C1516, -(ROW(C1516)-255), 0)=OFFSET(C:C, 4, 0))*
           (OFFSET(C1515, -(ROW(C1515)-255), 0)=OFFSET(C:C, 3, 0))*
           (OFFSET(C1514, -(ROW(C1514)-255), 0)=OFFSET(C:C, 2, 0))*
           (OFFSET(C1513, -(ROW(C1513)-255), 0)=OFFSET(C:C, 1, 0)),
           0), 0)),
  "Sem previsão"))</f>
        <v/>
      </c>
      <c r="E1517" s="2" t="str">
        <f t="shared" ca="1" si="113"/>
        <v/>
      </c>
      <c r="F1517" s="2" t="str">
        <f ca="1">IF(E1517="", "", IFERROR(COUNTIF($E$2:E1517, "Correto") / COUNTA($E$2:E1517), 0))</f>
        <v/>
      </c>
    </row>
    <row r="1518" spans="3:6" x14ac:dyDescent="0.25">
      <c r="C1518" s="2" t="str">
        <f>IF(B1518="","",IF(VLOOKUP(A1518,referencia!$A$2:$B$15,2,FALSE)&gt;VLOOKUP(B1518,referencia!$A$2:$B$15,2,FALSE),"Casa",IF(VLOOKUP(A1518,referencia!$A$2:$B$15,2,FALSE)&lt;VLOOKUP(B1518,referencia!$A$2:$B$15,2,FALSE),"Visitante","Empate")))</f>
        <v/>
      </c>
      <c r="D1518" s="2" t="str">
        <f ca="1">IF(C1518="", "", IFERROR(
  INDEX(C:C, MATCH(1,
    INDEX((OFFSET(C1518, -(ROW(C1518)-255), 0)=OFFSET(C:C, 5, 0))*
           (OFFSET(C1517, -(ROW(C1517)-255), 0)=OFFSET(C:C, 4, 0))*
           (OFFSET(C1516, -(ROW(C1516)-255), 0)=OFFSET(C:C, 3, 0))*
           (OFFSET(C1515, -(ROW(C1515)-255), 0)=OFFSET(C:C, 2, 0))*
           (OFFSET(C1514, -(ROW(C1514)-255), 0)=OFFSET(C:C, 1, 0)),
           0), 0)),
  "Sem previsão"))</f>
        <v/>
      </c>
      <c r="E1518" s="2" t="str">
        <f t="shared" ca="1" si="113"/>
        <v/>
      </c>
      <c r="F1518" s="2" t="str">
        <f ca="1">IF(E1518="", "", IFERROR(COUNTIF($E$2:E1518, "Correto") / COUNTA($E$2:E1518), 0))</f>
        <v/>
      </c>
    </row>
    <row r="1519" spans="3:6" x14ac:dyDescent="0.25">
      <c r="C1519" s="2" t="str">
        <f>IF(B1519="","",IF(VLOOKUP(A1519,referencia!$A$2:$B$15,2,FALSE)&gt;VLOOKUP(B1519,referencia!$A$2:$B$15,2,FALSE),"Casa",IF(VLOOKUP(A1519,referencia!$A$2:$B$15,2,FALSE)&lt;VLOOKUP(B1519,referencia!$A$2:$B$15,2,FALSE),"Visitante","Empate")))</f>
        <v/>
      </c>
      <c r="D1519" s="2" t="str">
        <f ca="1">IF(C1519="", "", IFERROR(
  INDEX(C:C, MATCH(1,
    INDEX((OFFSET(C1519, -(ROW(C1519)-255), 0)=OFFSET(C:C, 5, 0))*
           (OFFSET(C1518, -(ROW(C1518)-255), 0)=OFFSET(C:C, 4, 0))*
           (OFFSET(#REF!, -(ROW(#REF!)-255), 0)=OFFSET(C:C, 3, 0))*
           (OFFSET(#REF!, -(ROW(#REF!)-255), 0)=OFFSET(C:C, 2, 0))*
           (OFFSET(#REF!, -(ROW(#REF!)-255), 0)=OFFSET(C:C, 1, 0)),
           0), 0)),
  "Sem previsão"))</f>
        <v/>
      </c>
      <c r="E1519" s="2" t="str">
        <f t="shared" ca="1" si="113"/>
        <v/>
      </c>
      <c r="F1519" s="2" t="str">
        <f ca="1">IF(E1519="", "", IFERROR(COUNTIF($E$2:E1519, "Correto") / COUNTA($E$2:E1519), 0))</f>
        <v/>
      </c>
    </row>
    <row r="1520" spans="3:6" x14ac:dyDescent="0.25">
      <c r="C1520" s="2" t="str">
        <f>IF(B1520="","",IF(VLOOKUP(A1520,referencia!$A$2:$B$15,2,FALSE)&gt;VLOOKUP(B1520,referencia!$A$2:$B$15,2,FALSE),"Casa",IF(VLOOKUP(A1520,referencia!$A$2:$B$15,2,FALSE)&lt;VLOOKUP(B1520,referencia!$A$2:$B$15,2,FALSE),"Visitante","Empate")))</f>
        <v/>
      </c>
      <c r="D1520" s="2" t="str">
        <f ca="1">IF(C1520="", "", IFERROR(
  INDEX(C:C, MATCH(1,
    INDEX((OFFSET(C1520, -(ROW(C1520)-255), 0)=OFFSET(C:C, 5, 0))*
           (OFFSET(C1519, -(ROW(C1519)-255), 0)=OFFSET(C:C, 4, 0))*
           (OFFSET(C1518, -(ROW(C1518)-255), 0)=OFFSET(C:C, 3, 0))*
           (OFFSET(#REF!, -(ROW(#REF!)-255), 0)=OFFSET(C:C, 2, 0))*
           (OFFSET(#REF!, -(ROW(#REF!)-255), 0)=OFFSET(C:C, 1, 0)),
           0), 0)),
  "Sem previsão"))</f>
        <v/>
      </c>
      <c r="E1520" s="2" t="str">
        <f t="shared" ca="1" si="113"/>
        <v/>
      </c>
      <c r="F1520" s="2" t="str">
        <f ca="1">IF(E1520="", "", IFERROR(COUNTIF($E$2:E1520, "Correto") / COUNTA($E$2:E1520), 0))</f>
        <v/>
      </c>
    </row>
    <row r="1521" spans="3:6" x14ac:dyDescent="0.25">
      <c r="C1521" s="2" t="str">
        <f>IF(B1521="","",IF(VLOOKUP(A1521,referencia!$A$2:$B$15,2,FALSE)&gt;VLOOKUP(B1521,referencia!$A$2:$B$15,2,FALSE),"Casa",IF(VLOOKUP(A1521,referencia!$A$2:$B$15,2,FALSE)&lt;VLOOKUP(B1521,referencia!$A$2:$B$15,2,FALSE),"Visitante","Empate")))</f>
        <v/>
      </c>
      <c r="D1521" s="2" t="str">
        <f ca="1">IF(C1521="", "", IFERROR(
  INDEX(C:C, MATCH(1,
    INDEX((OFFSET(C1521, -(ROW(C1521)-255), 0)=OFFSET(C:C, 5, 0))*
           (OFFSET(C1520, -(ROW(C1520)-255), 0)=OFFSET(C:C, 4, 0))*
           (OFFSET(C1519, -(ROW(C1519)-255), 0)=OFFSET(C:C, 3, 0))*
           (OFFSET(C1518, -(ROW(C1518)-255), 0)=OFFSET(C:C, 2, 0))*
           (OFFSET(#REF!, -(ROW(#REF!)-255), 0)=OFFSET(C:C, 1, 0)),
           0), 0)),
  "Sem previsão"))</f>
        <v/>
      </c>
      <c r="E1521" s="2" t="str">
        <f t="shared" ca="1" si="113"/>
        <v/>
      </c>
      <c r="F1521" s="2" t="str">
        <f ca="1">IF(E1521="", "", IFERROR(COUNTIF($E$2:E1521, "Correto") / COUNTA($E$2:E1521), 0))</f>
        <v/>
      </c>
    </row>
    <row r="1522" spans="3:6" x14ac:dyDescent="0.25">
      <c r="C1522" s="2" t="str">
        <f>IF(B1522="","",IF(VLOOKUP(A1522,referencia!$A$2:$B$15,2,FALSE)&gt;VLOOKUP(B1522,referencia!$A$2:$B$15,2,FALSE),"Casa",IF(VLOOKUP(A1522,referencia!$A$2:$B$15,2,FALSE)&lt;VLOOKUP(B1522,referencia!$A$2:$B$15,2,FALSE),"Visitante","Empate")))</f>
        <v/>
      </c>
      <c r="D1522" s="2" t="str">
        <f ca="1">IF(C1522="", "", IFERROR(
  INDEX(C:C, MATCH(1,
    INDEX((OFFSET(C1522, -(ROW(C1522)-255), 0)=OFFSET(C:C, 5, 0))*
           (OFFSET(C1521, -(ROW(C1521)-255), 0)=OFFSET(C:C, 4, 0))*
           (OFFSET(C1520, -(ROW(C1520)-255), 0)=OFFSET(C:C, 3, 0))*
           (OFFSET(C1519, -(ROW(C1519)-255), 0)=OFFSET(C:C, 2, 0))*
           (OFFSET(C1518, -(ROW(C1518)-255), 0)=OFFSET(C:C, 1, 0)),
           0), 0)),
  "Sem previsão"))</f>
        <v/>
      </c>
      <c r="E1522" s="2" t="str">
        <f t="shared" ca="1" si="113"/>
        <v/>
      </c>
      <c r="F1522" s="2" t="str">
        <f ca="1">IF(E1522="", "", IFERROR(COUNTIF($E$2:E1522, "Correto") / COUNTA($E$2:E1522), 0))</f>
        <v/>
      </c>
    </row>
    <row r="1523" spans="3:6" x14ac:dyDescent="0.25">
      <c r="C1523" s="2" t="str">
        <f>IF(B1523="","",IF(VLOOKUP(A1523,referencia!$A$2:$B$15,2,FALSE)&gt;VLOOKUP(B1523,referencia!$A$2:$B$15,2,FALSE),"Casa",IF(VLOOKUP(A1523,referencia!$A$2:$B$15,2,FALSE)&lt;VLOOKUP(B1523,referencia!$A$2:$B$15,2,FALSE),"Visitante","Empate")))</f>
        <v/>
      </c>
      <c r="D1523" s="2" t="str">
        <f ca="1">IF(C1523="", "", IFERROR(
  INDEX(C:C, MATCH(1,
    INDEX((OFFSET(C1523, -(ROW(C1523)-255), 0)=OFFSET(C:C, 5, 0))*
           (OFFSET(C1522, -(ROW(C1522)-255), 0)=OFFSET(C:C, 4, 0))*
           (OFFSET(C1521, -(ROW(C1521)-255), 0)=OFFSET(C:C, 3, 0))*
           (OFFSET(C1520, -(ROW(C1520)-255), 0)=OFFSET(C:C, 2, 0))*
           (OFFSET(C1519, -(ROW(C1519)-255), 0)=OFFSET(C:C, 1, 0)),
           0), 0)),
  "Sem previsão"))</f>
        <v/>
      </c>
      <c r="E1523" s="2" t="str">
        <f t="shared" ca="1" si="113"/>
        <v/>
      </c>
      <c r="F1523" s="2" t="str">
        <f ca="1">IF(E1523="", "", IFERROR(COUNTIF($E$2:E1523, "Correto") / COUNTA($E$2:E1523), 0))</f>
        <v/>
      </c>
    </row>
    <row r="1524" spans="3:6" x14ac:dyDescent="0.25">
      <c r="C1524" s="2" t="str">
        <f>IF(B1524="","",IF(VLOOKUP(A1524,referencia!$A$2:$B$15,2,FALSE)&gt;VLOOKUP(B1524,referencia!$A$2:$B$15,2,FALSE),"Casa",IF(VLOOKUP(A1524,referencia!$A$2:$B$15,2,FALSE)&lt;VLOOKUP(B1524,referencia!$A$2:$B$15,2,FALSE),"Visitante","Empate")))</f>
        <v/>
      </c>
      <c r="D1524" s="2" t="str">
        <f ca="1">IF(C1524="", "", IFERROR(
  INDEX(C:C, MATCH(1,
    INDEX((OFFSET(C1524, -(ROW(C1524)-255), 0)=OFFSET(C:C, 5, 0))*
           (OFFSET(C1523, -(ROW(C1523)-255), 0)=OFFSET(C:C, 4, 0))*
           (OFFSET(C1522, -(ROW(C1522)-255), 0)=OFFSET(C:C, 3, 0))*
           (OFFSET(C1521, -(ROW(C1521)-255), 0)=OFFSET(C:C, 2, 0))*
           (OFFSET(C1520, -(ROW(C1520)-255), 0)=OFFSET(C:C, 1, 0)),
           0), 0)),
  "Sem previsão"))</f>
        <v/>
      </c>
      <c r="E1524" s="2" t="str">
        <f t="shared" ca="1" si="113"/>
        <v/>
      </c>
      <c r="F1524" s="2" t="str">
        <f ca="1">IF(E1524="", "", IFERROR(COUNTIF($E$2:E1524, "Correto") / COUNTA($E$2:E1524), 0))</f>
        <v/>
      </c>
    </row>
    <row r="1525" spans="3:6" x14ac:dyDescent="0.25">
      <c r="C1525" s="2" t="str">
        <f>IF(B1525="","",IF(VLOOKUP(A1525,referencia!$A$2:$B$15,2,FALSE)&gt;VLOOKUP(B1525,referencia!$A$2:$B$15,2,FALSE),"Casa",IF(VLOOKUP(A1525,referencia!$A$2:$B$15,2,FALSE)&lt;VLOOKUP(B1525,referencia!$A$2:$B$15,2,FALSE),"Visitante","Empate")))</f>
        <v/>
      </c>
      <c r="D1525" s="2" t="str">
        <f ca="1">IF(C1525="", "", IFERROR(
  INDEX(C:C, MATCH(1,
    INDEX((OFFSET(C1525, -(ROW(C1525)-255), 0)=OFFSET(C:C, 5, 0))*
           (OFFSET(C1524, -(ROW(C1524)-255), 0)=OFFSET(C:C, 4, 0))*
           (OFFSET(C1523, -(ROW(C1523)-255), 0)=OFFSET(C:C, 3, 0))*
           (OFFSET(C1522, -(ROW(C1522)-255), 0)=OFFSET(C:C, 2, 0))*
           (OFFSET(C1521, -(ROW(C1521)-255), 0)=OFFSET(C:C, 1, 0)),
           0), 0)),
  "Sem previsão"))</f>
        <v/>
      </c>
      <c r="E1525" s="2" t="str">
        <f t="shared" ca="1" si="113"/>
        <v/>
      </c>
      <c r="F1525" s="2" t="str">
        <f ca="1">IF(E1525="", "", IFERROR(COUNTIF($E$2:E1525, "Correto") / COUNTA($E$2:E1525), 0))</f>
        <v/>
      </c>
    </row>
    <row r="1526" spans="3:6" x14ac:dyDescent="0.25">
      <c r="C1526" s="2" t="str">
        <f>IF(B1526="","",IF(VLOOKUP(A1526,referencia!$A$2:$B$15,2,FALSE)&gt;VLOOKUP(B1526,referencia!$A$2:$B$15,2,FALSE),"Casa",IF(VLOOKUP(A1526,referencia!$A$2:$B$15,2,FALSE)&lt;VLOOKUP(B1526,referencia!$A$2:$B$15,2,FALSE),"Visitante","Empate")))</f>
        <v/>
      </c>
      <c r="D1526" s="2" t="str">
        <f ca="1">IF(C1526="", "", IFERROR(
  INDEX(C:C, MATCH(1,
    INDEX((OFFSET(C1526, -(ROW(C1526)-255), 0)=OFFSET(C:C, 5, 0))*
           (OFFSET(C1525, -(ROW(C1525)-255), 0)=OFFSET(C:C, 4, 0))*
           (OFFSET(C1524, -(ROW(C1524)-255), 0)=OFFSET(C:C, 3, 0))*
           (OFFSET(C1523, -(ROW(C1523)-255), 0)=OFFSET(C:C, 2, 0))*
           (OFFSET(C1522, -(ROW(C1522)-255), 0)=OFFSET(C:C, 1, 0)),
           0), 0)),
  "Sem previsão"))</f>
        <v/>
      </c>
      <c r="E1526" s="2" t="str">
        <f t="shared" ca="1" si="113"/>
        <v/>
      </c>
      <c r="F1526" s="2" t="str">
        <f ca="1">IF(E1526="", "", IFERROR(COUNTIF($E$2:E1526, "Correto") / COUNTA($E$2:E1526), 0))</f>
        <v/>
      </c>
    </row>
    <row r="1527" spans="3:6" x14ac:dyDescent="0.25">
      <c r="C1527" s="2" t="str">
        <f>IF(B1527="","",IF(VLOOKUP(A1527,referencia!$A$2:$B$15,2,FALSE)&gt;VLOOKUP(B1527,referencia!$A$2:$B$15,2,FALSE),"Casa",IF(VLOOKUP(A1527,referencia!$A$2:$B$15,2,FALSE)&lt;VLOOKUP(B1527,referencia!$A$2:$B$15,2,FALSE),"Visitante","Empate")))</f>
        <v/>
      </c>
      <c r="D1527" s="2" t="str">
        <f ca="1">IF(C1527="", "", IFERROR(
  INDEX(C:C, MATCH(1,
    INDEX((OFFSET(C1527, -(ROW(C1527)-255), 0)=OFFSET(C:C, 5, 0))*
           (OFFSET(C1526, -(ROW(C1526)-255), 0)=OFFSET(C:C, 4, 0))*
           (OFFSET(C1525, -(ROW(C1525)-255), 0)=OFFSET(C:C, 3, 0))*
           (OFFSET(C1524, -(ROW(C1524)-255), 0)=OFFSET(C:C, 2, 0))*
           (OFFSET(C1523, -(ROW(C1523)-255), 0)=OFFSET(C:C, 1, 0)),
           0), 0)),
  "Sem previsão"))</f>
        <v/>
      </c>
      <c r="E1527" s="2" t="str">
        <f t="shared" ca="1" si="113"/>
        <v/>
      </c>
      <c r="F1527" s="2" t="str">
        <f ca="1">IF(E1527="", "", IFERROR(COUNTIF($E$2:E1527, "Correto") / COUNTA($E$2:E1527), 0))</f>
        <v/>
      </c>
    </row>
    <row r="1528" spans="3:6" x14ac:dyDescent="0.25">
      <c r="C1528" s="2" t="str">
        <f>IF(B1528="","",IF(VLOOKUP(A1528,referencia!$A$2:$B$15,2,FALSE)&gt;VLOOKUP(B1528,referencia!$A$2:$B$15,2,FALSE),"Casa",IF(VLOOKUP(A1528,referencia!$A$2:$B$15,2,FALSE)&lt;VLOOKUP(B1528,referencia!$A$2:$B$15,2,FALSE),"Visitante","Empate")))</f>
        <v/>
      </c>
      <c r="D1528" s="2" t="str">
        <f ca="1">IF(C1528="", "", IFERROR(
  INDEX(C:C, MATCH(1,
    INDEX((OFFSET(C1528, -(ROW(C1528)-255), 0)=OFFSET(C:C, 5, 0))*
           (OFFSET(C1527, -(ROW(C1527)-255), 0)=OFFSET(C:C, 4, 0))*
           (OFFSET(C1526, -(ROW(C1526)-255), 0)=OFFSET(C:C, 3, 0))*
           (OFFSET(C1525, -(ROW(C1525)-255), 0)=OFFSET(C:C, 2, 0))*
           (OFFSET(C1524, -(ROW(C1524)-255), 0)=OFFSET(C:C, 1, 0)),
           0), 0)),
  "Sem previsão"))</f>
        <v/>
      </c>
      <c r="E1528" s="2" t="str">
        <f t="shared" ca="1" si="113"/>
        <v/>
      </c>
      <c r="F1528" s="2" t="str">
        <f ca="1">IF(E1528="", "", IFERROR(COUNTIF($E$2:E1528, "Correto") / COUNTA($E$2:E1528), 0))</f>
        <v/>
      </c>
    </row>
    <row r="1529" spans="3:6" x14ac:dyDescent="0.25">
      <c r="C1529" s="2" t="str">
        <f>IF(B1529="","",IF(VLOOKUP(A1529,referencia!$A$2:$B$15,2,FALSE)&gt;VLOOKUP(B1529,referencia!$A$2:$B$15,2,FALSE),"Casa",IF(VLOOKUP(A1529,referencia!$A$2:$B$15,2,FALSE)&lt;VLOOKUP(B1529,referencia!$A$2:$B$15,2,FALSE),"Visitante","Empate")))</f>
        <v/>
      </c>
      <c r="D1529" s="2" t="str">
        <f ca="1">IF(C1529="", "", IFERROR(
  INDEX(C:C, MATCH(1,
    INDEX((OFFSET(C1529, -(ROW(C1529)-255), 0)=OFFSET(C:C, 5, 0))*
           (OFFSET(C1528, -(ROW(C1528)-255), 0)=OFFSET(C:C, 4, 0))*
           (OFFSET(C1527, -(ROW(C1527)-255), 0)=OFFSET(C:C, 3, 0))*
           (OFFSET(C1526, -(ROW(C1526)-255), 0)=OFFSET(C:C, 2, 0))*
           (OFFSET(C1525, -(ROW(C1525)-255), 0)=OFFSET(C:C, 1, 0)),
           0), 0)),
  "Sem previsão"))</f>
        <v/>
      </c>
      <c r="E1529" s="2" t="str">
        <f t="shared" ca="1" si="113"/>
        <v/>
      </c>
      <c r="F1529" s="2" t="str">
        <f ca="1">IF(E1529="", "", IFERROR(COUNTIF($E$2:E1529, "Correto") / COUNTA($E$2:E1529), 0))</f>
        <v/>
      </c>
    </row>
    <row r="1530" spans="3:6" x14ac:dyDescent="0.25">
      <c r="C1530" s="2" t="str">
        <f>IF(B1530="","",IF(VLOOKUP(A1530,referencia!$A$2:$B$15,2,FALSE)&gt;VLOOKUP(B1530,referencia!$A$2:$B$15,2,FALSE),"Casa",IF(VLOOKUP(A1530,referencia!$A$2:$B$15,2,FALSE)&lt;VLOOKUP(B1530,referencia!$A$2:$B$15,2,FALSE),"Visitante","Empate")))</f>
        <v/>
      </c>
      <c r="D1530" s="2" t="str">
        <f ca="1">IF(C1530="", "", IFERROR(
  INDEX(C:C, MATCH(1,
    INDEX((OFFSET(C1530, -(ROW(C1530)-255), 0)=OFFSET(C:C, 5, 0))*
           (OFFSET(C1529, -(ROW(C1529)-255), 0)=OFFSET(C:C, 4, 0))*
           (OFFSET(C1528, -(ROW(C1528)-255), 0)=OFFSET(C:C, 3, 0))*
           (OFFSET(C1527, -(ROW(C1527)-255), 0)=OFFSET(C:C, 2, 0))*
           (OFFSET(C1526, -(ROW(C1526)-255), 0)=OFFSET(C:C, 1, 0)),
           0), 0)),
  "Sem previsão"))</f>
        <v/>
      </c>
      <c r="E1530" s="2" t="str">
        <f t="shared" ca="1" si="113"/>
        <v/>
      </c>
      <c r="F1530" s="2" t="str">
        <f ca="1">IF(E1530="", "", IFERROR(COUNTIF($E$2:E1530, "Correto") / COUNTA($E$2:E1530), 0))</f>
        <v/>
      </c>
    </row>
    <row r="1531" spans="3:6" x14ac:dyDescent="0.25">
      <c r="C1531" s="2" t="str">
        <f>IF(B1531="","",IF(VLOOKUP(A1531,referencia!$A$2:$B$15,2,FALSE)&gt;VLOOKUP(B1531,referencia!$A$2:$B$15,2,FALSE),"Casa",IF(VLOOKUP(A1531,referencia!$A$2:$B$15,2,FALSE)&lt;VLOOKUP(B1531,referencia!$A$2:$B$15,2,FALSE),"Visitante","Empate")))</f>
        <v/>
      </c>
      <c r="D1531" s="2" t="str">
        <f ca="1">IF(C1531="", "", IFERROR(
  INDEX(C:C, MATCH(1,
    INDEX((OFFSET(C1531, -(ROW(C1531)-255), 0)=OFFSET(C:C, 5, 0))*
           (OFFSET(C1530, -(ROW(C1530)-255), 0)=OFFSET(C:C, 4, 0))*
           (OFFSET(C1529, -(ROW(C1529)-255), 0)=OFFSET(C:C, 3, 0))*
           (OFFSET(C1528, -(ROW(C1528)-255), 0)=OFFSET(C:C, 2, 0))*
           (OFFSET(C1527, -(ROW(C1527)-255), 0)=OFFSET(C:C, 1, 0)),
           0), 0)),
  "Sem previsão"))</f>
        <v/>
      </c>
      <c r="E1531" s="2" t="str">
        <f t="shared" ca="1" si="113"/>
        <v/>
      </c>
      <c r="F1531" s="2" t="str">
        <f ca="1">IF(E1531="", "", IFERROR(COUNTIF($E$2:E1531, "Correto") / COUNTA($E$2:E1531), 0))</f>
        <v/>
      </c>
    </row>
    <row r="1532" spans="3:6" x14ac:dyDescent="0.25">
      <c r="C1532" s="2" t="str">
        <f>IF(B1532="","",IF(VLOOKUP(A1532,referencia!$A$2:$B$15,2,FALSE)&gt;VLOOKUP(B1532,referencia!$A$2:$B$15,2,FALSE),"Casa",IF(VLOOKUP(A1532,referencia!$A$2:$B$15,2,FALSE)&lt;VLOOKUP(B1532,referencia!$A$2:$B$15,2,FALSE),"Visitante","Empate")))</f>
        <v/>
      </c>
      <c r="D1532" s="2" t="str">
        <f ca="1">IF(C1532="", "", IFERROR(
  INDEX(C:C, MATCH(1,
    INDEX((OFFSET(C1532, -(ROW(C1532)-255), 0)=OFFSET(C:C, 5, 0))*
           (OFFSET(C1531, -(ROW(C1531)-255), 0)=OFFSET(C:C, 4, 0))*
           (OFFSET(C1530, -(ROW(C1530)-255), 0)=OFFSET(C:C, 3, 0))*
           (OFFSET(C1529, -(ROW(C1529)-255), 0)=OFFSET(C:C, 2, 0))*
           (OFFSET(C1528, -(ROW(C1528)-255), 0)=OFFSET(C:C, 1, 0)),
           0), 0)),
  "Sem previsão"))</f>
        <v/>
      </c>
      <c r="E1532" s="2" t="str">
        <f t="shared" ref="E1532:E1595" ca="1" si="114">IF(D1532="","",IF(D1532=C1532,"Correto","Errado"))</f>
        <v/>
      </c>
      <c r="F1532" s="2" t="str">
        <f ca="1">IF(E1532="", "", IFERROR(COUNTIF($E$2:E1532, "Correto") / COUNTA($E$2:E1532), 0))</f>
        <v/>
      </c>
    </row>
    <row r="1533" spans="3:6" x14ac:dyDescent="0.25">
      <c r="C1533" s="2" t="str">
        <f>IF(B1533="","",IF(VLOOKUP(A1533,referencia!$A$2:$B$15,2,FALSE)&gt;VLOOKUP(B1533,referencia!$A$2:$B$15,2,FALSE),"Casa",IF(VLOOKUP(A1533,referencia!$A$2:$B$15,2,FALSE)&lt;VLOOKUP(B1533,referencia!$A$2:$B$15,2,FALSE),"Visitante","Empate")))</f>
        <v/>
      </c>
      <c r="D1533" s="2" t="str">
        <f ca="1">IF(C1533="", "", IFERROR(
  INDEX(C:C, MATCH(1,
    INDEX((OFFSET(C1533, -(ROW(C1533)-255), 0)=OFFSET(C:C, 5, 0))*
           (OFFSET(C1532, -(ROW(C1532)-255), 0)=OFFSET(C:C, 4, 0))*
           (OFFSET(C1531, -(ROW(C1531)-255), 0)=OFFSET(C:C, 3, 0))*
           (OFFSET(C1530, -(ROW(C1530)-255), 0)=OFFSET(C:C, 2, 0))*
           (OFFSET(C1529, -(ROW(C1529)-255), 0)=OFFSET(C:C, 1, 0)),
           0), 0)),
  "Sem previsão"))</f>
        <v/>
      </c>
      <c r="E1533" s="2" t="str">
        <f t="shared" ca="1" si="114"/>
        <v/>
      </c>
      <c r="F1533" s="2" t="str">
        <f ca="1">IF(E1533="", "", IFERROR(COUNTIF($E$2:E1533, "Correto") / COUNTA($E$2:E1533), 0))</f>
        <v/>
      </c>
    </row>
    <row r="1534" spans="3:6" x14ac:dyDescent="0.25">
      <c r="C1534" s="2" t="str">
        <f>IF(B1534="","",IF(VLOOKUP(A1534,referencia!$A$2:$B$15,2,FALSE)&gt;VLOOKUP(B1534,referencia!$A$2:$B$15,2,FALSE),"Casa",IF(VLOOKUP(A1534,referencia!$A$2:$B$15,2,FALSE)&lt;VLOOKUP(B1534,referencia!$A$2:$B$15,2,FALSE),"Visitante","Empate")))</f>
        <v/>
      </c>
      <c r="D1534" s="2" t="str">
        <f ca="1">IF(C1534="", "", IFERROR(
  INDEX(C:C, MATCH(1,
    INDEX((OFFSET(C1534, -(ROW(C1534)-255), 0)=OFFSET(C:C, 5, 0))*
           (OFFSET(C1533, -(ROW(C1533)-255), 0)=OFFSET(C:C, 4, 0))*
           (OFFSET(C1532, -(ROW(C1532)-255), 0)=OFFSET(C:C, 3, 0))*
           (OFFSET(C1531, -(ROW(C1531)-255), 0)=OFFSET(C:C, 2, 0))*
           (OFFSET(C1530, -(ROW(C1530)-255), 0)=OFFSET(C:C, 1, 0)),
           0), 0)),
  "Sem previsão"))</f>
        <v/>
      </c>
      <c r="E1534" s="2" t="str">
        <f t="shared" ca="1" si="114"/>
        <v/>
      </c>
      <c r="F1534" s="2" t="str">
        <f ca="1">IF(E1534="", "", IFERROR(COUNTIF($E$2:E1534, "Correto") / COUNTA($E$2:E1534), 0))</f>
        <v/>
      </c>
    </row>
    <row r="1535" spans="3:6" x14ac:dyDescent="0.25">
      <c r="C1535" s="2" t="str">
        <f>IF(B1535="","",IF(VLOOKUP(A1535,referencia!$A$2:$B$15,2,FALSE)&gt;VLOOKUP(B1535,referencia!$A$2:$B$15,2,FALSE),"Casa",IF(VLOOKUP(A1535,referencia!$A$2:$B$15,2,FALSE)&lt;VLOOKUP(B1535,referencia!$A$2:$B$15,2,FALSE),"Visitante","Empate")))</f>
        <v/>
      </c>
      <c r="D1535" s="2" t="str">
        <f ca="1">IF(C1535="", "", IFERROR(
  INDEX(C:C, MATCH(1,
    INDEX((OFFSET(C1535, -(ROW(C1535)-255), 0)=OFFSET(C:C, 5, 0))*
           (OFFSET(C1534, -(ROW(C1534)-255), 0)=OFFSET(C:C, 4, 0))*
           (OFFSET(C1533, -(ROW(C1533)-255), 0)=OFFSET(C:C, 3, 0))*
           (OFFSET(C1532, -(ROW(C1532)-255), 0)=OFFSET(C:C, 2, 0))*
           (OFFSET(C1531, -(ROW(C1531)-255), 0)=OFFSET(C:C, 1, 0)),
           0), 0)),
  "Sem previsão"))</f>
        <v/>
      </c>
      <c r="E1535" s="2" t="str">
        <f t="shared" ca="1" si="114"/>
        <v/>
      </c>
      <c r="F1535" s="2" t="str">
        <f ca="1">IF(E1535="", "", IFERROR(COUNTIF($E$2:E1535, "Correto") / COUNTA($E$2:E1535), 0))</f>
        <v/>
      </c>
    </row>
    <row r="1536" spans="3:6" x14ac:dyDescent="0.25">
      <c r="C1536" s="2" t="str">
        <f>IF(B1536="","",IF(VLOOKUP(A1536,referencia!$A$2:$B$15,2,FALSE)&gt;VLOOKUP(B1536,referencia!$A$2:$B$15,2,FALSE),"Casa",IF(VLOOKUP(A1536,referencia!$A$2:$B$15,2,FALSE)&lt;VLOOKUP(B1536,referencia!$A$2:$B$15,2,FALSE),"Visitante","Empate")))</f>
        <v/>
      </c>
      <c r="D1536" s="2" t="str">
        <f ca="1">IF(C1536="", "", IFERROR(
  INDEX(C:C, MATCH(1,
    INDEX((OFFSET(C1536, -(ROW(C1536)-255), 0)=OFFSET(C:C, 5, 0))*
           (OFFSET(C1535, -(ROW(C1535)-255), 0)=OFFSET(C:C, 4, 0))*
           (OFFSET(C1534, -(ROW(C1534)-255), 0)=OFFSET(C:C, 3, 0))*
           (OFFSET(C1533, -(ROW(C1533)-255), 0)=OFFSET(C:C, 2, 0))*
           (OFFSET(C1532, -(ROW(C1532)-255), 0)=OFFSET(C:C, 1, 0)),
           0), 0)),
  "Sem previsão"))</f>
        <v/>
      </c>
      <c r="E1536" s="2" t="str">
        <f t="shared" ca="1" si="114"/>
        <v/>
      </c>
      <c r="F1536" s="2" t="str">
        <f ca="1">IF(E1536="", "", IFERROR(COUNTIF($E$2:E1536, "Correto") / COUNTA($E$2:E1536), 0))</f>
        <v/>
      </c>
    </row>
    <row r="1537" spans="3:6" x14ac:dyDescent="0.25">
      <c r="C1537" s="2" t="str">
        <f>IF(B1537="","",IF(VLOOKUP(A1537,referencia!$A$2:$B$15,2,FALSE)&gt;VLOOKUP(B1537,referencia!$A$2:$B$15,2,FALSE),"Casa",IF(VLOOKUP(A1537,referencia!$A$2:$B$15,2,FALSE)&lt;VLOOKUP(B1537,referencia!$A$2:$B$15,2,FALSE),"Visitante","Empate")))</f>
        <v/>
      </c>
      <c r="D1537" s="2" t="str">
        <f ca="1">IF(C1537="", "", IFERROR(
  INDEX(C:C, MATCH(1,
    INDEX((OFFSET(C1537, -(ROW(C1537)-255), 0)=OFFSET(C:C, 5, 0))*
           (OFFSET(C1536, -(ROW(C1536)-255), 0)=OFFSET(C:C, 4, 0))*
           (OFFSET(C1535, -(ROW(C1535)-255), 0)=OFFSET(C:C, 3, 0))*
           (OFFSET(C1534, -(ROW(C1534)-255), 0)=OFFSET(C:C, 2, 0))*
           (OFFSET(C1533, -(ROW(C1533)-255), 0)=OFFSET(C:C, 1, 0)),
           0), 0)),
  "Sem previsão"))</f>
        <v/>
      </c>
      <c r="E1537" s="2" t="str">
        <f t="shared" ca="1" si="114"/>
        <v/>
      </c>
      <c r="F1537" s="2" t="str">
        <f ca="1">IF(E1537="", "", IFERROR(COUNTIF($E$2:E1537, "Correto") / COUNTA($E$2:E1537), 0))</f>
        <v/>
      </c>
    </row>
    <row r="1538" spans="3:6" x14ac:dyDescent="0.25">
      <c r="C1538" s="2" t="str">
        <f>IF(B1538="","",IF(VLOOKUP(A1538,referencia!$A$2:$B$15,2,FALSE)&gt;VLOOKUP(B1538,referencia!$A$2:$B$15,2,FALSE),"Casa",IF(VLOOKUP(A1538,referencia!$A$2:$B$15,2,FALSE)&lt;VLOOKUP(B1538,referencia!$A$2:$B$15,2,FALSE),"Visitante","Empate")))</f>
        <v/>
      </c>
      <c r="D1538" s="2" t="str">
        <f ca="1">IF(C1538="", "", IFERROR(
  INDEX(C:C, MATCH(1,
    INDEX((OFFSET(C1538, -(ROW(C1538)-255), 0)=OFFSET(C:C, 5, 0))*
           (OFFSET(C1537, -(ROW(C1537)-255), 0)=OFFSET(C:C, 4, 0))*
           (OFFSET(C1536, -(ROW(C1536)-255), 0)=OFFSET(C:C, 3, 0))*
           (OFFSET(C1535, -(ROW(C1535)-255), 0)=OFFSET(C:C, 2, 0))*
           (OFFSET(C1534, -(ROW(C1534)-255), 0)=OFFSET(C:C, 1, 0)),
           0), 0)),
  "Sem previsão"))</f>
        <v/>
      </c>
      <c r="E1538" s="2" t="str">
        <f t="shared" ca="1" si="114"/>
        <v/>
      </c>
      <c r="F1538" s="2" t="str">
        <f ca="1">IF(E1538="", "", IFERROR(COUNTIF($E$2:E1538, "Correto") / COUNTA($E$2:E1538), 0))</f>
        <v/>
      </c>
    </row>
    <row r="1539" spans="3:6" x14ac:dyDescent="0.25">
      <c r="C1539" s="2" t="str">
        <f>IF(B1539="","",IF(VLOOKUP(A1539,referencia!$A$2:$B$15,2,FALSE)&gt;VLOOKUP(B1539,referencia!$A$2:$B$15,2,FALSE),"Casa",IF(VLOOKUP(A1539,referencia!$A$2:$B$15,2,FALSE)&lt;VLOOKUP(B1539,referencia!$A$2:$B$15,2,FALSE),"Visitante","Empate")))</f>
        <v/>
      </c>
      <c r="D1539" s="2" t="str">
        <f ca="1">IF(C1539="", "", IFERROR(
  INDEX(C:C, MATCH(1,
    INDEX((OFFSET(C1539, -(ROW(C1539)-255), 0)=OFFSET(C:C, 5, 0))*
           (OFFSET(C1538, -(ROW(C1538)-255), 0)=OFFSET(C:C, 4, 0))*
           (OFFSET(C1537, -(ROW(C1537)-255), 0)=OFFSET(C:C, 3, 0))*
           (OFFSET(C1536, -(ROW(C1536)-255), 0)=OFFSET(C:C, 2, 0))*
           (OFFSET(C1535, -(ROW(C1535)-255), 0)=OFFSET(C:C, 1, 0)),
           0), 0)),
  "Sem previsão"))</f>
        <v/>
      </c>
      <c r="E1539" s="2" t="str">
        <f t="shared" ca="1" si="114"/>
        <v/>
      </c>
      <c r="F1539" s="2" t="str">
        <f ca="1">IF(E1539="", "", IFERROR(COUNTIF($E$2:E1539, "Correto") / COUNTA($E$2:E1539), 0))</f>
        <v/>
      </c>
    </row>
    <row r="1540" spans="3:6" x14ac:dyDescent="0.25">
      <c r="C1540" s="2" t="str">
        <f>IF(B1540="","",IF(VLOOKUP(A1540,referencia!$A$2:$B$15,2,FALSE)&gt;VLOOKUP(B1540,referencia!$A$2:$B$15,2,FALSE),"Casa",IF(VLOOKUP(A1540,referencia!$A$2:$B$15,2,FALSE)&lt;VLOOKUP(B1540,referencia!$A$2:$B$15,2,FALSE),"Visitante","Empate")))</f>
        <v/>
      </c>
      <c r="D1540" s="2" t="str">
        <f ca="1">IF(C1540="", "", IFERROR(
  INDEX(C:C, MATCH(1,
    INDEX((OFFSET(C1540, -(ROW(C1540)-255), 0)=OFFSET(C:C, 5, 0))*
           (OFFSET(C1539, -(ROW(C1539)-255), 0)=OFFSET(C:C, 4, 0))*
           (OFFSET(C1538, -(ROW(C1538)-255), 0)=OFFSET(C:C, 3, 0))*
           (OFFSET(C1537, -(ROW(C1537)-255), 0)=OFFSET(C:C, 2, 0))*
           (OFFSET(C1536, -(ROW(C1536)-255), 0)=OFFSET(C:C, 1, 0)),
           0), 0)),
  "Sem previsão"))</f>
        <v/>
      </c>
      <c r="E1540" s="2" t="str">
        <f t="shared" ca="1" si="114"/>
        <v/>
      </c>
      <c r="F1540" s="2" t="str">
        <f ca="1">IF(E1540="", "", IFERROR(COUNTIF($E$2:E1540, "Correto") / COUNTA($E$2:E1540), 0))</f>
        <v/>
      </c>
    </row>
    <row r="1541" spans="3:6" x14ac:dyDescent="0.25">
      <c r="C1541" s="2" t="str">
        <f>IF(B1541="","",IF(VLOOKUP(A1541,referencia!$A$2:$B$15,2,FALSE)&gt;VLOOKUP(B1541,referencia!$A$2:$B$15,2,FALSE),"Casa",IF(VLOOKUP(A1541,referencia!$A$2:$B$15,2,FALSE)&lt;VLOOKUP(B1541,referencia!$A$2:$B$15,2,FALSE),"Visitante","Empate")))</f>
        <v/>
      </c>
      <c r="D1541" s="2" t="str">
        <f ca="1">IF(C1541="", "", IFERROR(
  INDEX(C:C, MATCH(1,
    INDEX((OFFSET(C1541, -(ROW(C1541)-255), 0)=OFFSET(C:C, 5, 0))*
           (OFFSET(C1540, -(ROW(C1540)-255), 0)=OFFSET(C:C, 4, 0))*
           (OFFSET(C1539, -(ROW(C1539)-255), 0)=OFFSET(C:C, 3, 0))*
           (OFFSET(C1538, -(ROW(C1538)-255), 0)=OFFSET(C:C, 2, 0))*
           (OFFSET(C1537, -(ROW(C1537)-255), 0)=OFFSET(C:C, 1, 0)),
           0), 0)),
  "Sem previsão"))</f>
        <v/>
      </c>
      <c r="E1541" s="2" t="str">
        <f t="shared" ca="1" si="114"/>
        <v/>
      </c>
      <c r="F1541" s="2" t="str">
        <f ca="1">IF(E1541="", "", IFERROR(COUNTIF($E$2:E1541, "Correto") / COUNTA($E$2:E1541), 0))</f>
        <v/>
      </c>
    </row>
    <row r="1542" spans="3:6" x14ac:dyDescent="0.25">
      <c r="C1542" s="2" t="str">
        <f>IF(B1542="","",IF(VLOOKUP(A1542,referencia!$A$2:$B$15,2,FALSE)&gt;VLOOKUP(B1542,referencia!$A$2:$B$15,2,FALSE),"Casa",IF(VLOOKUP(A1542,referencia!$A$2:$B$15,2,FALSE)&lt;VLOOKUP(B1542,referencia!$A$2:$B$15,2,FALSE),"Visitante","Empate")))</f>
        <v/>
      </c>
      <c r="D1542" s="2" t="str">
        <f ca="1">IF(C1542="", "", IFERROR(
  INDEX(C:C, MATCH(1,
    INDEX((OFFSET(C1542, -(ROW(C1542)-255), 0)=OFFSET(C:C, 5, 0))*
           (OFFSET(C1541, -(ROW(C1541)-255), 0)=OFFSET(C:C, 4, 0))*
           (OFFSET(C1540, -(ROW(C1540)-255), 0)=OFFSET(C:C, 3, 0))*
           (OFFSET(C1539, -(ROW(C1539)-255), 0)=OFFSET(C:C, 2, 0))*
           (OFFSET(C1538, -(ROW(C1538)-255), 0)=OFFSET(C:C, 1, 0)),
           0), 0)),
  "Sem previsão"))</f>
        <v/>
      </c>
      <c r="E1542" s="2" t="str">
        <f t="shared" ca="1" si="114"/>
        <v/>
      </c>
      <c r="F1542" s="2" t="str">
        <f ca="1">IF(E1542="", "", IFERROR(COUNTIF($E$2:E1542, "Correto") / COUNTA($E$2:E1542), 0))</f>
        <v/>
      </c>
    </row>
    <row r="1543" spans="3:6" x14ac:dyDescent="0.25">
      <c r="C1543" s="2" t="str">
        <f>IF(B1543="","",IF(VLOOKUP(A1543,referencia!$A$2:$B$15,2,FALSE)&gt;VLOOKUP(B1543,referencia!$A$2:$B$15,2,FALSE),"Casa",IF(VLOOKUP(A1543,referencia!$A$2:$B$15,2,FALSE)&lt;VLOOKUP(B1543,referencia!$A$2:$B$15,2,FALSE),"Visitante","Empate")))</f>
        <v/>
      </c>
      <c r="D1543" s="2" t="str">
        <f ca="1">IF(C1543="", "", IFERROR(
  INDEX(C:C, MATCH(1,
    INDEX((OFFSET(C1543, -(ROW(C1543)-255), 0)=OFFSET(C:C, 5, 0))*
           (OFFSET(C1542, -(ROW(C1542)-255), 0)=OFFSET(C:C, 4, 0))*
           (OFFSET(C1541, -(ROW(C1541)-255), 0)=OFFSET(C:C, 3, 0))*
           (OFFSET(C1540, -(ROW(C1540)-255), 0)=OFFSET(C:C, 2, 0))*
           (OFFSET(C1539, -(ROW(C1539)-255), 0)=OFFSET(C:C, 1, 0)),
           0), 0)),
  "Sem previsão"))</f>
        <v/>
      </c>
      <c r="E1543" s="2" t="str">
        <f t="shared" ca="1" si="114"/>
        <v/>
      </c>
      <c r="F1543" s="2" t="str">
        <f ca="1">IF(E1543="", "", IFERROR(COUNTIF($E$2:E1543, "Correto") / COUNTA($E$2:E1543), 0))</f>
        <v/>
      </c>
    </row>
    <row r="1544" spans="3:6" x14ac:dyDescent="0.25">
      <c r="C1544" s="2" t="str">
        <f>IF(B1544="","",IF(VLOOKUP(A1544,referencia!$A$2:$B$15,2,FALSE)&gt;VLOOKUP(B1544,referencia!$A$2:$B$15,2,FALSE),"Casa",IF(VLOOKUP(A1544,referencia!$A$2:$B$15,2,FALSE)&lt;VLOOKUP(B1544,referencia!$A$2:$B$15,2,FALSE),"Visitante","Empate")))</f>
        <v/>
      </c>
      <c r="D1544" s="2" t="str">
        <f ca="1">IF(C1544="", "", IFERROR(
  INDEX(C:C, MATCH(1,
    INDEX((OFFSET(C1544, -(ROW(C1544)-255), 0)=OFFSET(C:C, 5, 0))*
           (OFFSET(C1543, -(ROW(C1543)-255), 0)=OFFSET(C:C, 4, 0))*
           (OFFSET(C1542, -(ROW(C1542)-255), 0)=OFFSET(C:C, 3, 0))*
           (OFFSET(C1541, -(ROW(C1541)-255), 0)=OFFSET(C:C, 2, 0))*
           (OFFSET(C1540, -(ROW(C1540)-255), 0)=OFFSET(C:C, 1, 0)),
           0), 0)),
  "Sem previsão"))</f>
        <v/>
      </c>
      <c r="E1544" s="2" t="str">
        <f t="shared" ca="1" si="114"/>
        <v/>
      </c>
      <c r="F1544" s="2" t="str">
        <f ca="1">IF(E1544="", "", IFERROR(COUNTIF($E$2:E1544, "Correto") / COUNTA($E$2:E1544), 0))</f>
        <v/>
      </c>
    </row>
    <row r="1545" spans="3:6" x14ac:dyDescent="0.25">
      <c r="C1545" s="2" t="str">
        <f>IF(B1545="","",IF(VLOOKUP(A1545,referencia!$A$2:$B$15,2,FALSE)&gt;VLOOKUP(B1545,referencia!$A$2:$B$15,2,FALSE),"Casa",IF(VLOOKUP(A1545,referencia!$A$2:$B$15,2,FALSE)&lt;VLOOKUP(B1545,referencia!$A$2:$B$15,2,FALSE),"Visitante","Empate")))</f>
        <v/>
      </c>
      <c r="D1545" s="2" t="str">
        <f ca="1">IF(C1545="", "", IFERROR(
  INDEX(C:C, MATCH(1,
    INDEX((OFFSET(C1545, -(ROW(C1545)-255), 0)=OFFSET(C:C, 5, 0))*
           (OFFSET(C1544, -(ROW(C1544)-255), 0)=OFFSET(C:C, 4, 0))*
           (OFFSET(C1543, -(ROW(C1543)-255), 0)=OFFSET(C:C, 3, 0))*
           (OFFSET(C1542, -(ROW(C1542)-255), 0)=OFFSET(C:C, 2, 0))*
           (OFFSET(C1541, -(ROW(C1541)-255), 0)=OFFSET(C:C, 1, 0)),
           0), 0)),
  "Sem previsão"))</f>
        <v/>
      </c>
      <c r="E1545" s="2" t="str">
        <f t="shared" ca="1" si="114"/>
        <v/>
      </c>
      <c r="F1545" s="2" t="str">
        <f ca="1">IF(E1545="", "", IFERROR(COUNTIF($E$2:E1545, "Correto") / COUNTA($E$2:E1545), 0))</f>
        <v/>
      </c>
    </row>
    <row r="1546" spans="3:6" x14ac:dyDescent="0.25">
      <c r="C1546" s="2" t="str">
        <f>IF(B1546="","",IF(VLOOKUP(A1546,referencia!$A$2:$B$15,2,FALSE)&gt;VLOOKUP(B1546,referencia!$A$2:$B$15,2,FALSE),"Casa",IF(VLOOKUP(A1546,referencia!$A$2:$B$15,2,FALSE)&lt;VLOOKUP(B1546,referencia!$A$2:$B$15,2,FALSE),"Visitante","Empate")))</f>
        <v/>
      </c>
      <c r="D1546" s="2" t="str">
        <f ca="1">IF(C1546="", "", IFERROR(
  INDEX(C:C, MATCH(1,
    INDEX((OFFSET(C1546, -(ROW(C1546)-255), 0)=OFFSET(C:C, 5, 0))*
           (OFFSET(C1545, -(ROW(C1545)-255), 0)=OFFSET(C:C, 4, 0))*
           (OFFSET(C1544, -(ROW(C1544)-255), 0)=OFFSET(C:C, 3, 0))*
           (OFFSET(C1543, -(ROW(C1543)-255), 0)=OFFSET(C:C, 2, 0))*
           (OFFSET(C1542, -(ROW(C1542)-255), 0)=OFFSET(C:C, 1, 0)),
           0), 0)),
  "Sem previsão"))</f>
        <v/>
      </c>
      <c r="E1546" s="2" t="str">
        <f t="shared" ca="1" si="114"/>
        <v/>
      </c>
      <c r="F1546" s="2" t="str">
        <f ca="1">IF(E1546="", "", IFERROR(COUNTIF($E$2:E1546, "Correto") / COUNTA($E$2:E1546), 0))</f>
        <v/>
      </c>
    </row>
    <row r="1547" spans="3:6" x14ac:dyDescent="0.25">
      <c r="C1547" s="2" t="str">
        <f>IF(B1547="","",IF(VLOOKUP(A1547,referencia!$A$2:$B$15,2,FALSE)&gt;VLOOKUP(B1547,referencia!$A$2:$B$15,2,FALSE),"Casa",IF(VLOOKUP(A1547,referencia!$A$2:$B$15,2,FALSE)&lt;VLOOKUP(B1547,referencia!$A$2:$B$15,2,FALSE),"Visitante","Empate")))</f>
        <v/>
      </c>
      <c r="D1547" s="2" t="str">
        <f ca="1">IF(C1547="", "", IFERROR(
  INDEX(C:C, MATCH(1,
    INDEX((OFFSET(C1547, -(ROW(C1547)-255), 0)=OFFSET(C:C, 5, 0))*
           (OFFSET(C1546, -(ROW(C1546)-255), 0)=OFFSET(C:C, 4, 0))*
           (OFFSET(C1545, -(ROW(C1545)-255), 0)=OFFSET(C:C, 3, 0))*
           (OFFSET(C1544, -(ROW(C1544)-255), 0)=OFFSET(C:C, 2, 0))*
           (OFFSET(C1543, -(ROW(C1543)-255), 0)=OFFSET(C:C, 1, 0)),
           0), 0)),
  "Sem previsão"))</f>
        <v/>
      </c>
      <c r="E1547" s="2" t="str">
        <f t="shared" ca="1" si="114"/>
        <v/>
      </c>
      <c r="F1547" s="2" t="str">
        <f ca="1">IF(E1547="", "", IFERROR(COUNTIF($E$2:E1547, "Correto") / COUNTA($E$2:E1547), 0))</f>
        <v/>
      </c>
    </row>
    <row r="1548" spans="3:6" x14ac:dyDescent="0.25">
      <c r="C1548" s="2" t="str">
        <f>IF(B1548="","",IF(VLOOKUP(A1548,referencia!$A$2:$B$15,2,FALSE)&gt;VLOOKUP(B1548,referencia!$A$2:$B$15,2,FALSE),"Casa",IF(VLOOKUP(A1548,referencia!$A$2:$B$15,2,FALSE)&lt;VLOOKUP(B1548,referencia!$A$2:$B$15,2,FALSE),"Visitante","Empate")))</f>
        <v/>
      </c>
      <c r="D1548" s="2" t="str">
        <f ca="1">IF(C1548="", "", IFERROR(
  INDEX(C:C, MATCH(1,
    INDEX((OFFSET(C1548, -(ROW(C1548)-255), 0)=OFFSET(C:C, 5, 0))*
           (OFFSET(C1547, -(ROW(C1547)-255), 0)=OFFSET(C:C, 4, 0))*
           (OFFSET(C1546, -(ROW(C1546)-255), 0)=OFFSET(C:C, 3, 0))*
           (OFFSET(C1545, -(ROW(C1545)-255), 0)=OFFSET(C:C, 2, 0))*
           (OFFSET(C1544, -(ROW(C1544)-255), 0)=OFFSET(C:C, 1, 0)),
           0), 0)),
  "Sem previsão"))</f>
        <v/>
      </c>
      <c r="E1548" s="2" t="str">
        <f t="shared" ca="1" si="114"/>
        <v/>
      </c>
      <c r="F1548" s="2" t="str">
        <f ca="1">IF(E1548="", "", IFERROR(COUNTIF($E$2:E1548, "Correto") / COUNTA($E$2:E1548), 0))</f>
        <v/>
      </c>
    </row>
    <row r="1549" spans="3:6" x14ac:dyDescent="0.25">
      <c r="C1549" s="2" t="str">
        <f>IF(B1549="","",IF(VLOOKUP(A1549,referencia!$A$2:$B$15,2,FALSE)&gt;VLOOKUP(B1549,referencia!$A$2:$B$15,2,FALSE),"Casa",IF(VLOOKUP(A1549,referencia!$A$2:$B$15,2,FALSE)&lt;VLOOKUP(B1549,referencia!$A$2:$B$15,2,FALSE),"Visitante","Empate")))</f>
        <v/>
      </c>
      <c r="D1549" s="2" t="str">
        <f ca="1">IF(C1549="", "", IFERROR(
  INDEX(C:C, MATCH(1,
    INDEX((OFFSET(C1549, -(ROW(C1549)-255), 0)=OFFSET(C:C, 5, 0))*
           (OFFSET(C1548, -(ROW(C1548)-255), 0)=OFFSET(C:C, 4, 0))*
           (OFFSET(C1547, -(ROW(C1547)-255), 0)=OFFSET(C:C, 3, 0))*
           (OFFSET(C1546, -(ROW(C1546)-255), 0)=OFFSET(C:C, 2, 0))*
           (OFFSET(C1545, -(ROW(C1545)-255), 0)=OFFSET(C:C, 1, 0)),
           0), 0)),
  "Sem previsão"))</f>
        <v/>
      </c>
      <c r="E1549" s="2" t="str">
        <f t="shared" ca="1" si="114"/>
        <v/>
      </c>
      <c r="F1549" s="2" t="str">
        <f ca="1">IF(E1549="", "", IFERROR(COUNTIF($E$2:E1549, "Correto") / COUNTA($E$2:E1549), 0))</f>
        <v/>
      </c>
    </row>
    <row r="1550" spans="3:6" x14ac:dyDescent="0.25">
      <c r="C1550" s="2" t="str">
        <f>IF(B1550="","",IF(VLOOKUP(A1550,referencia!$A$2:$B$15,2,FALSE)&gt;VLOOKUP(B1550,referencia!$A$2:$B$15,2,FALSE),"Casa",IF(VLOOKUP(A1550,referencia!$A$2:$B$15,2,FALSE)&lt;VLOOKUP(B1550,referencia!$A$2:$B$15,2,FALSE),"Visitante","Empate")))</f>
        <v/>
      </c>
      <c r="D1550" s="2" t="str">
        <f ca="1">IF(C1550="", "", IFERROR(
  INDEX(C:C, MATCH(1,
    INDEX((OFFSET(C1550, -(ROW(C1550)-255), 0)=OFFSET(C:C, 5, 0))*
           (OFFSET(C1549, -(ROW(C1549)-255), 0)=OFFSET(C:C, 4, 0))*
           (OFFSET(C1548, -(ROW(C1548)-255), 0)=OFFSET(C:C, 3, 0))*
           (OFFSET(C1547, -(ROW(C1547)-255), 0)=OFFSET(C:C, 2, 0))*
           (OFFSET(C1546, -(ROW(C1546)-255), 0)=OFFSET(C:C, 1, 0)),
           0), 0)),
  "Sem previsão"))</f>
        <v/>
      </c>
      <c r="E1550" s="2" t="str">
        <f t="shared" ca="1" si="114"/>
        <v/>
      </c>
      <c r="F1550" s="2" t="str">
        <f ca="1">IF(E1550="", "", IFERROR(COUNTIF($E$2:E1550, "Correto") / COUNTA($E$2:E1550), 0))</f>
        <v/>
      </c>
    </row>
    <row r="1551" spans="3:6" x14ac:dyDescent="0.25">
      <c r="C1551" s="2" t="str">
        <f>IF(B1551="","",IF(VLOOKUP(A1551,referencia!$A$2:$B$15,2,FALSE)&gt;VLOOKUP(B1551,referencia!$A$2:$B$15,2,FALSE),"Casa",IF(VLOOKUP(A1551,referencia!$A$2:$B$15,2,FALSE)&lt;VLOOKUP(B1551,referencia!$A$2:$B$15,2,FALSE),"Visitante","Empate")))</f>
        <v/>
      </c>
      <c r="D1551" s="2" t="str">
        <f ca="1">IF(C1551="", "", IFERROR(
  INDEX(C:C, MATCH(1,
    INDEX((OFFSET(C1551, -(ROW(C1551)-255), 0)=OFFSET(C:C, 5, 0))*
           (OFFSET(C1550, -(ROW(C1550)-255), 0)=OFFSET(C:C, 4, 0))*
           (OFFSET(C1549, -(ROW(C1549)-255), 0)=OFFSET(C:C, 3, 0))*
           (OFFSET(C1548, -(ROW(C1548)-255), 0)=OFFSET(C:C, 2, 0))*
           (OFFSET(C1547, -(ROW(C1547)-255), 0)=OFFSET(C:C, 1, 0)),
           0), 0)),
  "Sem previsão"))</f>
        <v/>
      </c>
      <c r="E1551" s="2" t="str">
        <f t="shared" ca="1" si="114"/>
        <v/>
      </c>
      <c r="F1551" s="2" t="str">
        <f ca="1">IF(E1551="", "", IFERROR(COUNTIF($E$2:E1551, "Correto") / COUNTA($E$2:E1551), 0))</f>
        <v/>
      </c>
    </row>
    <row r="1552" spans="3:6" x14ac:dyDescent="0.25">
      <c r="C1552" s="2" t="str">
        <f>IF(B1552="","",IF(VLOOKUP(A1552,referencia!$A$2:$B$15,2,FALSE)&gt;VLOOKUP(B1552,referencia!$A$2:$B$15,2,FALSE),"Casa",IF(VLOOKUP(A1552,referencia!$A$2:$B$15,2,FALSE)&lt;VLOOKUP(B1552,referencia!$A$2:$B$15,2,FALSE),"Visitante","Empate")))</f>
        <v/>
      </c>
      <c r="D1552" s="2" t="str">
        <f ca="1">IF(C1552="", "", IFERROR(
  INDEX(C:C, MATCH(1,
    INDEX((OFFSET(C1552, -(ROW(C1552)-255), 0)=OFFSET(C:C, 5, 0))*
           (OFFSET(C1551, -(ROW(C1551)-255), 0)=OFFSET(C:C, 4, 0))*
           (OFFSET(C1550, -(ROW(C1550)-255), 0)=OFFSET(C:C, 3, 0))*
           (OFFSET(C1549, -(ROW(C1549)-255), 0)=OFFSET(C:C, 2, 0))*
           (OFFSET(C1548, -(ROW(C1548)-255), 0)=OFFSET(C:C, 1, 0)),
           0), 0)),
  "Sem previsão"))</f>
        <v/>
      </c>
      <c r="E1552" s="2" t="str">
        <f t="shared" ca="1" si="114"/>
        <v/>
      </c>
      <c r="F1552" s="2" t="str">
        <f ca="1">IF(E1552="", "", IFERROR(COUNTIF($E$2:E1552, "Correto") / COUNTA($E$2:E1552), 0))</f>
        <v/>
      </c>
    </row>
    <row r="1553" spans="3:6" x14ac:dyDescent="0.25">
      <c r="C1553" s="2" t="str">
        <f>IF(B1553="","",IF(VLOOKUP(A1553,referencia!$A$2:$B$15,2,FALSE)&gt;VLOOKUP(B1553,referencia!$A$2:$B$15,2,FALSE),"Casa",IF(VLOOKUP(A1553,referencia!$A$2:$B$15,2,FALSE)&lt;VLOOKUP(B1553,referencia!$A$2:$B$15,2,FALSE),"Visitante","Empate")))</f>
        <v/>
      </c>
      <c r="D1553" s="2" t="str">
        <f ca="1">IF(C1553="", "", IFERROR(
  INDEX(C:C, MATCH(1,
    INDEX((OFFSET(C1553, -(ROW(C1553)-255), 0)=OFFSET(C:C, 5, 0))*
           (OFFSET(C1552, -(ROW(C1552)-255), 0)=OFFSET(C:C, 4, 0))*
           (OFFSET(C1551, -(ROW(C1551)-255), 0)=OFFSET(C:C, 3, 0))*
           (OFFSET(C1550, -(ROW(C1550)-255), 0)=OFFSET(C:C, 2, 0))*
           (OFFSET(C1549, -(ROW(C1549)-255), 0)=OFFSET(C:C, 1, 0)),
           0), 0)),
  "Sem previsão"))</f>
        <v/>
      </c>
      <c r="E1553" s="2" t="str">
        <f t="shared" ca="1" si="114"/>
        <v/>
      </c>
      <c r="F1553" s="2" t="str">
        <f ca="1">IF(E1553="", "", IFERROR(COUNTIF($E$2:E1553, "Correto") / COUNTA($E$2:E1553), 0))</f>
        <v/>
      </c>
    </row>
    <row r="1554" spans="3:6" x14ac:dyDescent="0.25">
      <c r="C1554" s="2" t="str">
        <f>IF(B1554="","",IF(VLOOKUP(A1554,referencia!$A$2:$B$15,2,FALSE)&gt;VLOOKUP(B1554,referencia!$A$2:$B$15,2,FALSE),"Casa",IF(VLOOKUP(A1554,referencia!$A$2:$B$15,2,FALSE)&lt;VLOOKUP(B1554,referencia!$A$2:$B$15,2,FALSE),"Visitante","Empate")))</f>
        <v/>
      </c>
      <c r="D1554" s="2" t="str">
        <f ca="1">IF(C1554="", "", IFERROR(
  INDEX(C:C, MATCH(1,
    INDEX((OFFSET(C1554, -(ROW(C1554)-255), 0)=OFFSET(C:C, 5, 0))*
           (OFFSET(C1553, -(ROW(C1553)-255), 0)=OFFSET(C:C, 4, 0))*
           (OFFSET(C1552, -(ROW(C1552)-255), 0)=OFFSET(C:C, 3, 0))*
           (OFFSET(C1551, -(ROW(C1551)-255), 0)=OFFSET(C:C, 2, 0))*
           (OFFSET(C1550, -(ROW(C1550)-255), 0)=OFFSET(C:C, 1, 0)),
           0), 0)),
  "Sem previsão"))</f>
        <v/>
      </c>
      <c r="E1554" s="2" t="str">
        <f t="shared" ca="1" si="114"/>
        <v/>
      </c>
      <c r="F1554" s="2" t="str">
        <f ca="1">IF(E1554="", "", IFERROR(COUNTIF($E$2:E1554, "Correto") / COUNTA($E$2:E1554), 0))</f>
        <v/>
      </c>
    </row>
    <row r="1555" spans="3:6" x14ac:dyDescent="0.25">
      <c r="C1555" s="2" t="str">
        <f>IF(B1555="","",IF(VLOOKUP(A1555,referencia!$A$2:$B$15,2,FALSE)&gt;VLOOKUP(B1555,referencia!$A$2:$B$15,2,FALSE),"Casa",IF(VLOOKUP(A1555,referencia!$A$2:$B$15,2,FALSE)&lt;VLOOKUP(B1555,referencia!$A$2:$B$15,2,FALSE),"Visitante","Empate")))</f>
        <v/>
      </c>
      <c r="D1555" s="2" t="str">
        <f ca="1">IF(C1555="", "", IFERROR(
  INDEX(C:C, MATCH(1,
    INDEX((OFFSET(C1555, -(ROW(C1555)-255), 0)=OFFSET(C:C, 5, 0))*
           (OFFSET(C1554, -(ROW(C1554)-255), 0)=OFFSET(C:C, 4, 0))*
           (OFFSET(C1553, -(ROW(C1553)-255), 0)=OFFSET(C:C, 3, 0))*
           (OFFSET(C1552, -(ROW(C1552)-255), 0)=OFFSET(C:C, 2, 0))*
           (OFFSET(C1551, -(ROW(C1551)-255), 0)=OFFSET(C:C, 1, 0)),
           0), 0)),
  "Sem previsão"))</f>
        <v/>
      </c>
      <c r="E1555" s="2" t="str">
        <f t="shared" ca="1" si="114"/>
        <v/>
      </c>
      <c r="F1555" s="2" t="str">
        <f ca="1">IF(E1555="", "", IFERROR(COUNTIF($E$2:E1555, "Correto") / COUNTA($E$2:E1555), 0))</f>
        <v/>
      </c>
    </row>
    <row r="1556" spans="3:6" x14ac:dyDescent="0.25">
      <c r="C1556" s="2" t="str">
        <f>IF(B1556="","",IF(VLOOKUP(A1556,referencia!$A$2:$B$15,2,FALSE)&gt;VLOOKUP(B1556,referencia!$A$2:$B$15,2,FALSE),"Casa",IF(VLOOKUP(A1556,referencia!$A$2:$B$15,2,FALSE)&lt;VLOOKUP(B1556,referencia!$A$2:$B$15,2,FALSE),"Visitante","Empate")))</f>
        <v/>
      </c>
      <c r="D1556" s="2" t="str">
        <f ca="1">IF(C1556="", "", IFERROR(
  INDEX(C:C, MATCH(1,
    INDEX((OFFSET(C1556, -(ROW(C1556)-255), 0)=OFFSET(C:C, 5, 0))*
           (OFFSET(C1555, -(ROW(C1555)-255), 0)=OFFSET(C:C, 4, 0))*
           (OFFSET(C1554, -(ROW(C1554)-255), 0)=OFFSET(C:C, 3, 0))*
           (OFFSET(C1553, -(ROW(C1553)-255), 0)=OFFSET(C:C, 2, 0))*
           (OFFSET(C1552, -(ROW(C1552)-255), 0)=OFFSET(C:C, 1, 0)),
           0), 0)),
  "Sem previsão"))</f>
        <v/>
      </c>
      <c r="E1556" s="2" t="str">
        <f t="shared" ca="1" si="114"/>
        <v/>
      </c>
      <c r="F1556" s="2" t="str">
        <f ca="1">IF(E1556="", "", IFERROR(COUNTIF($E$2:E1556, "Correto") / COUNTA($E$2:E1556), 0))</f>
        <v/>
      </c>
    </row>
    <row r="1557" spans="3:6" x14ac:dyDescent="0.25">
      <c r="C1557" s="2" t="str">
        <f>IF(B1557="","",IF(VLOOKUP(A1557,referencia!$A$2:$B$15,2,FALSE)&gt;VLOOKUP(B1557,referencia!$A$2:$B$15,2,FALSE),"Casa",IF(VLOOKUP(A1557,referencia!$A$2:$B$15,2,FALSE)&lt;VLOOKUP(B1557,referencia!$A$2:$B$15,2,FALSE),"Visitante","Empate")))</f>
        <v/>
      </c>
      <c r="D1557" s="2" t="str">
        <f ca="1">IF(C1557="", "", IFERROR(
  INDEX(C:C, MATCH(1,
    INDEX((OFFSET(C1557, -(ROW(C1557)-255), 0)=OFFSET(C:C, 5, 0))*
           (OFFSET(C1556, -(ROW(C1556)-255), 0)=OFFSET(C:C, 4, 0))*
           (OFFSET(C1555, -(ROW(C1555)-255), 0)=OFFSET(C:C, 3, 0))*
           (OFFSET(C1554, -(ROW(C1554)-255), 0)=OFFSET(C:C, 2, 0))*
           (OFFSET(C1553, -(ROW(C1553)-255), 0)=OFFSET(C:C, 1, 0)),
           0), 0)),
  "Sem previsão"))</f>
        <v/>
      </c>
      <c r="E1557" s="2" t="str">
        <f t="shared" ca="1" si="114"/>
        <v/>
      </c>
      <c r="F1557" s="2" t="str">
        <f ca="1">IF(E1557="", "", IFERROR(COUNTIF($E$2:E1557, "Correto") / COUNTA($E$2:E1557), 0))</f>
        <v/>
      </c>
    </row>
    <row r="1558" spans="3:6" x14ac:dyDescent="0.25">
      <c r="C1558" s="2" t="str">
        <f>IF(B1558="","",IF(VLOOKUP(A1558,referencia!$A$2:$B$15,2,FALSE)&gt;VLOOKUP(B1558,referencia!$A$2:$B$15,2,FALSE),"Casa",IF(VLOOKUP(A1558,referencia!$A$2:$B$15,2,FALSE)&lt;VLOOKUP(B1558,referencia!$A$2:$B$15,2,FALSE),"Visitante","Empate")))</f>
        <v/>
      </c>
      <c r="D1558" s="2" t="str">
        <f ca="1">IF(C1558="", "", IFERROR(
  INDEX(C:C, MATCH(1,
    INDEX((OFFSET(C1558, -(ROW(C1558)-255), 0)=OFFSET(C:C, 5, 0))*
           (OFFSET(C1557, -(ROW(C1557)-255), 0)=OFFSET(C:C, 4, 0))*
           (OFFSET(C1556, -(ROW(C1556)-255), 0)=OFFSET(C:C, 3, 0))*
           (OFFSET(C1555, -(ROW(C1555)-255), 0)=OFFSET(C:C, 2, 0))*
           (OFFSET(C1554, -(ROW(C1554)-255), 0)=OFFSET(C:C, 1, 0)),
           0), 0)),
  "Sem previsão"))</f>
        <v/>
      </c>
      <c r="E1558" s="2" t="str">
        <f t="shared" ca="1" si="114"/>
        <v/>
      </c>
      <c r="F1558" s="2" t="str">
        <f ca="1">IF(E1558="", "", IFERROR(COUNTIF($E$2:E1558, "Correto") / COUNTA($E$2:E1558), 0))</f>
        <v/>
      </c>
    </row>
    <row r="1559" spans="3:6" x14ac:dyDescent="0.25">
      <c r="C1559" s="2" t="str">
        <f>IF(B1559="","",IF(VLOOKUP(A1559,referencia!$A$2:$B$15,2,FALSE)&gt;VLOOKUP(B1559,referencia!$A$2:$B$15,2,FALSE),"Casa",IF(VLOOKUP(A1559,referencia!$A$2:$B$15,2,FALSE)&lt;VLOOKUP(B1559,referencia!$A$2:$B$15,2,FALSE),"Visitante","Empate")))</f>
        <v/>
      </c>
      <c r="D1559" s="2" t="str">
        <f ca="1">IF(C1559="", "", IFERROR(
  INDEX(C:C, MATCH(1,
    INDEX((OFFSET(C1559, -(ROW(C1559)-255), 0)=OFFSET(C:C, 5, 0))*
           (OFFSET(C1558, -(ROW(C1558)-255), 0)=OFFSET(C:C, 4, 0))*
           (OFFSET(C1557, -(ROW(C1557)-255), 0)=OFFSET(C:C, 3, 0))*
           (OFFSET(C1556, -(ROW(C1556)-255), 0)=OFFSET(C:C, 2, 0))*
           (OFFSET(C1555, -(ROW(C1555)-255), 0)=OFFSET(C:C, 1, 0)),
           0), 0)),
  "Sem previsão"))</f>
        <v/>
      </c>
      <c r="E1559" s="2" t="str">
        <f t="shared" ca="1" si="114"/>
        <v/>
      </c>
      <c r="F1559" s="2" t="str">
        <f ca="1">IF(E1559="", "", IFERROR(COUNTIF($E$2:E1559, "Correto") / COUNTA($E$2:E1559), 0))</f>
        <v/>
      </c>
    </row>
    <row r="1560" spans="3:6" x14ac:dyDescent="0.25">
      <c r="C1560" s="2" t="str">
        <f>IF(B1560="","",IF(VLOOKUP(A1560,referencia!$A$2:$B$15,2,FALSE)&gt;VLOOKUP(B1560,referencia!$A$2:$B$15,2,FALSE),"Casa",IF(VLOOKUP(A1560,referencia!$A$2:$B$15,2,FALSE)&lt;VLOOKUP(B1560,referencia!$A$2:$B$15,2,FALSE),"Visitante","Empate")))</f>
        <v/>
      </c>
      <c r="D1560" s="2" t="str">
        <f ca="1">IF(C1560="", "", IFERROR(
  INDEX(C:C, MATCH(1,
    INDEX((OFFSET(C1560, -(ROW(C1560)-255), 0)=OFFSET(C:C, 5, 0))*
           (OFFSET(C1559, -(ROW(C1559)-255), 0)=OFFSET(C:C, 4, 0))*
           (OFFSET(C1558, -(ROW(C1558)-255), 0)=OFFSET(C:C, 3, 0))*
           (OFFSET(C1557, -(ROW(C1557)-255), 0)=OFFSET(C:C, 2, 0))*
           (OFFSET(C1556, -(ROW(C1556)-255), 0)=OFFSET(C:C, 1, 0)),
           0), 0)),
  "Sem previsão"))</f>
        <v/>
      </c>
      <c r="E1560" s="2" t="str">
        <f t="shared" ca="1" si="114"/>
        <v/>
      </c>
      <c r="F1560" s="2" t="str">
        <f ca="1">IF(E1560="", "", IFERROR(COUNTIF($E$2:E1560, "Correto") / COUNTA($E$2:E1560), 0))</f>
        <v/>
      </c>
    </row>
    <row r="1561" spans="3:6" x14ac:dyDescent="0.25">
      <c r="C1561" s="2" t="str">
        <f>IF(B1561="","",IF(VLOOKUP(A1561,referencia!$A$2:$B$15,2,FALSE)&gt;VLOOKUP(B1561,referencia!$A$2:$B$15,2,FALSE),"Casa",IF(VLOOKUP(A1561,referencia!$A$2:$B$15,2,FALSE)&lt;VLOOKUP(B1561,referencia!$A$2:$B$15,2,FALSE),"Visitante","Empate")))</f>
        <v/>
      </c>
      <c r="D1561" s="2" t="str">
        <f ca="1">IF(C1561="", "", IFERROR(
  INDEX(C:C, MATCH(1,
    INDEX((OFFSET(C1561, -(ROW(C1561)-255), 0)=OFFSET(C:C, 5, 0))*
           (OFFSET(C1560, -(ROW(C1560)-255), 0)=OFFSET(C:C, 4, 0))*
           (OFFSET(C1559, -(ROW(C1559)-255), 0)=OFFSET(C:C, 3, 0))*
           (OFFSET(C1558, -(ROW(C1558)-255), 0)=OFFSET(C:C, 2, 0))*
           (OFFSET(C1557, -(ROW(C1557)-255), 0)=OFFSET(C:C, 1, 0)),
           0), 0)),
  "Sem previsão"))</f>
        <v/>
      </c>
      <c r="E1561" s="2" t="str">
        <f t="shared" ca="1" si="114"/>
        <v/>
      </c>
      <c r="F1561" s="2" t="str">
        <f ca="1">IF(E1561="", "", IFERROR(COUNTIF($E$2:E1561, "Correto") / COUNTA($E$2:E1561), 0))</f>
        <v/>
      </c>
    </row>
    <row r="1562" spans="3:6" x14ac:dyDescent="0.25">
      <c r="C1562" s="2" t="str">
        <f>IF(B1562="","",IF(VLOOKUP(A1562,referencia!$A$2:$B$15,2,FALSE)&gt;VLOOKUP(B1562,referencia!$A$2:$B$15,2,FALSE),"Casa",IF(VLOOKUP(A1562,referencia!$A$2:$B$15,2,FALSE)&lt;VLOOKUP(B1562,referencia!$A$2:$B$15,2,FALSE),"Visitante","Empate")))</f>
        <v/>
      </c>
      <c r="D1562" s="2" t="str">
        <f ca="1">IF(C1562="", "", IFERROR(
  INDEX(C:C, MATCH(1,
    INDEX((OFFSET(C1562, -(ROW(C1562)-255), 0)=OFFSET(C:C, 5, 0))*
           (OFFSET(C1561, -(ROW(C1561)-255), 0)=OFFSET(C:C, 4, 0))*
           (OFFSET(C1560, -(ROW(C1560)-255), 0)=OFFSET(C:C, 3, 0))*
           (OFFSET(C1559, -(ROW(C1559)-255), 0)=OFFSET(C:C, 2, 0))*
           (OFFSET(C1558, -(ROW(C1558)-255), 0)=OFFSET(C:C, 1, 0)),
           0), 0)),
  "Sem previsão"))</f>
        <v/>
      </c>
      <c r="E1562" s="2" t="str">
        <f t="shared" ca="1" si="114"/>
        <v/>
      </c>
      <c r="F1562" s="2" t="str">
        <f ca="1">IF(E1562="", "", IFERROR(COUNTIF($E$2:E1562, "Correto") / COUNTA($E$2:E1562), 0))</f>
        <v/>
      </c>
    </row>
    <row r="1563" spans="3:6" x14ac:dyDescent="0.25">
      <c r="C1563" s="2" t="str">
        <f>IF(B1563="","",IF(VLOOKUP(A1563,referencia!$A$2:$B$15,2,FALSE)&gt;VLOOKUP(B1563,referencia!$A$2:$B$15,2,FALSE),"Casa",IF(VLOOKUP(A1563,referencia!$A$2:$B$15,2,FALSE)&lt;VLOOKUP(B1563,referencia!$A$2:$B$15,2,FALSE),"Visitante","Empate")))</f>
        <v/>
      </c>
      <c r="D1563" s="2" t="str">
        <f ca="1">IF(C1563="", "", IFERROR(
  INDEX(C:C, MATCH(1,
    INDEX((OFFSET(C1563, -(ROW(C1563)-255), 0)=OFFSET(C:C, 5, 0))*
           (OFFSET(C1562, -(ROW(C1562)-255), 0)=OFFSET(C:C, 4, 0))*
           (OFFSET(C1561, -(ROW(C1561)-255), 0)=OFFSET(C:C, 3, 0))*
           (OFFSET(C1560, -(ROW(C1560)-255), 0)=OFFSET(C:C, 2, 0))*
           (OFFSET(C1559, -(ROW(C1559)-255), 0)=OFFSET(C:C, 1, 0)),
           0), 0)),
  "Sem previsão"))</f>
        <v/>
      </c>
      <c r="E1563" s="2" t="str">
        <f t="shared" ca="1" si="114"/>
        <v/>
      </c>
      <c r="F1563" s="2" t="str">
        <f ca="1">IF(E1563="", "", IFERROR(COUNTIF($E$2:E1563, "Correto") / COUNTA($E$2:E1563), 0))</f>
        <v/>
      </c>
    </row>
    <row r="1564" spans="3:6" x14ac:dyDescent="0.25">
      <c r="C1564" s="2" t="str">
        <f>IF(B1564="","",IF(VLOOKUP(A1564,referencia!$A$2:$B$15,2,FALSE)&gt;VLOOKUP(B1564,referencia!$A$2:$B$15,2,FALSE),"Casa",IF(VLOOKUP(A1564,referencia!$A$2:$B$15,2,FALSE)&lt;VLOOKUP(B1564,referencia!$A$2:$B$15,2,FALSE),"Visitante","Empate")))</f>
        <v/>
      </c>
      <c r="D1564" s="2" t="str">
        <f ca="1">IF(C1564="", "", IFERROR(
  INDEX(C:C, MATCH(1,
    INDEX((OFFSET(C1564, -(ROW(C1564)-255), 0)=OFFSET(C:C, 5, 0))*
           (OFFSET(C1563, -(ROW(C1563)-255), 0)=OFFSET(C:C, 4, 0))*
           (OFFSET(C1562, -(ROW(C1562)-255), 0)=OFFSET(C:C, 3, 0))*
           (OFFSET(C1561, -(ROW(C1561)-255), 0)=OFFSET(C:C, 2, 0))*
           (OFFSET(C1560, -(ROW(C1560)-255), 0)=OFFSET(C:C, 1, 0)),
           0), 0)),
  "Sem previsão"))</f>
        <v/>
      </c>
      <c r="E1564" s="2" t="str">
        <f t="shared" ca="1" si="114"/>
        <v/>
      </c>
      <c r="F1564" s="2" t="str">
        <f ca="1">IF(E1564="", "", IFERROR(COUNTIF($E$2:E1564, "Correto") / COUNTA($E$2:E1564), 0))</f>
        <v/>
      </c>
    </row>
    <row r="1565" spans="3:6" x14ac:dyDescent="0.25">
      <c r="C1565" s="2" t="str">
        <f>IF(B1565="","",IF(VLOOKUP(A1565,referencia!$A$2:$B$15,2,FALSE)&gt;VLOOKUP(B1565,referencia!$A$2:$B$15,2,FALSE),"Casa",IF(VLOOKUP(A1565,referencia!$A$2:$B$15,2,FALSE)&lt;VLOOKUP(B1565,referencia!$A$2:$B$15,2,FALSE),"Visitante","Empate")))</f>
        <v/>
      </c>
      <c r="D1565" s="2" t="str">
        <f ca="1">IF(C1565="", "", IFERROR(
  INDEX(C:C, MATCH(1,
    INDEX((OFFSET(C1565, -(ROW(C1565)-255), 0)=OFFSET(C:C, 5, 0))*
           (OFFSET(C1564, -(ROW(C1564)-255), 0)=OFFSET(C:C, 4, 0))*
           (OFFSET(C1563, -(ROW(C1563)-255), 0)=OFFSET(C:C, 3, 0))*
           (OFFSET(C1562, -(ROW(C1562)-255), 0)=OFFSET(C:C, 2, 0))*
           (OFFSET(C1561, -(ROW(C1561)-255), 0)=OFFSET(C:C, 1, 0)),
           0), 0)),
  "Sem previsão"))</f>
        <v/>
      </c>
      <c r="E1565" s="2" t="str">
        <f t="shared" ca="1" si="114"/>
        <v/>
      </c>
      <c r="F1565" s="2" t="str">
        <f ca="1">IF(E1565="", "", IFERROR(COUNTIF($E$2:E1565, "Correto") / COUNTA($E$2:E1565), 0))</f>
        <v/>
      </c>
    </row>
    <row r="1566" spans="3:6" x14ac:dyDescent="0.25">
      <c r="C1566" s="2" t="str">
        <f>IF(B1566="","",IF(VLOOKUP(A1566,referencia!$A$2:$B$15,2,FALSE)&gt;VLOOKUP(B1566,referencia!$A$2:$B$15,2,FALSE),"Casa",IF(VLOOKUP(A1566,referencia!$A$2:$B$15,2,FALSE)&lt;VLOOKUP(B1566,referencia!$A$2:$B$15,2,FALSE),"Visitante","Empate")))</f>
        <v/>
      </c>
      <c r="D1566" s="2" t="str">
        <f ca="1">IF(C1566="", "", IFERROR(
  INDEX(C:C, MATCH(1,
    INDEX((OFFSET(C1566, -(ROW(C1566)-255), 0)=OFFSET(C:C, 5, 0))*
           (OFFSET(C1565, -(ROW(C1565)-255), 0)=OFFSET(C:C, 4, 0))*
           (OFFSET(C1564, -(ROW(C1564)-255), 0)=OFFSET(C:C, 3, 0))*
           (OFFSET(C1563, -(ROW(C1563)-255), 0)=OFFSET(C:C, 2, 0))*
           (OFFSET(C1562, -(ROW(C1562)-255), 0)=OFFSET(C:C, 1, 0)),
           0), 0)),
  "Sem previsão"))</f>
        <v/>
      </c>
      <c r="E1566" s="2" t="str">
        <f t="shared" ca="1" si="114"/>
        <v/>
      </c>
      <c r="F1566" s="2" t="str">
        <f ca="1">IF(E1566="", "", IFERROR(COUNTIF($E$2:E1566, "Correto") / COUNTA($E$2:E1566), 0))</f>
        <v/>
      </c>
    </row>
    <row r="1567" spans="3:6" x14ac:dyDescent="0.25">
      <c r="C1567" s="2" t="str">
        <f>IF(B1567="","",IF(VLOOKUP(A1567,referencia!$A$2:$B$15,2,FALSE)&gt;VLOOKUP(B1567,referencia!$A$2:$B$15,2,FALSE),"Casa",IF(VLOOKUP(A1567,referencia!$A$2:$B$15,2,FALSE)&lt;VLOOKUP(B1567,referencia!$A$2:$B$15,2,FALSE),"Visitante","Empate")))</f>
        <v/>
      </c>
      <c r="D1567" s="2" t="str">
        <f ca="1">IF(C1567="", "", IFERROR(
  INDEX(C:C, MATCH(1,
    INDEX((OFFSET(C1567, -(ROW(C1567)-255), 0)=OFFSET(C:C, 5, 0))*
           (OFFSET(C1566, -(ROW(C1566)-255), 0)=OFFSET(C:C, 4, 0))*
           (OFFSET(C1565, -(ROW(C1565)-255), 0)=OFFSET(C:C, 3, 0))*
           (OFFSET(C1564, -(ROW(C1564)-255), 0)=OFFSET(C:C, 2, 0))*
           (OFFSET(C1563, -(ROW(C1563)-255), 0)=OFFSET(C:C, 1, 0)),
           0), 0)),
  "Sem previsão"))</f>
        <v/>
      </c>
      <c r="E1567" s="2" t="str">
        <f t="shared" ca="1" si="114"/>
        <v/>
      </c>
      <c r="F1567" s="2" t="str">
        <f ca="1">IF(E1567="", "", IFERROR(COUNTIF($E$2:E1567, "Correto") / COUNTA($E$2:E1567), 0))</f>
        <v/>
      </c>
    </row>
    <row r="1568" spans="3:6" x14ac:dyDescent="0.25">
      <c r="C1568" s="2" t="str">
        <f>IF(B1568="","",IF(VLOOKUP(A1568,referencia!$A$2:$B$15,2,FALSE)&gt;VLOOKUP(B1568,referencia!$A$2:$B$15,2,FALSE),"Casa",IF(VLOOKUP(A1568,referencia!$A$2:$B$15,2,FALSE)&lt;VLOOKUP(B1568,referencia!$A$2:$B$15,2,FALSE),"Visitante","Empate")))</f>
        <v/>
      </c>
      <c r="D1568" s="2" t="str">
        <f ca="1">IF(C1568="", "", IFERROR(
  INDEX(C:C, MATCH(1,
    INDEX((OFFSET(C1568, -(ROW(C1568)-255), 0)=OFFSET(C:C, 5, 0))*
           (OFFSET(C1567, -(ROW(C1567)-255), 0)=OFFSET(C:C, 4, 0))*
           (OFFSET(C1566, -(ROW(C1566)-255), 0)=OFFSET(C:C, 3, 0))*
           (OFFSET(C1565, -(ROW(C1565)-255), 0)=OFFSET(C:C, 2, 0))*
           (OFFSET(C1564, -(ROW(C1564)-255), 0)=OFFSET(C:C, 1, 0)),
           0), 0)),
  "Sem previsão"))</f>
        <v/>
      </c>
      <c r="E1568" s="2" t="str">
        <f t="shared" ca="1" si="114"/>
        <v/>
      </c>
      <c r="F1568" s="2" t="str">
        <f ca="1">IF(E1568="", "", IFERROR(COUNTIF($E$2:E1568, "Correto") / COUNTA($E$2:E1568), 0))</f>
        <v/>
      </c>
    </row>
    <row r="1569" spans="3:6" x14ac:dyDescent="0.25">
      <c r="C1569" s="2" t="str">
        <f>IF(B1569="","",IF(VLOOKUP(A1569,referencia!$A$2:$B$15,2,FALSE)&gt;VLOOKUP(B1569,referencia!$A$2:$B$15,2,FALSE),"Casa",IF(VLOOKUP(A1569,referencia!$A$2:$B$15,2,FALSE)&lt;VLOOKUP(B1569,referencia!$A$2:$B$15,2,FALSE),"Visitante","Empate")))</f>
        <v/>
      </c>
      <c r="D1569" s="2" t="str">
        <f ca="1">IF(C1569="", "", IFERROR(
  INDEX(C:C, MATCH(1,
    INDEX((OFFSET(C1569, -(ROW(C1569)-255), 0)=OFFSET(C:C, 5, 0))*
           (OFFSET(C1568, -(ROW(C1568)-255), 0)=OFFSET(C:C, 4, 0))*
           (OFFSET(C1567, -(ROW(C1567)-255), 0)=OFFSET(C:C, 3, 0))*
           (OFFSET(C1566, -(ROW(C1566)-255), 0)=OFFSET(C:C, 2, 0))*
           (OFFSET(C1565, -(ROW(C1565)-255), 0)=OFFSET(C:C, 1, 0)),
           0), 0)),
  "Sem previsão"))</f>
        <v/>
      </c>
      <c r="E1569" s="2" t="str">
        <f t="shared" ca="1" si="114"/>
        <v/>
      </c>
      <c r="F1569" s="2" t="str">
        <f ca="1">IF(E1569="", "", IFERROR(COUNTIF($E$2:E1569, "Correto") / COUNTA($E$2:E1569), 0))</f>
        <v/>
      </c>
    </row>
    <row r="1570" spans="3:6" x14ac:dyDescent="0.25">
      <c r="C1570" s="2" t="str">
        <f>IF(B1570="","",IF(VLOOKUP(A1570,referencia!$A$2:$B$15,2,FALSE)&gt;VLOOKUP(B1570,referencia!$A$2:$B$15,2,FALSE),"Casa",IF(VLOOKUP(A1570,referencia!$A$2:$B$15,2,FALSE)&lt;VLOOKUP(B1570,referencia!$A$2:$B$15,2,FALSE),"Visitante","Empate")))</f>
        <v/>
      </c>
      <c r="D1570" s="2" t="str">
        <f ca="1">IF(C1570="", "", IFERROR(
  INDEX(C:C, MATCH(1,
    INDEX((OFFSET(C1570, -(ROW(C1570)-255), 0)=OFFSET(C:C, 5, 0))*
           (OFFSET(C1569, -(ROW(C1569)-255), 0)=OFFSET(C:C, 4, 0))*
           (OFFSET(C1568, -(ROW(C1568)-255), 0)=OFFSET(C:C, 3, 0))*
           (OFFSET(C1567, -(ROW(C1567)-255), 0)=OFFSET(C:C, 2, 0))*
           (OFFSET(C1566, -(ROW(C1566)-255), 0)=OFFSET(C:C, 1, 0)),
           0), 0)),
  "Sem previsão"))</f>
        <v/>
      </c>
      <c r="E1570" s="2" t="str">
        <f t="shared" ca="1" si="114"/>
        <v/>
      </c>
      <c r="F1570" s="2" t="str">
        <f ca="1">IF(E1570="", "", IFERROR(COUNTIF($E$2:E1570, "Correto") / COUNTA($E$2:E1570), 0))</f>
        <v/>
      </c>
    </row>
    <row r="1571" spans="3:6" x14ac:dyDescent="0.25">
      <c r="C1571" s="2" t="str">
        <f>IF(B1571="","",IF(VLOOKUP(A1571,referencia!$A$2:$B$15,2,FALSE)&gt;VLOOKUP(B1571,referencia!$A$2:$B$15,2,FALSE),"Casa",IF(VLOOKUP(A1571,referencia!$A$2:$B$15,2,FALSE)&lt;VLOOKUP(B1571,referencia!$A$2:$B$15,2,FALSE),"Visitante","Empate")))</f>
        <v/>
      </c>
      <c r="D1571" s="2" t="str">
        <f ca="1">IF(C1571="", "", IFERROR(
  INDEX(C:C, MATCH(1,
    INDEX((OFFSET(C1571, -(ROW(C1571)-255), 0)=OFFSET(C:C, 5, 0))*
           (OFFSET(C1570, -(ROW(C1570)-255), 0)=OFFSET(C:C, 4, 0))*
           (OFFSET(C1569, -(ROW(C1569)-255), 0)=OFFSET(C:C, 3, 0))*
           (OFFSET(C1568, -(ROW(C1568)-255), 0)=OFFSET(C:C, 2, 0))*
           (OFFSET(C1567, -(ROW(C1567)-255), 0)=OFFSET(C:C, 1, 0)),
           0), 0)),
  "Sem previsão"))</f>
        <v/>
      </c>
      <c r="E1571" s="2" t="str">
        <f t="shared" ca="1" si="114"/>
        <v/>
      </c>
      <c r="F1571" s="2" t="str">
        <f ca="1">IF(E1571="", "", IFERROR(COUNTIF($E$2:E1571, "Correto") / COUNTA($E$2:E1571), 0))</f>
        <v/>
      </c>
    </row>
    <row r="1572" spans="3:6" x14ac:dyDescent="0.25">
      <c r="C1572" s="2" t="str">
        <f>IF(B1572="","",IF(VLOOKUP(A1572,referencia!$A$2:$B$15,2,FALSE)&gt;VLOOKUP(B1572,referencia!$A$2:$B$15,2,FALSE),"Casa",IF(VLOOKUP(A1572,referencia!$A$2:$B$15,2,FALSE)&lt;VLOOKUP(B1572,referencia!$A$2:$B$15,2,FALSE),"Visitante","Empate")))</f>
        <v/>
      </c>
      <c r="D1572" s="2" t="str">
        <f ca="1">IF(C1572="", "", IFERROR(
  INDEX(C:C, MATCH(1,
    INDEX((OFFSET(C1572, -(ROW(C1572)-255), 0)=OFFSET(C:C, 5, 0))*
           (OFFSET(C1571, -(ROW(C1571)-255), 0)=OFFSET(C:C, 4, 0))*
           (OFFSET(C1570, -(ROW(C1570)-255), 0)=OFFSET(C:C, 3, 0))*
           (OFFSET(C1569, -(ROW(C1569)-255), 0)=OFFSET(C:C, 2, 0))*
           (OFFSET(C1568, -(ROW(C1568)-255), 0)=OFFSET(C:C, 1, 0)),
           0), 0)),
  "Sem previsão"))</f>
        <v/>
      </c>
      <c r="E1572" s="2" t="str">
        <f t="shared" ca="1" si="114"/>
        <v/>
      </c>
      <c r="F1572" s="2" t="str">
        <f ca="1">IF(E1572="", "", IFERROR(COUNTIF($E$2:E1572, "Correto") / COUNTA($E$2:E1572), 0))</f>
        <v/>
      </c>
    </row>
    <row r="1573" spans="3:6" x14ac:dyDescent="0.25">
      <c r="C1573" s="2" t="str">
        <f>IF(B1573="","",IF(VLOOKUP(A1573,referencia!$A$2:$B$15,2,FALSE)&gt;VLOOKUP(B1573,referencia!$A$2:$B$15,2,FALSE),"Casa",IF(VLOOKUP(A1573,referencia!$A$2:$B$15,2,FALSE)&lt;VLOOKUP(B1573,referencia!$A$2:$B$15,2,FALSE),"Visitante","Empate")))</f>
        <v/>
      </c>
      <c r="D1573" s="2" t="str">
        <f ca="1">IF(C1573="", "", IFERROR(
  INDEX(C:C, MATCH(1,
    INDEX((OFFSET(C1573, -(ROW(C1573)-255), 0)=OFFSET(C:C, 5, 0))*
           (OFFSET(C1572, -(ROW(C1572)-255), 0)=OFFSET(C:C, 4, 0))*
           (OFFSET(C1571, -(ROW(C1571)-255), 0)=OFFSET(C:C, 3, 0))*
           (OFFSET(C1570, -(ROW(C1570)-255), 0)=OFFSET(C:C, 2, 0))*
           (OFFSET(C1569, -(ROW(C1569)-255), 0)=OFFSET(C:C, 1, 0)),
           0), 0)),
  "Sem previsão"))</f>
        <v/>
      </c>
      <c r="E1573" s="2" t="str">
        <f t="shared" ca="1" si="114"/>
        <v/>
      </c>
      <c r="F1573" s="2" t="str">
        <f ca="1">IF(E1573="", "", IFERROR(COUNTIF($E$2:E1573, "Correto") / COUNTA($E$2:E1573), 0))</f>
        <v/>
      </c>
    </row>
    <row r="1574" spans="3:6" x14ac:dyDescent="0.25">
      <c r="C1574" s="2" t="str">
        <f>IF(B1574="","",IF(VLOOKUP(A1574,referencia!$A$2:$B$15,2,FALSE)&gt;VLOOKUP(B1574,referencia!$A$2:$B$15,2,FALSE),"Casa",IF(VLOOKUP(A1574,referencia!$A$2:$B$15,2,FALSE)&lt;VLOOKUP(B1574,referencia!$A$2:$B$15,2,FALSE),"Visitante","Empate")))</f>
        <v/>
      </c>
      <c r="D1574" s="2" t="str">
        <f ca="1">IF(C1574="", "", IFERROR(
  INDEX(C:C, MATCH(1,
    INDEX((OFFSET(C1574, -(ROW(C1574)-255), 0)=OFFSET(C:C, 5, 0))*
           (OFFSET(C1573, -(ROW(C1573)-255), 0)=OFFSET(C:C, 4, 0))*
           (OFFSET(C1572, -(ROW(C1572)-255), 0)=OFFSET(C:C, 3, 0))*
           (OFFSET(C1571, -(ROW(C1571)-255), 0)=OFFSET(C:C, 2, 0))*
           (OFFSET(C1570, -(ROW(C1570)-255), 0)=OFFSET(C:C, 1, 0)),
           0), 0)),
  "Sem previsão"))</f>
        <v/>
      </c>
      <c r="E1574" s="2" t="str">
        <f t="shared" ca="1" si="114"/>
        <v/>
      </c>
      <c r="F1574" s="2" t="str">
        <f ca="1">IF(E1574="", "", IFERROR(COUNTIF($E$2:E1574, "Correto") / COUNTA($E$2:E1574), 0))</f>
        <v/>
      </c>
    </row>
    <row r="1575" spans="3:6" x14ac:dyDescent="0.25">
      <c r="C1575" s="2" t="str">
        <f>IF(B1575="","",IF(VLOOKUP(A1575,referencia!$A$2:$B$15,2,FALSE)&gt;VLOOKUP(B1575,referencia!$A$2:$B$15,2,FALSE),"Casa",IF(VLOOKUP(A1575,referencia!$A$2:$B$15,2,FALSE)&lt;VLOOKUP(B1575,referencia!$A$2:$B$15,2,FALSE),"Visitante","Empate")))</f>
        <v/>
      </c>
      <c r="D1575" s="2" t="str">
        <f ca="1">IF(C1575="", "", IFERROR(
  INDEX(C:C, MATCH(1,
    INDEX((OFFSET(C1575, -(ROW(C1575)-255), 0)=OFFSET(C:C, 5, 0))*
           (OFFSET(C1574, -(ROW(C1574)-255), 0)=OFFSET(C:C, 4, 0))*
           (OFFSET(C1573, -(ROW(C1573)-255), 0)=OFFSET(C:C, 3, 0))*
           (OFFSET(C1572, -(ROW(C1572)-255), 0)=OFFSET(C:C, 2, 0))*
           (OFFSET(C1571, -(ROW(C1571)-255), 0)=OFFSET(C:C, 1, 0)),
           0), 0)),
  "Sem previsão"))</f>
        <v/>
      </c>
      <c r="E1575" s="2" t="str">
        <f t="shared" ca="1" si="114"/>
        <v/>
      </c>
      <c r="F1575" s="2" t="str">
        <f ca="1">IF(E1575="", "", IFERROR(COUNTIF($E$2:E1575, "Correto") / COUNTA($E$2:E1575), 0))</f>
        <v/>
      </c>
    </row>
    <row r="1576" spans="3:6" x14ac:dyDescent="0.25">
      <c r="C1576" s="2" t="str">
        <f>IF(B1576="","",IF(VLOOKUP(A1576,referencia!$A$2:$B$15,2,FALSE)&gt;VLOOKUP(B1576,referencia!$A$2:$B$15,2,FALSE),"Casa",IF(VLOOKUP(A1576,referencia!$A$2:$B$15,2,FALSE)&lt;VLOOKUP(B1576,referencia!$A$2:$B$15,2,FALSE),"Visitante","Empate")))</f>
        <v/>
      </c>
      <c r="D1576" s="2" t="str">
        <f ca="1">IF(C1576="", "", IFERROR(
  INDEX(C:C, MATCH(1,
    INDEX((OFFSET(C1576, -(ROW(C1576)-255), 0)=OFFSET(C:C, 5, 0))*
           (OFFSET(C1575, -(ROW(C1575)-255), 0)=OFFSET(C:C, 4, 0))*
           (OFFSET(C1574, -(ROW(C1574)-255), 0)=OFFSET(C:C, 3, 0))*
           (OFFSET(C1573, -(ROW(C1573)-255), 0)=OFFSET(C:C, 2, 0))*
           (OFFSET(C1572, -(ROW(C1572)-255), 0)=OFFSET(C:C, 1, 0)),
           0), 0)),
  "Sem previsão"))</f>
        <v/>
      </c>
      <c r="E1576" s="2" t="str">
        <f t="shared" ca="1" si="114"/>
        <v/>
      </c>
      <c r="F1576" s="2" t="str">
        <f ca="1">IF(E1576="", "", IFERROR(COUNTIF($E$2:E1576, "Correto") / COUNTA($E$2:E1576), 0))</f>
        <v/>
      </c>
    </row>
    <row r="1577" spans="3:6" x14ac:dyDescent="0.25">
      <c r="C1577" s="2" t="str">
        <f>IF(B1577="","",IF(VLOOKUP(A1577,referencia!$A$2:$B$15,2,FALSE)&gt;VLOOKUP(B1577,referencia!$A$2:$B$15,2,FALSE),"Casa",IF(VLOOKUP(A1577,referencia!$A$2:$B$15,2,FALSE)&lt;VLOOKUP(B1577,referencia!$A$2:$B$15,2,FALSE),"Visitante","Empate")))</f>
        <v/>
      </c>
      <c r="D1577" s="2" t="str">
        <f ca="1">IF(C1577="", "", IFERROR(
  INDEX(C:C, MATCH(1,
    INDEX((OFFSET(C1577, -(ROW(C1577)-255), 0)=OFFSET(C:C, 5, 0))*
           (OFFSET(C1576, -(ROW(C1576)-255), 0)=OFFSET(C:C, 4, 0))*
           (OFFSET(C1575, -(ROW(C1575)-255), 0)=OFFSET(C:C, 3, 0))*
           (OFFSET(C1574, -(ROW(C1574)-255), 0)=OFFSET(C:C, 2, 0))*
           (OFFSET(C1573, -(ROW(C1573)-255), 0)=OFFSET(C:C, 1, 0)),
           0), 0)),
  "Sem previsão"))</f>
        <v/>
      </c>
      <c r="E1577" s="2" t="str">
        <f t="shared" ca="1" si="114"/>
        <v/>
      </c>
      <c r="F1577" s="2" t="str">
        <f ca="1">IF(E1577="", "", IFERROR(COUNTIF($E$2:E1577, "Correto") / COUNTA($E$2:E1577), 0))</f>
        <v/>
      </c>
    </row>
    <row r="1578" spans="3:6" x14ac:dyDescent="0.25">
      <c r="C1578" s="2" t="str">
        <f>IF(B1578="","",IF(VLOOKUP(A1578,referencia!$A$2:$B$15,2,FALSE)&gt;VLOOKUP(B1578,referencia!$A$2:$B$15,2,FALSE),"Casa",IF(VLOOKUP(A1578,referencia!$A$2:$B$15,2,FALSE)&lt;VLOOKUP(B1578,referencia!$A$2:$B$15,2,FALSE),"Visitante","Empate")))</f>
        <v/>
      </c>
      <c r="D1578" s="2" t="str">
        <f ca="1">IF(C1578="", "", IFERROR(
  INDEX(C:C, MATCH(1,
    INDEX((OFFSET(C1578, -(ROW(C1578)-255), 0)=OFFSET(C:C, 5, 0))*
           (OFFSET(C1577, -(ROW(C1577)-255), 0)=OFFSET(C:C, 4, 0))*
           (OFFSET(C1576, -(ROW(C1576)-255), 0)=OFFSET(C:C, 3, 0))*
           (OFFSET(C1575, -(ROW(C1575)-255), 0)=OFFSET(C:C, 2, 0))*
           (OFFSET(C1574, -(ROW(C1574)-255), 0)=OFFSET(C:C, 1, 0)),
           0), 0)),
  "Sem previsão"))</f>
        <v/>
      </c>
      <c r="E1578" s="2" t="str">
        <f t="shared" ca="1" si="114"/>
        <v/>
      </c>
      <c r="F1578" s="2" t="str">
        <f ca="1">IF(E1578="", "", IFERROR(COUNTIF($E$2:E1578, "Correto") / COUNTA($E$2:E1578), 0))</f>
        <v/>
      </c>
    </row>
    <row r="1579" spans="3:6" x14ac:dyDescent="0.25">
      <c r="C1579" s="2" t="str">
        <f>IF(B1579="","",IF(VLOOKUP(A1579,referencia!$A$2:$B$15,2,FALSE)&gt;VLOOKUP(B1579,referencia!$A$2:$B$15,2,FALSE),"Casa",IF(VLOOKUP(A1579,referencia!$A$2:$B$15,2,FALSE)&lt;VLOOKUP(B1579,referencia!$A$2:$B$15,2,FALSE),"Visitante","Empate")))</f>
        <v/>
      </c>
      <c r="D1579" s="2" t="str">
        <f ca="1">IF(C1579="", "", IFERROR(
  INDEX(C:C, MATCH(1,
    INDEX((OFFSET(C1579, -(ROW(C1579)-255), 0)=OFFSET(C:C, 5, 0))*
           (OFFSET(C1578, -(ROW(C1578)-255), 0)=OFFSET(C:C, 4, 0))*
           (OFFSET(C1577, -(ROW(C1577)-255), 0)=OFFSET(C:C, 3, 0))*
           (OFFSET(C1576, -(ROW(C1576)-255), 0)=OFFSET(C:C, 2, 0))*
           (OFFSET(C1575, -(ROW(C1575)-255), 0)=OFFSET(C:C, 1, 0)),
           0), 0)),
  "Sem previsão"))</f>
        <v/>
      </c>
      <c r="E1579" s="2" t="str">
        <f t="shared" ca="1" si="114"/>
        <v/>
      </c>
      <c r="F1579" s="2" t="str">
        <f ca="1">IF(E1579="", "", IFERROR(COUNTIF($E$2:E1579, "Correto") / COUNTA($E$2:E1579), 0))</f>
        <v/>
      </c>
    </row>
    <row r="1580" spans="3:6" x14ac:dyDescent="0.25">
      <c r="C1580" s="2" t="str">
        <f>IF(B1580="","",IF(VLOOKUP(A1580,referencia!$A$2:$B$15,2,FALSE)&gt;VLOOKUP(B1580,referencia!$A$2:$B$15,2,FALSE),"Casa",IF(VLOOKUP(A1580,referencia!$A$2:$B$15,2,FALSE)&lt;VLOOKUP(B1580,referencia!$A$2:$B$15,2,FALSE),"Visitante","Empate")))</f>
        <v/>
      </c>
      <c r="D1580" s="2" t="str">
        <f ca="1">IF(C1580="", "", IFERROR(
  INDEX(C:C, MATCH(1,
    INDEX((OFFSET(C1580, -(ROW(C1580)-255), 0)=OFFSET(C:C, 5, 0))*
           (OFFSET(C1579, -(ROW(C1579)-255), 0)=OFFSET(C:C, 4, 0))*
           (OFFSET(C1578, -(ROW(C1578)-255), 0)=OFFSET(C:C, 3, 0))*
           (OFFSET(C1577, -(ROW(C1577)-255), 0)=OFFSET(C:C, 2, 0))*
           (OFFSET(C1576, -(ROW(C1576)-255), 0)=OFFSET(C:C, 1, 0)),
           0), 0)),
  "Sem previsão"))</f>
        <v/>
      </c>
      <c r="E1580" s="2" t="str">
        <f t="shared" ca="1" si="114"/>
        <v/>
      </c>
      <c r="F1580" s="2" t="str">
        <f ca="1">IF(E1580="", "", IFERROR(COUNTIF($E$2:E1580, "Correto") / COUNTA($E$2:E1580), 0))</f>
        <v/>
      </c>
    </row>
    <row r="1581" spans="3:6" x14ac:dyDescent="0.25">
      <c r="C1581" s="2" t="str">
        <f>IF(B1581="","",IF(VLOOKUP(A1581,referencia!$A$2:$B$15,2,FALSE)&gt;VLOOKUP(B1581,referencia!$A$2:$B$15,2,FALSE),"Casa",IF(VLOOKUP(A1581,referencia!$A$2:$B$15,2,FALSE)&lt;VLOOKUP(B1581,referencia!$A$2:$B$15,2,FALSE),"Visitante","Empate")))</f>
        <v/>
      </c>
      <c r="D1581" s="2" t="str">
        <f ca="1">IF(C1581="", "", IFERROR(
  INDEX(C:C, MATCH(1,
    INDEX((OFFSET(C1581, -(ROW(C1581)-255), 0)=OFFSET(C:C, 5, 0))*
           (OFFSET(C1580, -(ROW(C1580)-255), 0)=OFFSET(C:C, 4, 0))*
           (OFFSET(C1579, -(ROW(C1579)-255), 0)=OFFSET(C:C, 3, 0))*
           (OFFSET(C1578, -(ROW(C1578)-255), 0)=OFFSET(C:C, 2, 0))*
           (OFFSET(C1577, -(ROW(C1577)-255), 0)=OFFSET(C:C, 1, 0)),
           0), 0)),
  "Sem previsão"))</f>
        <v/>
      </c>
      <c r="E1581" s="2" t="str">
        <f t="shared" ca="1" si="114"/>
        <v/>
      </c>
      <c r="F1581" s="2" t="str">
        <f ca="1">IF(E1581="", "", IFERROR(COUNTIF($E$2:E1581, "Correto") / COUNTA($E$2:E1581), 0))</f>
        <v/>
      </c>
    </row>
    <row r="1582" spans="3:6" x14ac:dyDescent="0.25">
      <c r="C1582" s="2" t="str">
        <f>IF(B1582="","",IF(VLOOKUP(A1582,referencia!$A$2:$B$15,2,FALSE)&gt;VLOOKUP(B1582,referencia!$A$2:$B$15,2,FALSE),"Casa",IF(VLOOKUP(A1582,referencia!$A$2:$B$15,2,FALSE)&lt;VLOOKUP(B1582,referencia!$A$2:$B$15,2,FALSE),"Visitante","Empate")))</f>
        <v/>
      </c>
      <c r="D1582" s="2" t="str">
        <f ca="1">IF(C1582="", "", IFERROR(
  INDEX(C:C, MATCH(1,
    INDEX((OFFSET(C1582, -(ROW(C1582)-255), 0)=OFFSET(C:C, 5, 0))*
           (OFFSET(C1581, -(ROW(C1581)-255), 0)=OFFSET(C:C, 4, 0))*
           (OFFSET(C1580, -(ROW(C1580)-255), 0)=OFFSET(C:C, 3, 0))*
           (OFFSET(C1579, -(ROW(C1579)-255), 0)=OFFSET(C:C, 2, 0))*
           (OFFSET(C1578, -(ROW(C1578)-255), 0)=OFFSET(C:C, 1, 0)),
           0), 0)),
  "Sem previsão"))</f>
        <v/>
      </c>
      <c r="E1582" s="2" t="str">
        <f t="shared" ca="1" si="114"/>
        <v/>
      </c>
      <c r="F1582" s="2" t="str">
        <f ca="1">IF(E1582="", "", IFERROR(COUNTIF($E$2:E1582, "Correto") / COUNTA($E$2:E1582), 0))</f>
        <v/>
      </c>
    </row>
    <row r="1583" spans="3:6" x14ac:dyDescent="0.25">
      <c r="C1583" s="2" t="str">
        <f>IF(B1583="","",IF(VLOOKUP(A1583,referencia!$A$2:$B$15,2,FALSE)&gt;VLOOKUP(B1583,referencia!$A$2:$B$15,2,FALSE),"Casa",IF(VLOOKUP(A1583,referencia!$A$2:$B$15,2,FALSE)&lt;VLOOKUP(B1583,referencia!$A$2:$B$15,2,FALSE),"Visitante","Empate")))</f>
        <v/>
      </c>
      <c r="D1583" s="2" t="str">
        <f ca="1">IF(C1583="", "", IFERROR(
  INDEX(C:C, MATCH(1,
    INDEX((OFFSET(C1583, -(ROW(C1583)-255), 0)=OFFSET(C:C, 5, 0))*
           (OFFSET(C1582, -(ROW(C1582)-255), 0)=OFFSET(C:C, 4, 0))*
           (OFFSET(C1581, -(ROW(C1581)-255), 0)=OFFSET(C:C, 3, 0))*
           (OFFSET(C1580, -(ROW(C1580)-255), 0)=OFFSET(C:C, 2, 0))*
           (OFFSET(C1579, -(ROW(C1579)-255), 0)=OFFSET(C:C, 1, 0)),
           0), 0)),
  "Sem previsão"))</f>
        <v/>
      </c>
      <c r="E1583" s="2" t="str">
        <f t="shared" ca="1" si="114"/>
        <v/>
      </c>
      <c r="F1583" s="2" t="str">
        <f ca="1">IF(E1583="", "", IFERROR(COUNTIF($E$2:E1583, "Correto") / COUNTA($E$2:E1583), 0))</f>
        <v/>
      </c>
    </row>
    <row r="1584" spans="3:6" x14ac:dyDescent="0.25">
      <c r="C1584" s="2" t="str">
        <f>IF(B1584="","",IF(VLOOKUP(A1584,referencia!$A$2:$B$15,2,FALSE)&gt;VLOOKUP(B1584,referencia!$A$2:$B$15,2,FALSE),"Casa",IF(VLOOKUP(A1584,referencia!$A$2:$B$15,2,FALSE)&lt;VLOOKUP(B1584,referencia!$A$2:$B$15,2,FALSE),"Visitante","Empate")))</f>
        <v/>
      </c>
      <c r="D1584" s="2" t="str">
        <f ca="1">IF(C1584="", "", IFERROR(
  INDEX(C:C, MATCH(1,
    INDEX((OFFSET(C1584, -(ROW(C1584)-255), 0)=OFFSET(C:C, 5, 0))*
           (OFFSET(C1583, -(ROW(C1583)-255), 0)=OFFSET(C:C, 4, 0))*
           (OFFSET(C1582, -(ROW(C1582)-255), 0)=OFFSET(C:C, 3, 0))*
           (OFFSET(C1581, -(ROW(C1581)-255), 0)=OFFSET(C:C, 2, 0))*
           (OFFSET(C1580, -(ROW(C1580)-255), 0)=OFFSET(C:C, 1, 0)),
           0), 0)),
  "Sem previsão"))</f>
        <v/>
      </c>
      <c r="E1584" s="2" t="str">
        <f t="shared" ca="1" si="114"/>
        <v/>
      </c>
      <c r="F1584" s="2" t="str">
        <f ca="1">IF(E1584="", "", IFERROR(COUNTIF($E$2:E1584, "Correto") / COUNTA($E$2:E1584), 0))</f>
        <v/>
      </c>
    </row>
    <row r="1585" spans="3:6" x14ac:dyDescent="0.25">
      <c r="C1585" s="2" t="str">
        <f>IF(B1585="","",IF(VLOOKUP(A1585,referencia!$A$2:$B$15,2,FALSE)&gt;VLOOKUP(B1585,referencia!$A$2:$B$15,2,FALSE),"Casa",IF(VLOOKUP(A1585,referencia!$A$2:$B$15,2,FALSE)&lt;VLOOKUP(B1585,referencia!$A$2:$B$15,2,FALSE),"Visitante","Empate")))</f>
        <v/>
      </c>
      <c r="D1585" s="2" t="str">
        <f ca="1">IF(C1585="", "", IFERROR(
  INDEX(C:C, MATCH(1,
    INDEX((OFFSET(C1585, -(ROW(C1585)-255), 0)=OFFSET(C:C, 5, 0))*
           (OFFSET(C1584, -(ROW(C1584)-255), 0)=OFFSET(C:C, 4, 0))*
           (OFFSET(C1583, -(ROW(C1583)-255), 0)=OFFSET(C:C, 3, 0))*
           (OFFSET(C1582, -(ROW(C1582)-255), 0)=OFFSET(C:C, 2, 0))*
           (OFFSET(C1581, -(ROW(C1581)-255), 0)=OFFSET(C:C, 1, 0)),
           0), 0)),
  "Sem previsão"))</f>
        <v/>
      </c>
      <c r="E1585" s="2" t="str">
        <f t="shared" ca="1" si="114"/>
        <v/>
      </c>
      <c r="F1585" s="2" t="str">
        <f ca="1">IF(E1585="", "", IFERROR(COUNTIF($E$2:E1585, "Correto") / COUNTA($E$2:E1585), 0))</f>
        <v/>
      </c>
    </row>
    <row r="1586" spans="3:6" x14ac:dyDescent="0.25">
      <c r="C1586" s="2" t="str">
        <f>IF(B1586="","",IF(VLOOKUP(A1586,referencia!$A$2:$B$15,2,FALSE)&gt;VLOOKUP(B1586,referencia!$A$2:$B$15,2,FALSE),"Casa",IF(VLOOKUP(A1586,referencia!$A$2:$B$15,2,FALSE)&lt;VLOOKUP(B1586,referencia!$A$2:$B$15,2,FALSE),"Visitante","Empate")))</f>
        <v/>
      </c>
      <c r="D1586" s="2" t="str">
        <f ca="1">IF(C1586="", "", IFERROR(
  INDEX(C:C, MATCH(1,
    INDEX((OFFSET(C1586, -(ROW(C1586)-255), 0)=OFFSET(C:C, 5, 0))*
           (OFFSET(C1585, -(ROW(C1585)-255), 0)=OFFSET(C:C, 4, 0))*
           (OFFSET(C1584, -(ROW(C1584)-255), 0)=OFFSET(C:C, 3, 0))*
           (OFFSET(C1583, -(ROW(C1583)-255), 0)=OFFSET(C:C, 2, 0))*
           (OFFSET(C1582, -(ROW(C1582)-255), 0)=OFFSET(C:C, 1, 0)),
           0), 0)),
  "Sem previsão"))</f>
        <v/>
      </c>
      <c r="E1586" s="2" t="str">
        <f t="shared" ca="1" si="114"/>
        <v/>
      </c>
      <c r="F1586" s="2" t="str">
        <f ca="1">IF(E1586="", "", IFERROR(COUNTIF($E$2:E1586, "Correto") / COUNTA($E$2:E1586), 0))</f>
        <v/>
      </c>
    </row>
    <row r="1587" spans="3:6" x14ac:dyDescent="0.25">
      <c r="C1587" s="2" t="str">
        <f>IF(B1587="","",IF(VLOOKUP(A1587,referencia!$A$2:$B$15,2,FALSE)&gt;VLOOKUP(B1587,referencia!$A$2:$B$15,2,FALSE),"Casa",IF(VLOOKUP(A1587,referencia!$A$2:$B$15,2,FALSE)&lt;VLOOKUP(B1587,referencia!$A$2:$B$15,2,FALSE),"Visitante","Empate")))</f>
        <v/>
      </c>
      <c r="D1587" s="2" t="str">
        <f ca="1">IF(C1587="", "", IFERROR(
  INDEX(C:C, MATCH(1,
    INDEX((OFFSET(C1587, -(ROW(C1587)-255), 0)=OFFSET(C:C, 5, 0))*
           (OFFSET(C1586, -(ROW(C1586)-255), 0)=OFFSET(C:C, 4, 0))*
           (OFFSET(C1585, -(ROW(C1585)-255), 0)=OFFSET(C:C, 3, 0))*
           (OFFSET(C1584, -(ROW(C1584)-255), 0)=OFFSET(C:C, 2, 0))*
           (OFFSET(C1583, -(ROW(C1583)-255), 0)=OFFSET(C:C, 1, 0)),
           0), 0)),
  "Sem previsão"))</f>
        <v/>
      </c>
      <c r="E1587" s="2" t="str">
        <f t="shared" ca="1" si="114"/>
        <v/>
      </c>
      <c r="F1587" s="2" t="str">
        <f ca="1">IF(E1587="", "", IFERROR(COUNTIF($E$2:E1587, "Correto") / COUNTA($E$2:E1587), 0))</f>
        <v/>
      </c>
    </row>
    <row r="1588" spans="3:6" x14ac:dyDescent="0.25">
      <c r="C1588" s="2" t="str">
        <f>IF(B1588="","",IF(VLOOKUP(A1588,referencia!$A$2:$B$15,2,FALSE)&gt;VLOOKUP(B1588,referencia!$A$2:$B$15,2,FALSE),"Casa",IF(VLOOKUP(A1588,referencia!$A$2:$B$15,2,FALSE)&lt;VLOOKUP(B1588,referencia!$A$2:$B$15,2,FALSE),"Visitante","Empate")))</f>
        <v/>
      </c>
      <c r="D1588" s="2" t="str">
        <f ca="1">IF(C1588="", "", IFERROR(
  INDEX(C:C, MATCH(1,
    INDEX((OFFSET(C1588, -(ROW(C1588)-255), 0)=OFFSET(C:C, 5, 0))*
           (OFFSET(C1587, -(ROW(C1587)-255), 0)=OFFSET(C:C, 4, 0))*
           (OFFSET(C1586, -(ROW(C1586)-255), 0)=OFFSET(C:C, 3, 0))*
           (OFFSET(C1585, -(ROW(C1585)-255), 0)=OFFSET(C:C, 2, 0))*
           (OFFSET(C1584, -(ROW(C1584)-255), 0)=OFFSET(C:C, 1, 0)),
           0), 0)),
  "Sem previsão"))</f>
        <v/>
      </c>
      <c r="E1588" s="2" t="str">
        <f t="shared" ca="1" si="114"/>
        <v/>
      </c>
      <c r="F1588" s="2" t="str">
        <f ca="1">IF(E1588="", "", IFERROR(COUNTIF($E$2:E1588, "Correto") / COUNTA($E$2:E1588), 0))</f>
        <v/>
      </c>
    </row>
    <row r="1589" spans="3:6" x14ac:dyDescent="0.25">
      <c r="C1589" s="2" t="str">
        <f>IF(B1589="","",IF(VLOOKUP(A1589,referencia!$A$2:$B$15,2,FALSE)&gt;VLOOKUP(B1589,referencia!$A$2:$B$15,2,FALSE),"Casa",IF(VLOOKUP(A1589,referencia!$A$2:$B$15,2,FALSE)&lt;VLOOKUP(B1589,referencia!$A$2:$B$15,2,FALSE),"Visitante","Empate")))</f>
        <v/>
      </c>
      <c r="D1589" s="2" t="str">
        <f ca="1">IF(C1589="", "", IFERROR(
  INDEX(C:C, MATCH(1,
    INDEX((OFFSET(C1589, -(ROW(C1589)-255), 0)=OFFSET(C:C, 5, 0))*
           (OFFSET(C1588, -(ROW(C1588)-255), 0)=OFFSET(C:C, 4, 0))*
           (OFFSET(C1587, -(ROW(C1587)-255), 0)=OFFSET(C:C, 3, 0))*
           (OFFSET(C1586, -(ROW(C1586)-255), 0)=OFFSET(C:C, 2, 0))*
           (OFFSET(C1585, -(ROW(C1585)-255), 0)=OFFSET(C:C, 1, 0)),
           0), 0)),
  "Sem previsão"))</f>
        <v/>
      </c>
      <c r="E1589" s="2" t="str">
        <f t="shared" ca="1" si="114"/>
        <v/>
      </c>
      <c r="F1589" s="2" t="str">
        <f ca="1">IF(E1589="", "", IFERROR(COUNTIF($E$2:E1589, "Correto") / COUNTA($E$2:E1589), 0))</f>
        <v/>
      </c>
    </row>
    <row r="1590" spans="3:6" x14ac:dyDescent="0.25">
      <c r="C1590" s="2" t="str">
        <f>IF(B1590="","",IF(VLOOKUP(A1590,referencia!$A$2:$B$15,2,FALSE)&gt;VLOOKUP(B1590,referencia!$A$2:$B$15,2,FALSE),"Casa",IF(VLOOKUP(A1590,referencia!$A$2:$B$15,2,FALSE)&lt;VLOOKUP(B1590,referencia!$A$2:$B$15,2,FALSE),"Visitante","Empate")))</f>
        <v/>
      </c>
      <c r="D1590" s="2" t="str">
        <f ca="1">IF(C1590="", "", IFERROR(
  INDEX(C:C, MATCH(1,
    INDEX((OFFSET(C1590, -(ROW(C1590)-255), 0)=OFFSET(C:C, 5, 0))*
           (OFFSET(C1589, -(ROW(C1589)-255), 0)=OFFSET(C:C, 4, 0))*
           (OFFSET(C1588, -(ROW(C1588)-255), 0)=OFFSET(C:C, 3, 0))*
           (OFFSET(C1587, -(ROW(C1587)-255), 0)=OFFSET(C:C, 2, 0))*
           (OFFSET(C1586, -(ROW(C1586)-255), 0)=OFFSET(C:C, 1, 0)),
           0), 0)),
  "Sem previsão"))</f>
        <v/>
      </c>
      <c r="E1590" s="2" t="str">
        <f t="shared" ca="1" si="114"/>
        <v/>
      </c>
      <c r="F1590" s="2" t="str">
        <f ca="1">IF(E1590="", "", IFERROR(COUNTIF($E$2:E1590, "Correto") / COUNTA($E$2:E1590), 0))</f>
        <v/>
      </c>
    </row>
    <row r="1591" spans="3:6" x14ac:dyDescent="0.25">
      <c r="C1591" s="2" t="str">
        <f>IF(B1591="","",IF(VLOOKUP(A1591,referencia!$A$2:$B$15,2,FALSE)&gt;VLOOKUP(B1591,referencia!$A$2:$B$15,2,FALSE),"Casa",IF(VLOOKUP(A1591,referencia!$A$2:$B$15,2,FALSE)&lt;VLOOKUP(B1591,referencia!$A$2:$B$15,2,FALSE),"Visitante","Empate")))</f>
        <v/>
      </c>
      <c r="D1591" s="2" t="str">
        <f ca="1">IF(C1591="", "", IFERROR(
  INDEX(C:C, MATCH(1,
    INDEX((OFFSET(C1591, -(ROW(C1591)-255), 0)=OFFSET(C:C, 5, 0))*
           (OFFSET(C1590, -(ROW(C1590)-255), 0)=OFFSET(C:C, 4, 0))*
           (OFFSET(C1589, -(ROW(C1589)-255), 0)=OFFSET(C:C, 3, 0))*
           (OFFSET(C1588, -(ROW(C1588)-255), 0)=OFFSET(C:C, 2, 0))*
           (OFFSET(C1587, -(ROW(C1587)-255), 0)=OFFSET(C:C, 1, 0)),
           0), 0)),
  "Sem previsão"))</f>
        <v/>
      </c>
      <c r="E1591" s="2" t="str">
        <f t="shared" ca="1" si="114"/>
        <v/>
      </c>
      <c r="F1591" s="2" t="str">
        <f ca="1">IF(E1591="", "", IFERROR(COUNTIF($E$2:E1591, "Correto") / COUNTA($E$2:E1591), 0))</f>
        <v/>
      </c>
    </row>
    <row r="1592" spans="3:6" x14ac:dyDescent="0.25">
      <c r="C1592" s="2" t="str">
        <f>IF(B1592="","",IF(VLOOKUP(A1592,referencia!$A$2:$B$15,2,FALSE)&gt;VLOOKUP(B1592,referencia!$A$2:$B$15,2,FALSE),"Casa",IF(VLOOKUP(A1592,referencia!$A$2:$B$15,2,FALSE)&lt;VLOOKUP(B1592,referencia!$A$2:$B$15,2,FALSE),"Visitante","Empate")))</f>
        <v/>
      </c>
      <c r="D1592" s="2" t="str">
        <f ca="1">IF(C1592="", "", IFERROR(
  INDEX(C:C, MATCH(1,
    INDEX((OFFSET(C1592, -(ROW(C1592)-255), 0)=OFFSET(C:C, 5, 0))*
           (OFFSET(C1591, -(ROW(C1591)-255), 0)=OFFSET(C:C, 4, 0))*
           (OFFSET(C1590, -(ROW(C1590)-255), 0)=OFFSET(C:C, 3, 0))*
           (OFFSET(C1589, -(ROW(C1589)-255), 0)=OFFSET(C:C, 2, 0))*
           (OFFSET(C1588, -(ROW(C1588)-255), 0)=OFFSET(C:C, 1, 0)),
           0), 0)),
  "Sem previsão"))</f>
        <v/>
      </c>
      <c r="E1592" s="2" t="str">
        <f t="shared" ca="1" si="114"/>
        <v/>
      </c>
      <c r="F1592" s="2" t="str">
        <f ca="1">IF(E1592="", "", IFERROR(COUNTIF($E$2:E1592, "Correto") / COUNTA($E$2:E1592), 0))</f>
        <v/>
      </c>
    </row>
    <row r="1593" spans="3:6" x14ac:dyDescent="0.25">
      <c r="C1593" s="2" t="str">
        <f>IF(B1593="","",IF(VLOOKUP(A1593,referencia!$A$2:$B$15,2,FALSE)&gt;VLOOKUP(B1593,referencia!$A$2:$B$15,2,FALSE),"Casa",IF(VLOOKUP(A1593,referencia!$A$2:$B$15,2,FALSE)&lt;VLOOKUP(B1593,referencia!$A$2:$B$15,2,FALSE),"Visitante","Empate")))</f>
        <v/>
      </c>
      <c r="D1593" s="2" t="str">
        <f ca="1">IF(C1593="", "", IFERROR(
  INDEX(C:C, MATCH(1,
    INDEX((OFFSET(C1593, -(ROW(C1593)-255), 0)=OFFSET(C:C, 5, 0))*
           (OFFSET(C1592, -(ROW(C1592)-255), 0)=OFFSET(C:C, 4, 0))*
           (OFFSET(C1591, -(ROW(C1591)-255), 0)=OFFSET(C:C, 3, 0))*
           (OFFSET(C1590, -(ROW(C1590)-255), 0)=OFFSET(C:C, 2, 0))*
           (OFFSET(C1589, -(ROW(C1589)-255), 0)=OFFSET(C:C, 1, 0)),
           0), 0)),
  "Sem previsão"))</f>
        <v/>
      </c>
      <c r="E1593" s="2" t="str">
        <f t="shared" ca="1" si="114"/>
        <v/>
      </c>
      <c r="F1593" s="2" t="str">
        <f ca="1">IF(E1593="", "", IFERROR(COUNTIF($E$2:E1593, "Correto") / COUNTA($E$2:E1593), 0))</f>
        <v/>
      </c>
    </row>
    <row r="1594" spans="3:6" x14ac:dyDescent="0.25">
      <c r="C1594" s="2" t="str">
        <f>IF(B1594="","",IF(VLOOKUP(A1594,referencia!$A$2:$B$15,2,FALSE)&gt;VLOOKUP(B1594,referencia!$A$2:$B$15,2,FALSE),"Casa",IF(VLOOKUP(A1594,referencia!$A$2:$B$15,2,FALSE)&lt;VLOOKUP(B1594,referencia!$A$2:$B$15,2,FALSE),"Visitante","Empate")))</f>
        <v/>
      </c>
      <c r="D1594" s="2" t="str">
        <f ca="1">IF(C1594="", "", IFERROR(
  INDEX(C:C, MATCH(1,
    INDEX((OFFSET(C1594, -(ROW(C1594)-255), 0)=OFFSET(C:C, 5, 0))*
           (OFFSET(C1593, -(ROW(C1593)-255), 0)=OFFSET(C:C, 4, 0))*
           (OFFSET(C1592, -(ROW(C1592)-255), 0)=OFFSET(C:C, 3, 0))*
           (OFFSET(C1591, -(ROW(C1591)-255), 0)=OFFSET(C:C, 2, 0))*
           (OFFSET(C1590, -(ROW(C1590)-255), 0)=OFFSET(C:C, 1, 0)),
           0), 0)),
  "Sem previsão"))</f>
        <v/>
      </c>
      <c r="E1594" s="2" t="str">
        <f t="shared" ca="1" si="114"/>
        <v/>
      </c>
      <c r="F1594" s="2" t="str">
        <f ca="1">IF(E1594="", "", IFERROR(COUNTIF($E$2:E1594, "Correto") / COUNTA($E$2:E1594), 0))</f>
        <v/>
      </c>
    </row>
    <row r="1595" spans="3:6" x14ac:dyDescent="0.25">
      <c r="C1595" s="2" t="str">
        <f>IF(B1595="","",IF(VLOOKUP(A1595,referencia!$A$2:$B$15,2,FALSE)&gt;VLOOKUP(B1595,referencia!$A$2:$B$15,2,FALSE),"Casa",IF(VLOOKUP(A1595,referencia!$A$2:$B$15,2,FALSE)&lt;VLOOKUP(B1595,referencia!$A$2:$B$15,2,FALSE),"Visitante","Empate")))</f>
        <v/>
      </c>
      <c r="D1595" s="2" t="str">
        <f ca="1">IF(C1595="", "", IFERROR(
  INDEX(C:C, MATCH(1,
    INDEX((OFFSET(C1595, -(ROW(C1595)-255), 0)=OFFSET(C:C, 5, 0))*
           (OFFSET(C1594, -(ROW(C1594)-255), 0)=OFFSET(C:C, 4, 0))*
           (OFFSET(C1593, -(ROW(C1593)-255), 0)=OFFSET(C:C, 3, 0))*
           (OFFSET(C1592, -(ROW(C1592)-255), 0)=OFFSET(C:C, 2, 0))*
           (OFFSET(C1591, -(ROW(C1591)-255), 0)=OFFSET(C:C, 1, 0)),
           0), 0)),
  "Sem previsão"))</f>
        <v/>
      </c>
      <c r="E1595" s="2" t="str">
        <f t="shared" ca="1" si="114"/>
        <v/>
      </c>
      <c r="F1595" s="2" t="str">
        <f ca="1">IF(E1595="", "", IFERROR(COUNTIF($E$2:E1595, "Correto") / COUNTA($E$2:E1595), 0))</f>
        <v/>
      </c>
    </row>
    <row r="1596" spans="3:6" x14ac:dyDescent="0.25">
      <c r="C1596" s="2" t="str">
        <f>IF(B1596="","",IF(VLOOKUP(A1596,referencia!$A$2:$B$15,2,FALSE)&gt;VLOOKUP(B1596,referencia!$A$2:$B$15,2,FALSE),"Casa",IF(VLOOKUP(A1596,referencia!$A$2:$B$15,2,FALSE)&lt;VLOOKUP(B1596,referencia!$A$2:$B$15,2,FALSE),"Visitante","Empate")))</f>
        <v/>
      </c>
      <c r="D1596" s="2" t="str">
        <f ca="1">IF(C1596="", "", IFERROR(
  INDEX(C:C, MATCH(1,
    INDEX((OFFSET(C1596, -(ROW(C1596)-255), 0)=OFFSET(C:C, 5, 0))*
           (OFFSET(C1595, -(ROW(C1595)-255), 0)=OFFSET(C:C, 4, 0))*
           (OFFSET(C1594, -(ROW(C1594)-255), 0)=OFFSET(C:C, 3, 0))*
           (OFFSET(C1593, -(ROW(C1593)-255), 0)=OFFSET(C:C, 2, 0))*
           (OFFSET(C1592, -(ROW(C1592)-255), 0)=OFFSET(C:C, 1, 0)),
           0), 0)),
  "Sem previsão"))</f>
        <v/>
      </c>
      <c r="E1596" s="2" t="str">
        <f t="shared" ref="E1596:E1659" ca="1" si="115">IF(D1596="","",IF(D1596=C1596,"Correto","Errado"))</f>
        <v/>
      </c>
      <c r="F1596" s="2" t="str">
        <f ca="1">IF(E1596="", "", IFERROR(COUNTIF($E$2:E1596, "Correto") / COUNTA($E$2:E1596), 0))</f>
        <v/>
      </c>
    </row>
    <row r="1597" spans="3:6" x14ac:dyDescent="0.25">
      <c r="C1597" s="2" t="str">
        <f>IF(B1597="","",IF(VLOOKUP(A1597,referencia!$A$2:$B$15,2,FALSE)&gt;VLOOKUP(B1597,referencia!$A$2:$B$15,2,FALSE),"Casa",IF(VLOOKUP(A1597,referencia!$A$2:$B$15,2,FALSE)&lt;VLOOKUP(B1597,referencia!$A$2:$B$15,2,FALSE),"Visitante","Empate")))</f>
        <v/>
      </c>
      <c r="D1597" s="2" t="str">
        <f ca="1">IF(C1597="", "", IFERROR(
  INDEX(C:C, MATCH(1,
    INDEX((OFFSET(C1597, -(ROW(C1597)-255), 0)=OFFSET(C:C, 5, 0))*
           (OFFSET(C1596, -(ROW(C1596)-255), 0)=OFFSET(C:C, 4, 0))*
           (OFFSET(C1595, -(ROW(C1595)-255), 0)=OFFSET(C:C, 3, 0))*
           (OFFSET(C1594, -(ROW(C1594)-255), 0)=OFFSET(C:C, 2, 0))*
           (OFFSET(C1593, -(ROW(C1593)-255), 0)=OFFSET(C:C, 1, 0)),
           0), 0)),
  "Sem previsão"))</f>
        <v/>
      </c>
      <c r="E1597" s="2" t="str">
        <f t="shared" ca="1" si="115"/>
        <v/>
      </c>
      <c r="F1597" s="2" t="str">
        <f ca="1">IF(E1597="", "", IFERROR(COUNTIF($E$2:E1597, "Correto") / COUNTA($E$2:E1597), 0))</f>
        <v/>
      </c>
    </row>
    <row r="1598" spans="3:6" x14ac:dyDescent="0.25">
      <c r="C1598" s="2" t="str">
        <f>IF(B1598="","",IF(VLOOKUP(A1598,referencia!$A$2:$B$15,2,FALSE)&gt;VLOOKUP(B1598,referencia!$A$2:$B$15,2,FALSE),"Casa",IF(VLOOKUP(A1598,referencia!$A$2:$B$15,2,FALSE)&lt;VLOOKUP(B1598,referencia!$A$2:$B$15,2,FALSE),"Visitante","Empate")))</f>
        <v/>
      </c>
      <c r="D1598" s="2" t="str">
        <f ca="1">IF(C1598="", "", IFERROR(
  INDEX(C:C, MATCH(1,
    INDEX((OFFSET(C1598, -(ROW(C1598)-255), 0)=OFFSET(C:C, 5, 0))*
           (OFFSET(C1597, -(ROW(C1597)-255), 0)=OFFSET(C:C, 4, 0))*
           (OFFSET(C1596, -(ROW(C1596)-255), 0)=OFFSET(C:C, 3, 0))*
           (OFFSET(C1595, -(ROW(C1595)-255), 0)=OFFSET(C:C, 2, 0))*
           (OFFSET(C1594, -(ROW(C1594)-255), 0)=OFFSET(C:C, 1, 0)),
           0), 0)),
  "Sem previsão"))</f>
        <v/>
      </c>
      <c r="E1598" s="2" t="str">
        <f t="shared" ca="1" si="115"/>
        <v/>
      </c>
      <c r="F1598" s="2" t="str">
        <f ca="1">IF(E1598="", "", IFERROR(COUNTIF($E$2:E1598, "Correto") / COUNTA($E$2:E1598), 0))</f>
        <v/>
      </c>
    </row>
    <row r="1599" spans="3:6" x14ac:dyDescent="0.25">
      <c r="C1599" s="2" t="str">
        <f>IF(B1599="","",IF(VLOOKUP(A1599,referencia!$A$2:$B$15,2,FALSE)&gt;VLOOKUP(B1599,referencia!$A$2:$B$15,2,FALSE),"Casa",IF(VLOOKUP(A1599,referencia!$A$2:$B$15,2,FALSE)&lt;VLOOKUP(B1599,referencia!$A$2:$B$15,2,FALSE),"Visitante","Empate")))</f>
        <v/>
      </c>
      <c r="D1599" s="2" t="str">
        <f ca="1">IF(C1599="", "", IFERROR(
  INDEX(C:C, MATCH(1,
    INDEX((OFFSET(C1599, -(ROW(C1599)-255), 0)=OFFSET(C:C, 5, 0))*
           (OFFSET(C1598, -(ROW(C1598)-255), 0)=OFFSET(C:C, 4, 0))*
           (OFFSET(C1597, -(ROW(C1597)-255), 0)=OFFSET(C:C, 3, 0))*
           (OFFSET(C1596, -(ROW(C1596)-255), 0)=OFFSET(C:C, 2, 0))*
           (OFFSET(C1595, -(ROW(C1595)-255), 0)=OFFSET(C:C, 1, 0)),
           0), 0)),
  "Sem previsão"))</f>
        <v/>
      </c>
      <c r="E1599" s="2" t="str">
        <f t="shared" ca="1" si="115"/>
        <v/>
      </c>
      <c r="F1599" s="2" t="str">
        <f ca="1">IF(E1599="", "", IFERROR(COUNTIF($E$2:E1599, "Correto") / COUNTA($E$2:E1599), 0))</f>
        <v/>
      </c>
    </row>
    <row r="1600" spans="3:6" x14ac:dyDescent="0.25">
      <c r="C1600" s="2" t="str">
        <f>IF(B1600="","",IF(VLOOKUP(A1600,referencia!$A$2:$B$15,2,FALSE)&gt;VLOOKUP(B1600,referencia!$A$2:$B$15,2,FALSE),"Casa",IF(VLOOKUP(A1600,referencia!$A$2:$B$15,2,FALSE)&lt;VLOOKUP(B1600,referencia!$A$2:$B$15,2,FALSE),"Visitante","Empate")))</f>
        <v/>
      </c>
      <c r="D1600" s="2" t="str">
        <f ca="1">IF(C1600="", "", IFERROR(
  INDEX(C:C, MATCH(1,
    INDEX((OFFSET(C1600, -(ROW(C1600)-255), 0)=OFFSET(C:C, 5, 0))*
           (OFFSET(C1599, -(ROW(C1599)-255), 0)=OFFSET(C:C, 4, 0))*
           (OFFSET(C1598, -(ROW(C1598)-255), 0)=OFFSET(C:C, 3, 0))*
           (OFFSET(C1597, -(ROW(C1597)-255), 0)=OFFSET(C:C, 2, 0))*
           (OFFSET(C1596, -(ROW(C1596)-255), 0)=OFFSET(C:C, 1, 0)),
           0), 0)),
  "Sem previsão"))</f>
        <v/>
      </c>
      <c r="E1600" s="2" t="str">
        <f t="shared" ca="1" si="115"/>
        <v/>
      </c>
      <c r="F1600" s="2" t="str">
        <f ca="1">IF(E1600="", "", IFERROR(COUNTIF($E$2:E1600, "Correto") / COUNTA($E$2:E1600), 0))</f>
        <v/>
      </c>
    </row>
    <row r="1601" spans="3:6" x14ac:dyDescent="0.25">
      <c r="C1601" s="2" t="str">
        <f>IF(B1601="","",IF(VLOOKUP(A1601,referencia!$A$2:$B$15,2,FALSE)&gt;VLOOKUP(B1601,referencia!$A$2:$B$15,2,FALSE),"Casa",IF(VLOOKUP(A1601,referencia!$A$2:$B$15,2,FALSE)&lt;VLOOKUP(B1601,referencia!$A$2:$B$15,2,FALSE),"Visitante","Empate")))</f>
        <v/>
      </c>
      <c r="D1601" s="2" t="str">
        <f ca="1">IF(C1601="", "", IFERROR(
  INDEX(C:C, MATCH(1,
    INDEX((OFFSET(C1601, -(ROW(C1601)-255), 0)=OFFSET(C:C, 5, 0))*
           (OFFSET(C1600, -(ROW(C1600)-255), 0)=OFFSET(C:C, 4, 0))*
           (OFFSET(C1599, -(ROW(C1599)-255), 0)=OFFSET(C:C, 3, 0))*
           (OFFSET(C1598, -(ROW(C1598)-255), 0)=OFFSET(C:C, 2, 0))*
           (OFFSET(C1597, -(ROW(C1597)-255), 0)=OFFSET(C:C, 1, 0)),
           0), 0)),
  "Sem previsão"))</f>
        <v/>
      </c>
      <c r="E1601" s="2" t="str">
        <f t="shared" ca="1" si="115"/>
        <v/>
      </c>
      <c r="F1601" s="2" t="str">
        <f ca="1">IF(E1601="", "", IFERROR(COUNTIF($E$2:E1601, "Correto") / COUNTA($E$2:E1601), 0))</f>
        <v/>
      </c>
    </row>
    <row r="1602" spans="3:6" x14ac:dyDescent="0.25">
      <c r="C1602" s="2" t="str">
        <f>IF(B1602="","",IF(VLOOKUP(A1602,referencia!$A$2:$B$15,2,FALSE)&gt;VLOOKUP(B1602,referencia!$A$2:$B$15,2,FALSE),"Casa",IF(VLOOKUP(A1602,referencia!$A$2:$B$15,2,FALSE)&lt;VLOOKUP(B1602,referencia!$A$2:$B$15,2,FALSE),"Visitante","Empate")))</f>
        <v/>
      </c>
      <c r="D1602" s="2" t="str">
        <f ca="1">IF(C1602="", "", IFERROR(
  INDEX(C:C, MATCH(1,
    INDEX((OFFSET(C1602, -(ROW(C1602)-255), 0)=OFFSET(C:C, 5, 0))*
           (OFFSET(C1601, -(ROW(C1601)-255), 0)=OFFSET(C:C, 4, 0))*
           (OFFSET(C1600, -(ROW(C1600)-255), 0)=OFFSET(C:C, 3, 0))*
           (OFFSET(C1599, -(ROW(C1599)-255), 0)=OFFSET(C:C, 2, 0))*
           (OFFSET(C1598, -(ROW(C1598)-255), 0)=OFFSET(C:C, 1, 0)),
           0), 0)),
  "Sem previsão"))</f>
        <v/>
      </c>
      <c r="E1602" s="2" t="str">
        <f t="shared" ca="1" si="115"/>
        <v/>
      </c>
      <c r="F1602" s="2" t="str">
        <f ca="1">IF(E1602="", "", IFERROR(COUNTIF($E$2:E1602, "Correto") / COUNTA($E$2:E1602), 0))</f>
        <v/>
      </c>
    </row>
    <row r="1603" spans="3:6" x14ac:dyDescent="0.25">
      <c r="C1603" s="2" t="str">
        <f>IF(B1603="","",IF(VLOOKUP(A1603,referencia!$A$2:$B$15,2,FALSE)&gt;VLOOKUP(B1603,referencia!$A$2:$B$15,2,FALSE),"Casa",IF(VLOOKUP(A1603,referencia!$A$2:$B$15,2,FALSE)&lt;VLOOKUP(B1603,referencia!$A$2:$B$15,2,FALSE),"Visitante","Empate")))</f>
        <v/>
      </c>
      <c r="D1603" s="2" t="str">
        <f ca="1">IF(C1603="", "", IFERROR(
  INDEX(C:C, MATCH(1,
    INDEX((OFFSET(C1603, -(ROW(C1603)-255), 0)=OFFSET(C:C, 5, 0))*
           (OFFSET(C1602, -(ROW(C1602)-255), 0)=OFFSET(C:C, 4, 0))*
           (OFFSET(C1601, -(ROW(C1601)-255), 0)=OFFSET(C:C, 3, 0))*
           (OFFSET(C1600, -(ROW(C1600)-255), 0)=OFFSET(C:C, 2, 0))*
           (OFFSET(C1599, -(ROW(C1599)-255), 0)=OFFSET(C:C, 1, 0)),
           0), 0)),
  "Sem previsão"))</f>
        <v/>
      </c>
      <c r="E1603" s="2" t="str">
        <f t="shared" ca="1" si="115"/>
        <v/>
      </c>
      <c r="F1603" s="2" t="str">
        <f ca="1">IF(E1603="", "", IFERROR(COUNTIF($E$2:E1603, "Correto") / COUNTA($E$2:E1603), 0))</f>
        <v/>
      </c>
    </row>
    <row r="1604" spans="3:6" x14ac:dyDescent="0.25">
      <c r="C1604" s="2" t="str">
        <f>IF(B1604="","",IF(VLOOKUP(A1604,referencia!$A$2:$B$15,2,FALSE)&gt;VLOOKUP(B1604,referencia!$A$2:$B$15,2,FALSE),"Casa",IF(VLOOKUP(A1604,referencia!$A$2:$B$15,2,FALSE)&lt;VLOOKUP(B1604,referencia!$A$2:$B$15,2,FALSE),"Visitante","Empate")))</f>
        <v/>
      </c>
      <c r="D1604" s="2" t="str">
        <f ca="1">IF(C1604="", "", IFERROR(
  INDEX(C:C, MATCH(1,
    INDEX((OFFSET(C1604, -(ROW(C1604)-255), 0)=OFFSET(C:C, 5, 0))*
           (OFFSET(C1603, -(ROW(C1603)-255), 0)=OFFSET(C:C, 4, 0))*
           (OFFSET(C1602, -(ROW(C1602)-255), 0)=OFFSET(C:C, 3, 0))*
           (OFFSET(C1601, -(ROW(C1601)-255), 0)=OFFSET(C:C, 2, 0))*
           (OFFSET(C1600, -(ROW(C1600)-255), 0)=OFFSET(C:C, 1, 0)),
           0), 0)),
  "Sem previsão"))</f>
        <v/>
      </c>
      <c r="E1604" s="2" t="str">
        <f t="shared" ca="1" si="115"/>
        <v/>
      </c>
      <c r="F1604" s="2" t="str">
        <f ca="1">IF(E1604="", "", IFERROR(COUNTIF($E$2:E1604, "Correto") / COUNTA($E$2:E1604), 0))</f>
        <v/>
      </c>
    </row>
    <row r="1605" spans="3:6" x14ac:dyDescent="0.25">
      <c r="C1605" s="2" t="str">
        <f>IF(B1605="","",IF(VLOOKUP(A1605,referencia!$A$2:$B$15,2,FALSE)&gt;VLOOKUP(B1605,referencia!$A$2:$B$15,2,FALSE),"Casa",IF(VLOOKUP(A1605,referencia!$A$2:$B$15,2,FALSE)&lt;VLOOKUP(B1605,referencia!$A$2:$B$15,2,FALSE),"Visitante","Empate")))</f>
        <v/>
      </c>
      <c r="D1605" s="2" t="str">
        <f ca="1">IF(C1605="", "", IFERROR(
  INDEX(C:C, MATCH(1,
    INDEX((OFFSET(C1605, -(ROW(C1605)-255), 0)=OFFSET(C:C, 5, 0))*
           (OFFSET(C1604, -(ROW(C1604)-255), 0)=OFFSET(C:C, 4, 0))*
           (OFFSET(C1603, -(ROW(C1603)-255), 0)=OFFSET(C:C, 3, 0))*
           (OFFSET(C1602, -(ROW(C1602)-255), 0)=OFFSET(C:C, 2, 0))*
           (OFFSET(C1601, -(ROW(C1601)-255), 0)=OFFSET(C:C, 1, 0)),
           0), 0)),
  "Sem previsão"))</f>
        <v/>
      </c>
      <c r="E1605" s="2" t="str">
        <f t="shared" ca="1" si="115"/>
        <v/>
      </c>
      <c r="F1605" s="2" t="str">
        <f ca="1">IF(E1605="", "", IFERROR(COUNTIF($E$2:E1605, "Correto") / COUNTA($E$2:E1605), 0))</f>
        <v/>
      </c>
    </row>
    <row r="1606" spans="3:6" x14ac:dyDescent="0.25">
      <c r="C1606" s="2" t="str">
        <f>IF(B1606="","",IF(VLOOKUP(A1606,referencia!$A$2:$B$15,2,FALSE)&gt;VLOOKUP(B1606,referencia!$A$2:$B$15,2,FALSE),"Casa",IF(VLOOKUP(A1606,referencia!$A$2:$B$15,2,FALSE)&lt;VLOOKUP(B1606,referencia!$A$2:$B$15,2,FALSE),"Visitante","Empate")))</f>
        <v/>
      </c>
      <c r="D1606" s="2" t="str">
        <f ca="1">IF(C1606="", "", IFERROR(
  INDEX(C:C, MATCH(1,
    INDEX((OFFSET(C1606, -(ROW(C1606)-255), 0)=OFFSET(C:C, 5, 0))*
           (OFFSET(C1605, -(ROW(C1605)-255), 0)=OFFSET(C:C, 4, 0))*
           (OFFSET(C1604, -(ROW(C1604)-255), 0)=OFFSET(C:C, 3, 0))*
           (OFFSET(C1603, -(ROW(C1603)-255), 0)=OFFSET(C:C, 2, 0))*
           (OFFSET(C1602, -(ROW(C1602)-255), 0)=OFFSET(C:C, 1, 0)),
           0), 0)),
  "Sem previsão"))</f>
        <v/>
      </c>
      <c r="E1606" s="2" t="str">
        <f t="shared" ca="1" si="115"/>
        <v/>
      </c>
      <c r="F1606" s="2" t="str">
        <f ca="1">IF(E1606="", "", IFERROR(COUNTIF($E$2:E1606, "Correto") / COUNTA($E$2:E1606), 0))</f>
        <v/>
      </c>
    </row>
    <row r="1607" spans="3:6" x14ac:dyDescent="0.25">
      <c r="C1607" s="2" t="str">
        <f>IF(B1607="","",IF(VLOOKUP(A1607,referencia!$A$2:$B$15,2,FALSE)&gt;VLOOKUP(B1607,referencia!$A$2:$B$15,2,FALSE),"Casa",IF(VLOOKUP(A1607,referencia!$A$2:$B$15,2,FALSE)&lt;VLOOKUP(B1607,referencia!$A$2:$B$15,2,FALSE),"Visitante","Empate")))</f>
        <v/>
      </c>
      <c r="D1607" s="2" t="str">
        <f ca="1">IF(C1607="", "", IFERROR(
  INDEX(C:C, MATCH(1,
    INDEX((OFFSET(C1607, -(ROW(C1607)-255), 0)=OFFSET(C:C, 5, 0))*
           (OFFSET(C1606, -(ROW(C1606)-255), 0)=OFFSET(C:C, 4, 0))*
           (OFFSET(C1605, -(ROW(C1605)-255), 0)=OFFSET(C:C, 3, 0))*
           (OFFSET(C1604, -(ROW(C1604)-255), 0)=OFFSET(C:C, 2, 0))*
           (OFFSET(C1603, -(ROW(C1603)-255), 0)=OFFSET(C:C, 1, 0)),
           0), 0)),
  "Sem previsão"))</f>
        <v/>
      </c>
      <c r="E1607" s="2" t="str">
        <f t="shared" ca="1" si="115"/>
        <v/>
      </c>
      <c r="F1607" s="2" t="str">
        <f ca="1">IF(E1607="", "", IFERROR(COUNTIF($E$2:E1607, "Correto") / COUNTA($E$2:E1607), 0))</f>
        <v/>
      </c>
    </row>
    <row r="1608" spans="3:6" x14ac:dyDescent="0.25">
      <c r="C1608" s="2" t="str">
        <f>IF(B1608="","",IF(VLOOKUP(A1608,referencia!$A$2:$B$15,2,FALSE)&gt;VLOOKUP(B1608,referencia!$A$2:$B$15,2,FALSE),"Casa",IF(VLOOKUP(A1608,referencia!$A$2:$B$15,2,FALSE)&lt;VLOOKUP(B1608,referencia!$A$2:$B$15,2,FALSE),"Visitante","Empate")))</f>
        <v/>
      </c>
      <c r="D1608" s="2" t="str">
        <f ca="1">IF(C1608="", "", IFERROR(
  INDEX(C:C, MATCH(1,
    INDEX((OFFSET(C1608, -(ROW(C1608)-255), 0)=OFFSET(C:C, 5, 0))*
           (OFFSET(C1607, -(ROW(C1607)-255), 0)=OFFSET(C:C, 4, 0))*
           (OFFSET(C1606, -(ROW(C1606)-255), 0)=OFFSET(C:C, 3, 0))*
           (OFFSET(C1605, -(ROW(C1605)-255), 0)=OFFSET(C:C, 2, 0))*
           (OFFSET(C1604, -(ROW(C1604)-255), 0)=OFFSET(C:C, 1, 0)),
           0), 0)),
  "Sem previsão"))</f>
        <v/>
      </c>
      <c r="E1608" s="2" t="str">
        <f t="shared" ca="1" si="115"/>
        <v/>
      </c>
      <c r="F1608" s="2" t="str">
        <f ca="1">IF(E1608="", "", IFERROR(COUNTIF($E$2:E1608, "Correto") / COUNTA($E$2:E1608), 0))</f>
        <v/>
      </c>
    </row>
    <row r="1609" spans="3:6" x14ac:dyDescent="0.25">
      <c r="C1609" s="2" t="str">
        <f>IF(B1609="","",IF(VLOOKUP(A1609,referencia!$A$2:$B$15,2,FALSE)&gt;VLOOKUP(B1609,referencia!$A$2:$B$15,2,FALSE),"Casa",IF(VLOOKUP(A1609,referencia!$A$2:$B$15,2,FALSE)&lt;VLOOKUP(B1609,referencia!$A$2:$B$15,2,FALSE),"Visitante","Empate")))</f>
        <v/>
      </c>
      <c r="D1609" s="2" t="str">
        <f ca="1">IF(C1609="", "", IFERROR(
  INDEX(C:C, MATCH(1,
    INDEX((OFFSET(C1609, -(ROW(C1609)-255), 0)=OFFSET(C:C, 5, 0))*
           (OFFSET(C1608, -(ROW(C1608)-255), 0)=OFFSET(C:C, 4, 0))*
           (OFFSET(C1607, -(ROW(C1607)-255), 0)=OFFSET(C:C, 3, 0))*
           (OFFSET(C1606, -(ROW(C1606)-255), 0)=OFFSET(C:C, 2, 0))*
           (OFFSET(C1605, -(ROW(C1605)-255), 0)=OFFSET(C:C, 1, 0)),
           0), 0)),
  "Sem previsão"))</f>
        <v/>
      </c>
      <c r="E1609" s="2" t="str">
        <f t="shared" ca="1" si="115"/>
        <v/>
      </c>
      <c r="F1609" s="2" t="str">
        <f ca="1">IF(E1609="", "", IFERROR(COUNTIF($E$2:E1609, "Correto") / COUNTA($E$2:E1609), 0))</f>
        <v/>
      </c>
    </row>
    <row r="1610" spans="3:6" x14ac:dyDescent="0.25">
      <c r="C1610" s="2" t="str">
        <f>IF(B1610="","",IF(VLOOKUP(A1610,referencia!$A$2:$B$15,2,FALSE)&gt;VLOOKUP(B1610,referencia!$A$2:$B$15,2,FALSE),"Casa",IF(VLOOKUP(A1610,referencia!$A$2:$B$15,2,FALSE)&lt;VLOOKUP(B1610,referencia!$A$2:$B$15,2,FALSE),"Visitante","Empate")))</f>
        <v/>
      </c>
      <c r="D1610" s="2" t="str">
        <f ca="1">IF(C1610="", "", IFERROR(
  INDEX(C:C, MATCH(1,
    INDEX((OFFSET(C1610, -(ROW(C1610)-255), 0)=OFFSET(C:C, 5, 0))*
           (OFFSET(C1609, -(ROW(C1609)-255), 0)=OFFSET(C:C, 4, 0))*
           (OFFSET(C1608, -(ROW(C1608)-255), 0)=OFFSET(C:C, 3, 0))*
           (OFFSET(C1607, -(ROW(C1607)-255), 0)=OFFSET(C:C, 2, 0))*
           (OFFSET(C1606, -(ROW(C1606)-255), 0)=OFFSET(C:C, 1, 0)),
           0), 0)),
  "Sem previsão"))</f>
        <v/>
      </c>
      <c r="E1610" s="2" t="str">
        <f t="shared" ca="1" si="115"/>
        <v/>
      </c>
      <c r="F1610" s="2" t="str">
        <f ca="1">IF(E1610="", "", IFERROR(COUNTIF($E$2:E1610, "Correto") / COUNTA($E$2:E1610), 0))</f>
        <v/>
      </c>
    </row>
    <row r="1611" spans="3:6" x14ac:dyDescent="0.25">
      <c r="C1611" s="2" t="str">
        <f>IF(B1611="","",IF(VLOOKUP(A1611,referencia!$A$2:$B$15,2,FALSE)&gt;VLOOKUP(B1611,referencia!$A$2:$B$15,2,FALSE),"Casa",IF(VLOOKUP(A1611,referencia!$A$2:$B$15,2,FALSE)&lt;VLOOKUP(B1611,referencia!$A$2:$B$15,2,FALSE),"Visitante","Empate")))</f>
        <v/>
      </c>
      <c r="D1611" s="2" t="str">
        <f ca="1">IF(C1611="", "", IFERROR(
  INDEX(C:C, MATCH(1,
    INDEX((OFFSET(C1611, -(ROW(C1611)-255), 0)=OFFSET(C:C, 5, 0))*
           (OFFSET(C1610, -(ROW(C1610)-255), 0)=OFFSET(C:C, 4, 0))*
           (OFFSET(C1609, -(ROW(C1609)-255), 0)=OFFSET(C:C, 3, 0))*
           (OFFSET(C1608, -(ROW(C1608)-255), 0)=OFFSET(C:C, 2, 0))*
           (OFFSET(C1607, -(ROW(C1607)-255), 0)=OFFSET(C:C, 1, 0)),
           0), 0)),
  "Sem previsão"))</f>
        <v/>
      </c>
      <c r="E1611" s="2" t="str">
        <f t="shared" ca="1" si="115"/>
        <v/>
      </c>
      <c r="F1611" s="2" t="str">
        <f ca="1">IF(E1611="", "", IFERROR(COUNTIF($E$2:E1611, "Correto") / COUNTA($E$2:E1611), 0))</f>
        <v/>
      </c>
    </row>
    <row r="1612" spans="3:6" x14ac:dyDescent="0.25">
      <c r="C1612" s="2" t="str">
        <f>IF(B1612="","",IF(VLOOKUP(A1612,referencia!$A$2:$B$15,2,FALSE)&gt;VLOOKUP(B1612,referencia!$A$2:$B$15,2,FALSE),"Casa",IF(VLOOKUP(A1612,referencia!$A$2:$B$15,2,FALSE)&lt;VLOOKUP(B1612,referencia!$A$2:$B$15,2,FALSE),"Visitante","Empate")))</f>
        <v/>
      </c>
      <c r="D1612" s="2" t="str">
        <f ca="1">IF(C1612="", "", IFERROR(
  INDEX(C:C, MATCH(1,
    INDEX((OFFSET(C1612, -(ROW(C1612)-255), 0)=OFFSET(C:C, 5, 0))*
           (OFFSET(C1611, -(ROW(C1611)-255), 0)=OFFSET(C:C, 4, 0))*
           (OFFSET(C1610, -(ROW(C1610)-255), 0)=OFFSET(C:C, 3, 0))*
           (OFFSET(C1609, -(ROW(C1609)-255), 0)=OFFSET(C:C, 2, 0))*
           (OFFSET(C1608, -(ROW(C1608)-255), 0)=OFFSET(C:C, 1, 0)),
           0), 0)),
  "Sem previsão"))</f>
        <v/>
      </c>
      <c r="E1612" s="2" t="str">
        <f t="shared" ca="1" si="115"/>
        <v/>
      </c>
      <c r="F1612" s="2" t="str">
        <f ca="1">IF(E1612="", "", IFERROR(COUNTIF($E$2:E1612, "Correto") / COUNTA($E$2:E1612), 0))</f>
        <v/>
      </c>
    </row>
    <row r="1613" spans="3:6" x14ac:dyDescent="0.25">
      <c r="C1613" s="2" t="str">
        <f>IF(B1613="","",IF(VLOOKUP(A1613,referencia!$A$2:$B$15,2,FALSE)&gt;VLOOKUP(B1613,referencia!$A$2:$B$15,2,FALSE),"Casa",IF(VLOOKUP(A1613,referencia!$A$2:$B$15,2,FALSE)&lt;VLOOKUP(B1613,referencia!$A$2:$B$15,2,FALSE),"Visitante","Empate")))</f>
        <v/>
      </c>
      <c r="D1613" s="2" t="str">
        <f ca="1">IF(C1613="", "", IFERROR(
  INDEX(C:C, MATCH(1,
    INDEX((OFFSET(C1613, -(ROW(C1613)-255), 0)=OFFSET(C:C, 5, 0))*
           (OFFSET(C1612, -(ROW(C1612)-255), 0)=OFFSET(C:C, 4, 0))*
           (OFFSET(C1611, -(ROW(C1611)-255), 0)=OFFSET(C:C, 3, 0))*
           (OFFSET(C1610, -(ROW(C1610)-255), 0)=OFFSET(C:C, 2, 0))*
           (OFFSET(C1609, -(ROW(C1609)-255), 0)=OFFSET(C:C, 1, 0)),
           0), 0)),
  "Sem previsão"))</f>
        <v/>
      </c>
      <c r="E1613" s="2" t="str">
        <f t="shared" ca="1" si="115"/>
        <v/>
      </c>
      <c r="F1613" s="2" t="str">
        <f ca="1">IF(E1613="", "", IFERROR(COUNTIF($E$2:E1613, "Correto") / COUNTA($E$2:E1613), 0))</f>
        <v/>
      </c>
    </row>
    <row r="1614" spans="3:6" x14ac:dyDescent="0.25">
      <c r="C1614" s="2" t="str">
        <f>IF(B1614="","",IF(VLOOKUP(A1614,referencia!$A$2:$B$15,2,FALSE)&gt;VLOOKUP(B1614,referencia!$A$2:$B$15,2,FALSE),"Casa",IF(VLOOKUP(A1614,referencia!$A$2:$B$15,2,FALSE)&lt;VLOOKUP(B1614,referencia!$A$2:$B$15,2,FALSE),"Visitante","Empate")))</f>
        <v/>
      </c>
      <c r="D1614" s="2" t="str">
        <f ca="1">IF(C1614="", "", IFERROR(
  INDEX(C:C, MATCH(1,
    INDEX((OFFSET(C1614, -(ROW(C1614)-255), 0)=OFFSET(C:C, 5, 0))*
           (OFFSET(C1613, -(ROW(C1613)-255), 0)=OFFSET(C:C, 4, 0))*
           (OFFSET(C1612, -(ROW(C1612)-255), 0)=OFFSET(C:C, 3, 0))*
           (OFFSET(C1611, -(ROW(C1611)-255), 0)=OFFSET(C:C, 2, 0))*
           (OFFSET(C1610, -(ROW(C1610)-255), 0)=OFFSET(C:C, 1, 0)),
           0), 0)),
  "Sem previsão"))</f>
        <v/>
      </c>
      <c r="E1614" s="2" t="str">
        <f t="shared" ca="1" si="115"/>
        <v/>
      </c>
      <c r="F1614" s="2" t="str">
        <f ca="1">IF(E1614="", "", IFERROR(COUNTIF($E$2:E1614, "Correto") / COUNTA($E$2:E1614), 0))</f>
        <v/>
      </c>
    </row>
    <row r="1615" spans="3:6" x14ac:dyDescent="0.25">
      <c r="C1615" s="2" t="str">
        <f>IF(B1615="","",IF(VLOOKUP(A1615,referencia!$A$2:$B$15,2,FALSE)&gt;VLOOKUP(B1615,referencia!$A$2:$B$15,2,FALSE),"Casa",IF(VLOOKUP(A1615,referencia!$A$2:$B$15,2,FALSE)&lt;VLOOKUP(B1615,referencia!$A$2:$B$15,2,FALSE),"Visitante","Empate")))</f>
        <v/>
      </c>
      <c r="D1615" s="2" t="str">
        <f ca="1">IF(C1615="", "", IFERROR(
  INDEX(C:C, MATCH(1,
    INDEX((OFFSET(C1615, -(ROW(C1615)-255), 0)=OFFSET(C:C, 5, 0))*
           (OFFSET(C1614, -(ROW(C1614)-255), 0)=OFFSET(C:C, 4, 0))*
           (OFFSET(C1613, -(ROW(C1613)-255), 0)=OFFSET(C:C, 3, 0))*
           (OFFSET(C1612, -(ROW(C1612)-255), 0)=OFFSET(C:C, 2, 0))*
           (OFFSET(C1611, -(ROW(C1611)-255), 0)=OFFSET(C:C, 1, 0)),
           0), 0)),
  "Sem previsão"))</f>
        <v/>
      </c>
      <c r="E1615" s="2" t="str">
        <f t="shared" ca="1" si="115"/>
        <v/>
      </c>
      <c r="F1615" s="2" t="str">
        <f ca="1">IF(E1615="", "", IFERROR(COUNTIF($E$2:E1615, "Correto") / COUNTA($E$2:E1615), 0))</f>
        <v/>
      </c>
    </row>
    <row r="1616" spans="3:6" x14ac:dyDescent="0.25">
      <c r="C1616" s="2" t="str">
        <f>IF(B1616="","",IF(VLOOKUP(A1616,referencia!$A$2:$B$15,2,FALSE)&gt;VLOOKUP(B1616,referencia!$A$2:$B$15,2,FALSE),"Casa",IF(VLOOKUP(A1616,referencia!$A$2:$B$15,2,FALSE)&lt;VLOOKUP(B1616,referencia!$A$2:$B$15,2,FALSE),"Visitante","Empate")))</f>
        <v/>
      </c>
      <c r="D1616" s="2" t="str">
        <f ca="1">IF(C1616="", "", IFERROR(
  INDEX(C:C, MATCH(1,
    INDEX((OFFSET(C1616, -(ROW(C1616)-255), 0)=OFFSET(C:C, 5, 0))*
           (OFFSET(C1615, -(ROW(C1615)-255), 0)=OFFSET(C:C, 4, 0))*
           (OFFSET(C1614, -(ROW(C1614)-255), 0)=OFFSET(C:C, 3, 0))*
           (OFFSET(C1613, -(ROW(C1613)-255), 0)=OFFSET(C:C, 2, 0))*
           (OFFSET(C1612, -(ROW(C1612)-255), 0)=OFFSET(C:C, 1, 0)),
           0), 0)),
  "Sem previsão"))</f>
        <v/>
      </c>
      <c r="E1616" s="2" t="str">
        <f t="shared" ca="1" si="115"/>
        <v/>
      </c>
      <c r="F1616" s="2" t="str">
        <f ca="1">IF(E1616="", "", IFERROR(COUNTIF($E$2:E1616, "Correto") / COUNTA($E$2:E1616), 0))</f>
        <v/>
      </c>
    </row>
    <row r="1617" spans="3:6" x14ac:dyDescent="0.25">
      <c r="C1617" s="2" t="str">
        <f>IF(B1617="","",IF(VLOOKUP(A1617,referencia!$A$2:$B$15,2,FALSE)&gt;VLOOKUP(B1617,referencia!$A$2:$B$15,2,FALSE),"Casa",IF(VLOOKUP(A1617,referencia!$A$2:$B$15,2,FALSE)&lt;VLOOKUP(B1617,referencia!$A$2:$B$15,2,FALSE),"Visitante","Empate")))</f>
        <v/>
      </c>
      <c r="D1617" s="2" t="str">
        <f ca="1">IF(C1617="", "", IFERROR(
  INDEX(C:C, MATCH(1,
    INDEX((OFFSET(C1617, -(ROW(C1617)-255), 0)=OFFSET(C:C, 5, 0))*
           (OFFSET(C1616, -(ROW(C1616)-255), 0)=OFFSET(C:C, 4, 0))*
           (OFFSET(C1615, -(ROW(C1615)-255), 0)=OFFSET(C:C, 3, 0))*
           (OFFSET(C1614, -(ROW(C1614)-255), 0)=OFFSET(C:C, 2, 0))*
           (OFFSET(C1613, -(ROW(C1613)-255), 0)=OFFSET(C:C, 1, 0)),
           0), 0)),
  "Sem previsão"))</f>
        <v/>
      </c>
      <c r="E1617" s="2" t="str">
        <f t="shared" ca="1" si="115"/>
        <v/>
      </c>
      <c r="F1617" s="2" t="str">
        <f ca="1">IF(E1617="", "", IFERROR(COUNTIF($E$2:E1617, "Correto") / COUNTA($E$2:E1617), 0))</f>
        <v/>
      </c>
    </row>
    <row r="1618" spans="3:6" x14ac:dyDescent="0.25">
      <c r="C1618" s="2" t="str">
        <f>IF(B1618="","",IF(VLOOKUP(A1618,referencia!$A$2:$B$15,2,FALSE)&gt;VLOOKUP(B1618,referencia!$A$2:$B$15,2,FALSE),"Casa",IF(VLOOKUP(A1618,referencia!$A$2:$B$15,2,FALSE)&lt;VLOOKUP(B1618,referencia!$A$2:$B$15,2,FALSE),"Visitante","Empate")))</f>
        <v/>
      </c>
      <c r="D1618" s="2" t="str">
        <f ca="1">IF(C1618="", "", IFERROR(
  INDEX(C:C, MATCH(1,
    INDEX((OFFSET(C1618, -(ROW(C1618)-255), 0)=OFFSET(C:C, 5, 0))*
           (OFFSET(C1617, -(ROW(C1617)-255), 0)=OFFSET(C:C, 4, 0))*
           (OFFSET(C1616, -(ROW(C1616)-255), 0)=OFFSET(C:C, 3, 0))*
           (OFFSET(C1615, -(ROW(C1615)-255), 0)=OFFSET(C:C, 2, 0))*
           (OFFSET(C1614, -(ROW(C1614)-255), 0)=OFFSET(C:C, 1, 0)),
           0), 0)),
  "Sem previsão"))</f>
        <v/>
      </c>
      <c r="E1618" s="2" t="str">
        <f t="shared" ca="1" si="115"/>
        <v/>
      </c>
      <c r="F1618" s="2" t="str">
        <f ca="1">IF(E1618="", "", IFERROR(COUNTIF($E$2:E1618, "Correto") / COUNTA($E$2:E1618), 0))</f>
        <v/>
      </c>
    </row>
    <row r="1619" spans="3:6" x14ac:dyDescent="0.25">
      <c r="C1619" s="2" t="str">
        <f>IF(B1619="","",IF(VLOOKUP(A1619,referencia!$A$2:$B$15,2,FALSE)&gt;VLOOKUP(B1619,referencia!$A$2:$B$15,2,FALSE),"Casa",IF(VLOOKUP(A1619,referencia!$A$2:$B$15,2,FALSE)&lt;VLOOKUP(B1619,referencia!$A$2:$B$15,2,FALSE),"Visitante","Empate")))</f>
        <v/>
      </c>
      <c r="D1619" s="2" t="str">
        <f ca="1">IF(C1619="", "", IFERROR(
  INDEX(C:C, MATCH(1,
    INDEX((OFFSET(C1619, -(ROW(C1619)-255), 0)=OFFSET(C:C, 5, 0))*
           (OFFSET(C1618, -(ROW(C1618)-255), 0)=OFFSET(C:C, 4, 0))*
           (OFFSET(C1617, -(ROW(C1617)-255), 0)=OFFSET(C:C, 3, 0))*
           (OFFSET(C1616, -(ROW(C1616)-255), 0)=OFFSET(C:C, 2, 0))*
           (OFFSET(C1615, -(ROW(C1615)-255), 0)=OFFSET(C:C, 1, 0)),
           0), 0)),
  "Sem previsão"))</f>
        <v/>
      </c>
      <c r="E1619" s="2" t="str">
        <f t="shared" ca="1" si="115"/>
        <v/>
      </c>
      <c r="F1619" s="2" t="str">
        <f ca="1">IF(E1619="", "", IFERROR(COUNTIF($E$2:E1619, "Correto") / COUNTA($E$2:E1619), 0))</f>
        <v/>
      </c>
    </row>
    <row r="1620" spans="3:6" x14ac:dyDescent="0.25">
      <c r="C1620" s="2" t="str">
        <f>IF(B1620="","",IF(VLOOKUP(A1620,referencia!$A$2:$B$15,2,FALSE)&gt;VLOOKUP(B1620,referencia!$A$2:$B$15,2,FALSE),"Casa",IF(VLOOKUP(A1620,referencia!$A$2:$B$15,2,FALSE)&lt;VLOOKUP(B1620,referencia!$A$2:$B$15,2,FALSE),"Visitante","Empate")))</f>
        <v/>
      </c>
      <c r="D1620" s="2" t="str">
        <f ca="1">IF(C1620="", "", IFERROR(
  INDEX(C:C, MATCH(1,
    INDEX((OFFSET(C1620, -(ROW(C1620)-255), 0)=OFFSET(C:C, 5, 0))*
           (OFFSET(C1619, -(ROW(C1619)-255), 0)=OFFSET(C:C, 4, 0))*
           (OFFSET(C1618, -(ROW(C1618)-255), 0)=OFFSET(C:C, 3, 0))*
           (OFFSET(C1617, -(ROW(C1617)-255), 0)=OFFSET(C:C, 2, 0))*
           (OFFSET(C1616, -(ROW(C1616)-255), 0)=OFFSET(C:C, 1, 0)),
           0), 0)),
  "Sem previsão"))</f>
        <v/>
      </c>
      <c r="E1620" s="2" t="str">
        <f t="shared" ca="1" si="115"/>
        <v/>
      </c>
      <c r="F1620" s="2" t="str">
        <f ca="1">IF(E1620="", "", IFERROR(COUNTIF($E$2:E1620, "Correto") / COUNTA($E$2:E1620), 0))</f>
        <v/>
      </c>
    </row>
    <row r="1621" spans="3:6" x14ac:dyDescent="0.25">
      <c r="C1621" s="2" t="str">
        <f>IF(B1621="","",IF(VLOOKUP(A1621,referencia!$A$2:$B$15,2,FALSE)&gt;VLOOKUP(B1621,referencia!$A$2:$B$15,2,FALSE),"Casa",IF(VLOOKUP(A1621,referencia!$A$2:$B$15,2,FALSE)&lt;VLOOKUP(B1621,referencia!$A$2:$B$15,2,FALSE),"Visitante","Empate")))</f>
        <v/>
      </c>
      <c r="D1621" s="2" t="str">
        <f ca="1">IF(C1621="", "", IFERROR(
  INDEX(C:C, MATCH(1,
    INDEX((OFFSET(C1621, -(ROW(C1621)-255), 0)=OFFSET(C:C, 5, 0))*
           (OFFSET(C1620, -(ROW(C1620)-255), 0)=OFFSET(C:C, 4, 0))*
           (OFFSET(C1619, -(ROW(C1619)-255), 0)=OFFSET(C:C, 3, 0))*
           (OFFSET(C1618, -(ROW(C1618)-255), 0)=OFFSET(C:C, 2, 0))*
           (OFFSET(C1617, -(ROW(C1617)-255), 0)=OFFSET(C:C, 1, 0)),
           0), 0)),
  "Sem previsão"))</f>
        <v/>
      </c>
      <c r="E1621" s="2" t="str">
        <f t="shared" ca="1" si="115"/>
        <v/>
      </c>
      <c r="F1621" s="2" t="str">
        <f ca="1">IF(E1621="", "", IFERROR(COUNTIF($E$2:E1621, "Correto") / COUNTA($E$2:E1621), 0))</f>
        <v/>
      </c>
    </row>
    <row r="1622" spans="3:6" x14ac:dyDescent="0.25">
      <c r="C1622" s="2" t="str">
        <f>IF(B1622="","",IF(VLOOKUP(A1622,referencia!$A$2:$B$15,2,FALSE)&gt;VLOOKUP(B1622,referencia!$A$2:$B$15,2,FALSE),"Casa",IF(VLOOKUP(A1622,referencia!$A$2:$B$15,2,FALSE)&lt;VLOOKUP(B1622,referencia!$A$2:$B$15,2,FALSE),"Visitante","Empate")))</f>
        <v/>
      </c>
      <c r="D1622" s="2" t="str">
        <f ca="1">IF(C1622="", "", IFERROR(
  INDEX(C:C, MATCH(1,
    INDEX((OFFSET(C1622, -(ROW(C1622)-255), 0)=OFFSET(C:C, 5, 0))*
           (OFFSET(C1621, -(ROW(C1621)-255), 0)=OFFSET(C:C, 4, 0))*
           (OFFSET(C1620, -(ROW(C1620)-255), 0)=OFFSET(C:C, 3, 0))*
           (OFFSET(C1619, -(ROW(C1619)-255), 0)=OFFSET(C:C, 2, 0))*
           (OFFSET(C1618, -(ROW(C1618)-255), 0)=OFFSET(C:C, 1, 0)),
           0), 0)),
  "Sem previsão"))</f>
        <v/>
      </c>
      <c r="E1622" s="2" t="str">
        <f t="shared" ca="1" si="115"/>
        <v/>
      </c>
      <c r="F1622" s="2" t="str">
        <f ca="1">IF(E1622="", "", IFERROR(COUNTIF($E$2:E1622, "Correto") / COUNTA($E$2:E1622), 0))</f>
        <v/>
      </c>
    </row>
    <row r="1623" spans="3:6" x14ac:dyDescent="0.25">
      <c r="C1623" s="2" t="str">
        <f>IF(B1623="","",IF(VLOOKUP(A1623,referencia!$A$2:$B$15,2,FALSE)&gt;VLOOKUP(B1623,referencia!$A$2:$B$15,2,FALSE),"Casa",IF(VLOOKUP(A1623,referencia!$A$2:$B$15,2,FALSE)&lt;VLOOKUP(B1623,referencia!$A$2:$B$15,2,FALSE),"Visitante","Empate")))</f>
        <v/>
      </c>
      <c r="D1623" s="2" t="str">
        <f ca="1">IF(C1623="", "", IFERROR(
  INDEX(C:C, MATCH(1,
    INDEX((OFFSET(C1623, -(ROW(C1623)-255), 0)=OFFSET(C:C, 5, 0))*
           (OFFSET(C1622, -(ROW(C1622)-255), 0)=OFFSET(C:C, 4, 0))*
           (OFFSET(C1621, -(ROW(C1621)-255), 0)=OFFSET(C:C, 3, 0))*
           (OFFSET(C1620, -(ROW(C1620)-255), 0)=OFFSET(C:C, 2, 0))*
           (OFFSET(C1619, -(ROW(C1619)-255), 0)=OFFSET(C:C, 1, 0)),
           0), 0)),
  "Sem previsão"))</f>
        <v/>
      </c>
      <c r="E1623" s="2" t="str">
        <f t="shared" ca="1" si="115"/>
        <v/>
      </c>
      <c r="F1623" s="2" t="str">
        <f ca="1">IF(E1623="", "", IFERROR(COUNTIF($E$2:E1623, "Correto") / COUNTA($E$2:E1623), 0))</f>
        <v/>
      </c>
    </row>
    <row r="1624" spans="3:6" x14ac:dyDescent="0.25">
      <c r="C1624" s="2" t="str">
        <f>IF(B1624="","",IF(VLOOKUP(A1624,referencia!$A$2:$B$15,2,FALSE)&gt;VLOOKUP(B1624,referencia!$A$2:$B$15,2,FALSE),"Casa",IF(VLOOKUP(A1624,referencia!$A$2:$B$15,2,FALSE)&lt;VLOOKUP(B1624,referencia!$A$2:$B$15,2,FALSE),"Visitante","Empate")))</f>
        <v/>
      </c>
      <c r="D1624" s="2" t="str">
        <f ca="1">IF(C1624="", "", IFERROR(
  INDEX(C:C, MATCH(1,
    INDEX((OFFSET(C1624, -(ROW(C1624)-255), 0)=OFFSET(C:C, 5, 0))*
           (OFFSET(C1623, -(ROW(C1623)-255), 0)=OFFSET(C:C, 4, 0))*
           (OFFSET(C1622, -(ROW(C1622)-255), 0)=OFFSET(C:C, 3, 0))*
           (OFFSET(C1621, -(ROW(C1621)-255), 0)=OFFSET(C:C, 2, 0))*
           (OFFSET(C1620, -(ROW(C1620)-255), 0)=OFFSET(C:C, 1, 0)),
           0), 0)),
  "Sem previsão"))</f>
        <v/>
      </c>
      <c r="E1624" s="2" t="str">
        <f t="shared" ca="1" si="115"/>
        <v/>
      </c>
      <c r="F1624" s="2" t="str">
        <f ca="1">IF(E1624="", "", IFERROR(COUNTIF($E$2:E1624, "Correto") / COUNTA($E$2:E1624), 0))</f>
        <v/>
      </c>
    </row>
    <row r="1625" spans="3:6" x14ac:dyDescent="0.25">
      <c r="C1625" s="2" t="str">
        <f>IF(B1625="","",IF(VLOOKUP(A1625,referencia!$A$2:$B$15,2,FALSE)&gt;VLOOKUP(B1625,referencia!$A$2:$B$15,2,FALSE),"Casa",IF(VLOOKUP(A1625,referencia!$A$2:$B$15,2,FALSE)&lt;VLOOKUP(B1625,referencia!$A$2:$B$15,2,FALSE),"Visitante","Empate")))</f>
        <v/>
      </c>
      <c r="D1625" s="2" t="str">
        <f ca="1">IF(C1625="", "", IFERROR(
  INDEX(C:C, MATCH(1,
    INDEX((OFFSET(C1625, -(ROW(C1625)-255), 0)=OFFSET(C:C, 5, 0))*
           (OFFSET(C1624, -(ROW(C1624)-255), 0)=OFFSET(C:C, 4, 0))*
           (OFFSET(C1623, -(ROW(C1623)-255), 0)=OFFSET(C:C, 3, 0))*
           (OFFSET(C1622, -(ROW(C1622)-255), 0)=OFFSET(C:C, 2, 0))*
           (OFFSET(C1621, -(ROW(C1621)-255), 0)=OFFSET(C:C, 1, 0)),
           0), 0)),
  "Sem previsão"))</f>
        <v/>
      </c>
      <c r="E1625" s="2" t="str">
        <f t="shared" ca="1" si="115"/>
        <v/>
      </c>
      <c r="F1625" s="2" t="str">
        <f ca="1">IF(E1625="", "", IFERROR(COUNTIF($E$2:E1625, "Correto") / COUNTA($E$2:E1625), 0))</f>
        <v/>
      </c>
    </row>
    <row r="1626" spans="3:6" x14ac:dyDescent="0.25">
      <c r="C1626" s="2" t="str">
        <f>IF(B1626="","",IF(VLOOKUP(A1626,referencia!$A$2:$B$15,2,FALSE)&gt;VLOOKUP(B1626,referencia!$A$2:$B$15,2,FALSE),"Casa",IF(VLOOKUP(A1626,referencia!$A$2:$B$15,2,FALSE)&lt;VLOOKUP(B1626,referencia!$A$2:$B$15,2,FALSE),"Visitante","Empate")))</f>
        <v/>
      </c>
      <c r="D1626" s="2" t="str">
        <f ca="1">IF(C1626="", "", IFERROR(
  INDEX(C:C, MATCH(1,
    INDEX((OFFSET(C1626, -(ROW(C1626)-255), 0)=OFFSET(C:C, 5, 0))*
           (OFFSET(C1625, -(ROW(C1625)-255), 0)=OFFSET(C:C, 4, 0))*
           (OFFSET(C1624, -(ROW(C1624)-255), 0)=OFFSET(C:C, 3, 0))*
           (OFFSET(C1623, -(ROW(C1623)-255), 0)=OFFSET(C:C, 2, 0))*
           (OFFSET(C1622, -(ROW(C1622)-255), 0)=OFFSET(C:C, 1, 0)),
           0), 0)),
  "Sem previsão"))</f>
        <v/>
      </c>
      <c r="E1626" s="2" t="str">
        <f t="shared" ca="1" si="115"/>
        <v/>
      </c>
      <c r="F1626" s="2" t="str">
        <f ca="1">IF(E1626="", "", IFERROR(COUNTIF($E$2:E1626, "Correto") / COUNTA($E$2:E1626), 0))</f>
        <v/>
      </c>
    </row>
    <row r="1627" spans="3:6" x14ac:dyDescent="0.25">
      <c r="C1627" s="2" t="str">
        <f>IF(B1627="","",IF(VLOOKUP(A1627,referencia!$A$2:$B$15,2,FALSE)&gt;VLOOKUP(B1627,referencia!$A$2:$B$15,2,FALSE),"Casa",IF(VLOOKUP(A1627,referencia!$A$2:$B$15,2,FALSE)&lt;VLOOKUP(B1627,referencia!$A$2:$B$15,2,FALSE),"Visitante","Empate")))</f>
        <v/>
      </c>
      <c r="D1627" s="2" t="str">
        <f ca="1">IF(C1627="", "", IFERROR(
  INDEX(C:C, MATCH(1,
    INDEX((OFFSET(C1627, -(ROW(C1627)-255), 0)=OFFSET(C:C, 5, 0))*
           (OFFSET(C1626, -(ROW(C1626)-255), 0)=OFFSET(C:C, 4, 0))*
           (OFFSET(C1625, -(ROW(C1625)-255), 0)=OFFSET(C:C, 3, 0))*
           (OFFSET(C1624, -(ROW(C1624)-255), 0)=OFFSET(C:C, 2, 0))*
           (OFFSET(C1623, -(ROW(C1623)-255), 0)=OFFSET(C:C, 1, 0)),
           0), 0)),
  "Sem previsão"))</f>
        <v/>
      </c>
      <c r="E1627" s="2" t="str">
        <f t="shared" ca="1" si="115"/>
        <v/>
      </c>
      <c r="F1627" s="2" t="str">
        <f ca="1">IF(E1627="", "", IFERROR(COUNTIF($E$2:E1627, "Correto") / COUNTA($E$2:E1627), 0))</f>
        <v/>
      </c>
    </row>
    <row r="1628" spans="3:6" x14ac:dyDescent="0.25">
      <c r="C1628" s="2" t="str">
        <f>IF(B1628="","",IF(VLOOKUP(A1628,referencia!$A$2:$B$15,2,FALSE)&gt;VLOOKUP(B1628,referencia!$A$2:$B$15,2,FALSE),"Casa",IF(VLOOKUP(A1628,referencia!$A$2:$B$15,2,FALSE)&lt;VLOOKUP(B1628,referencia!$A$2:$B$15,2,FALSE),"Visitante","Empate")))</f>
        <v/>
      </c>
      <c r="D1628" s="2" t="str">
        <f ca="1">IF(C1628="", "", IFERROR(
  INDEX(C:C, MATCH(1,
    INDEX((OFFSET(C1628, -(ROW(C1628)-255), 0)=OFFSET(C:C, 5, 0))*
           (OFFSET(C1627, -(ROW(C1627)-255), 0)=OFFSET(C:C, 4, 0))*
           (OFFSET(C1626, -(ROW(C1626)-255), 0)=OFFSET(C:C, 3, 0))*
           (OFFSET(C1625, -(ROW(C1625)-255), 0)=OFFSET(C:C, 2, 0))*
           (OFFSET(C1624, -(ROW(C1624)-255), 0)=OFFSET(C:C, 1, 0)),
           0), 0)),
  "Sem previsão"))</f>
        <v/>
      </c>
      <c r="E1628" s="2" t="str">
        <f t="shared" ca="1" si="115"/>
        <v/>
      </c>
      <c r="F1628" s="2" t="str">
        <f ca="1">IF(E1628="", "", IFERROR(COUNTIF($E$2:E1628, "Correto") / COUNTA($E$2:E1628), 0))</f>
        <v/>
      </c>
    </row>
    <row r="1629" spans="3:6" x14ac:dyDescent="0.25">
      <c r="C1629" s="2" t="str">
        <f>IF(B1629="","",IF(VLOOKUP(A1629,referencia!$A$2:$B$15,2,FALSE)&gt;VLOOKUP(B1629,referencia!$A$2:$B$15,2,FALSE),"Casa",IF(VLOOKUP(A1629,referencia!$A$2:$B$15,2,FALSE)&lt;VLOOKUP(B1629,referencia!$A$2:$B$15,2,FALSE),"Visitante","Empate")))</f>
        <v/>
      </c>
      <c r="D1629" s="2" t="str">
        <f ca="1">IF(C1629="", "", IFERROR(
  INDEX(C:C, MATCH(1,
    INDEX((OFFSET(C1629, -(ROW(C1629)-255), 0)=OFFSET(C:C, 5, 0))*
           (OFFSET(C1628, -(ROW(C1628)-255), 0)=OFFSET(C:C, 4, 0))*
           (OFFSET(C1627, -(ROW(C1627)-255), 0)=OFFSET(C:C, 3, 0))*
           (OFFSET(C1626, -(ROW(C1626)-255), 0)=OFFSET(C:C, 2, 0))*
           (OFFSET(C1625, -(ROW(C1625)-255), 0)=OFFSET(C:C, 1, 0)),
           0), 0)),
  "Sem previsão"))</f>
        <v/>
      </c>
      <c r="E1629" s="2" t="str">
        <f t="shared" ca="1" si="115"/>
        <v/>
      </c>
      <c r="F1629" s="2" t="str">
        <f ca="1">IF(E1629="", "", IFERROR(COUNTIF($E$2:E1629, "Correto") / COUNTA($E$2:E1629), 0))</f>
        <v/>
      </c>
    </row>
    <row r="1630" spans="3:6" x14ac:dyDescent="0.25">
      <c r="C1630" s="2" t="str">
        <f>IF(B1630="","",IF(VLOOKUP(A1630,referencia!$A$2:$B$15,2,FALSE)&gt;VLOOKUP(B1630,referencia!$A$2:$B$15,2,FALSE),"Casa",IF(VLOOKUP(A1630,referencia!$A$2:$B$15,2,FALSE)&lt;VLOOKUP(B1630,referencia!$A$2:$B$15,2,FALSE),"Visitante","Empate")))</f>
        <v/>
      </c>
      <c r="D1630" s="2" t="str">
        <f ca="1">IF(C1630="", "", IFERROR(
  INDEX(C:C, MATCH(1,
    INDEX((OFFSET(C1630, -(ROW(C1630)-255), 0)=OFFSET(C:C, 5, 0))*
           (OFFSET(C1629, -(ROW(C1629)-255), 0)=OFFSET(C:C, 4, 0))*
           (OFFSET(C1628, -(ROW(C1628)-255), 0)=OFFSET(C:C, 3, 0))*
           (OFFSET(C1627, -(ROW(C1627)-255), 0)=OFFSET(C:C, 2, 0))*
           (OFFSET(C1626, -(ROW(C1626)-255), 0)=OFFSET(C:C, 1, 0)),
           0), 0)),
  "Sem previsão"))</f>
        <v/>
      </c>
      <c r="E1630" s="2" t="str">
        <f t="shared" ca="1" si="115"/>
        <v/>
      </c>
      <c r="F1630" s="2" t="str">
        <f ca="1">IF(E1630="", "", IFERROR(COUNTIF($E$2:E1630, "Correto") / COUNTA($E$2:E1630), 0))</f>
        <v/>
      </c>
    </row>
    <row r="1631" spans="3:6" x14ac:dyDescent="0.25">
      <c r="C1631" s="2" t="str">
        <f>IF(B1631="","",IF(VLOOKUP(A1631,referencia!$A$2:$B$15,2,FALSE)&gt;VLOOKUP(B1631,referencia!$A$2:$B$15,2,FALSE),"Casa",IF(VLOOKUP(A1631,referencia!$A$2:$B$15,2,FALSE)&lt;VLOOKUP(B1631,referencia!$A$2:$B$15,2,FALSE),"Visitante","Empate")))</f>
        <v/>
      </c>
      <c r="D1631" s="2" t="str">
        <f ca="1">IF(C1631="", "", IFERROR(
  INDEX(C:C, MATCH(1,
    INDEX((OFFSET(C1631, -(ROW(C1631)-255), 0)=OFFSET(C:C, 5, 0))*
           (OFFSET(C1630, -(ROW(C1630)-255), 0)=OFFSET(C:C, 4, 0))*
           (OFFSET(C1629, -(ROW(C1629)-255), 0)=OFFSET(C:C, 3, 0))*
           (OFFSET(C1628, -(ROW(C1628)-255), 0)=OFFSET(C:C, 2, 0))*
           (OFFSET(C1627, -(ROW(C1627)-255), 0)=OFFSET(C:C, 1, 0)),
           0), 0)),
  "Sem previsão"))</f>
        <v/>
      </c>
      <c r="E1631" s="2" t="str">
        <f t="shared" ca="1" si="115"/>
        <v/>
      </c>
      <c r="F1631" s="2" t="str">
        <f ca="1">IF(E1631="", "", IFERROR(COUNTIF($E$2:E1631, "Correto") / COUNTA($E$2:E1631), 0))</f>
        <v/>
      </c>
    </row>
    <row r="1632" spans="3:6" x14ac:dyDescent="0.25">
      <c r="C1632" s="2" t="str">
        <f>IF(B1632="","",IF(VLOOKUP(A1632,referencia!$A$2:$B$15,2,FALSE)&gt;VLOOKUP(B1632,referencia!$A$2:$B$15,2,FALSE),"Casa",IF(VLOOKUP(A1632,referencia!$A$2:$B$15,2,FALSE)&lt;VLOOKUP(B1632,referencia!$A$2:$B$15,2,FALSE),"Visitante","Empate")))</f>
        <v/>
      </c>
      <c r="D1632" s="2" t="str">
        <f ca="1">IF(C1632="", "", IFERROR(
  INDEX(C:C, MATCH(1,
    INDEX((OFFSET(C1632, -(ROW(C1632)-255), 0)=OFFSET(C:C, 5, 0))*
           (OFFSET(C1631, -(ROW(C1631)-255), 0)=OFFSET(C:C, 4, 0))*
           (OFFSET(C1630, -(ROW(C1630)-255), 0)=OFFSET(C:C, 3, 0))*
           (OFFSET(C1629, -(ROW(C1629)-255), 0)=OFFSET(C:C, 2, 0))*
           (OFFSET(C1628, -(ROW(C1628)-255), 0)=OFFSET(C:C, 1, 0)),
           0), 0)),
  "Sem previsão"))</f>
        <v/>
      </c>
      <c r="E1632" s="2" t="str">
        <f t="shared" ca="1" si="115"/>
        <v/>
      </c>
      <c r="F1632" s="2" t="str">
        <f ca="1">IF(E1632="", "", IFERROR(COUNTIF($E$2:E1632, "Correto") / COUNTA($E$2:E1632), 0))</f>
        <v/>
      </c>
    </row>
    <row r="1633" spans="3:6" x14ac:dyDescent="0.25">
      <c r="C1633" s="2" t="str">
        <f>IF(B1633="","",IF(VLOOKUP(A1633,referencia!$A$2:$B$15,2,FALSE)&gt;VLOOKUP(B1633,referencia!$A$2:$B$15,2,FALSE),"Casa",IF(VLOOKUP(A1633,referencia!$A$2:$B$15,2,FALSE)&lt;VLOOKUP(B1633,referencia!$A$2:$B$15,2,FALSE),"Visitante","Empate")))</f>
        <v/>
      </c>
      <c r="D1633" s="2" t="str">
        <f ca="1">IF(C1633="", "", IFERROR(
  INDEX(C:C, MATCH(1,
    INDEX((OFFSET(C1633, -(ROW(C1633)-255), 0)=OFFSET(C:C, 5, 0))*
           (OFFSET(C1632, -(ROW(C1632)-255), 0)=OFFSET(C:C, 4, 0))*
           (OFFSET(C1631, -(ROW(C1631)-255), 0)=OFFSET(C:C, 3, 0))*
           (OFFSET(C1630, -(ROW(C1630)-255), 0)=OFFSET(C:C, 2, 0))*
           (OFFSET(C1629, -(ROW(C1629)-255), 0)=OFFSET(C:C, 1, 0)),
           0), 0)),
  "Sem previsão"))</f>
        <v/>
      </c>
      <c r="E1633" s="2" t="str">
        <f t="shared" ca="1" si="115"/>
        <v/>
      </c>
      <c r="F1633" s="2" t="str">
        <f ca="1">IF(E1633="", "", IFERROR(COUNTIF($E$2:E1633, "Correto") / COUNTA($E$2:E1633), 0))</f>
        <v/>
      </c>
    </row>
    <row r="1634" spans="3:6" x14ac:dyDescent="0.25">
      <c r="C1634" s="2" t="str">
        <f>IF(B1634="","",IF(VLOOKUP(A1634,referencia!$A$2:$B$15,2,FALSE)&gt;VLOOKUP(B1634,referencia!$A$2:$B$15,2,FALSE),"Casa",IF(VLOOKUP(A1634,referencia!$A$2:$B$15,2,FALSE)&lt;VLOOKUP(B1634,referencia!$A$2:$B$15,2,FALSE),"Visitante","Empate")))</f>
        <v/>
      </c>
      <c r="D1634" s="2" t="str">
        <f ca="1">IF(C1634="", "", IFERROR(
  INDEX(C:C, MATCH(1,
    INDEX((OFFSET(C1634, -(ROW(C1634)-255), 0)=OFFSET(C:C, 5, 0))*
           (OFFSET(C1633, -(ROW(C1633)-255), 0)=OFFSET(C:C, 4, 0))*
           (OFFSET(C1632, -(ROW(C1632)-255), 0)=OFFSET(C:C, 3, 0))*
           (OFFSET(C1631, -(ROW(C1631)-255), 0)=OFFSET(C:C, 2, 0))*
           (OFFSET(C1630, -(ROW(C1630)-255), 0)=OFFSET(C:C, 1, 0)),
           0), 0)),
  "Sem previsão"))</f>
        <v/>
      </c>
      <c r="E1634" s="2" t="str">
        <f t="shared" ca="1" si="115"/>
        <v/>
      </c>
      <c r="F1634" s="2" t="str">
        <f ca="1">IF(E1634="", "", IFERROR(COUNTIF($E$2:E1634, "Correto") / COUNTA($E$2:E1634), 0))</f>
        <v/>
      </c>
    </row>
    <row r="1635" spans="3:6" x14ac:dyDescent="0.25">
      <c r="C1635" s="2" t="str">
        <f>IF(B1635="","",IF(VLOOKUP(A1635,referencia!$A$2:$B$15,2,FALSE)&gt;VLOOKUP(B1635,referencia!$A$2:$B$15,2,FALSE),"Casa",IF(VLOOKUP(A1635,referencia!$A$2:$B$15,2,FALSE)&lt;VLOOKUP(B1635,referencia!$A$2:$B$15,2,FALSE),"Visitante","Empate")))</f>
        <v/>
      </c>
      <c r="D1635" s="2" t="str">
        <f ca="1">IF(C1635="", "", IFERROR(
  INDEX(C:C, MATCH(1,
    INDEX((OFFSET(C1635, -(ROW(C1635)-255), 0)=OFFSET(C:C, 5, 0))*
           (OFFSET(C1634, -(ROW(C1634)-255), 0)=OFFSET(C:C, 4, 0))*
           (OFFSET(C1633, -(ROW(C1633)-255), 0)=OFFSET(C:C, 3, 0))*
           (OFFSET(C1632, -(ROW(C1632)-255), 0)=OFFSET(C:C, 2, 0))*
           (OFFSET(C1631, -(ROW(C1631)-255), 0)=OFFSET(C:C, 1, 0)),
           0), 0)),
  "Sem previsão"))</f>
        <v/>
      </c>
      <c r="E1635" s="2" t="str">
        <f t="shared" ca="1" si="115"/>
        <v/>
      </c>
      <c r="F1635" s="2" t="str">
        <f ca="1">IF(E1635="", "", IFERROR(COUNTIF($E$2:E1635, "Correto") / COUNTA($E$2:E1635), 0))</f>
        <v/>
      </c>
    </row>
    <row r="1636" spans="3:6" x14ac:dyDescent="0.25">
      <c r="C1636" s="2" t="str">
        <f>IF(B1636="","",IF(VLOOKUP(A1636,referencia!$A$2:$B$15,2,FALSE)&gt;VLOOKUP(B1636,referencia!$A$2:$B$15,2,FALSE),"Casa",IF(VLOOKUP(A1636,referencia!$A$2:$B$15,2,FALSE)&lt;VLOOKUP(B1636,referencia!$A$2:$B$15,2,FALSE),"Visitante","Empate")))</f>
        <v/>
      </c>
      <c r="D1636" s="2" t="str">
        <f ca="1">IF(C1636="", "", IFERROR(
  INDEX(C:C, MATCH(1,
    INDEX((OFFSET(C1636, -(ROW(C1636)-255), 0)=OFFSET(C:C, 5, 0))*
           (OFFSET(C1635, -(ROW(C1635)-255), 0)=OFFSET(C:C, 4, 0))*
           (OFFSET(C1634, -(ROW(C1634)-255), 0)=OFFSET(C:C, 3, 0))*
           (OFFSET(C1633, -(ROW(C1633)-255), 0)=OFFSET(C:C, 2, 0))*
           (OFFSET(C1632, -(ROW(C1632)-255), 0)=OFFSET(C:C, 1, 0)),
           0), 0)),
  "Sem previsão"))</f>
        <v/>
      </c>
      <c r="E1636" s="2" t="str">
        <f t="shared" ca="1" si="115"/>
        <v/>
      </c>
      <c r="F1636" s="2" t="str">
        <f ca="1">IF(E1636="", "", IFERROR(COUNTIF($E$2:E1636, "Correto") / COUNTA($E$2:E1636), 0))</f>
        <v/>
      </c>
    </row>
    <row r="1637" spans="3:6" x14ac:dyDescent="0.25">
      <c r="C1637" s="2" t="str">
        <f>IF(B1637="","",IF(VLOOKUP(A1637,referencia!$A$2:$B$15,2,FALSE)&gt;VLOOKUP(B1637,referencia!$A$2:$B$15,2,FALSE),"Casa",IF(VLOOKUP(A1637,referencia!$A$2:$B$15,2,FALSE)&lt;VLOOKUP(B1637,referencia!$A$2:$B$15,2,FALSE),"Visitante","Empate")))</f>
        <v/>
      </c>
      <c r="D1637" s="2" t="str">
        <f ca="1">IF(C1637="", "", IFERROR(
  INDEX(C:C, MATCH(1,
    INDEX((OFFSET(C1637, -(ROW(C1637)-255), 0)=OFFSET(C:C, 5, 0))*
           (OFFSET(C1636, -(ROW(C1636)-255), 0)=OFFSET(C:C, 4, 0))*
           (OFFSET(C1635, -(ROW(C1635)-255), 0)=OFFSET(C:C, 3, 0))*
           (OFFSET(C1634, -(ROW(C1634)-255), 0)=OFFSET(C:C, 2, 0))*
           (OFFSET(C1633, -(ROW(C1633)-255), 0)=OFFSET(C:C, 1, 0)),
           0), 0)),
  "Sem previsão"))</f>
        <v/>
      </c>
      <c r="E1637" s="2" t="str">
        <f t="shared" ca="1" si="115"/>
        <v/>
      </c>
      <c r="F1637" s="2" t="str">
        <f ca="1">IF(E1637="", "", IFERROR(COUNTIF($E$2:E1637, "Correto") / COUNTA($E$2:E1637), 0))</f>
        <v/>
      </c>
    </row>
    <row r="1638" spans="3:6" x14ac:dyDescent="0.25">
      <c r="C1638" s="2" t="str">
        <f>IF(B1638="","",IF(VLOOKUP(A1638,referencia!$A$2:$B$15,2,FALSE)&gt;VLOOKUP(B1638,referencia!$A$2:$B$15,2,FALSE),"Casa",IF(VLOOKUP(A1638,referencia!$A$2:$B$15,2,FALSE)&lt;VLOOKUP(B1638,referencia!$A$2:$B$15,2,FALSE),"Visitante","Empate")))</f>
        <v/>
      </c>
      <c r="D1638" s="2" t="str">
        <f ca="1">IF(C1638="", "", IFERROR(
  INDEX(C:C, MATCH(1,
    INDEX((OFFSET(C1638, -(ROW(C1638)-255), 0)=OFFSET(C:C, 5, 0))*
           (OFFSET(C1637, -(ROW(C1637)-255), 0)=OFFSET(C:C, 4, 0))*
           (OFFSET(C1636, -(ROW(C1636)-255), 0)=OFFSET(C:C, 3, 0))*
           (OFFSET(C1635, -(ROW(C1635)-255), 0)=OFFSET(C:C, 2, 0))*
           (OFFSET(C1634, -(ROW(C1634)-255), 0)=OFFSET(C:C, 1, 0)),
           0), 0)),
  "Sem previsão"))</f>
        <v/>
      </c>
      <c r="E1638" s="2" t="str">
        <f t="shared" ca="1" si="115"/>
        <v/>
      </c>
      <c r="F1638" s="2" t="str">
        <f ca="1">IF(E1638="", "", IFERROR(COUNTIF($E$2:E1638, "Correto") / COUNTA($E$2:E1638), 0))</f>
        <v/>
      </c>
    </row>
    <row r="1639" spans="3:6" x14ac:dyDescent="0.25">
      <c r="C1639" s="2" t="str">
        <f>IF(B1639="","",IF(VLOOKUP(A1639,referencia!$A$2:$B$15,2,FALSE)&gt;VLOOKUP(B1639,referencia!$A$2:$B$15,2,FALSE),"Casa",IF(VLOOKUP(A1639,referencia!$A$2:$B$15,2,FALSE)&lt;VLOOKUP(B1639,referencia!$A$2:$B$15,2,FALSE),"Visitante","Empate")))</f>
        <v/>
      </c>
      <c r="D1639" s="2" t="str">
        <f ca="1">IF(C1639="", "", IFERROR(
  INDEX(C:C, MATCH(1,
    INDEX((OFFSET(C1639, -(ROW(C1639)-255), 0)=OFFSET(C:C, 5, 0))*
           (OFFSET(C1638, -(ROW(C1638)-255), 0)=OFFSET(C:C, 4, 0))*
           (OFFSET(C1637, -(ROW(C1637)-255), 0)=OFFSET(C:C, 3, 0))*
           (OFFSET(C1636, -(ROW(C1636)-255), 0)=OFFSET(C:C, 2, 0))*
           (OFFSET(C1635, -(ROW(C1635)-255), 0)=OFFSET(C:C, 1, 0)),
           0), 0)),
  "Sem previsão"))</f>
        <v/>
      </c>
      <c r="E1639" s="2" t="str">
        <f t="shared" ca="1" si="115"/>
        <v/>
      </c>
      <c r="F1639" s="2" t="str">
        <f ca="1">IF(E1639="", "", IFERROR(COUNTIF($E$2:E1639, "Correto") / COUNTA($E$2:E1639), 0))</f>
        <v/>
      </c>
    </row>
    <row r="1640" spans="3:6" x14ac:dyDescent="0.25">
      <c r="C1640" s="2" t="str">
        <f>IF(B1640="","",IF(VLOOKUP(A1640,referencia!$A$2:$B$15,2,FALSE)&gt;VLOOKUP(B1640,referencia!$A$2:$B$15,2,FALSE),"Casa",IF(VLOOKUP(A1640,referencia!$A$2:$B$15,2,FALSE)&lt;VLOOKUP(B1640,referencia!$A$2:$B$15,2,FALSE),"Visitante","Empate")))</f>
        <v/>
      </c>
      <c r="D1640" s="2" t="str">
        <f ca="1">IF(C1640="", "", IFERROR(
  INDEX(C:C, MATCH(1,
    INDEX((OFFSET(C1640, -(ROW(C1640)-255), 0)=OFFSET(C:C, 5, 0))*
           (OFFSET(C1639, -(ROW(C1639)-255), 0)=OFFSET(C:C, 4, 0))*
           (OFFSET(C1638, -(ROW(C1638)-255), 0)=OFFSET(C:C, 3, 0))*
           (OFFSET(C1637, -(ROW(C1637)-255), 0)=OFFSET(C:C, 2, 0))*
           (OFFSET(C1636, -(ROW(C1636)-255), 0)=OFFSET(C:C, 1, 0)),
           0), 0)),
  "Sem previsão"))</f>
        <v/>
      </c>
      <c r="E1640" s="2" t="str">
        <f t="shared" ca="1" si="115"/>
        <v/>
      </c>
      <c r="F1640" s="2" t="str">
        <f ca="1">IF(E1640="", "", IFERROR(COUNTIF($E$2:E1640, "Correto") / COUNTA($E$2:E1640), 0))</f>
        <v/>
      </c>
    </row>
    <row r="1641" spans="3:6" x14ac:dyDescent="0.25">
      <c r="C1641" s="2" t="str">
        <f>IF(B1641="","",IF(VLOOKUP(A1641,referencia!$A$2:$B$15,2,FALSE)&gt;VLOOKUP(B1641,referencia!$A$2:$B$15,2,FALSE),"Casa",IF(VLOOKUP(A1641,referencia!$A$2:$B$15,2,FALSE)&lt;VLOOKUP(B1641,referencia!$A$2:$B$15,2,FALSE),"Visitante","Empate")))</f>
        <v/>
      </c>
      <c r="D1641" s="2" t="str">
        <f ca="1">IF(C1641="", "", IFERROR(
  INDEX(C:C, MATCH(1,
    INDEX((OFFSET(C1641, -(ROW(C1641)-255), 0)=OFFSET(C:C, 5, 0))*
           (OFFSET(C1640, -(ROW(C1640)-255), 0)=OFFSET(C:C, 4, 0))*
           (OFFSET(C1639, -(ROW(C1639)-255), 0)=OFFSET(C:C, 3, 0))*
           (OFFSET(C1638, -(ROW(C1638)-255), 0)=OFFSET(C:C, 2, 0))*
           (OFFSET(C1637, -(ROW(C1637)-255), 0)=OFFSET(C:C, 1, 0)),
           0), 0)),
  "Sem previsão"))</f>
        <v/>
      </c>
      <c r="E1641" s="2" t="str">
        <f t="shared" ca="1" si="115"/>
        <v/>
      </c>
      <c r="F1641" s="2" t="str">
        <f ca="1">IF(E1641="", "", IFERROR(COUNTIF($E$2:E1641, "Correto") / COUNTA($E$2:E1641), 0))</f>
        <v/>
      </c>
    </row>
    <row r="1642" spans="3:6" x14ac:dyDescent="0.25">
      <c r="C1642" s="2" t="str">
        <f>IF(B1642="","",IF(VLOOKUP(A1642,referencia!$A$2:$B$15,2,FALSE)&gt;VLOOKUP(B1642,referencia!$A$2:$B$15,2,FALSE),"Casa",IF(VLOOKUP(A1642,referencia!$A$2:$B$15,2,FALSE)&lt;VLOOKUP(B1642,referencia!$A$2:$B$15,2,FALSE),"Visitante","Empate")))</f>
        <v/>
      </c>
      <c r="D1642" s="2" t="str">
        <f ca="1">IF(C1642="", "", IFERROR(
  INDEX(C:C, MATCH(1,
    INDEX((OFFSET(C1642, -(ROW(C1642)-255), 0)=OFFSET(C:C, 5, 0))*
           (OFFSET(C1641, -(ROW(C1641)-255), 0)=OFFSET(C:C, 4, 0))*
           (OFFSET(C1640, -(ROW(C1640)-255), 0)=OFFSET(C:C, 3, 0))*
           (OFFSET(C1639, -(ROW(C1639)-255), 0)=OFFSET(C:C, 2, 0))*
           (OFFSET(C1638, -(ROW(C1638)-255), 0)=OFFSET(C:C, 1, 0)),
           0), 0)),
  "Sem previsão"))</f>
        <v/>
      </c>
      <c r="E1642" s="2" t="str">
        <f t="shared" ca="1" si="115"/>
        <v/>
      </c>
      <c r="F1642" s="2" t="str">
        <f ca="1">IF(E1642="", "", IFERROR(COUNTIF($E$2:E1642, "Correto") / COUNTA($E$2:E1642), 0))</f>
        <v/>
      </c>
    </row>
    <row r="1643" spans="3:6" x14ac:dyDescent="0.25">
      <c r="C1643" s="2" t="str">
        <f>IF(B1643="","",IF(VLOOKUP(A1643,referencia!$A$2:$B$15,2,FALSE)&gt;VLOOKUP(B1643,referencia!$A$2:$B$15,2,FALSE),"Casa",IF(VLOOKUP(A1643,referencia!$A$2:$B$15,2,FALSE)&lt;VLOOKUP(B1643,referencia!$A$2:$B$15,2,FALSE),"Visitante","Empate")))</f>
        <v/>
      </c>
      <c r="D1643" s="2" t="str">
        <f ca="1">IF(C1643="", "", IFERROR(
  INDEX(C:C, MATCH(1,
    INDEX((OFFSET(C1643, -(ROW(C1643)-255), 0)=OFFSET(C:C, 5, 0))*
           (OFFSET(C1642, -(ROW(C1642)-255), 0)=OFFSET(C:C, 4, 0))*
           (OFFSET(C1641, -(ROW(C1641)-255), 0)=OFFSET(C:C, 3, 0))*
           (OFFSET(C1640, -(ROW(C1640)-255), 0)=OFFSET(C:C, 2, 0))*
           (OFFSET(C1639, -(ROW(C1639)-255), 0)=OFFSET(C:C, 1, 0)),
           0), 0)),
  "Sem previsão"))</f>
        <v/>
      </c>
      <c r="E1643" s="2" t="str">
        <f t="shared" ca="1" si="115"/>
        <v/>
      </c>
      <c r="F1643" s="2" t="str">
        <f ca="1">IF(E1643="", "", IFERROR(COUNTIF($E$2:E1643, "Correto") / COUNTA($E$2:E1643), 0))</f>
        <v/>
      </c>
    </row>
    <row r="1644" spans="3:6" x14ac:dyDescent="0.25">
      <c r="C1644" s="2" t="str">
        <f>IF(B1644="","",IF(VLOOKUP(A1644,referencia!$A$2:$B$15,2,FALSE)&gt;VLOOKUP(B1644,referencia!$A$2:$B$15,2,FALSE),"Casa",IF(VLOOKUP(A1644,referencia!$A$2:$B$15,2,FALSE)&lt;VLOOKUP(B1644,referencia!$A$2:$B$15,2,FALSE),"Visitante","Empate")))</f>
        <v/>
      </c>
      <c r="D1644" s="2" t="str">
        <f ca="1">IF(C1644="", "", IFERROR(
  INDEX(C:C, MATCH(1,
    INDEX((OFFSET(C1644, -(ROW(C1644)-255), 0)=OFFSET(C:C, 5, 0))*
           (OFFSET(C1643, -(ROW(C1643)-255), 0)=OFFSET(C:C, 4, 0))*
           (OFFSET(C1642, -(ROW(C1642)-255), 0)=OFFSET(C:C, 3, 0))*
           (OFFSET(C1641, -(ROW(C1641)-255), 0)=OFFSET(C:C, 2, 0))*
           (OFFSET(C1640, -(ROW(C1640)-255), 0)=OFFSET(C:C, 1, 0)),
           0), 0)),
  "Sem previsão"))</f>
        <v/>
      </c>
      <c r="E1644" s="2" t="str">
        <f t="shared" ca="1" si="115"/>
        <v/>
      </c>
      <c r="F1644" s="2" t="str">
        <f ca="1">IF(E1644="", "", IFERROR(COUNTIF($E$2:E1644, "Correto") / COUNTA($E$2:E1644), 0))</f>
        <v/>
      </c>
    </row>
    <row r="1645" spans="3:6" x14ac:dyDescent="0.25">
      <c r="C1645" s="2" t="str">
        <f>IF(B1645="","",IF(VLOOKUP(A1645,referencia!$A$2:$B$15,2,FALSE)&gt;VLOOKUP(B1645,referencia!$A$2:$B$15,2,FALSE),"Casa",IF(VLOOKUP(A1645,referencia!$A$2:$B$15,2,FALSE)&lt;VLOOKUP(B1645,referencia!$A$2:$B$15,2,FALSE),"Visitante","Empate")))</f>
        <v/>
      </c>
      <c r="D1645" s="2" t="str">
        <f ca="1">IF(C1645="", "", IFERROR(
  INDEX(C:C, MATCH(1,
    INDEX((OFFSET(C1645, -(ROW(C1645)-255), 0)=OFFSET(C:C, 5, 0))*
           (OFFSET(C1644, -(ROW(C1644)-255), 0)=OFFSET(C:C, 4, 0))*
           (OFFSET(C1643, -(ROW(C1643)-255), 0)=OFFSET(C:C, 3, 0))*
           (OFFSET(C1642, -(ROW(C1642)-255), 0)=OFFSET(C:C, 2, 0))*
           (OFFSET(C1641, -(ROW(C1641)-255), 0)=OFFSET(C:C, 1, 0)),
           0), 0)),
  "Sem previsão"))</f>
        <v/>
      </c>
      <c r="E1645" s="2" t="str">
        <f t="shared" ca="1" si="115"/>
        <v/>
      </c>
      <c r="F1645" s="2" t="str">
        <f ca="1">IF(E1645="", "", IFERROR(COUNTIF($E$2:E1645, "Correto") / COUNTA($E$2:E1645), 0))</f>
        <v/>
      </c>
    </row>
    <row r="1646" spans="3:6" x14ac:dyDescent="0.25">
      <c r="C1646" s="2" t="str">
        <f>IF(B1646="","",IF(VLOOKUP(A1646,referencia!$A$2:$B$15,2,FALSE)&gt;VLOOKUP(B1646,referencia!$A$2:$B$15,2,FALSE),"Casa",IF(VLOOKUP(A1646,referencia!$A$2:$B$15,2,FALSE)&lt;VLOOKUP(B1646,referencia!$A$2:$B$15,2,FALSE),"Visitante","Empate")))</f>
        <v/>
      </c>
      <c r="D1646" s="2" t="str">
        <f ca="1">IF(C1646="", "", IFERROR(
  INDEX(C:C, MATCH(1,
    INDEX((OFFSET(C1646, -(ROW(C1646)-255), 0)=OFFSET(C:C, 5, 0))*
           (OFFSET(C1645, -(ROW(C1645)-255), 0)=OFFSET(C:C, 4, 0))*
           (OFFSET(C1644, -(ROW(C1644)-255), 0)=OFFSET(C:C, 3, 0))*
           (OFFSET(C1643, -(ROW(C1643)-255), 0)=OFFSET(C:C, 2, 0))*
           (OFFSET(C1642, -(ROW(C1642)-255), 0)=OFFSET(C:C, 1, 0)),
           0), 0)),
  "Sem previsão"))</f>
        <v/>
      </c>
      <c r="E1646" s="2" t="str">
        <f t="shared" ca="1" si="115"/>
        <v/>
      </c>
      <c r="F1646" s="2" t="str">
        <f ca="1">IF(E1646="", "", IFERROR(COUNTIF($E$2:E1646, "Correto") / COUNTA($E$2:E1646), 0))</f>
        <v/>
      </c>
    </row>
    <row r="1647" spans="3:6" x14ac:dyDescent="0.25">
      <c r="C1647" s="2" t="str">
        <f>IF(B1647="","",IF(VLOOKUP(A1647,referencia!$A$2:$B$15,2,FALSE)&gt;VLOOKUP(B1647,referencia!$A$2:$B$15,2,FALSE),"Casa",IF(VLOOKUP(A1647,referencia!$A$2:$B$15,2,FALSE)&lt;VLOOKUP(B1647,referencia!$A$2:$B$15,2,FALSE),"Visitante","Empate")))</f>
        <v/>
      </c>
      <c r="D1647" s="2" t="str">
        <f ca="1">IF(C1647="", "", IFERROR(
  INDEX(C:C, MATCH(1,
    INDEX((OFFSET(C1647, -(ROW(C1647)-255), 0)=OFFSET(C:C, 5, 0))*
           (OFFSET(C1646, -(ROW(C1646)-255), 0)=OFFSET(C:C, 4, 0))*
           (OFFSET(C1645, -(ROW(C1645)-255), 0)=OFFSET(C:C, 3, 0))*
           (OFFSET(C1644, -(ROW(C1644)-255), 0)=OFFSET(C:C, 2, 0))*
           (OFFSET(C1643, -(ROW(C1643)-255), 0)=OFFSET(C:C, 1, 0)),
           0), 0)),
  "Sem previsão"))</f>
        <v/>
      </c>
      <c r="E1647" s="2" t="str">
        <f t="shared" ca="1" si="115"/>
        <v/>
      </c>
      <c r="F1647" s="2" t="str">
        <f ca="1">IF(E1647="", "", IFERROR(COUNTIF($E$2:E1647, "Correto") / COUNTA($E$2:E1647), 0))</f>
        <v/>
      </c>
    </row>
    <row r="1648" spans="3:6" x14ac:dyDescent="0.25">
      <c r="C1648" s="2" t="str">
        <f>IF(B1648="","",IF(VLOOKUP(A1648,referencia!$A$2:$B$15,2,FALSE)&gt;VLOOKUP(B1648,referencia!$A$2:$B$15,2,FALSE),"Casa",IF(VLOOKUP(A1648,referencia!$A$2:$B$15,2,FALSE)&lt;VLOOKUP(B1648,referencia!$A$2:$B$15,2,FALSE),"Visitante","Empate")))</f>
        <v/>
      </c>
      <c r="D1648" s="2" t="str">
        <f ca="1">IF(C1648="", "", IFERROR(
  INDEX(C:C, MATCH(1,
    INDEX((OFFSET(C1648, -(ROW(C1648)-255), 0)=OFFSET(C:C, 5, 0))*
           (OFFSET(C1647, -(ROW(C1647)-255), 0)=OFFSET(C:C, 4, 0))*
           (OFFSET(C1646, -(ROW(C1646)-255), 0)=OFFSET(C:C, 3, 0))*
           (OFFSET(C1645, -(ROW(C1645)-255), 0)=OFFSET(C:C, 2, 0))*
           (OFFSET(C1644, -(ROW(C1644)-255), 0)=OFFSET(C:C, 1, 0)),
           0), 0)),
  "Sem previsão"))</f>
        <v/>
      </c>
      <c r="E1648" s="2" t="str">
        <f t="shared" ca="1" si="115"/>
        <v/>
      </c>
      <c r="F1648" s="2" t="str">
        <f ca="1">IF(E1648="", "", IFERROR(COUNTIF($E$2:E1648, "Correto") / COUNTA($E$2:E1648), 0))</f>
        <v/>
      </c>
    </row>
    <row r="1649" spans="3:6" x14ac:dyDescent="0.25">
      <c r="C1649" s="2" t="str">
        <f>IF(B1649="","",IF(VLOOKUP(A1649,referencia!$A$2:$B$15,2,FALSE)&gt;VLOOKUP(B1649,referencia!$A$2:$B$15,2,FALSE),"Casa",IF(VLOOKUP(A1649,referencia!$A$2:$B$15,2,FALSE)&lt;VLOOKUP(B1649,referencia!$A$2:$B$15,2,FALSE),"Visitante","Empate")))</f>
        <v/>
      </c>
      <c r="D1649" s="2" t="str">
        <f ca="1">IF(C1649="", "", IFERROR(
  INDEX(C:C, MATCH(1,
    INDEX((OFFSET(C1649, -(ROW(C1649)-255), 0)=OFFSET(C:C, 5, 0))*
           (OFFSET(C1648, -(ROW(C1648)-255), 0)=OFFSET(C:C, 4, 0))*
           (OFFSET(C1647, -(ROW(C1647)-255), 0)=OFFSET(C:C, 3, 0))*
           (OFFSET(C1646, -(ROW(C1646)-255), 0)=OFFSET(C:C, 2, 0))*
           (OFFSET(C1645, -(ROW(C1645)-255), 0)=OFFSET(C:C, 1, 0)),
           0), 0)),
  "Sem previsão"))</f>
        <v/>
      </c>
      <c r="E1649" s="2" t="str">
        <f t="shared" ca="1" si="115"/>
        <v/>
      </c>
      <c r="F1649" s="2" t="str">
        <f ca="1">IF(E1649="", "", IFERROR(COUNTIF($E$2:E1649, "Correto") / COUNTA($E$2:E1649), 0))</f>
        <v/>
      </c>
    </row>
    <row r="1650" spans="3:6" x14ac:dyDescent="0.25">
      <c r="C1650" s="2" t="str">
        <f>IF(B1650="","",IF(VLOOKUP(A1650,referencia!$A$2:$B$15,2,FALSE)&gt;VLOOKUP(B1650,referencia!$A$2:$B$15,2,FALSE),"Casa",IF(VLOOKUP(A1650,referencia!$A$2:$B$15,2,FALSE)&lt;VLOOKUP(B1650,referencia!$A$2:$B$15,2,FALSE),"Visitante","Empate")))</f>
        <v/>
      </c>
      <c r="D1650" s="2" t="str">
        <f ca="1">IF(C1650="", "", IFERROR(
  INDEX(C:C, MATCH(1,
    INDEX((OFFSET(C1650, -(ROW(C1650)-255), 0)=OFFSET(C:C, 5, 0))*
           (OFFSET(C1649, -(ROW(C1649)-255), 0)=OFFSET(C:C, 4, 0))*
           (OFFSET(C1648, -(ROW(C1648)-255), 0)=OFFSET(C:C, 3, 0))*
           (OFFSET(C1647, -(ROW(C1647)-255), 0)=OFFSET(C:C, 2, 0))*
           (OFFSET(C1646, -(ROW(C1646)-255), 0)=OFFSET(C:C, 1, 0)),
           0), 0)),
  "Sem previsão"))</f>
        <v/>
      </c>
      <c r="E1650" s="2" t="str">
        <f t="shared" ca="1" si="115"/>
        <v/>
      </c>
      <c r="F1650" s="2" t="str">
        <f ca="1">IF(E1650="", "", IFERROR(COUNTIF($E$2:E1650, "Correto") / COUNTA($E$2:E1650), 0))</f>
        <v/>
      </c>
    </row>
    <row r="1651" spans="3:6" x14ac:dyDescent="0.25">
      <c r="C1651" s="2" t="str">
        <f>IF(B1651="","",IF(VLOOKUP(A1651,referencia!$A$2:$B$15,2,FALSE)&gt;VLOOKUP(B1651,referencia!$A$2:$B$15,2,FALSE),"Casa",IF(VLOOKUP(A1651,referencia!$A$2:$B$15,2,FALSE)&lt;VLOOKUP(B1651,referencia!$A$2:$B$15,2,FALSE),"Visitante","Empate")))</f>
        <v/>
      </c>
      <c r="D1651" s="2" t="str">
        <f ca="1">IF(C1651="", "", IFERROR(
  INDEX(C:C, MATCH(1,
    INDEX((OFFSET(C1651, -(ROW(C1651)-255), 0)=OFFSET(C:C, 5, 0))*
           (OFFSET(C1650, -(ROW(C1650)-255), 0)=OFFSET(C:C, 4, 0))*
           (OFFSET(C1649, -(ROW(C1649)-255), 0)=OFFSET(C:C, 3, 0))*
           (OFFSET(C1648, -(ROW(C1648)-255), 0)=OFFSET(C:C, 2, 0))*
           (OFFSET(C1647, -(ROW(C1647)-255), 0)=OFFSET(C:C, 1, 0)),
           0), 0)),
  "Sem previsão"))</f>
        <v/>
      </c>
      <c r="E1651" s="2" t="str">
        <f t="shared" ca="1" si="115"/>
        <v/>
      </c>
      <c r="F1651" s="2" t="str">
        <f ca="1">IF(E1651="", "", IFERROR(COUNTIF($E$2:E1651, "Correto") / COUNTA($E$2:E1651), 0))</f>
        <v/>
      </c>
    </row>
    <row r="1652" spans="3:6" x14ac:dyDescent="0.25">
      <c r="C1652" s="2" t="str">
        <f>IF(B1652="","",IF(VLOOKUP(A1652,referencia!$A$2:$B$15,2,FALSE)&gt;VLOOKUP(B1652,referencia!$A$2:$B$15,2,FALSE),"Casa",IF(VLOOKUP(A1652,referencia!$A$2:$B$15,2,FALSE)&lt;VLOOKUP(B1652,referencia!$A$2:$B$15,2,FALSE),"Visitante","Empate")))</f>
        <v/>
      </c>
      <c r="D1652" s="2" t="str">
        <f ca="1">IF(C1652="", "", IFERROR(
  INDEX(C:C, MATCH(1,
    INDEX((OFFSET(C1652, -(ROW(C1652)-255), 0)=OFFSET(C:C, 5, 0))*
           (OFFSET(C1651, -(ROW(C1651)-255), 0)=OFFSET(C:C, 4, 0))*
           (OFFSET(C1650, -(ROW(C1650)-255), 0)=OFFSET(C:C, 3, 0))*
           (OFFSET(C1649, -(ROW(C1649)-255), 0)=OFFSET(C:C, 2, 0))*
           (OFFSET(C1648, -(ROW(C1648)-255), 0)=OFFSET(C:C, 1, 0)),
           0), 0)),
  "Sem previsão"))</f>
        <v/>
      </c>
      <c r="E1652" s="2" t="str">
        <f t="shared" ca="1" si="115"/>
        <v/>
      </c>
      <c r="F1652" s="2" t="str">
        <f ca="1">IF(E1652="", "", IFERROR(COUNTIF($E$2:E1652, "Correto") / COUNTA($E$2:E1652), 0))</f>
        <v/>
      </c>
    </row>
    <row r="1653" spans="3:6" x14ac:dyDescent="0.25">
      <c r="C1653" s="2" t="str">
        <f>IF(B1653="","",IF(VLOOKUP(A1653,referencia!$A$2:$B$15,2,FALSE)&gt;VLOOKUP(B1653,referencia!$A$2:$B$15,2,FALSE),"Casa",IF(VLOOKUP(A1653,referencia!$A$2:$B$15,2,FALSE)&lt;VLOOKUP(B1653,referencia!$A$2:$B$15,2,FALSE),"Visitante","Empate")))</f>
        <v/>
      </c>
      <c r="D1653" s="2" t="str">
        <f ca="1">IF(C1653="", "", IFERROR(
  INDEX(C:C, MATCH(1,
    INDEX((OFFSET(C1653, -(ROW(C1653)-255), 0)=OFFSET(C:C, 5, 0))*
           (OFFSET(C1652, -(ROW(C1652)-255), 0)=OFFSET(C:C, 4, 0))*
           (OFFSET(C1651, -(ROW(C1651)-255), 0)=OFFSET(C:C, 3, 0))*
           (OFFSET(C1650, -(ROW(C1650)-255), 0)=OFFSET(C:C, 2, 0))*
           (OFFSET(C1649, -(ROW(C1649)-255), 0)=OFFSET(C:C, 1, 0)),
           0), 0)),
  "Sem previsão"))</f>
        <v/>
      </c>
      <c r="E1653" s="2" t="str">
        <f t="shared" ca="1" si="115"/>
        <v/>
      </c>
      <c r="F1653" s="2" t="str">
        <f ca="1">IF(E1653="", "", IFERROR(COUNTIF($E$2:E1653, "Correto") / COUNTA($E$2:E1653), 0))</f>
        <v/>
      </c>
    </row>
    <row r="1654" spans="3:6" x14ac:dyDescent="0.25">
      <c r="C1654" s="2" t="str">
        <f>IF(B1654="","",IF(VLOOKUP(A1654,referencia!$A$2:$B$15,2,FALSE)&gt;VLOOKUP(B1654,referencia!$A$2:$B$15,2,FALSE),"Casa",IF(VLOOKUP(A1654,referencia!$A$2:$B$15,2,FALSE)&lt;VLOOKUP(B1654,referencia!$A$2:$B$15,2,FALSE),"Visitante","Empate")))</f>
        <v/>
      </c>
      <c r="D1654" s="2" t="str">
        <f ca="1">IF(C1654="", "", IFERROR(
  INDEX(C:C, MATCH(1,
    INDEX((OFFSET(C1654, -(ROW(C1654)-255), 0)=OFFSET(C:C, 5, 0))*
           (OFFSET(C1653, -(ROW(C1653)-255), 0)=OFFSET(C:C, 4, 0))*
           (OFFSET(C1652, -(ROW(C1652)-255), 0)=OFFSET(C:C, 3, 0))*
           (OFFSET(C1651, -(ROW(C1651)-255), 0)=OFFSET(C:C, 2, 0))*
           (OFFSET(C1650, -(ROW(C1650)-255), 0)=OFFSET(C:C, 1, 0)),
           0), 0)),
  "Sem previsão"))</f>
        <v/>
      </c>
      <c r="E1654" s="2" t="str">
        <f t="shared" ca="1" si="115"/>
        <v/>
      </c>
      <c r="F1654" s="2" t="str">
        <f ca="1">IF(E1654="", "", IFERROR(COUNTIF($E$2:E1654, "Correto") / COUNTA($E$2:E1654), 0))</f>
        <v/>
      </c>
    </row>
    <row r="1655" spans="3:6" x14ac:dyDescent="0.25">
      <c r="C1655" s="2" t="str">
        <f>IF(B1655="","",IF(VLOOKUP(A1655,referencia!$A$2:$B$15,2,FALSE)&gt;VLOOKUP(B1655,referencia!$A$2:$B$15,2,FALSE),"Casa",IF(VLOOKUP(A1655,referencia!$A$2:$B$15,2,FALSE)&lt;VLOOKUP(B1655,referencia!$A$2:$B$15,2,FALSE),"Visitante","Empate")))</f>
        <v/>
      </c>
      <c r="D1655" s="2" t="str">
        <f ca="1">IF(C1655="", "", IFERROR(
  INDEX(C:C, MATCH(1,
    INDEX((OFFSET(C1655, -(ROW(C1655)-255), 0)=OFFSET(C:C, 5, 0))*
           (OFFSET(C1654, -(ROW(C1654)-255), 0)=OFFSET(C:C, 4, 0))*
           (OFFSET(C1653, -(ROW(C1653)-255), 0)=OFFSET(C:C, 3, 0))*
           (OFFSET(C1652, -(ROW(C1652)-255), 0)=OFFSET(C:C, 2, 0))*
           (OFFSET(C1651, -(ROW(C1651)-255), 0)=OFFSET(C:C, 1, 0)),
           0), 0)),
  "Sem previsão"))</f>
        <v/>
      </c>
      <c r="E1655" s="2" t="str">
        <f t="shared" ca="1" si="115"/>
        <v/>
      </c>
      <c r="F1655" s="2" t="str">
        <f ca="1">IF(E1655="", "", IFERROR(COUNTIF($E$2:E1655, "Correto") / COUNTA($E$2:E1655), 0))</f>
        <v/>
      </c>
    </row>
    <row r="1656" spans="3:6" x14ac:dyDescent="0.25">
      <c r="C1656" s="2" t="str">
        <f>IF(B1656="","",IF(VLOOKUP(A1656,referencia!$A$2:$B$15,2,FALSE)&gt;VLOOKUP(B1656,referencia!$A$2:$B$15,2,FALSE),"Casa",IF(VLOOKUP(A1656,referencia!$A$2:$B$15,2,FALSE)&lt;VLOOKUP(B1656,referencia!$A$2:$B$15,2,FALSE),"Visitante","Empate")))</f>
        <v/>
      </c>
      <c r="D1656" s="2" t="str">
        <f ca="1">IF(C1656="", "", IFERROR(
  INDEX(C:C, MATCH(1,
    INDEX((OFFSET(C1656, -(ROW(C1656)-255), 0)=OFFSET(C:C, 5, 0))*
           (OFFSET(C1655, -(ROW(C1655)-255), 0)=OFFSET(C:C, 4, 0))*
           (OFFSET(C1654, -(ROW(C1654)-255), 0)=OFFSET(C:C, 3, 0))*
           (OFFSET(C1653, -(ROW(C1653)-255), 0)=OFFSET(C:C, 2, 0))*
           (OFFSET(C1652, -(ROW(C1652)-255), 0)=OFFSET(C:C, 1, 0)),
           0), 0)),
  "Sem previsão"))</f>
        <v/>
      </c>
      <c r="E1656" s="2" t="str">
        <f t="shared" ca="1" si="115"/>
        <v/>
      </c>
      <c r="F1656" s="2" t="str">
        <f ca="1">IF(E1656="", "", IFERROR(COUNTIF($E$2:E1656, "Correto") / COUNTA($E$2:E1656), 0))</f>
        <v/>
      </c>
    </row>
    <row r="1657" spans="3:6" x14ac:dyDescent="0.25">
      <c r="C1657" s="2" t="str">
        <f>IF(B1657="","",IF(VLOOKUP(A1657,referencia!$A$2:$B$15,2,FALSE)&gt;VLOOKUP(B1657,referencia!$A$2:$B$15,2,FALSE),"Casa",IF(VLOOKUP(A1657,referencia!$A$2:$B$15,2,FALSE)&lt;VLOOKUP(B1657,referencia!$A$2:$B$15,2,FALSE),"Visitante","Empate")))</f>
        <v/>
      </c>
      <c r="D1657" s="2" t="str">
        <f ca="1">IF(C1657="", "", IFERROR(
  INDEX(C:C, MATCH(1,
    INDEX((OFFSET(C1657, -(ROW(C1657)-255), 0)=OFFSET(C:C, 5, 0))*
           (OFFSET(C1656, -(ROW(C1656)-255), 0)=OFFSET(C:C, 4, 0))*
           (OFFSET(C1655, -(ROW(C1655)-255), 0)=OFFSET(C:C, 3, 0))*
           (OFFSET(C1654, -(ROW(C1654)-255), 0)=OFFSET(C:C, 2, 0))*
           (OFFSET(C1653, -(ROW(C1653)-255), 0)=OFFSET(C:C, 1, 0)),
           0), 0)),
  "Sem previsão"))</f>
        <v/>
      </c>
      <c r="E1657" s="2" t="str">
        <f t="shared" ca="1" si="115"/>
        <v/>
      </c>
      <c r="F1657" s="2" t="str">
        <f ca="1">IF(E1657="", "", IFERROR(COUNTIF($E$2:E1657, "Correto") / COUNTA($E$2:E1657), 0))</f>
        <v/>
      </c>
    </row>
    <row r="1658" spans="3:6" x14ac:dyDescent="0.25">
      <c r="C1658" s="2" t="str">
        <f>IF(B1658="","",IF(VLOOKUP(A1658,referencia!$A$2:$B$15,2,FALSE)&gt;VLOOKUP(B1658,referencia!$A$2:$B$15,2,FALSE),"Casa",IF(VLOOKUP(A1658,referencia!$A$2:$B$15,2,FALSE)&lt;VLOOKUP(B1658,referencia!$A$2:$B$15,2,FALSE),"Visitante","Empate")))</f>
        <v/>
      </c>
      <c r="D1658" s="2" t="str">
        <f ca="1">IF(C1658="", "", IFERROR(
  INDEX(C:C, MATCH(1,
    INDEX((OFFSET(C1658, -(ROW(C1658)-255), 0)=OFFSET(C:C, 5, 0))*
           (OFFSET(C1657, -(ROW(C1657)-255), 0)=OFFSET(C:C, 4, 0))*
           (OFFSET(C1656, -(ROW(C1656)-255), 0)=OFFSET(C:C, 3, 0))*
           (OFFSET(C1655, -(ROW(C1655)-255), 0)=OFFSET(C:C, 2, 0))*
           (OFFSET(C1654, -(ROW(C1654)-255), 0)=OFFSET(C:C, 1, 0)),
           0), 0)),
  "Sem previsão"))</f>
        <v/>
      </c>
      <c r="E1658" s="2" t="str">
        <f t="shared" ca="1" si="115"/>
        <v/>
      </c>
      <c r="F1658" s="2" t="str">
        <f ca="1">IF(E1658="", "", IFERROR(COUNTIF($E$2:E1658, "Correto") / COUNTA($E$2:E1658), 0))</f>
        <v/>
      </c>
    </row>
    <row r="1659" spans="3:6" x14ac:dyDescent="0.25">
      <c r="C1659" s="2" t="str">
        <f>IF(B1659="","",IF(VLOOKUP(A1659,referencia!$A$2:$B$15,2,FALSE)&gt;VLOOKUP(B1659,referencia!$A$2:$B$15,2,FALSE),"Casa",IF(VLOOKUP(A1659,referencia!$A$2:$B$15,2,FALSE)&lt;VLOOKUP(B1659,referencia!$A$2:$B$15,2,FALSE),"Visitante","Empate")))</f>
        <v/>
      </c>
      <c r="D1659" s="2" t="str">
        <f ca="1">IF(C1659="", "", IFERROR(
  INDEX(C:C, MATCH(1,
    INDEX((OFFSET(C1659, -(ROW(C1659)-255), 0)=OFFSET(C:C, 5, 0))*
           (OFFSET(C1658, -(ROW(C1658)-255), 0)=OFFSET(C:C, 4, 0))*
           (OFFSET(C1657, -(ROW(C1657)-255), 0)=OFFSET(C:C, 3, 0))*
           (OFFSET(C1656, -(ROW(C1656)-255), 0)=OFFSET(C:C, 2, 0))*
           (OFFSET(C1655, -(ROW(C1655)-255), 0)=OFFSET(C:C, 1, 0)),
           0), 0)),
  "Sem previsão"))</f>
        <v/>
      </c>
      <c r="E1659" s="2" t="str">
        <f t="shared" ca="1" si="115"/>
        <v/>
      </c>
      <c r="F1659" s="2" t="str">
        <f ca="1">IF(E1659="", "", IFERROR(COUNTIF($E$2:E1659, "Correto") / COUNTA($E$2:E1659), 0))</f>
        <v/>
      </c>
    </row>
    <row r="1660" spans="3:6" x14ac:dyDescent="0.25">
      <c r="C1660" s="2" t="str">
        <f>IF(B1660="","",IF(VLOOKUP(A1660,referencia!$A$2:$B$15,2,FALSE)&gt;VLOOKUP(B1660,referencia!$A$2:$B$15,2,FALSE),"Casa",IF(VLOOKUP(A1660,referencia!$A$2:$B$15,2,FALSE)&lt;VLOOKUP(B1660,referencia!$A$2:$B$15,2,FALSE),"Visitante","Empate")))</f>
        <v/>
      </c>
      <c r="D1660" s="2" t="str">
        <f ca="1">IF(C1660="", "", IFERROR(
  INDEX(C:C, MATCH(1,
    INDEX((OFFSET(C1660, -(ROW(C1660)-255), 0)=OFFSET(C:C, 5, 0))*
           (OFFSET(C1659, -(ROW(C1659)-255), 0)=OFFSET(C:C, 4, 0))*
           (OFFSET(C1658, -(ROW(C1658)-255), 0)=OFFSET(C:C, 3, 0))*
           (OFFSET(C1657, -(ROW(C1657)-255), 0)=OFFSET(C:C, 2, 0))*
           (OFFSET(C1656, -(ROW(C1656)-255), 0)=OFFSET(C:C, 1, 0)),
           0), 0)),
  "Sem previsão"))</f>
        <v/>
      </c>
      <c r="E1660" s="2" t="str">
        <f t="shared" ref="E1660:E1723" ca="1" si="116">IF(D1660="","",IF(D1660=C1660,"Correto","Errado"))</f>
        <v/>
      </c>
      <c r="F1660" s="2" t="str">
        <f ca="1">IF(E1660="", "", IFERROR(COUNTIF($E$2:E1660, "Correto") / COUNTA($E$2:E1660), 0))</f>
        <v/>
      </c>
    </row>
    <row r="1661" spans="3:6" x14ac:dyDescent="0.25">
      <c r="C1661" s="2" t="str">
        <f>IF(B1661="","",IF(VLOOKUP(A1661,referencia!$A$2:$B$15,2,FALSE)&gt;VLOOKUP(B1661,referencia!$A$2:$B$15,2,FALSE),"Casa",IF(VLOOKUP(A1661,referencia!$A$2:$B$15,2,FALSE)&lt;VLOOKUP(B1661,referencia!$A$2:$B$15,2,FALSE),"Visitante","Empate")))</f>
        <v/>
      </c>
      <c r="D1661" s="2" t="str">
        <f ca="1">IF(C1661="", "", IFERROR(
  INDEX(C:C, MATCH(1,
    INDEX((OFFSET(C1661, -(ROW(C1661)-255), 0)=OFFSET(C:C, 5, 0))*
           (OFFSET(C1660, -(ROW(C1660)-255), 0)=OFFSET(C:C, 4, 0))*
           (OFFSET(C1659, -(ROW(C1659)-255), 0)=OFFSET(C:C, 3, 0))*
           (OFFSET(C1658, -(ROW(C1658)-255), 0)=OFFSET(C:C, 2, 0))*
           (OFFSET(C1657, -(ROW(C1657)-255), 0)=OFFSET(C:C, 1, 0)),
           0), 0)),
  "Sem previsão"))</f>
        <v/>
      </c>
      <c r="E1661" s="2" t="str">
        <f t="shared" ca="1" si="116"/>
        <v/>
      </c>
      <c r="F1661" s="2" t="str">
        <f ca="1">IF(E1661="", "", IFERROR(COUNTIF($E$2:E1661, "Correto") / COUNTA($E$2:E1661), 0))</f>
        <v/>
      </c>
    </row>
    <row r="1662" spans="3:6" x14ac:dyDescent="0.25">
      <c r="C1662" s="2" t="str">
        <f>IF(B1662="","",IF(VLOOKUP(A1662,referencia!$A$2:$B$15,2,FALSE)&gt;VLOOKUP(B1662,referencia!$A$2:$B$15,2,FALSE),"Casa",IF(VLOOKUP(A1662,referencia!$A$2:$B$15,2,FALSE)&lt;VLOOKUP(B1662,referencia!$A$2:$B$15,2,FALSE),"Visitante","Empate")))</f>
        <v/>
      </c>
      <c r="D1662" s="2" t="str">
        <f ca="1">IF(C1662="", "", IFERROR(
  INDEX(C:C, MATCH(1,
    INDEX((OFFSET(C1662, -(ROW(C1662)-255), 0)=OFFSET(C:C, 5, 0))*
           (OFFSET(C1661, -(ROW(C1661)-255), 0)=OFFSET(C:C, 4, 0))*
           (OFFSET(C1660, -(ROW(C1660)-255), 0)=OFFSET(C:C, 3, 0))*
           (OFFSET(C1659, -(ROW(C1659)-255), 0)=OFFSET(C:C, 2, 0))*
           (OFFSET(C1658, -(ROW(C1658)-255), 0)=OFFSET(C:C, 1, 0)),
           0), 0)),
  "Sem previsão"))</f>
        <v/>
      </c>
      <c r="E1662" s="2" t="str">
        <f t="shared" ca="1" si="116"/>
        <v/>
      </c>
      <c r="F1662" s="2" t="str">
        <f ca="1">IF(E1662="", "", IFERROR(COUNTIF($E$2:E1662, "Correto") / COUNTA($E$2:E1662), 0))</f>
        <v/>
      </c>
    </row>
    <row r="1663" spans="3:6" x14ac:dyDescent="0.25">
      <c r="C1663" s="2" t="str">
        <f>IF(B1663="","",IF(VLOOKUP(A1663,referencia!$A$2:$B$15,2,FALSE)&gt;VLOOKUP(B1663,referencia!$A$2:$B$15,2,FALSE),"Casa",IF(VLOOKUP(A1663,referencia!$A$2:$B$15,2,FALSE)&lt;VLOOKUP(B1663,referencia!$A$2:$B$15,2,FALSE),"Visitante","Empate")))</f>
        <v/>
      </c>
      <c r="D1663" s="2" t="str">
        <f ca="1">IF(C1663="", "", IFERROR(
  INDEX(C:C, MATCH(1,
    INDEX((OFFSET(C1663, -(ROW(C1663)-255), 0)=OFFSET(C:C, 5, 0))*
           (OFFSET(C1662, -(ROW(C1662)-255), 0)=OFFSET(C:C, 4, 0))*
           (OFFSET(C1661, -(ROW(C1661)-255), 0)=OFFSET(C:C, 3, 0))*
           (OFFSET(C1660, -(ROW(C1660)-255), 0)=OFFSET(C:C, 2, 0))*
           (OFFSET(C1659, -(ROW(C1659)-255), 0)=OFFSET(C:C, 1, 0)),
           0), 0)),
  "Sem previsão"))</f>
        <v/>
      </c>
      <c r="E1663" s="2" t="str">
        <f t="shared" ca="1" si="116"/>
        <v/>
      </c>
      <c r="F1663" s="2" t="str">
        <f ca="1">IF(E1663="", "", IFERROR(COUNTIF($E$2:E1663, "Correto") / COUNTA($E$2:E1663), 0))</f>
        <v/>
      </c>
    </row>
    <row r="1664" spans="3:6" x14ac:dyDescent="0.25">
      <c r="C1664" s="2" t="str">
        <f>IF(B1664="","",IF(VLOOKUP(A1664,referencia!$A$2:$B$15,2,FALSE)&gt;VLOOKUP(B1664,referencia!$A$2:$B$15,2,FALSE),"Casa",IF(VLOOKUP(A1664,referencia!$A$2:$B$15,2,FALSE)&lt;VLOOKUP(B1664,referencia!$A$2:$B$15,2,FALSE),"Visitante","Empate")))</f>
        <v/>
      </c>
      <c r="D1664" s="2" t="str">
        <f ca="1">IF(C1664="", "", IFERROR(
  INDEX(C:C, MATCH(1,
    INDEX((OFFSET(C1664, -(ROW(C1664)-255), 0)=OFFSET(C:C, 5, 0))*
           (OFFSET(C1663, -(ROW(C1663)-255), 0)=OFFSET(C:C, 4, 0))*
           (OFFSET(C1662, -(ROW(C1662)-255), 0)=OFFSET(C:C, 3, 0))*
           (OFFSET(C1661, -(ROW(C1661)-255), 0)=OFFSET(C:C, 2, 0))*
           (OFFSET(C1660, -(ROW(C1660)-255), 0)=OFFSET(C:C, 1, 0)),
           0), 0)),
  "Sem previsão"))</f>
        <v/>
      </c>
      <c r="E1664" s="2" t="str">
        <f t="shared" ca="1" si="116"/>
        <v/>
      </c>
      <c r="F1664" s="2" t="str">
        <f ca="1">IF(E1664="", "", IFERROR(COUNTIF($E$2:E1664, "Correto") / COUNTA($E$2:E1664), 0))</f>
        <v/>
      </c>
    </row>
    <row r="1665" spans="3:6" x14ac:dyDescent="0.25">
      <c r="C1665" s="2" t="str">
        <f>IF(B1665="","",IF(VLOOKUP(A1665,referencia!$A$2:$B$15,2,FALSE)&gt;VLOOKUP(B1665,referencia!$A$2:$B$15,2,FALSE),"Casa",IF(VLOOKUP(A1665,referencia!$A$2:$B$15,2,FALSE)&lt;VLOOKUP(B1665,referencia!$A$2:$B$15,2,FALSE),"Visitante","Empate")))</f>
        <v/>
      </c>
      <c r="D1665" s="2" t="str">
        <f ca="1">IF(C1665="", "", IFERROR(
  INDEX(C:C, MATCH(1,
    INDEX((OFFSET(C1665, -(ROW(C1665)-255), 0)=OFFSET(C:C, 5, 0))*
           (OFFSET(C1664, -(ROW(C1664)-255), 0)=OFFSET(C:C, 4, 0))*
           (OFFSET(C1663, -(ROW(C1663)-255), 0)=OFFSET(C:C, 3, 0))*
           (OFFSET(C1662, -(ROW(C1662)-255), 0)=OFFSET(C:C, 2, 0))*
           (OFFSET(C1661, -(ROW(C1661)-255), 0)=OFFSET(C:C, 1, 0)),
           0), 0)),
  "Sem previsão"))</f>
        <v/>
      </c>
      <c r="E1665" s="2" t="str">
        <f t="shared" ca="1" si="116"/>
        <v/>
      </c>
      <c r="F1665" s="2" t="str">
        <f ca="1">IF(E1665="", "", IFERROR(COUNTIF($E$2:E1665, "Correto") / COUNTA($E$2:E1665), 0))</f>
        <v/>
      </c>
    </row>
    <row r="1666" spans="3:6" x14ac:dyDescent="0.25">
      <c r="C1666" s="2" t="str">
        <f>IF(B1666="","",IF(VLOOKUP(A1666,referencia!$A$2:$B$15,2,FALSE)&gt;VLOOKUP(B1666,referencia!$A$2:$B$15,2,FALSE),"Casa",IF(VLOOKUP(A1666,referencia!$A$2:$B$15,2,FALSE)&lt;VLOOKUP(B1666,referencia!$A$2:$B$15,2,FALSE),"Visitante","Empate")))</f>
        <v/>
      </c>
      <c r="D1666" s="2" t="str">
        <f ca="1">IF(C1666="", "", IFERROR(
  INDEX(C:C, MATCH(1,
    INDEX((OFFSET(C1666, -(ROW(C1666)-255), 0)=OFFSET(C:C, 5, 0))*
           (OFFSET(C1665, -(ROW(C1665)-255), 0)=OFFSET(C:C, 4, 0))*
           (OFFSET(C1664, -(ROW(C1664)-255), 0)=OFFSET(C:C, 3, 0))*
           (OFFSET(C1663, -(ROW(C1663)-255), 0)=OFFSET(C:C, 2, 0))*
           (OFFSET(C1662, -(ROW(C1662)-255), 0)=OFFSET(C:C, 1, 0)),
           0), 0)),
  "Sem previsão"))</f>
        <v/>
      </c>
      <c r="E1666" s="2" t="str">
        <f t="shared" ca="1" si="116"/>
        <v/>
      </c>
      <c r="F1666" s="2" t="str">
        <f ca="1">IF(E1666="", "", IFERROR(COUNTIF($E$2:E1666, "Correto") / COUNTA($E$2:E1666), 0))</f>
        <v/>
      </c>
    </row>
    <row r="1667" spans="3:6" x14ac:dyDescent="0.25">
      <c r="C1667" s="2" t="str">
        <f>IF(B1667="","",IF(VLOOKUP(A1667,referencia!$A$2:$B$15,2,FALSE)&gt;VLOOKUP(B1667,referencia!$A$2:$B$15,2,FALSE),"Casa",IF(VLOOKUP(A1667,referencia!$A$2:$B$15,2,FALSE)&lt;VLOOKUP(B1667,referencia!$A$2:$B$15,2,FALSE),"Visitante","Empate")))</f>
        <v/>
      </c>
      <c r="D1667" s="2" t="str">
        <f ca="1">IF(C1667="", "", IFERROR(
  INDEX(C:C, MATCH(1,
    INDEX((OFFSET(C1667, -(ROW(C1667)-255), 0)=OFFSET(C:C, 5, 0))*
           (OFFSET(C1666, -(ROW(C1666)-255), 0)=OFFSET(C:C, 4, 0))*
           (OFFSET(C1665, -(ROW(C1665)-255), 0)=OFFSET(C:C, 3, 0))*
           (OFFSET(C1664, -(ROW(C1664)-255), 0)=OFFSET(C:C, 2, 0))*
           (OFFSET(C1663, -(ROW(C1663)-255), 0)=OFFSET(C:C, 1, 0)),
           0), 0)),
  "Sem previsão"))</f>
        <v/>
      </c>
      <c r="E1667" s="2" t="str">
        <f t="shared" ca="1" si="116"/>
        <v/>
      </c>
      <c r="F1667" s="2" t="str">
        <f ca="1">IF(E1667="", "", IFERROR(COUNTIF($E$2:E1667, "Correto") / COUNTA($E$2:E1667), 0))</f>
        <v/>
      </c>
    </row>
    <row r="1668" spans="3:6" x14ac:dyDescent="0.25">
      <c r="C1668" s="2" t="str">
        <f>IF(B1668="","",IF(VLOOKUP(A1668,referencia!$A$2:$B$15,2,FALSE)&gt;VLOOKUP(B1668,referencia!$A$2:$B$15,2,FALSE),"Casa",IF(VLOOKUP(A1668,referencia!$A$2:$B$15,2,FALSE)&lt;VLOOKUP(B1668,referencia!$A$2:$B$15,2,FALSE),"Visitante","Empate")))</f>
        <v/>
      </c>
      <c r="D1668" s="2" t="str">
        <f ca="1">IF(C1668="", "", IFERROR(
  INDEX(C:C, MATCH(1,
    INDEX((OFFSET(C1668, -(ROW(C1668)-255), 0)=OFFSET(C:C, 5, 0))*
           (OFFSET(C1667, -(ROW(C1667)-255), 0)=OFFSET(C:C, 4, 0))*
           (OFFSET(C1666, -(ROW(C1666)-255), 0)=OFFSET(C:C, 3, 0))*
           (OFFSET(C1665, -(ROW(C1665)-255), 0)=OFFSET(C:C, 2, 0))*
           (OFFSET(C1664, -(ROW(C1664)-255), 0)=OFFSET(C:C, 1, 0)),
           0), 0)),
  "Sem previsão"))</f>
        <v/>
      </c>
      <c r="E1668" s="2" t="str">
        <f t="shared" ca="1" si="116"/>
        <v/>
      </c>
      <c r="F1668" s="2" t="str">
        <f ca="1">IF(E1668="", "", IFERROR(COUNTIF($E$2:E1668, "Correto") / COUNTA($E$2:E1668), 0))</f>
        <v/>
      </c>
    </row>
    <row r="1669" spans="3:6" x14ac:dyDescent="0.25">
      <c r="C1669" s="2" t="str">
        <f>IF(B1669="","",IF(VLOOKUP(A1669,referencia!$A$2:$B$15,2,FALSE)&gt;VLOOKUP(B1669,referencia!$A$2:$B$15,2,FALSE),"Casa",IF(VLOOKUP(A1669,referencia!$A$2:$B$15,2,FALSE)&lt;VLOOKUP(B1669,referencia!$A$2:$B$15,2,FALSE),"Visitante","Empate")))</f>
        <v/>
      </c>
      <c r="D1669" s="2" t="str">
        <f ca="1">IF(C1669="", "", IFERROR(
  INDEX(C:C, MATCH(1,
    INDEX((OFFSET(C1669, -(ROW(C1669)-255), 0)=OFFSET(C:C, 5, 0))*
           (OFFSET(C1668, -(ROW(C1668)-255), 0)=OFFSET(C:C, 4, 0))*
           (OFFSET(C1667, -(ROW(C1667)-255), 0)=OFFSET(C:C, 3, 0))*
           (OFFSET(C1666, -(ROW(C1666)-255), 0)=OFFSET(C:C, 2, 0))*
           (OFFSET(C1665, -(ROW(C1665)-255), 0)=OFFSET(C:C, 1, 0)),
           0), 0)),
  "Sem previsão"))</f>
        <v/>
      </c>
      <c r="E1669" s="2" t="str">
        <f t="shared" ca="1" si="116"/>
        <v/>
      </c>
      <c r="F1669" s="2" t="str">
        <f ca="1">IF(E1669="", "", IFERROR(COUNTIF($E$2:E1669, "Correto") / COUNTA($E$2:E1669), 0))</f>
        <v/>
      </c>
    </row>
    <row r="1670" spans="3:6" x14ac:dyDescent="0.25">
      <c r="C1670" s="2" t="str">
        <f>IF(B1670="","",IF(VLOOKUP(A1670,referencia!$A$2:$B$15,2,FALSE)&gt;VLOOKUP(B1670,referencia!$A$2:$B$15,2,FALSE),"Casa",IF(VLOOKUP(A1670,referencia!$A$2:$B$15,2,FALSE)&lt;VLOOKUP(B1670,referencia!$A$2:$B$15,2,FALSE),"Visitante","Empate")))</f>
        <v/>
      </c>
      <c r="D1670" s="2" t="str">
        <f ca="1">IF(C1670="", "", IFERROR(
  INDEX(C:C, MATCH(1,
    INDEX((OFFSET(C1670, -(ROW(C1670)-255), 0)=OFFSET(C:C, 5, 0))*
           (OFFSET(C1669, -(ROW(C1669)-255), 0)=OFFSET(C:C, 4, 0))*
           (OFFSET(C1668, -(ROW(C1668)-255), 0)=OFFSET(C:C, 3, 0))*
           (OFFSET(C1667, -(ROW(C1667)-255), 0)=OFFSET(C:C, 2, 0))*
           (OFFSET(C1666, -(ROW(C1666)-255), 0)=OFFSET(C:C, 1, 0)),
           0), 0)),
  "Sem previsão"))</f>
        <v/>
      </c>
      <c r="E1670" s="2" t="str">
        <f t="shared" ca="1" si="116"/>
        <v/>
      </c>
      <c r="F1670" s="2" t="str">
        <f ca="1">IF(E1670="", "", IFERROR(COUNTIF($E$2:E1670, "Correto") / COUNTA($E$2:E1670), 0))</f>
        <v/>
      </c>
    </row>
    <row r="1671" spans="3:6" x14ac:dyDescent="0.25">
      <c r="C1671" s="2" t="str">
        <f>IF(B1671="","",IF(VLOOKUP(A1671,referencia!$A$2:$B$15,2,FALSE)&gt;VLOOKUP(B1671,referencia!$A$2:$B$15,2,FALSE),"Casa",IF(VLOOKUP(A1671,referencia!$A$2:$B$15,2,FALSE)&lt;VLOOKUP(B1671,referencia!$A$2:$B$15,2,FALSE),"Visitante","Empate")))</f>
        <v/>
      </c>
      <c r="D1671" s="2" t="str">
        <f ca="1">IF(C1671="", "", IFERROR(
  INDEX(C:C, MATCH(1,
    INDEX((OFFSET(C1671, -(ROW(C1671)-255), 0)=OFFSET(C:C, 5, 0))*
           (OFFSET(C1670, -(ROW(C1670)-255), 0)=OFFSET(C:C, 4, 0))*
           (OFFSET(C1669, -(ROW(C1669)-255), 0)=OFFSET(C:C, 3, 0))*
           (OFFSET(C1668, -(ROW(C1668)-255), 0)=OFFSET(C:C, 2, 0))*
           (OFFSET(C1667, -(ROW(C1667)-255), 0)=OFFSET(C:C, 1, 0)),
           0), 0)),
  "Sem previsão"))</f>
        <v/>
      </c>
      <c r="E1671" s="2" t="str">
        <f t="shared" ca="1" si="116"/>
        <v/>
      </c>
      <c r="F1671" s="2" t="str">
        <f ca="1">IF(E1671="", "", IFERROR(COUNTIF($E$2:E1671, "Correto") / COUNTA($E$2:E1671), 0))</f>
        <v/>
      </c>
    </row>
    <row r="1672" spans="3:6" x14ac:dyDescent="0.25">
      <c r="C1672" s="2" t="str">
        <f>IF(B1672="","",IF(VLOOKUP(A1672,referencia!$A$2:$B$15,2,FALSE)&gt;VLOOKUP(B1672,referencia!$A$2:$B$15,2,FALSE),"Casa",IF(VLOOKUP(A1672,referencia!$A$2:$B$15,2,FALSE)&lt;VLOOKUP(B1672,referencia!$A$2:$B$15,2,FALSE),"Visitante","Empate")))</f>
        <v/>
      </c>
      <c r="D1672" s="2" t="str">
        <f ca="1">IF(C1672="", "", IFERROR(
  INDEX(C:C, MATCH(1,
    INDEX((OFFSET(C1672, -(ROW(C1672)-255), 0)=OFFSET(C:C, 5, 0))*
           (OFFSET(C1671, -(ROW(C1671)-255), 0)=OFFSET(C:C, 4, 0))*
           (OFFSET(C1670, -(ROW(C1670)-255), 0)=OFFSET(C:C, 3, 0))*
           (OFFSET(C1669, -(ROW(C1669)-255), 0)=OFFSET(C:C, 2, 0))*
           (OFFSET(C1668, -(ROW(C1668)-255), 0)=OFFSET(C:C, 1, 0)),
           0), 0)),
  "Sem previsão"))</f>
        <v/>
      </c>
      <c r="E1672" s="2" t="str">
        <f t="shared" ca="1" si="116"/>
        <v/>
      </c>
      <c r="F1672" s="2" t="str">
        <f ca="1">IF(E1672="", "", IFERROR(COUNTIF($E$2:E1672, "Correto") / COUNTA($E$2:E1672), 0))</f>
        <v/>
      </c>
    </row>
    <row r="1673" spans="3:6" x14ac:dyDescent="0.25">
      <c r="C1673" s="2" t="str">
        <f>IF(B1673="","",IF(VLOOKUP(A1673,referencia!$A$2:$B$15,2,FALSE)&gt;VLOOKUP(B1673,referencia!$A$2:$B$15,2,FALSE),"Casa",IF(VLOOKUP(A1673,referencia!$A$2:$B$15,2,FALSE)&lt;VLOOKUP(B1673,referencia!$A$2:$B$15,2,FALSE),"Visitante","Empate")))</f>
        <v/>
      </c>
      <c r="D1673" s="2" t="str">
        <f ca="1">IF(C1673="", "", IFERROR(
  INDEX(C:C, MATCH(1,
    INDEX((OFFSET(C1673, -(ROW(C1673)-255), 0)=OFFSET(C:C, 5, 0))*
           (OFFSET(C1672, -(ROW(C1672)-255), 0)=OFFSET(C:C, 4, 0))*
           (OFFSET(C1671, -(ROW(C1671)-255), 0)=OFFSET(C:C, 3, 0))*
           (OFFSET(C1670, -(ROW(C1670)-255), 0)=OFFSET(C:C, 2, 0))*
           (OFFSET(C1669, -(ROW(C1669)-255), 0)=OFFSET(C:C, 1, 0)),
           0), 0)),
  "Sem previsão"))</f>
        <v/>
      </c>
      <c r="E1673" s="2" t="str">
        <f t="shared" ca="1" si="116"/>
        <v/>
      </c>
      <c r="F1673" s="2" t="str">
        <f ca="1">IF(E1673="", "", IFERROR(COUNTIF($E$2:E1673, "Correto") / COUNTA($E$2:E1673), 0))</f>
        <v/>
      </c>
    </row>
    <row r="1674" spans="3:6" x14ac:dyDescent="0.25">
      <c r="C1674" s="2" t="str">
        <f>IF(B1674="","",IF(VLOOKUP(A1674,referencia!$A$2:$B$15,2,FALSE)&gt;VLOOKUP(B1674,referencia!$A$2:$B$15,2,FALSE),"Casa",IF(VLOOKUP(A1674,referencia!$A$2:$B$15,2,FALSE)&lt;VLOOKUP(B1674,referencia!$A$2:$B$15,2,FALSE),"Visitante","Empate")))</f>
        <v/>
      </c>
      <c r="D1674" s="2" t="str">
        <f ca="1">IF(C1674="", "", IFERROR(
  INDEX(C:C, MATCH(1,
    INDEX((OFFSET(C1674, -(ROW(C1674)-255), 0)=OFFSET(C:C, 5, 0))*
           (OFFSET(C1673, -(ROW(C1673)-255), 0)=OFFSET(C:C, 4, 0))*
           (OFFSET(C1672, -(ROW(C1672)-255), 0)=OFFSET(C:C, 3, 0))*
           (OFFSET(C1671, -(ROW(C1671)-255), 0)=OFFSET(C:C, 2, 0))*
           (OFFSET(C1670, -(ROW(C1670)-255), 0)=OFFSET(C:C, 1, 0)),
           0), 0)),
  "Sem previsão"))</f>
        <v/>
      </c>
      <c r="E1674" s="2" t="str">
        <f t="shared" ca="1" si="116"/>
        <v/>
      </c>
      <c r="F1674" s="2" t="str">
        <f ca="1">IF(E1674="", "", IFERROR(COUNTIF($E$2:E1674, "Correto") / COUNTA($E$2:E1674), 0))</f>
        <v/>
      </c>
    </row>
    <row r="1675" spans="3:6" x14ac:dyDescent="0.25">
      <c r="C1675" s="2" t="str">
        <f>IF(B1675="","",IF(VLOOKUP(A1675,referencia!$A$2:$B$15,2,FALSE)&gt;VLOOKUP(B1675,referencia!$A$2:$B$15,2,FALSE),"Casa",IF(VLOOKUP(A1675,referencia!$A$2:$B$15,2,FALSE)&lt;VLOOKUP(B1675,referencia!$A$2:$B$15,2,FALSE),"Visitante","Empate")))</f>
        <v/>
      </c>
      <c r="D1675" s="2" t="str">
        <f ca="1">IF(C1675="", "", IFERROR(
  INDEX(C:C, MATCH(1,
    INDEX((OFFSET(C1675, -(ROW(C1675)-255), 0)=OFFSET(C:C, 5, 0))*
           (OFFSET(C1674, -(ROW(C1674)-255), 0)=OFFSET(C:C, 4, 0))*
           (OFFSET(C1673, -(ROW(C1673)-255), 0)=OFFSET(C:C, 3, 0))*
           (OFFSET(C1672, -(ROW(C1672)-255), 0)=OFFSET(C:C, 2, 0))*
           (OFFSET(C1671, -(ROW(C1671)-255), 0)=OFFSET(C:C, 1, 0)),
           0), 0)),
  "Sem previsão"))</f>
        <v/>
      </c>
      <c r="E1675" s="2" t="str">
        <f t="shared" ca="1" si="116"/>
        <v/>
      </c>
      <c r="F1675" s="2" t="str">
        <f ca="1">IF(E1675="", "", IFERROR(COUNTIF($E$2:E1675, "Correto") / COUNTA($E$2:E1675), 0))</f>
        <v/>
      </c>
    </row>
    <row r="1676" spans="3:6" x14ac:dyDescent="0.25">
      <c r="C1676" s="2" t="str">
        <f>IF(B1676="","",IF(VLOOKUP(A1676,referencia!$A$2:$B$15,2,FALSE)&gt;VLOOKUP(B1676,referencia!$A$2:$B$15,2,FALSE),"Casa",IF(VLOOKUP(A1676,referencia!$A$2:$B$15,2,FALSE)&lt;VLOOKUP(B1676,referencia!$A$2:$B$15,2,FALSE),"Visitante","Empate")))</f>
        <v/>
      </c>
      <c r="D1676" s="2" t="str">
        <f ca="1">IF(C1676="", "", IFERROR(
  INDEX(C:C, MATCH(1,
    INDEX((OFFSET(C1676, -(ROW(C1676)-255), 0)=OFFSET(C:C, 5, 0))*
           (OFFSET(C1675, -(ROW(C1675)-255), 0)=OFFSET(C:C, 4, 0))*
           (OFFSET(C1674, -(ROW(C1674)-255), 0)=OFFSET(C:C, 3, 0))*
           (OFFSET(C1673, -(ROW(C1673)-255), 0)=OFFSET(C:C, 2, 0))*
           (OFFSET(C1672, -(ROW(C1672)-255), 0)=OFFSET(C:C, 1, 0)),
           0), 0)),
  "Sem previsão"))</f>
        <v/>
      </c>
      <c r="E1676" s="2" t="str">
        <f t="shared" ca="1" si="116"/>
        <v/>
      </c>
      <c r="F1676" s="2" t="str">
        <f ca="1">IF(E1676="", "", IFERROR(COUNTIF($E$2:E1676, "Correto") / COUNTA($E$2:E1676), 0))</f>
        <v/>
      </c>
    </row>
    <row r="1677" spans="3:6" x14ac:dyDescent="0.25">
      <c r="C1677" s="2" t="str">
        <f>IF(B1677="","",IF(VLOOKUP(A1677,referencia!$A$2:$B$15,2,FALSE)&gt;VLOOKUP(B1677,referencia!$A$2:$B$15,2,FALSE),"Casa",IF(VLOOKUP(A1677,referencia!$A$2:$B$15,2,FALSE)&lt;VLOOKUP(B1677,referencia!$A$2:$B$15,2,FALSE),"Visitante","Empate")))</f>
        <v/>
      </c>
      <c r="D1677" s="2" t="str">
        <f ca="1">IF(C1677="", "", IFERROR(
  INDEX(C:C, MATCH(1,
    INDEX((OFFSET(C1677, -(ROW(C1677)-255), 0)=OFFSET(C:C, 5, 0))*
           (OFFSET(C1676, -(ROW(C1676)-255), 0)=OFFSET(C:C, 4, 0))*
           (OFFSET(C1675, -(ROW(C1675)-255), 0)=OFFSET(C:C, 3, 0))*
           (OFFSET(C1674, -(ROW(C1674)-255), 0)=OFFSET(C:C, 2, 0))*
           (OFFSET(C1673, -(ROW(C1673)-255), 0)=OFFSET(C:C, 1, 0)),
           0), 0)),
  "Sem previsão"))</f>
        <v/>
      </c>
      <c r="E1677" s="2" t="str">
        <f t="shared" ca="1" si="116"/>
        <v/>
      </c>
      <c r="F1677" s="2" t="str">
        <f ca="1">IF(E1677="", "", IFERROR(COUNTIF($E$2:E1677, "Correto") / COUNTA($E$2:E1677), 0))</f>
        <v/>
      </c>
    </row>
    <row r="1678" spans="3:6" x14ac:dyDescent="0.25">
      <c r="C1678" s="2" t="str">
        <f>IF(B1678="","",IF(VLOOKUP(A1678,referencia!$A$2:$B$15,2,FALSE)&gt;VLOOKUP(B1678,referencia!$A$2:$B$15,2,FALSE),"Casa",IF(VLOOKUP(A1678,referencia!$A$2:$B$15,2,FALSE)&lt;VLOOKUP(B1678,referencia!$A$2:$B$15,2,FALSE),"Visitante","Empate")))</f>
        <v/>
      </c>
      <c r="D1678" s="2" t="str">
        <f ca="1">IF(C1678="", "", IFERROR(
  INDEX(C:C, MATCH(1,
    INDEX((OFFSET(C1678, -(ROW(C1678)-255), 0)=OFFSET(C:C, 5, 0))*
           (OFFSET(C1677, -(ROW(C1677)-255), 0)=OFFSET(C:C, 4, 0))*
           (OFFSET(C1676, -(ROW(C1676)-255), 0)=OFFSET(C:C, 3, 0))*
           (OFFSET(C1675, -(ROW(C1675)-255), 0)=OFFSET(C:C, 2, 0))*
           (OFFSET(C1674, -(ROW(C1674)-255), 0)=OFFSET(C:C, 1, 0)),
           0), 0)),
  "Sem previsão"))</f>
        <v/>
      </c>
      <c r="E1678" s="2" t="str">
        <f t="shared" ca="1" si="116"/>
        <v/>
      </c>
      <c r="F1678" s="2" t="str">
        <f ca="1">IF(E1678="", "", IFERROR(COUNTIF($E$2:E1678, "Correto") / COUNTA($E$2:E1678), 0))</f>
        <v/>
      </c>
    </row>
    <row r="1679" spans="3:6" x14ac:dyDescent="0.25">
      <c r="C1679" s="2" t="str">
        <f>IF(B1679="","",IF(VLOOKUP(A1679,referencia!$A$2:$B$15,2,FALSE)&gt;VLOOKUP(B1679,referencia!$A$2:$B$15,2,FALSE),"Casa",IF(VLOOKUP(A1679,referencia!$A$2:$B$15,2,FALSE)&lt;VLOOKUP(B1679,referencia!$A$2:$B$15,2,FALSE),"Visitante","Empate")))</f>
        <v/>
      </c>
      <c r="D1679" s="2" t="str">
        <f ca="1">IF(C1679="", "", IFERROR(
  INDEX(C:C, MATCH(1,
    INDEX((OFFSET(C1679, -(ROW(C1679)-255), 0)=OFFSET(C:C, 5, 0))*
           (OFFSET(C1678, -(ROW(C1678)-255), 0)=OFFSET(C:C, 4, 0))*
           (OFFSET(C1677, -(ROW(C1677)-255), 0)=OFFSET(C:C, 3, 0))*
           (OFFSET(C1676, -(ROW(C1676)-255), 0)=OFFSET(C:C, 2, 0))*
           (OFFSET(C1675, -(ROW(C1675)-255), 0)=OFFSET(C:C, 1, 0)),
           0), 0)),
  "Sem previsão"))</f>
        <v/>
      </c>
      <c r="E1679" s="2" t="str">
        <f t="shared" ca="1" si="116"/>
        <v/>
      </c>
      <c r="F1679" s="2" t="str">
        <f ca="1">IF(E1679="", "", IFERROR(COUNTIF($E$2:E1679, "Correto") / COUNTA($E$2:E1679), 0))</f>
        <v/>
      </c>
    </row>
    <row r="1680" spans="3:6" x14ac:dyDescent="0.25">
      <c r="C1680" s="2" t="str">
        <f>IF(B1680="","",IF(VLOOKUP(A1680,referencia!$A$2:$B$15,2,FALSE)&gt;VLOOKUP(B1680,referencia!$A$2:$B$15,2,FALSE),"Casa",IF(VLOOKUP(A1680,referencia!$A$2:$B$15,2,FALSE)&lt;VLOOKUP(B1680,referencia!$A$2:$B$15,2,FALSE),"Visitante","Empate")))</f>
        <v/>
      </c>
      <c r="D1680" s="2" t="str">
        <f ca="1">IF(C1680="", "", IFERROR(
  INDEX(C:C, MATCH(1,
    INDEX((OFFSET(C1680, -(ROW(C1680)-255), 0)=OFFSET(C:C, 5, 0))*
           (OFFSET(C1679, -(ROW(C1679)-255), 0)=OFFSET(C:C, 4, 0))*
           (OFFSET(C1678, -(ROW(C1678)-255), 0)=OFFSET(C:C, 3, 0))*
           (OFFSET(C1677, -(ROW(C1677)-255), 0)=OFFSET(C:C, 2, 0))*
           (OFFSET(C1676, -(ROW(C1676)-255), 0)=OFFSET(C:C, 1, 0)),
           0), 0)),
  "Sem previsão"))</f>
        <v/>
      </c>
      <c r="E1680" s="2" t="str">
        <f t="shared" ca="1" si="116"/>
        <v/>
      </c>
      <c r="F1680" s="2" t="str">
        <f ca="1">IF(E1680="", "", IFERROR(COUNTIF($E$2:E1680, "Correto") / COUNTA($E$2:E1680), 0))</f>
        <v/>
      </c>
    </row>
    <row r="1681" spans="3:6" x14ac:dyDescent="0.25">
      <c r="C1681" s="2" t="str">
        <f>IF(B1681="","",IF(VLOOKUP(A1681,referencia!$A$2:$B$15,2,FALSE)&gt;VLOOKUP(B1681,referencia!$A$2:$B$15,2,FALSE),"Casa",IF(VLOOKUP(A1681,referencia!$A$2:$B$15,2,FALSE)&lt;VLOOKUP(B1681,referencia!$A$2:$B$15,2,FALSE),"Visitante","Empate")))</f>
        <v/>
      </c>
      <c r="D1681" s="2" t="str">
        <f ca="1">IF(C1681="", "", IFERROR(
  INDEX(C:C, MATCH(1,
    INDEX((OFFSET(C1681, -(ROW(C1681)-255), 0)=OFFSET(C:C, 5, 0))*
           (OFFSET(C1680, -(ROW(C1680)-255), 0)=OFFSET(C:C, 4, 0))*
           (OFFSET(C1679, -(ROW(C1679)-255), 0)=OFFSET(C:C, 3, 0))*
           (OFFSET(C1678, -(ROW(C1678)-255), 0)=OFFSET(C:C, 2, 0))*
           (OFFSET(C1677, -(ROW(C1677)-255), 0)=OFFSET(C:C, 1, 0)),
           0), 0)),
  "Sem previsão"))</f>
        <v/>
      </c>
      <c r="E1681" s="2" t="str">
        <f t="shared" ca="1" si="116"/>
        <v/>
      </c>
      <c r="F1681" s="2" t="str">
        <f ca="1">IF(E1681="", "", IFERROR(COUNTIF($E$2:E1681, "Correto") / COUNTA($E$2:E1681), 0))</f>
        <v/>
      </c>
    </row>
    <row r="1682" spans="3:6" x14ac:dyDescent="0.25">
      <c r="C1682" s="2" t="str">
        <f>IF(B1682="","",IF(VLOOKUP(A1682,referencia!$A$2:$B$15,2,FALSE)&gt;VLOOKUP(B1682,referencia!$A$2:$B$15,2,FALSE),"Casa",IF(VLOOKUP(A1682,referencia!$A$2:$B$15,2,FALSE)&lt;VLOOKUP(B1682,referencia!$A$2:$B$15,2,FALSE),"Visitante","Empate")))</f>
        <v/>
      </c>
      <c r="D1682" s="2" t="str">
        <f ca="1">IF(C1682="", "", IFERROR(
  INDEX(C:C, MATCH(1,
    INDEX((OFFSET(C1682, -(ROW(C1682)-255), 0)=OFFSET(C:C, 5, 0))*
           (OFFSET(C1681, -(ROW(C1681)-255), 0)=OFFSET(C:C, 4, 0))*
           (OFFSET(C1680, -(ROW(C1680)-255), 0)=OFFSET(C:C, 3, 0))*
           (OFFSET(C1679, -(ROW(C1679)-255), 0)=OFFSET(C:C, 2, 0))*
           (OFFSET(C1678, -(ROW(C1678)-255), 0)=OFFSET(C:C, 1, 0)),
           0), 0)),
  "Sem previsão"))</f>
        <v/>
      </c>
      <c r="E1682" s="2" t="str">
        <f t="shared" ca="1" si="116"/>
        <v/>
      </c>
      <c r="F1682" s="2" t="str">
        <f ca="1">IF(E1682="", "", IFERROR(COUNTIF($E$2:E1682, "Correto") / COUNTA($E$2:E1682), 0))</f>
        <v/>
      </c>
    </row>
    <row r="1683" spans="3:6" x14ac:dyDescent="0.25">
      <c r="C1683" s="2" t="str">
        <f>IF(B1683="","",IF(VLOOKUP(A1683,referencia!$A$2:$B$15,2,FALSE)&gt;VLOOKUP(B1683,referencia!$A$2:$B$15,2,FALSE),"Casa",IF(VLOOKUP(A1683,referencia!$A$2:$B$15,2,FALSE)&lt;VLOOKUP(B1683,referencia!$A$2:$B$15,2,FALSE),"Visitante","Empate")))</f>
        <v/>
      </c>
      <c r="D1683" s="2" t="str">
        <f ca="1">IF(C1683="", "", IFERROR(
  INDEX(C:C, MATCH(1,
    INDEX((OFFSET(C1683, -(ROW(C1683)-255), 0)=OFFSET(C:C, 5, 0))*
           (OFFSET(C1682, -(ROW(C1682)-255), 0)=OFFSET(C:C, 4, 0))*
           (OFFSET(C1681, -(ROW(C1681)-255), 0)=OFFSET(C:C, 3, 0))*
           (OFFSET(C1680, -(ROW(C1680)-255), 0)=OFFSET(C:C, 2, 0))*
           (OFFSET(C1679, -(ROW(C1679)-255), 0)=OFFSET(C:C, 1, 0)),
           0), 0)),
  "Sem previsão"))</f>
        <v/>
      </c>
      <c r="E1683" s="2" t="str">
        <f t="shared" ca="1" si="116"/>
        <v/>
      </c>
      <c r="F1683" s="2" t="str">
        <f ca="1">IF(E1683="", "", IFERROR(COUNTIF($E$2:E1683, "Correto") / COUNTA($E$2:E1683), 0))</f>
        <v/>
      </c>
    </row>
    <row r="1684" spans="3:6" x14ac:dyDescent="0.25">
      <c r="C1684" s="2" t="str">
        <f>IF(B1684="","",IF(VLOOKUP(A1684,referencia!$A$2:$B$15,2,FALSE)&gt;VLOOKUP(B1684,referencia!$A$2:$B$15,2,FALSE),"Casa",IF(VLOOKUP(A1684,referencia!$A$2:$B$15,2,FALSE)&lt;VLOOKUP(B1684,referencia!$A$2:$B$15,2,FALSE),"Visitante","Empate")))</f>
        <v/>
      </c>
      <c r="D1684" s="2" t="str">
        <f ca="1">IF(C1684="", "", IFERROR(
  INDEX(C:C, MATCH(1,
    INDEX((OFFSET(C1684, -(ROW(C1684)-255), 0)=OFFSET(C:C, 5, 0))*
           (OFFSET(C1683, -(ROW(C1683)-255), 0)=OFFSET(C:C, 4, 0))*
           (OFFSET(C1682, -(ROW(C1682)-255), 0)=OFFSET(C:C, 3, 0))*
           (OFFSET(C1681, -(ROW(C1681)-255), 0)=OFFSET(C:C, 2, 0))*
           (OFFSET(C1680, -(ROW(C1680)-255), 0)=OFFSET(C:C, 1, 0)),
           0), 0)),
  "Sem previsão"))</f>
        <v/>
      </c>
      <c r="E1684" s="2" t="str">
        <f t="shared" ca="1" si="116"/>
        <v/>
      </c>
      <c r="F1684" s="2" t="str">
        <f ca="1">IF(E1684="", "", IFERROR(COUNTIF($E$2:E1684, "Correto") / COUNTA($E$2:E1684), 0))</f>
        <v/>
      </c>
    </row>
    <row r="1685" spans="3:6" x14ac:dyDescent="0.25">
      <c r="C1685" s="2" t="str">
        <f>IF(B1685="","",IF(VLOOKUP(A1685,referencia!$A$2:$B$15,2,FALSE)&gt;VLOOKUP(B1685,referencia!$A$2:$B$15,2,FALSE),"Casa",IF(VLOOKUP(A1685,referencia!$A$2:$B$15,2,FALSE)&lt;VLOOKUP(B1685,referencia!$A$2:$B$15,2,FALSE),"Visitante","Empate")))</f>
        <v/>
      </c>
      <c r="D1685" s="2" t="str">
        <f ca="1">IF(C1685="", "", IFERROR(
  INDEX(C:C, MATCH(1,
    INDEX((OFFSET(C1685, -(ROW(C1685)-255), 0)=OFFSET(C:C, 5, 0))*
           (OFFSET(C1684, -(ROW(C1684)-255), 0)=OFFSET(C:C, 4, 0))*
           (OFFSET(C1683, -(ROW(C1683)-255), 0)=OFFSET(C:C, 3, 0))*
           (OFFSET(C1682, -(ROW(C1682)-255), 0)=OFFSET(C:C, 2, 0))*
           (OFFSET(C1681, -(ROW(C1681)-255), 0)=OFFSET(C:C, 1, 0)),
           0), 0)),
  "Sem previsão"))</f>
        <v/>
      </c>
      <c r="E1685" s="2" t="str">
        <f t="shared" ca="1" si="116"/>
        <v/>
      </c>
      <c r="F1685" s="2" t="str">
        <f ca="1">IF(E1685="", "", IFERROR(COUNTIF($E$2:E1685, "Correto") / COUNTA($E$2:E1685), 0))</f>
        <v/>
      </c>
    </row>
    <row r="1686" spans="3:6" x14ac:dyDescent="0.25">
      <c r="C1686" s="2" t="str">
        <f>IF(B1686="","",IF(VLOOKUP(A1686,referencia!$A$2:$B$15,2,FALSE)&gt;VLOOKUP(B1686,referencia!$A$2:$B$15,2,FALSE),"Casa",IF(VLOOKUP(A1686,referencia!$A$2:$B$15,2,FALSE)&lt;VLOOKUP(B1686,referencia!$A$2:$B$15,2,FALSE),"Visitante","Empate")))</f>
        <v/>
      </c>
      <c r="D1686" s="2" t="str">
        <f ca="1">IF(C1686="", "", IFERROR(
  INDEX(C:C, MATCH(1,
    INDEX((OFFSET(C1686, -(ROW(C1686)-255), 0)=OFFSET(C:C, 5, 0))*
           (OFFSET(C1685, -(ROW(C1685)-255), 0)=OFFSET(C:C, 4, 0))*
           (OFFSET(C1684, -(ROW(C1684)-255), 0)=OFFSET(C:C, 3, 0))*
           (OFFSET(C1683, -(ROW(C1683)-255), 0)=OFFSET(C:C, 2, 0))*
           (OFFSET(C1682, -(ROW(C1682)-255), 0)=OFFSET(C:C, 1, 0)),
           0), 0)),
  "Sem previsão"))</f>
        <v/>
      </c>
      <c r="E1686" s="2" t="str">
        <f t="shared" ca="1" si="116"/>
        <v/>
      </c>
      <c r="F1686" s="2" t="str">
        <f ca="1">IF(E1686="", "", IFERROR(COUNTIF($E$2:E1686, "Correto") / COUNTA($E$2:E1686), 0))</f>
        <v/>
      </c>
    </row>
    <row r="1687" spans="3:6" x14ac:dyDescent="0.25">
      <c r="C1687" s="2" t="str">
        <f>IF(B1687="","",IF(VLOOKUP(A1687,referencia!$A$2:$B$15,2,FALSE)&gt;VLOOKUP(B1687,referencia!$A$2:$B$15,2,FALSE),"Casa",IF(VLOOKUP(A1687,referencia!$A$2:$B$15,2,FALSE)&lt;VLOOKUP(B1687,referencia!$A$2:$B$15,2,FALSE),"Visitante","Empate")))</f>
        <v/>
      </c>
      <c r="D1687" s="2" t="str">
        <f ca="1">IF(C1687="", "", IFERROR(
  INDEX(C:C, MATCH(1,
    INDEX((OFFSET(C1687, -(ROW(C1687)-255), 0)=OFFSET(C:C, 5, 0))*
           (OFFSET(C1686, -(ROW(C1686)-255), 0)=OFFSET(C:C, 4, 0))*
           (OFFSET(C1685, -(ROW(C1685)-255), 0)=OFFSET(C:C, 3, 0))*
           (OFFSET(C1684, -(ROW(C1684)-255), 0)=OFFSET(C:C, 2, 0))*
           (OFFSET(C1683, -(ROW(C1683)-255), 0)=OFFSET(C:C, 1, 0)),
           0), 0)),
  "Sem previsão"))</f>
        <v/>
      </c>
      <c r="E1687" s="2" t="str">
        <f t="shared" ca="1" si="116"/>
        <v/>
      </c>
      <c r="F1687" s="2" t="str">
        <f ca="1">IF(E1687="", "", IFERROR(COUNTIF($E$2:E1687, "Correto") / COUNTA($E$2:E1687), 0))</f>
        <v/>
      </c>
    </row>
    <row r="1688" spans="3:6" x14ac:dyDescent="0.25">
      <c r="C1688" s="2" t="str">
        <f>IF(B1688="","",IF(VLOOKUP(A1688,referencia!$A$2:$B$15,2,FALSE)&gt;VLOOKUP(B1688,referencia!$A$2:$B$15,2,FALSE),"Casa",IF(VLOOKUP(A1688,referencia!$A$2:$B$15,2,FALSE)&lt;VLOOKUP(B1688,referencia!$A$2:$B$15,2,FALSE),"Visitante","Empate")))</f>
        <v/>
      </c>
      <c r="D1688" s="2" t="str">
        <f ca="1">IF(C1688="", "", IFERROR(
  INDEX(C:C, MATCH(1,
    INDEX((OFFSET(C1688, -(ROW(C1688)-255), 0)=OFFSET(C:C, 5, 0))*
           (OFFSET(C1687, -(ROW(C1687)-255), 0)=OFFSET(C:C, 4, 0))*
           (OFFSET(C1686, -(ROW(C1686)-255), 0)=OFFSET(C:C, 3, 0))*
           (OFFSET(C1685, -(ROW(C1685)-255), 0)=OFFSET(C:C, 2, 0))*
           (OFFSET(C1684, -(ROW(C1684)-255), 0)=OFFSET(C:C, 1, 0)),
           0), 0)),
  "Sem previsão"))</f>
        <v/>
      </c>
      <c r="E1688" s="2" t="str">
        <f t="shared" ca="1" si="116"/>
        <v/>
      </c>
      <c r="F1688" s="2" t="str">
        <f ca="1">IF(E1688="", "", IFERROR(COUNTIF($E$2:E1688, "Correto") / COUNTA($E$2:E1688), 0))</f>
        <v/>
      </c>
    </row>
    <row r="1689" spans="3:6" x14ac:dyDescent="0.25">
      <c r="C1689" s="2" t="str">
        <f>IF(B1689="","",IF(VLOOKUP(A1689,referencia!$A$2:$B$15,2,FALSE)&gt;VLOOKUP(B1689,referencia!$A$2:$B$15,2,FALSE),"Casa",IF(VLOOKUP(A1689,referencia!$A$2:$B$15,2,FALSE)&lt;VLOOKUP(B1689,referencia!$A$2:$B$15,2,FALSE),"Visitante","Empate")))</f>
        <v/>
      </c>
      <c r="D1689" s="2" t="str">
        <f ca="1">IF(C1689="", "", IFERROR(
  INDEX(C:C, MATCH(1,
    INDEX((OFFSET(C1689, -(ROW(C1689)-255), 0)=OFFSET(C:C, 5, 0))*
           (OFFSET(C1688, -(ROW(C1688)-255), 0)=OFFSET(C:C, 4, 0))*
           (OFFSET(C1687, -(ROW(C1687)-255), 0)=OFFSET(C:C, 3, 0))*
           (OFFSET(C1686, -(ROW(C1686)-255), 0)=OFFSET(C:C, 2, 0))*
           (OFFSET(C1685, -(ROW(C1685)-255), 0)=OFFSET(C:C, 1, 0)),
           0), 0)),
  "Sem previsão"))</f>
        <v/>
      </c>
      <c r="E1689" s="2" t="str">
        <f t="shared" ca="1" si="116"/>
        <v/>
      </c>
      <c r="F1689" s="2" t="str">
        <f ca="1">IF(E1689="", "", IFERROR(COUNTIF($E$2:E1689, "Correto") / COUNTA($E$2:E1689), 0))</f>
        <v/>
      </c>
    </row>
    <row r="1690" spans="3:6" x14ac:dyDescent="0.25">
      <c r="C1690" s="2" t="str">
        <f>IF(B1690="","",IF(VLOOKUP(A1690,referencia!$A$2:$B$15,2,FALSE)&gt;VLOOKUP(B1690,referencia!$A$2:$B$15,2,FALSE),"Casa",IF(VLOOKUP(A1690,referencia!$A$2:$B$15,2,FALSE)&lt;VLOOKUP(B1690,referencia!$A$2:$B$15,2,FALSE),"Visitante","Empate")))</f>
        <v/>
      </c>
      <c r="D1690" s="2" t="str">
        <f ca="1">IF(C1690="", "", IFERROR(
  INDEX(C:C, MATCH(1,
    INDEX((OFFSET(C1690, -(ROW(C1690)-255), 0)=OFFSET(C:C, 5, 0))*
           (OFFSET(C1689, -(ROW(C1689)-255), 0)=OFFSET(C:C, 4, 0))*
           (OFFSET(C1688, -(ROW(C1688)-255), 0)=OFFSET(C:C, 3, 0))*
           (OFFSET(C1687, -(ROW(C1687)-255), 0)=OFFSET(C:C, 2, 0))*
           (OFFSET(C1686, -(ROW(C1686)-255), 0)=OFFSET(C:C, 1, 0)),
           0), 0)),
  "Sem previsão"))</f>
        <v/>
      </c>
      <c r="E1690" s="2" t="str">
        <f t="shared" ca="1" si="116"/>
        <v/>
      </c>
      <c r="F1690" s="2" t="str">
        <f ca="1">IF(E1690="", "", IFERROR(COUNTIF($E$2:E1690, "Correto") / COUNTA($E$2:E1690), 0))</f>
        <v/>
      </c>
    </row>
    <row r="1691" spans="3:6" x14ac:dyDescent="0.25">
      <c r="C1691" s="2" t="str">
        <f>IF(B1691="","",IF(VLOOKUP(A1691,referencia!$A$2:$B$15,2,FALSE)&gt;VLOOKUP(B1691,referencia!$A$2:$B$15,2,FALSE),"Casa",IF(VLOOKUP(A1691,referencia!$A$2:$B$15,2,FALSE)&lt;VLOOKUP(B1691,referencia!$A$2:$B$15,2,FALSE),"Visitante","Empate")))</f>
        <v/>
      </c>
      <c r="D1691" s="2" t="str">
        <f ca="1">IF(C1691="", "", IFERROR(
  INDEX(C:C, MATCH(1,
    INDEX((OFFSET(C1691, -(ROW(C1691)-255), 0)=OFFSET(C:C, 5, 0))*
           (OFFSET(C1690, -(ROW(C1690)-255), 0)=OFFSET(C:C, 4, 0))*
           (OFFSET(C1689, -(ROW(C1689)-255), 0)=OFFSET(C:C, 3, 0))*
           (OFFSET(C1688, -(ROW(C1688)-255), 0)=OFFSET(C:C, 2, 0))*
           (OFFSET(C1687, -(ROW(C1687)-255), 0)=OFFSET(C:C, 1, 0)),
           0), 0)),
  "Sem previsão"))</f>
        <v/>
      </c>
      <c r="E1691" s="2" t="str">
        <f t="shared" ca="1" si="116"/>
        <v/>
      </c>
      <c r="F1691" s="2" t="str">
        <f ca="1">IF(E1691="", "", IFERROR(COUNTIF($E$2:E1691, "Correto") / COUNTA($E$2:E1691), 0))</f>
        <v/>
      </c>
    </row>
    <row r="1692" spans="3:6" x14ac:dyDescent="0.25">
      <c r="C1692" s="2" t="str">
        <f>IF(B1692="","",IF(VLOOKUP(A1692,referencia!$A$2:$B$15,2,FALSE)&gt;VLOOKUP(B1692,referencia!$A$2:$B$15,2,FALSE),"Casa",IF(VLOOKUP(A1692,referencia!$A$2:$B$15,2,FALSE)&lt;VLOOKUP(B1692,referencia!$A$2:$B$15,2,FALSE),"Visitante","Empate")))</f>
        <v/>
      </c>
      <c r="D1692" s="2" t="str">
        <f ca="1">IF(C1692="", "", IFERROR(
  INDEX(C:C, MATCH(1,
    INDEX((OFFSET(C1692, -(ROW(C1692)-255), 0)=OFFSET(C:C, 5, 0))*
           (OFFSET(C1691, -(ROW(C1691)-255), 0)=OFFSET(C:C, 4, 0))*
           (OFFSET(C1690, -(ROW(C1690)-255), 0)=OFFSET(C:C, 3, 0))*
           (OFFSET(C1689, -(ROW(C1689)-255), 0)=OFFSET(C:C, 2, 0))*
           (OFFSET(C1688, -(ROW(C1688)-255), 0)=OFFSET(C:C, 1, 0)),
           0), 0)),
  "Sem previsão"))</f>
        <v/>
      </c>
      <c r="E1692" s="2" t="str">
        <f t="shared" ca="1" si="116"/>
        <v/>
      </c>
      <c r="F1692" s="2" t="str">
        <f ca="1">IF(E1692="", "", IFERROR(COUNTIF($E$2:E1692, "Correto") / COUNTA($E$2:E1692), 0))</f>
        <v/>
      </c>
    </row>
    <row r="1693" spans="3:6" x14ac:dyDescent="0.25">
      <c r="C1693" s="2" t="str">
        <f>IF(B1693="","",IF(VLOOKUP(A1693,referencia!$A$2:$B$15,2,FALSE)&gt;VLOOKUP(B1693,referencia!$A$2:$B$15,2,FALSE),"Casa",IF(VLOOKUP(A1693,referencia!$A$2:$B$15,2,FALSE)&lt;VLOOKUP(B1693,referencia!$A$2:$B$15,2,FALSE),"Visitante","Empate")))</f>
        <v/>
      </c>
      <c r="D1693" s="2" t="str">
        <f ca="1">IF(C1693="", "", IFERROR(
  INDEX(C:C, MATCH(1,
    INDEX((OFFSET(C1693, -(ROW(C1693)-255), 0)=OFFSET(C:C, 5, 0))*
           (OFFSET(C1692, -(ROW(C1692)-255), 0)=OFFSET(C:C, 4, 0))*
           (OFFSET(C1691, -(ROW(C1691)-255), 0)=OFFSET(C:C, 3, 0))*
           (OFFSET(C1690, -(ROW(C1690)-255), 0)=OFFSET(C:C, 2, 0))*
           (OFFSET(C1689, -(ROW(C1689)-255), 0)=OFFSET(C:C, 1, 0)),
           0), 0)),
  "Sem previsão"))</f>
        <v/>
      </c>
      <c r="E1693" s="2" t="str">
        <f t="shared" ca="1" si="116"/>
        <v/>
      </c>
      <c r="F1693" s="2" t="str">
        <f ca="1">IF(E1693="", "", IFERROR(COUNTIF($E$2:E1693, "Correto") / COUNTA($E$2:E1693), 0))</f>
        <v/>
      </c>
    </row>
    <row r="1694" spans="3:6" x14ac:dyDescent="0.25">
      <c r="C1694" s="2" t="str">
        <f>IF(B1694="","",IF(VLOOKUP(A1694,referencia!$A$2:$B$15,2,FALSE)&gt;VLOOKUP(B1694,referencia!$A$2:$B$15,2,FALSE),"Casa",IF(VLOOKUP(A1694,referencia!$A$2:$B$15,2,FALSE)&lt;VLOOKUP(B1694,referencia!$A$2:$B$15,2,FALSE),"Visitante","Empate")))</f>
        <v/>
      </c>
      <c r="D1694" s="2" t="str">
        <f ca="1">IF(C1694="", "", IFERROR(
  INDEX(C:C, MATCH(1,
    INDEX((OFFSET(C1694, -(ROW(C1694)-255), 0)=OFFSET(C:C, 5, 0))*
           (OFFSET(C1693, -(ROW(C1693)-255), 0)=OFFSET(C:C, 4, 0))*
           (OFFSET(C1692, -(ROW(C1692)-255), 0)=OFFSET(C:C, 3, 0))*
           (OFFSET(C1691, -(ROW(C1691)-255), 0)=OFFSET(C:C, 2, 0))*
           (OFFSET(C1690, -(ROW(C1690)-255), 0)=OFFSET(C:C, 1, 0)),
           0), 0)),
  "Sem previsão"))</f>
        <v/>
      </c>
      <c r="E1694" s="2" t="str">
        <f t="shared" ca="1" si="116"/>
        <v/>
      </c>
      <c r="F1694" s="2" t="str">
        <f ca="1">IF(E1694="", "", IFERROR(COUNTIF($E$2:E1694, "Correto") / COUNTA($E$2:E1694), 0))</f>
        <v/>
      </c>
    </row>
    <row r="1695" spans="3:6" x14ac:dyDescent="0.25">
      <c r="C1695" s="2" t="str">
        <f>IF(B1695="","",IF(VLOOKUP(A1695,referencia!$A$2:$B$15,2,FALSE)&gt;VLOOKUP(B1695,referencia!$A$2:$B$15,2,FALSE),"Casa",IF(VLOOKUP(A1695,referencia!$A$2:$B$15,2,FALSE)&lt;VLOOKUP(B1695,referencia!$A$2:$B$15,2,FALSE),"Visitante","Empate")))</f>
        <v/>
      </c>
      <c r="D1695" s="2" t="str">
        <f ca="1">IF(C1695="", "", IFERROR(
  INDEX(C:C, MATCH(1,
    INDEX((OFFSET(C1695, -(ROW(C1695)-255), 0)=OFFSET(C:C, 5, 0))*
           (OFFSET(C1694, -(ROW(C1694)-255), 0)=OFFSET(C:C, 4, 0))*
           (OFFSET(C1693, -(ROW(C1693)-255), 0)=OFFSET(C:C, 3, 0))*
           (OFFSET(C1692, -(ROW(C1692)-255), 0)=OFFSET(C:C, 2, 0))*
           (OFFSET(C1691, -(ROW(C1691)-255), 0)=OFFSET(C:C, 1, 0)),
           0), 0)),
  "Sem previsão"))</f>
        <v/>
      </c>
      <c r="E1695" s="2" t="str">
        <f t="shared" ca="1" si="116"/>
        <v/>
      </c>
      <c r="F1695" s="2" t="str">
        <f ca="1">IF(E1695="", "", IFERROR(COUNTIF($E$2:E1695, "Correto") / COUNTA($E$2:E1695), 0))</f>
        <v/>
      </c>
    </row>
    <row r="1696" spans="3:6" x14ac:dyDescent="0.25">
      <c r="C1696" s="2" t="str">
        <f>IF(B1696="","",IF(VLOOKUP(A1696,referencia!$A$2:$B$15,2,FALSE)&gt;VLOOKUP(B1696,referencia!$A$2:$B$15,2,FALSE),"Casa",IF(VLOOKUP(A1696,referencia!$A$2:$B$15,2,FALSE)&lt;VLOOKUP(B1696,referencia!$A$2:$B$15,2,FALSE),"Visitante","Empate")))</f>
        <v/>
      </c>
      <c r="D1696" s="2" t="str">
        <f ca="1">IF(C1696="", "", IFERROR(
  INDEX(C:C, MATCH(1,
    INDEX((OFFSET(C1696, -(ROW(C1696)-255), 0)=OFFSET(C:C, 5, 0))*
           (OFFSET(C1695, -(ROW(C1695)-255), 0)=OFFSET(C:C, 4, 0))*
           (OFFSET(C1694, -(ROW(C1694)-255), 0)=OFFSET(C:C, 3, 0))*
           (OFFSET(C1693, -(ROW(C1693)-255), 0)=OFFSET(C:C, 2, 0))*
           (OFFSET(C1692, -(ROW(C1692)-255), 0)=OFFSET(C:C, 1, 0)),
           0), 0)),
  "Sem previsão"))</f>
        <v/>
      </c>
      <c r="E1696" s="2" t="str">
        <f t="shared" ca="1" si="116"/>
        <v/>
      </c>
      <c r="F1696" s="2" t="str">
        <f ca="1">IF(E1696="", "", IFERROR(COUNTIF($E$2:E1696, "Correto") / COUNTA($E$2:E1696), 0))</f>
        <v/>
      </c>
    </row>
    <row r="1697" spans="3:6" x14ac:dyDescent="0.25">
      <c r="C1697" s="2" t="str">
        <f>IF(B1697="","",IF(VLOOKUP(A1697,referencia!$A$2:$B$15,2,FALSE)&gt;VLOOKUP(B1697,referencia!$A$2:$B$15,2,FALSE),"Casa",IF(VLOOKUP(A1697,referencia!$A$2:$B$15,2,FALSE)&lt;VLOOKUP(B1697,referencia!$A$2:$B$15,2,FALSE),"Visitante","Empate")))</f>
        <v/>
      </c>
      <c r="D1697" s="2" t="str">
        <f ca="1">IF(C1697="", "", IFERROR(
  INDEX(C:C, MATCH(1,
    INDEX((OFFSET(C1697, -(ROW(C1697)-255), 0)=OFFSET(C:C, 5, 0))*
           (OFFSET(C1696, -(ROW(C1696)-255), 0)=OFFSET(C:C, 4, 0))*
           (OFFSET(C1695, -(ROW(C1695)-255), 0)=OFFSET(C:C, 3, 0))*
           (OFFSET(C1694, -(ROW(C1694)-255), 0)=OFFSET(C:C, 2, 0))*
           (OFFSET(C1693, -(ROW(C1693)-255), 0)=OFFSET(C:C, 1, 0)),
           0), 0)),
  "Sem previsão"))</f>
        <v/>
      </c>
      <c r="E1697" s="2" t="str">
        <f t="shared" ca="1" si="116"/>
        <v/>
      </c>
      <c r="F1697" s="2" t="str">
        <f ca="1">IF(E1697="", "", IFERROR(COUNTIF($E$2:E1697, "Correto") / COUNTA($E$2:E1697), 0))</f>
        <v/>
      </c>
    </row>
    <row r="1698" spans="3:6" x14ac:dyDescent="0.25">
      <c r="C1698" s="2" t="str">
        <f>IF(B1698="","",IF(VLOOKUP(A1698,referencia!$A$2:$B$15,2,FALSE)&gt;VLOOKUP(B1698,referencia!$A$2:$B$15,2,FALSE),"Casa",IF(VLOOKUP(A1698,referencia!$A$2:$B$15,2,FALSE)&lt;VLOOKUP(B1698,referencia!$A$2:$B$15,2,FALSE),"Visitante","Empate")))</f>
        <v/>
      </c>
      <c r="D1698" s="2" t="str">
        <f ca="1">IF(C1698="", "", IFERROR(
  INDEX(C:C, MATCH(1,
    INDEX((OFFSET(C1698, -(ROW(C1698)-255), 0)=OFFSET(C:C, 5, 0))*
           (OFFSET(C1697, -(ROW(C1697)-255), 0)=OFFSET(C:C, 4, 0))*
           (OFFSET(C1696, -(ROW(C1696)-255), 0)=OFFSET(C:C, 3, 0))*
           (OFFSET(C1695, -(ROW(C1695)-255), 0)=OFFSET(C:C, 2, 0))*
           (OFFSET(C1694, -(ROW(C1694)-255), 0)=OFFSET(C:C, 1, 0)),
           0), 0)),
  "Sem previsão"))</f>
        <v/>
      </c>
      <c r="E1698" s="2" t="str">
        <f t="shared" ca="1" si="116"/>
        <v/>
      </c>
      <c r="F1698" s="2" t="str">
        <f ca="1">IF(E1698="", "", IFERROR(COUNTIF($E$2:E1698, "Correto") / COUNTA($E$2:E1698), 0))</f>
        <v/>
      </c>
    </row>
    <row r="1699" spans="3:6" x14ac:dyDescent="0.25">
      <c r="C1699" s="2" t="str">
        <f>IF(B1699="","",IF(VLOOKUP(A1699,referencia!$A$2:$B$15,2,FALSE)&gt;VLOOKUP(B1699,referencia!$A$2:$B$15,2,FALSE),"Casa",IF(VLOOKUP(A1699,referencia!$A$2:$B$15,2,FALSE)&lt;VLOOKUP(B1699,referencia!$A$2:$B$15,2,FALSE),"Visitante","Empate")))</f>
        <v/>
      </c>
      <c r="D1699" s="2" t="str">
        <f ca="1">IF(C1699="", "", IFERROR(
  INDEX(C:C, MATCH(1,
    INDEX((OFFSET(C1699, -(ROW(C1699)-255), 0)=OFFSET(C:C, 5, 0))*
           (OFFSET(C1698, -(ROW(C1698)-255), 0)=OFFSET(C:C, 4, 0))*
           (OFFSET(C1697, -(ROW(C1697)-255), 0)=OFFSET(C:C, 3, 0))*
           (OFFSET(C1696, -(ROW(C1696)-255), 0)=OFFSET(C:C, 2, 0))*
           (OFFSET(C1695, -(ROW(C1695)-255), 0)=OFFSET(C:C, 1, 0)),
           0), 0)),
  "Sem previsão"))</f>
        <v/>
      </c>
      <c r="E1699" s="2" t="str">
        <f t="shared" ca="1" si="116"/>
        <v/>
      </c>
      <c r="F1699" s="2" t="str">
        <f ca="1">IF(E1699="", "", IFERROR(COUNTIF($E$2:E1699, "Correto") / COUNTA($E$2:E1699), 0))</f>
        <v/>
      </c>
    </row>
    <row r="1700" spans="3:6" x14ac:dyDescent="0.25">
      <c r="C1700" s="2" t="str">
        <f>IF(B1700="","",IF(VLOOKUP(A1700,referencia!$A$2:$B$15,2,FALSE)&gt;VLOOKUP(B1700,referencia!$A$2:$B$15,2,FALSE),"Casa",IF(VLOOKUP(A1700,referencia!$A$2:$B$15,2,FALSE)&lt;VLOOKUP(B1700,referencia!$A$2:$B$15,2,FALSE),"Visitante","Empate")))</f>
        <v/>
      </c>
      <c r="D1700" s="2" t="str">
        <f ca="1">IF(C1700="", "", IFERROR(
  INDEX(C:C, MATCH(1,
    INDEX((OFFSET(C1700, -(ROW(C1700)-255), 0)=OFFSET(C:C, 5, 0))*
           (OFFSET(C1699, -(ROW(C1699)-255), 0)=OFFSET(C:C, 4, 0))*
           (OFFSET(C1698, -(ROW(C1698)-255), 0)=OFFSET(C:C, 3, 0))*
           (OFFSET(C1697, -(ROW(C1697)-255), 0)=OFFSET(C:C, 2, 0))*
           (OFFSET(C1696, -(ROW(C1696)-255), 0)=OFFSET(C:C, 1, 0)),
           0), 0)),
  "Sem previsão"))</f>
        <v/>
      </c>
      <c r="E1700" s="2" t="str">
        <f t="shared" ca="1" si="116"/>
        <v/>
      </c>
      <c r="F1700" s="2" t="str">
        <f ca="1">IF(E1700="", "", IFERROR(COUNTIF($E$2:E1700, "Correto") / COUNTA($E$2:E1700), 0))</f>
        <v/>
      </c>
    </row>
    <row r="1701" spans="3:6" x14ac:dyDescent="0.25">
      <c r="C1701" s="2" t="str">
        <f>IF(B1701="","",IF(VLOOKUP(A1701,referencia!$A$2:$B$15,2,FALSE)&gt;VLOOKUP(B1701,referencia!$A$2:$B$15,2,FALSE),"Casa",IF(VLOOKUP(A1701,referencia!$A$2:$B$15,2,FALSE)&lt;VLOOKUP(B1701,referencia!$A$2:$B$15,2,FALSE),"Visitante","Empate")))</f>
        <v/>
      </c>
      <c r="D1701" s="2" t="str">
        <f ca="1">IF(C1701="", "", IFERROR(
  INDEX(C:C, MATCH(1,
    INDEX((OFFSET(C1701, -(ROW(C1701)-255), 0)=OFFSET(C:C, 5, 0))*
           (OFFSET(C1700, -(ROW(C1700)-255), 0)=OFFSET(C:C, 4, 0))*
           (OFFSET(C1699, -(ROW(C1699)-255), 0)=OFFSET(C:C, 3, 0))*
           (OFFSET(C1698, -(ROW(C1698)-255), 0)=OFFSET(C:C, 2, 0))*
           (OFFSET(C1697, -(ROW(C1697)-255), 0)=OFFSET(C:C, 1, 0)),
           0), 0)),
  "Sem previsão"))</f>
        <v/>
      </c>
      <c r="E1701" s="2" t="str">
        <f t="shared" ca="1" si="116"/>
        <v/>
      </c>
      <c r="F1701" s="2" t="str">
        <f ca="1">IF(E1701="", "", IFERROR(COUNTIF($E$2:E1701, "Correto") / COUNTA($E$2:E1701), 0))</f>
        <v/>
      </c>
    </row>
    <row r="1702" spans="3:6" x14ac:dyDescent="0.25">
      <c r="C1702" s="2" t="str">
        <f>IF(B1702="","",IF(VLOOKUP(A1702,referencia!$A$2:$B$15,2,FALSE)&gt;VLOOKUP(B1702,referencia!$A$2:$B$15,2,FALSE),"Casa",IF(VLOOKUP(A1702,referencia!$A$2:$B$15,2,FALSE)&lt;VLOOKUP(B1702,referencia!$A$2:$B$15,2,FALSE),"Visitante","Empate")))</f>
        <v/>
      </c>
      <c r="D1702" s="2" t="str">
        <f ca="1">IF(C1702="", "", IFERROR(
  INDEX(C:C, MATCH(1,
    INDEX((OFFSET(C1702, -(ROW(C1702)-255), 0)=OFFSET(C:C, 5, 0))*
           (OFFSET(C1701, -(ROW(C1701)-255), 0)=OFFSET(C:C, 4, 0))*
           (OFFSET(C1700, -(ROW(C1700)-255), 0)=OFFSET(C:C, 3, 0))*
           (OFFSET(C1699, -(ROW(C1699)-255), 0)=OFFSET(C:C, 2, 0))*
           (OFFSET(C1698, -(ROW(C1698)-255), 0)=OFFSET(C:C, 1, 0)),
           0), 0)),
  "Sem previsão"))</f>
        <v/>
      </c>
      <c r="E1702" s="2" t="str">
        <f t="shared" ca="1" si="116"/>
        <v/>
      </c>
      <c r="F1702" s="2" t="str">
        <f ca="1">IF(E1702="", "", IFERROR(COUNTIF($E$2:E1702, "Correto") / COUNTA($E$2:E1702), 0))</f>
        <v/>
      </c>
    </row>
    <row r="1703" spans="3:6" x14ac:dyDescent="0.25">
      <c r="C1703" s="2" t="str">
        <f>IF(B1703="","",IF(VLOOKUP(A1703,referencia!$A$2:$B$15,2,FALSE)&gt;VLOOKUP(B1703,referencia!$A$2:$B$15,2,FALSE),"Casa",IF(VLOOKUP(A1703,referencia!$A$2:$B$15,2,FALSE)&lt;VLOOKUP(B1703,referencia!$A$2:$B$15,2,FALSE),"Visitante","Empate")))</f>
        <v/>
      </c>
      <c r="D1703" s="2" t="str">
        <f ca="1">IF(C1703="", "", IFERROR(
  INDEX(C:C, MATCH(1,
    INDEX((OFFSET(C1703, -(ROW(C1703)-255), 0)=OFFSET(C:C, 5, 0))*
           (OFFSET(C1702, -(ROW(C1702)-255), 0)=OFFSET(C:C, 4, 0))*
           (OFFSET(C1701, -(ROW(C1701)-255), 0)=OFFSET(C:C, 3, 0))*
           (OFFSET(C1700, -(ROW(C1700)-255), 0)=OFFSET(C:C, 2, 0))*
           (OFFSET(C1699, -(ROW(C1699)-255), 0)=OFFSET(C:C, 1, 0)),
           0), 0)),
  "Sem previsão"))</f>
        <v/>
      </c>
      <c r="E1703" s="2" t="str">
        <f t="shared" ca="1" si="116"/>
        <v/>
      </c>
      <c r="F1703" s="2" t="str">
        <f ca="1">IF(E1703="", "", IFERROR(COUNTIF($E$2:E1703, "Correto") / COUNTA($E$2:E1703), 0))</f>
        <v/>
      </c>
    </row>
    <row r="1704" spans="3:6" x14ac:dyDescent="0.25">
      <c r="C1704" s="2" t="str">
        <f>IF(B1704="","",IF(VLOOKUP(A1704,referencia!$A$2:$B$15,2,FALSE)&gt;VLOOKUP(B1704,referencia!$A$2:$B$15,2,FALSE),"Casa",IF(VLOOKUP(A1704,referencia!$A$2:$B$15,2,FALSE)&lt;VLOOKUP(B1704,referencia!$A$2:$B$15,2,FALSE),"Visitante","Empate")))</f>
        <v/>
      </c>
      <c r="D1704" s="2" t="str">
        <f ca="1">IF(C1704="", "", IFERROR(
  INDEX(C:C, MATCH(1,
    INDEX((OFFSET(C1704, -(ROW(C1704)-255), 0)=OFFSET(C:C, 5, 0))*
           (OFFSET(C1703, -(ROW(C1703)-255), 0)=OFFSET(C:C, 4, 0))*
           (OFFSET(C1702, -(ROW(C1702)-255), 0)=OFFSET(C:C, 3, 0))*
           (OFFSET(C1701, -(ROW(C1701)-255), 0)=OFFSET(C:C, 2, 0))*
           (OFFSET(C1700, -(ROW(C1700)-255), 0)=OFFSET(C:C, 1, 0)),
           0), 0)),
  "Sem previsão"))</f>
        <v/>
      </c>
      <c r="E1704" s="2" t="str">
        <f t="shared" ca="1" si="116"/>
        <v/>
      </c>
      <c r="F1704" s="2" t="str">
        <f ca="1">IF(E1704="", "", IFERROR(COUNTIF($E$2:E1704, "Correto") / COUNTA($E$2:E1704), 0))</f>
        <v/>
      </c>
    </row>
    <row r="1705" spans="3:6" x14ac:dyDescent="0.25">
      <c r="C1705" s="2" t="str">
        <f>IF(B1705="","",IF(VLOOKUP(A1705,referencia!$A$2:$B$15,2,FALSE)&gt;VLOOKUP(B1705,referencia!$A$2:$B$15,2,FALSE),"Casa",IF(VLOOKUP(A1705,referencia!$A$2:$B$15,2,FALSE)&lt;VLOOKUP(B1705,referencia!$A$2:$B$15,2,FALSE),"Visitante","Empate")))</f>
        <v/>
      </c>
      <c r="D1705" s="2" t="str">
        <f ca="1">IF(C1705="", "", IFERROR(
  INDEX(C:C, MATCH(1,
    INDEX((OFFSET(C1705, -(ROW(C1705)-255), 0)=OFFSET(C:C, 5, 0))*
           (OFFSET(C1704, -(ROW(C1704)-255), 0)=OFFSET(C:C, 4, 0))*
           (OFFSET(C1703, -(ROW(C1703)-255), 0)=OFFSET(C:C, 3, 0))*
           (OFFSET(C1702, -(ROW(C1702)-255), 0)=OFFSET(C:C, 2, 0))*
           (OFFSET(C1701, -(ROW(C1701)-255), 0)=OFFSET(C:C, 1, 0)),
           0), 0)),
  "Sem previsão"))</f>
        <v/>
      </c>
      <c r="E1705" s="2" t="str">
        <f t="shared" ca="1" si="116"/>
        <v/>
      </c>
      <c r="F1705" s="2" t="str">
        <f ca="1">IF(E1705="", "", IFERROR(COUNTIF($E$2:E1705, "Correto") / COUNTA($E$2:E1705), 0))</f>
        <v/>
      </c>
    </row>
    <row r="1706" spans="3:6" x14ac:dyDescent="0.25">
      <c r="C1706" s="2" t="str">
        <f>IF(B1706="","",IF(VLOOKUP(A1706,referencia!$A$2:$B$15,2,FALSE)&gt;VLOOKUP(B1706,referencia!$A$2:$B$15,2,FALSE),"Casa",IF(VLOOKUP(A1706,referencia!$A$2:$B$15,2,FALSE)&lt;VLOOKUP(B1706,referencia!$A$2:$B$15,2,FALSE),"Visitante","Empate")))</f>
        <v/>
      </c>
      <c r="D1706" s="2" t="str">
        <f ca="1">IF(C1706="", "", IFERROR(
  INDEX(C:C, MATCH(1,
    INDEX((OFFSET(C1706, -(ROW(C1706)-255), 0)=OFFSET(C:C, 5, 0))*
           (OFFSET(C1705, -(ROW(C1705)-255), 0)=OFFSET(C:C, 4, 0))*
           (OFFSET(C1704, -(ROW(C1704)-255), 0)=OFFSET(C:C, 3, 0))*
           (OFFSET(C1703, -(ROW(C1703)-255), 0)=OFFSET(C:C, 2, 0))*
           (OFFSET(C1702, -(ROW(C1702)-255), 0)=OFFSET(C:C, 1, 0)),
           0), 0)),
  "Sem previsão"))</f>
        <v/>
      </c>
      <c r="E1706" s="2" t="str">
        <f t="shared" ca="1" si="116"/>
        <v/>
      </c>
      <c r="F1706" s="2" t="str">
        <f ca="1">IF(E1706="", "", IFERROR(COUNTIF($E$2:E1706, "Correto") / COUNTA($E$2:E1706), 0))</f>
        <v/>
      </c>
    </row>
    <row r="1707" spans="3:6" x14ac:dyDescent="0.25">
      <c r="C1707" s="2" t="str">
        <f>IF(B1707="","",IF(VLOOKUP(A1707,referencia!$A$2:$B$15,2,FALSE)&gt;VLOOKUP(B1707,referencia!$A$2:$B$15,2,FALSE),"Casa",IF(VLOOKUP(A1707,referencia!$A$2:$B$15,2,FALSE)&lt;VLOOKUP(B1707,referencia!$A$2:$B$15,2,FALSE),"Visitante","Empate")))</f>
        <v/>
      </c>
      <c r="D1707" s="2" t="str">
        <f ca="1">IF(C1707="", "", IFERROR(
  INDEX(C:C, MATCH(1,
    INDEX((OFFSET(C1707, -(ROW(C1707)-255), 0)=OFFSET(C:C, 5, 0))*
           (OFFSET(C1706, -(ROW(C1706)-255), 0)=OFFSET(C:C, 4, 0))*
           (OFFSET(C1705, -(ROW(C1705)-255), 0)=OFFSET(C:C, 3, 0))*
           (OFFSET(C1704, -(ROW(C1704)-255), 0)=OFFSET(C:C, 2, 0))*
           (OFFSET(C1703, -(ROW(C1703)-255), 0)=OFFSET(C:C, 1, 0)),
           0), 0)),
  "Sem previsão"))</f>
        <v/>
      </c>
      <c r="E1707" s="2" t="str">
        <f t="shared" ca="1" si="116"/>
        <v/>
      </c>
      <c r="F1707" s="2" t="str">
        <f ca="1">IF(E1707="", "", IFERROR(COUNTIF($E$2:E1707, "Correto") / COUNTA($E$2:E1707), 0))</f>
        <v/>
      </c>
    </row>
    <row r="1708" spans="3:6" x14ac:dyDescent="0.25">
      <c r="C1708" s="2" t="str">
        <f>IF(B1708="","",IF(VLOOKUP(A1708,referencia!$A$2:$B$15,2,FALSE)&gt;VLOOKUP(B1708,referencia!$A$2:$B$15,2,FALSE),"Casa",IF(VLOOKUP(A1708,referencia!$A$2:$B$15,2,FALSE)&lt;VLOOKUP(B1708,referencia!$A$2:$B$15,2,FALSE),"Visitante","Empate")))</f>
        <v/>
      </c>
      <c r="D1708" s="2" t="str">
        <f ca="1">IF(C1708="", "", IFERROR(
  INDEX(C:C, MATCH(1,
    INDEX((OFFSET(C1708, -(ROW(C1708)-255), 0)=OFFSET(C:C, 5, 0))*
           (OFFSET(C1707, -(ROW(C1707)-255), 0)=OFFSET(C:C, 4, 0))*
           (OFFSET(C1706, -(ROW(C1706)-255), 0)=OFFSET(C:C, 3, 0))*
           (OFFSET(C1705, -(ROW(C1705)-255), 0)=OFFSET(C:C, 2, 0))*
           (OFFSET(C1704, -(ROW(C1704)-255), 0)=OFFSET(C:C, 1, 0)),
           0), 0)),
  "Sem previsão"))</f>
        <v/>
      </c>
      <c r="E1708" s="2" t="str">
        <f t="shared" ca="1" si="116"/>
        <v/>
      </c>
      <c r="F1708" s="2" t="str">
        <f ca="1">IF(E1708="", "", IFERROR(COUNTIF($E$2:E1708, "Correto") / COUNTA($E$2:E1708), 0))</f>
        <v/>
      </c>
    </row>
    <row r="1709" spans="3:6" x14ac:dyDescent="0.25">
      <c r="C1709" s="2" t="str">
        <f>IF(B1709="","",IF(VLOOKUP(A1709,referencia!$A$2:$B$15,2,FALSE)&gt;VLOOKUP(B1709,referencia!$A$2:$B$15,2,FALSE),"Casa",IF(VLOOKUP(A1709,referencia!$A$2:$B$15,2,FALSE)&lt;VLOOKUP(B1709,referencia!$A$2:$B$15,2,FALSE),"Visitante","Empate")))</f>
        <v/>
      </c>
      <c r="D1709" s="2" t="str">
        <f ca="1">IF(C1709="", "", IFERROR(
  INDEX(C:C, MATCH(1,
    INDEX((OFFSET(C1709, -(ROW(C1709)-255), 0)=OFFSET(C:C, 5, 0))*
           (OFFSET(C1708, -(ROW(C1708)-255), 0)=OFFSET(C:C, 4, 0))*
           (OFFSET(C1707, -(ROW(C1707)-255), 0)=OFFSET(C:C, 3, 0))*
           (OFFSET(C1706, -(ROW(C1706)-255), 0)=OFFSET(C:C, 2, 0))*
           (OFFSET(C1705, -(ROW(C1705)-255), 0)=OFFSET(C:C, 1, 0)),
           0), 0)),
  "Sem previsão"))</f>
        <v/>
      </c>
      <c r="E1709" s="2" t="str">
        <f t="shared" ca="1" si="116"/>
        <v/>
      </c>
      <c r="F1709" s="2" t="str">
        <f ca="1">IF(E1709="", "", IFERROR(COUNTIF($E$2:E1709, "Correto") / COUNTA($E$2:E1709), 0))</f>
        <v/>
      </c>
    </row>
    <row r="1710" spans="3:6" x14ac:dyDescent="0.25">
      <c r="C1710" s="2" t="str">
        <f>IF(B1710="","",IF(VLOOKUP(A1710,referencia!$A$2:$B$15,2,FALSE)&gt;VLOOKUP(B1710,referencia!$A$2:$B$15,2,FALSE),"Casa",IF(VLOOKUP(A1710,referencia!$A$2:$B$15,2,FALSE)&lt;VLOOKUP(B1710,referencia!$A$2:$B$15,2,FALSE),"Visitante","Empate")))</f>
        <v/>
      </c>
      <c r="D1710" s="2" t="str">
        <f ca="1">IF(C1710="", "", IFERROR(
  INDEX(C:C, MATCH(1,
    INDEX((OFFSET(C1710, -(ROW(C1710)-255), 0)=OFFSET(C:C, 5, 0))*
           (OFFSET(C1709, -(ROW(C1709)-255), 0)=OFFSET(C:C, 4, 0))*
           (OFFSET(C1708, -(ROW(C1708)-255), 0)=OFFSET(C:C, 3, 0))*
           (OFFSET(C1707, -(ROW(C1707)-255), 0)=OFFSET(C:C, 2, 0))*
           (OFFSET(C1706, -(ROW(C1706)-255), 0)=OFFSET(C:C, 1, 0)),
           0), 0)),
  "Sem previsão"))</f>
        <v/>
      </c>
      <c r="E1710" s="2" t="str">
        <f t="shared" ca="1" si="116"/>
        <v/>
      </c>
      <c r="F1710" s="2" t="str">
        <f ca="1">IF(E1710="", "", IFERROR(COUNTIF($E$2:E1710, "Correto") / COUNTA($E$2:E1710), 0))</f>
        <v/>
      </c>
    </row>
    <row r="1711" spans="3:6" x14ac:dyDescent="0.25">
      <c r="C1711" s="2" t="str">
        <f>IF(B1711="","",IF(VLOOKUP(A1711,referencia!$A$2:$B$15,2,FALSE)&gt;VLOOKUP(B1711,referencia!$A$2:$B$15,2,FALSE),"Casa",IF(VLOOKUP(A1711,referencia!$A$2:$B$15,2,FALSE)&lt;VLOOKUP(B1711,referencia!$A$2:$B$15,2,FALSE),"Visitante","Empate")))</f>
        <v/>
      </c>
      <c r="D1711" s="2" t="str">
        <f ca="1">IF(C1711="", "", IFERROR(
  INDEX(C:C, MATCH(1,
    INDEX((OFFSET(C1711, -(ROW(C1711)-255), 0)=OFFSET(C:C, 5, 0))*
           (OFFSET(C1710, -(ROW(C1710)-255), 0)=OFFSET(C:C, 4, 0))*
           (OFFSET(C1709, -(ROW(C1709)-255), 0)=OFFSET(C:C, 3, 0))*
           (OFFSET(C1708, -(ROW(C1708)-255), 0)=OFFSET(C:C, 2, 0))*
           (OFFSET(C1707, -(ROW(C1707)-255), 0)=OFFSET(C:C, 1, 0)),
           0), 0)),
  "Sem previsão"))</f>
        <v/>
      </c>
      <c r="E1711" s="2" t="str">
        <f t="shared" ca="1" si="116"/>
        <v/>
      </c>
      <c r="F1711" s="2" t="str">
        <f ca="1">IF(E1711="", "", IFERROR(COUNTIF($E$2:E1711, "Correto") / COUNTA($E$2:E1711), 0))</f>
        <v/>
      </c>
    </row>
    <row r="1712" spans="3:6" x14ac:dyDescent="0.25">
      <c r="C1712" s="2" t="str">
        <f>IF(B1712="","",IF(VLOOKUP(A1712,referencia!$A$2:$B$15,2,FALSE)&gt;VLOOKUP(B1712,referencia!$A$2:$B$15,2,FALSE),"Casa",IF(VLOOKUP(A1712,referencia!$A$2:$B$15,2,FALSE)&lt;VLOOKUP(B1712,referencia!$A$2:$B$15,2,FALSE),"Visitante","Empate")))</f>
        <v/>
      </c>
      <c r="D1712" s="2" t="str">
        <f ca="1">IF(C1712="", "", IFERROR(
  INDEX(C:C, MATCH(1,
    INDEX((OFFSET(C1712, -(ROW(C1712)-255), 0)=OFFSET(C:C, 5, 0))*
           (OFFSET(C1711, -(ROW(C1711)-255), 0)=OFFSET(C:C, 4, 0))*
           (OFFSET(C1710, -(ROW(C1710)-255), 0)=OFFSET(C:C, 3, 0))*
           (OFFSET(C1709, -(ROW(C1709)-255), 0)=OFFSET(C:C, 2, 0))*
           (OFFSET(C1708, -(ROW(C1708)-255), 0)=OFFSET(C:C, 1, 0)),
           0), 0)),
  "Sem previsão"))</f>
        <v/>
      </c>
      <c r="E1712" s="2" t="str">
        <f t="shared" ca="1" si="116"/>
        <v/>
      </c>
      <c r="F1712" s="2" t="str">
        <f ca="1">IF(E1712="", "", IFERROR(COUNTIF($E$2:E1712, "Correto") / COUNTA($E$2:E1712), 0))</f>
        <v/>
      </c>
    </row>
    <row r="1713" spans="3:6" x14ac:dyDescent="0.25">
      <c r="C1713" s="2" t="str">
        <f>IF(B1713="","",IF(VLOOKUP(A1713,referencia!$A$2:$B$15,2,FALSE)&gt;VLOOKUP(B1713,referencia!$A$2:$B$15,2,FALSE),"Casa",IF(VLOOKUP(A1713,referencia!$A$2:$B$15,2,FALSE)&lt;VLOOKUP(B1713,referencia!$A$2:$B$15,2,FALSE),"Visitante","Empate")))</f>
        <v/>
      </c>
      <c r="D1713" s="2" t="str">
        <f ca="1">IF(C1713="", "", IFERROR(
  INDEX(C:C, MATCH(1,
    INDEX((OFFSET(C1713, -(ROW(C1713)-255), 0)=OFFSET(C:C, 5, 0))*
           (OFFSET(C1712, -(ROW(C1712)-255), 0)=OFFSET(C:C, 4, 0))*
           (OFFSET(C1711, -(ROW(C1711)-255), 0)=OFFSET(C:C, 3, 0))*
           (OFFSET(C1710, -(ROW(C1710)-255), 0)=OFFSET(C:C, 2, 0))*
           (OFFSET(C1709, -(ROW(C1709)-255), 0)=OFFSET(C:C, 1, 0)),
           0), 0)),
  "Sem previsão"))</f>
        <v/>
      </c>
      <c r="E1713" s="2" t="str">
        <f t="shared" ca="1" si="116"/>
        <v/>
      </c>
      <c r="F1713" s="2" t="str">
        <f ca="1">IF(E1713="", "", IFERROR(COUNTIF($E$2:E1713, "Correto") / COUNTA($E$2:E1713), 0))</f>
        <v/>
      </c>
    </row>
    <row r="1714" spans="3:6" x14ac:dyDescent="0.25">
      <c r="C1714" s="2" t="str">
        <f>IF(B1714="","",IF(VLOOKUP(A1714,referencia!$A$2:$B$15,2,FALSE)&gt;VLOOKUP(B1714,referencia!$A$2:$B$15,2,FALSE),"Casa",IF(VLOOKUP(A1714,referencia!$A$2:$B$15,2,FALSE)&lt;VLOOKUP(B1714,referencia!$A$2:$B$15,2,FALSE),"Visitante","Empate")))</f>
        <v/>
      </c>
      <c r="D1714" s="2" t="str">
        <f ca="1">IF(C1714="", "", IFERROR(
  INDEX(C:C, MATCH(1,
    INDEX((OFFSET(C1714, -(ROW(C1714)-255), 0)=OFFSET(C:C, 5, 0))*
           (OFFSET(C1713, -(ROW(C1713)-255), 0)=OFFSET(C:C, 4, 0))*
           (OFFSET(C1712, -(ROW(C1712)-255), 0)=OFFSET(C:C, 3, 0))*
           (OFFSET(C1711, -(ROW(C1711)-255), 0)=OFFSET(C:C, 2, 0))*
           (OFFSET(C1710, -(ROW(C1710)-255), 0)=OFFSET(C:C, 1, 0)),
           0), 0)),
  "Sem previsão"))</f>
        <v/>
      </c>
      <c r="E1714" s="2" t="str">
        <f t="shared" ca="1" si="116"/>
        <v/>
      </c>
      <c r="F1714" s="2" t="str">
        <f ca="1">IF(E1714="", "", IFERROR(COUNTIF($E$2:E1714, "Correto") / COUNTA($E$2:E1714), 0))</f>
        <v/>
      </c>
    </row>
    <row r="1715" spans="3:6" x14ac:dyDescent="0.25">
      <c r="C1715" s="2" t="str">
        <f>IF(B1715="","",IF(VLOOKUP(A1715,referencia!$A$2:$B$15,2,FALSE)&gt;VLOOKUP(B1715,referencia!$A$2:$B$15,2,FALSE),"Casa",IF(VLOOKUP(A1715,referencia!$A$2:$B$15,2,FALSE)&lt;VLOOKUP(B1715,referencia!$A$2:$B$15,2,FALSE),"Visitante","Empate")))</f>
        <v/>
      </c>
      <c r="D1715" s="2" t="str">
        <f ca="1">IF(C1715="", "", IFERROR(
  INDEX(C:C, MATCH(1,
    INDEX((OFFSET(C1715, -(ROW(C1715)-255), 0)=OFFSET(C:C, 5, 0))*
           (OFFSET(C1714, -(ROW(C1714)-255), 0)=OFFSET(C:C, 4, 0))*
           (OFFSET(C1713, -(ROW(C1713)-255), 0)=OFFSET(C:C, 3, 0))*
           (OFFSET(C1712, -(ROW(C1712)-255), 0)=OFFSET(C:C, 2, 0))*
           (OFFSET(C1711, -(ROW(C1711)-255), 0)=OFFSET(C:C, 1, 0)),
           0), 0)),
  "Sem previsão"))</f>
        <v/>
      </c>
      <c r="E1715" s="2" t="str">
        <f t="shared" ca="1" si="116"/>
        <v/>
      </c>
      <c r="F1715" s="2" t="str">
        <f ca="1">IF(E1715="", "", IFERROR(COUNTIF($E$2:E1715, "Correto") / COUNTA($E$2:E1715), 0))</f>
        <v/>
      </c>
    </row>
    <row r="1716" spans="3:6" x14ac:dyDescent="0.25">
      <c r="C1716" s="2" t="str">
        <f>IF(B1716="","",IF(VLOOKUP(A1716,referencia!$A$2:$B$15,2,FALSE)&gt;VLOOKUP(B1716,referencia!$A$2:$B$15,2,FALSE),"Casa",IF(VLOOKUP(A1716,referencia!$A$2:$B$15,2,FALSE)&lt;VLOOKUP(B1716,referencia!$A$2:$B$15,2,FALSE),"Visitante","Empate")))</f>
        <v/>
      </c>
      <c r="D1716" s="2" t="str">
        <f ca="1">IF(C1716="", "", IFERROR(
  INDEX(C:C, MATCH(1,
    INDEX((OFFSET(C1716, -(ROW(C1716)-255), 0)=OFFSET(C:C, 5, 0))*
           (OFFSET(C1715, -(ROW(C1715)-255), 0)=OFFSET(C:C, 4, 0))*
           (OFFSET(C1714, -(ROW(C1714)-255), 0)=OFFSET(C:C, 3, 0))*
           (OFFSET(C1713, -(ROW(C1713)-255), 0)=OFFSET(C:C, 2, 0))*
           (OFFSET(C1712, -(ROW(C1712)-255), 0)=OFFSET(C:C, 1, 0)),
           0), 0)),
  "Sem previsão"))</f>
        <v/>
      </c>
      <c r="E1716" s="2" t="str">
        <f t="shared" ca="1" si="116"/>
        <v/>
      </c>
      <c r="F1716" s="2" t="str">
        <f ca="1">IF(E1716="", "", IFERROR(COUNTIF($E$2:E1716, "Correto") / COUNTA($E$2:E1716), 0))</f>
        <v/>
      </c>
    </row>
    <row r="1717" spans="3:6" x14ac:dyDescent="0.25">
      <c r="C1717" s="2" t="str">
        <f>IF(B1717="","",IF(VLOOKUP(A1717,referencia!$A$2:$B$15,2,FALSE)&gt;VLOOKUP(B1717,referencia!$A$2:$B$15,2,FALSE),"Casa",IF(VLOOKUP(A1717,referencia!$A$2:$B$15,2,FALSE)&lt;VLOOKUP(B1717,referencia!$A$2:$B$15,2,FALSE),"Visitante","Empate")))</f>
        <v/>
      </c>
      <c r="D1717" s="2" t="str">
        <f ca="1">IF(C1717="", "", IFERROR(
  INDEX(C:C, MATCH(1,
    INDEX((OFFSET(C1717, -(ROW(C1717)-255), 0)=OFFSET(C:C, 5, 0))*
           (OFFSET(C1716, -(ROW(C1716)-255), 0)=OFFSET(C:C, 4, 0))*
           (OFFSET(C1715, -(ROW(C1715)-255), 0)=OFFSET(C:C, 3, 0))*
           (OFFSET(C1714, -(ROW(C1714)-255), 0)=OFFSET(C:C, 2, 0))*
           (OFFSET(C1713, -(ROW(C1713)-255), 0)=OFFSET(C:C, 1, 0)),
           0), 0)),
  "Sem previsão"))</f>
        <v/>
      </c>
      <c r="E1717" s="2" t="str">
        <f t="shared" ca="1" si="116"/>
        <v/>
      </c>
      <c r="F1717" s="2" t="str">
        <f ca="1">IF(E1717="", "", IFERROR(COUNTIF($E$2:E1717, "Correto") / COUNTA($E$2:E1717), 0))</f>
        <v/>
      </c>
    </row>
    <row r="1718" spans="3:6" x14ac:dyDescent="0.25">
      <c r="C1718" s="2" t="str">
        <f>IF(B1718="","",IF(VLOOKUP(A1718,referencia!$A$2:$B$15,2,FALSE)&gt;VLOOKUP(B1718,referencia!$A$2:$B$15,2,FALSE),"Casa",IF(VLOOKUP(A1718,referencia!$A$2:$B$15,2,FALSE)&lt;VLOOKUP(B1718,referencia!$A$2:$B$15,2,FALSE),"Visitante","Empate")))</f>
        <v/>
      </c>
      <c r="D1718" s="2" t="str">
        <f ca="1">IF(C1718="", "", IFERROR(
  INDEX(C:C, MATCH(1,
    INDEX((OFFSET(C1718, -(ROW(C1718)-255), 0)=OFFSET(C:C, 5, 0))*
           (OFFSET(C1717, -(ROW(C1717)-255), 0)=OFFSET(C:C, 4, 0))*
           (OFFSET(C1716, -(ROW(C1716)-255), 0)=OFFSET(C:C, 3, 0))*
           (OFFSET(C1715, -(ROW(C1715)-255), 0)=OFFSET(C:C, 2, 0))*
           (OFFSET(C1714, -(ROW(C1714)-255), 0)=OFFSET(C:C, 1, 0)),
           0), 0)),
  "Sem previsão"))</f>
        <v/>
      </c>
      <c r="E1718" s="2" t="str">
        <f t="shared" ca="1" si="116"/>
        <v/>
      </c>
      <c r="F1718" s="2" t="str">
        <f ca="1">IF(E1718="", "", IFERROR(COUNTIF($E$2:E1718, "Correto") / COUNTA($E$2:E1718), 0))</f>
        <v/>
      </c>
    </row>
    <row r="1719" spans="3:6" x14ac:dyDescent="0.25">
      <c r="C1719" s="2" t="str">
        <f>IF(B1719="","",IF(VLOOKUP(A1719,referencia!$A$2:$B$15,2,FALSE)&gt;VLOOKUP(B1719,referencia!$A$2:$B$15,2,FALSE),"Casa",IF(VLOOKUP(A1719,referencia!$A$2:$B$15,2,FALSE)&lt;VLOOKUP(B1719,referencia!$A$2:$B$15,2,FALSE),"Visitante","Empate")))</f>
        <v/>
      </c>
      <c r="D1719" s="2" t="str">
        <f ca="1">IF(C1719="", "", IFERROR(
  INDEX(C:C, MATCH(1,
    INDEX((OFFSET(C1719, -(ROW(C1719)-255), 0)=OFFSET(C:C, 5, 0))*
           (OFFSET(C1718, -(ROW(C1718)-255), 0)=OFFSET(C:C, 4, 0))*
           (OFFSET(C1717, -(ROW(C1717)-255), 0)=OFFSET(C:C, 3, 0))*
           (OFFSET(C1716, -(ROW(C1716)-255), 0)=OFFSET(C:C, 2, 0))*
           (OFFSET(C1715, -(ROW(C1715)-255), 0)=OFFSET(C:C, 1, 0)),
           0), 0)),
  "Sem previsão"))</f>
        <v/>
      </c>
      <c r="E1719" s="2" t="str">
        <f t="shared" ca="1" si="116"/>
        <v/>
      </c>
      <c r="F1719" s="2" t="str">
        <f ca="1">IF(E1719="", "", IFERROR(COUNTIF($E$2:E1719, "Correto") / COUNTA($E$2:E1719), 0))</f>
        <v/>
      </c>
    </row>
    <row r="1720" spans="3:6" x14ac:dyDescent="0.25">
      <c r="C1720" s="2" t="str">
        <f>IF(B1720="","",IF(VLOOKUP(A1720,referencia!$A$2:$B$15,2,FALSE)&gt;VLOOKUP(B1720,referencia!$A$2:$B$15,2,FALSE),"Casa",IF(VLOOKUP(A1720,referencia!$A$2:$B$15,2,FALSE)&lt;VLOOKUP(B1720,referencia!$A$2:$B$15,2,FALSE),"Visitante","Empate")))</f>
        <v/>
      </c>
      <c r="D1720" s="2" t="str">
        <f ca="1">IF(C1720="", "", IFERROR(
  INDEX(C:C, MATCH(1,
    INDEX((OFFSET(C1720, -(ROW(C1720)-255), 0)=OFFSET(C:C, 5, 0))*
           (OFFSET(C1719, -(ROW(C1719)-255), 0)=OFFSET(C:C, 4, 0))*
           (OFFSET(C1718, -(ROW(C1718)-255), 0)=OFFSET(C:C, 3, 0))*
           (OFFSET(C1717, -(ROW(C1717)-255), 0)=OFFSET(C:C, 2, 0))*
           (OFFSET(C1716, -(ROW(C1716)-255), 0)=OFFSET(C:C, 1, 0)),
           0), 0)),
  "Sem previsão"))</f>
        <v/>
      </c>
      <c r="E1720" s="2" t="str">
        <f t="shared" ca="1" si="116"/>
        <v/>
      </c>
      <c r="F1720" s="2" t="str">
        <f ca="1">IF(E1720="", "", IFERROR(COUNTIF($E$2:E1720, "Correto") / COUNTA($E$2:E1720), 0))</f>
        <v/>
      </c>
    </row>
    <row r="1721" spans="3:6" x14ac:dyDescent="0.25">
      <c r="C1721" s="2" t="str">
        <f>IF(B1721="","",IF(VLOOKUP(A1721,referencia!$A$2:$B$15,2,FALSE)&gt;VLOOKUP(B1721,referencia!$A$2:$B$15,2,FALSE),"Casa",IF(VLOOKUP(A1721,referencia!$A$2:$B$15,2,FALSE)&lt;VLOOKUP(B1721,referencia!$A$2:$B$15,2,FALSE),"Visitante","Empate")))</f>
        <v/>
      </c>
      <c r="D1721" s="2" t="str">
        <f ca="1">IF(C1721="", "", IFERROR(
  INDEX(C:C, MATCH(1,
    INDEX((OFFSET(C1721, -(ROW(C1721)-255), 0)=OFFSET(C:C, 5, 0))*
           (OFFSET(C1720, -(ROW(C1720)-255), 0)=OFFSET(C:C, 4, 0))*
           (OFFSET(C1719, -(ROW(C1719)-255), 0)=OFFSET(C:C, 3, 0))*
           (OFFSET(C1718, -(ROW(C1718)-255), 0)=OFFSET(C:C, 2, 0))*
           (OFFSET(C1717, -(ROW(C1717)-255), 0)=OFFSET(C:C, 1, 0)),
           0), 0)),
  "Sem previsão"))</f>
        <v/>
      </c>
      <c r="E1721" s="2" t="str">
        <f t="shared" ca="1" si="116"/>
        <v/>
      </c>
      <c r="F1721" s="2" t="str">
        <f ca="1">IF(E1721="", "", IFERROR(COUNTIF($E$2:E1721, "Correto") / COUNTA($E$2:E1721), 0))</f>
        <v/>
      </c>
    </row>
    <row r="1722" spans="3:6" x14ac:dyDescent="0.25">
      <c r="C1722" s="2" t="str">
        <f>IF(B1722="","",IF(VLOOKUP(A1722,referencia!$A$2:$B$15,2,FALSE)&gt;VLOOKUP(B1722,referencia!$A$2:$B$15,2,FALSE),"Casa",IF(VLOOKUP(A1722,referencia!$A$2:$B$15,2,FALSE)&lt;VLOOKUP(B1722,referencia!$A$2:$B$15,2,FALSE),"Visitante","Empate")))</f>
        <v/>
      </c>
      <c r="D1722" s="2" t="str">
        <f ca="1">IF(C1722="", "", IFERROR(
  INDEX(C:C, MATCH(1,
    INDEX((OFFSET(C1722, -(ROW(C1722)-255), 0)=OFFSET(C:C, 5, 0))*
           (OFFSET(C1721, -(ROW(C1721)-255), 0)=OFFSET(C:C, 4, 0))*
           (OFFSET(C1720, -(ROW(C1720)-255), 0)=OFFSET(C:C, 3, 0))*
           (OFFSET(C1719, -(ROW(C1719)-255), 0)=OFFSET(C:C, 2, 0))*
           (OFFSET(C1718, -(ROW(C1718)-255), 0)=OFFSET(C:C, 1, 0)),
           0), 0)),
  "Sem previsão"))</f>
        <v/>
      </c>
      <c r="E1722" s="2" t="str">
        <f t="shared" ca="1" si="116"/>
        <v/>
      </c>
      <c r="F1722" s="2" t="str">
        <f ca="1">IF(E1722="", "", IFERROR(COUNTIF($E$2:E1722, "Correto") / COUNTA($E$2:E1722), 0))</f>
        <v/>
      </c>
    </row>
    <row r="1723" spans="3:6" x14ac:dyDescent="0.25">
      <c r="C1723" s="2" t="str">
        <f>IF(B1723="","",IF(VLOOKUP(A1723,referencia!$A$2:$B$15,2,FALSE)&gt;VLOOKUP(B1723,referencia!$A$2:$B$15,2,FALSE),"Casa",IF(VLOOKUP(A1723,referencia!$A$2:$B$15,2,FALSE)&lt;VLOOKUP(B1723,referencia!$A$2:$B$15,2,FALSE),"Visitante","Empate")))</f>
        <v/>
      </c>
      <c r="D1723" s="2" t="str">
        <f ca="1">IF(C1723="", "", IFERROR(
  INDEX(C:C, MATCH(1,
    INDEX((OFFSET(C1723, -(ROW(C1723)-255), 0)=OFFSET(C:C, 5, 0))*
           (OFFSET(C1722, -(ROW(C1722)-255), 0)=OFFSET(C:C, 4, 0))*
           (OFFSET(C1721, -(ROW(C1721)-255), 0)=OFFSET(C:C, 3, 0))*
           (OFFSET(C1720, -(ROW(C1720)-255), 0)=OFFSET(C:C, 2, 0))*
           (OFFSET(C1719, -(ROW(C1719)-255), 0)=OFFSET(C:C, 1, 0)),
           0), 0)),
  "Sem previsão"))</f>
        <v/>
      </c>
      <c r="E1723" s="2" t="str">
        <f t="shared" ca="1" si="116"/>
        <v/>
      </c>
      <c r="F1723" s="2" t="str">
        <f ca="1">IF(E1723="", "", IFERROR(COUNTIF($E$2:E1723, "Correto") / COUNTA($E$2:E1723), 0))</f>
        <v/>
      </c>
    </row>
    <row r="1724" spans="3:6" x14ac:dyDescent="0.25">
      <c r="C1724" s="2" t="str">
        <f>IF(B1724="","",IF(VLOOKUP(A1724,referencia!$A$2:$B$15,2,FALSE)&gt;VLOOKUP(B1724,referencia!$A$2:$B$15,2,FALSE),"Casa",IF(VLOOKUP(A1724,referencia!$A$2:$B$15,2,FALSE)&lt;VLOOKUP(B1724,referencia!$A$2:$B$15,2,FALSE),"Visitante","Empate")))</f>
        <v/>
      </c>
      <c r="D1724" s="2" t="str">
        <f ca="1">IF(C1724="", "", IFERROR(
  INDEX(C:C, MATCH(1,
    INDEX((OFFSET(C1724, -(ROW(C1724)-255), 0)=OFFSET(C:C, 5, 0))*
           (OFFSET(C1723, -(ROW(C1723)-255), 0)=OFFSET(C:C, 4, 0))*
           (OFFSET(C1722, -(ROW(C1722)-255), 0)=OFFSET(C:C, 3, 0))*
           (OFFSET(C1721, -(ROW(C1721)-255), 0)=OFFSET(C:C, 2, 0))*
           (OFFSET(C1720, -(ROW(C1720)-255), 0)=OFFSET(C:C, 1, 0)),
           0), 0)),
  "Sem previsão"))</f>
        <v/>
      </c>
      <c r="E1724" s="2" t="str">
        <f t="shared" ref="E1724:E1787" ca="1" si="117">IF(D1724="","",IF(D1724=C1724,"Correto","Errado"))</f>
        <v/>
      </c>
      <c r="F1724" s="2" t="str">
        <f ca="1">IF(E1724="", "", IFERROR(COUNTIF($E$2:E1724, "Correto") / COUNTA($E$2:E1724), 0))</f>
        <v/>
      </c>
    </row>
    <row r="1725" spans="3:6" x14ac:dyDescent="0.25">
      <c r="C1725" s="2" t="str">
        <f>IF(B1725="","",IF(VLOOKUP(A1725,referencia!$A$2:$B$15,2,FALSE)&gt;VLOOKUP(B1725,referencia!$A$2:$B$15,2,FALSE),"Casa",IF(VLOOKUP(A1725,referencia!$A$2:$B$15,2,FALSE)&lt;VLOOKUP(B1725,referencia!$A$2:$B$15,2,FALSE),"Visitante","Empate")))</f>
        <v/>
      </c>
      <c r="D1725" s="2" t="str">
        <f ca="1">IF(C1725="", "", IFERROR(
  INDEX(C:C, MATCH(1,
    INDEX((OFFSET(C1725, -(ROW(C1725)-255), 0)=OFFSET(C:C, 5, 0))*
           (OFFSET(C1724, -(ROW(C1724)-255), 0)=OFFSET(C:C, 4, 0))*
           (OFFSET(C1723, -(ROW(C1723)-255), 0)=OFFSET(C:C, 3, 0))*
           (OFFSET(C1722, -(ROW(C1722)-255), 0)=OFFSET(C:C, 2, 0))*
           (OFFSET(C1721, -(ROW(C1721)-255), 0)=OFFSET(C:C, 1, 0)),
           0), 0)),
  "Sem previsão"))</f>
        <v/>
      </c>
      <c r="E1725" s="2" t="str">
        <f t="shared" ca="1" si="117"/>
        <v/>
      </c>
      <c r="F1725" s="2" t="str">
        <f ca="1">IF(E1725="", "", IFERROR(COUNTIF($E$2:E1725, "Correto") / COUNTA($E$2:E1725), 0))</f>
        <v/>
      </c>
    </row>
    <row r="1726" spans="3:6" x14ac:dyDescent="0.25">
      <c r="C1726" s="2" t="str">
        <f>IF(B1726="","",IF(VLOOKUP(A1726,referencia!$A$2:$B$15,2,FALSE)&gt;VLOOKUP(B1726,referencia!$A$2:$B$15,2,FALSE),"Casa",IF(VLOOKUP(A1726,referencia!$A$2:$B$15,2,FALSE)&lt;VLOOKUP(B1726,referencia!$A$2:$B$15,2,FALSE),"Visitante","Empate")))</f>
        <v/>
      </c>
      <c r="D1726" s="2" t="str">
        <f ca="1">IF(C1726="", "", IFERROR(
  INDEX(C:C, MATCH(1,
    INDEX((OFFSET(C1726, -(ROW(C1726)-255), 0)=OFFSET(C:C, 5, 0))*
           (OFFSET(C1725, -(ROW(C1725)-255), 0)=OFFSET(C:C, 4, 0))*
           (OFFSET(C1724, -(ROW(C1724)-255), 0)=OFFSET(C:C, 3, 0))*
           (OFFSET(C1723, -(ROW(C1723)-255), 0)=OFFSET(C:C, 2, 0))*
           (OFFSET(C1722, -(ROW(C1722)-255), 0)=OFFSET(C:C, 1, 0)),
           0), 0)),
  "Sem previsão"))</f>
        <v/>
      </c>
      <c r="E1726" s="2" t="str">
        <f t="shared" ca="1" si="117"/>
        <v/>
      </c>
      <c r="F1726" s="2" t="str">
        <f ca="1">IF(E1726="", "", IFERROR(COUNTIF($E$2:E1726, "Correto") / COUNTA($E$2:E1726), 0))</f>
        <v/>
      </c>
    </row>
    <row r="1727" spans="3:6" x14ac:dyDescent="0.25">
      <c r="C1727" s="2" t="str">
        <f>IF(B1727="","",IF(VLOOKUP(A1727,referencia!$A$2:$B$15,2,FALSE)&gt;VLOOKUP(B1727,referencia!$A$2:$B$15,2,FALSE),"Casa",IF(VLOOKUP(A1727,referencia!$A$2:$B$15,2,FALSE)&lt;VLOOKUP(B1727,referencia!$A$2:$B$15,2,FALSE),"Visitante","Empate")))</f>
        <v/>
      </c>
      <c r="D1727" s="2" t="str">
        <f ca="1">IF(C1727="", "", IFERROR(
  INDEX(C:C, MATCH(1,
    INDEX((OFFSET(C1727, -(ROW(C1727)-255), 0)=OFFSET(C:C, 5, 0))*
           (OFFSET(C1726, -(ROW(C1726)-255), 0)=OFFSET(C:C, 4, 0))*
           (OFFSET(C1725, -(ROW(C1725)-255), 0)=OFFSET(C:C, 3, 0))*
           (OFFSET(C1724, -(ROW(C1724)-255), 0)=OFFSET(C:C, 2, 0))*
           (OFFSET(C1723, -(ROW(C1723)-255), 0)=OFFSET(C:C, 1, 0)),
           0), 0)),
  "Sem previsão"))</f>
        <v/>
      </c>
      <c r="E1727" s="2" t="str">
        <f t="shared" ca="1" si="117"/>
        <v/>
      </c>
      <c r="F1727" s="2" t="str">
        <f ca="1">IF(E1727="", "", IFERROR(COUNTIF($E$2:E1727, "Correto") / COUNTA($E$2:E1727), 0))</f>
        <v/>
      </c>
    </row>
    <row r="1728" spans="3:6" x14ac:dyDescent="0.25">
      <c r="C1728" s="2" t="str">
        <f>IF(B1728="","",IF(VLOOKUP(A1728,referencia!$A$2:$B$15,2,FALSE)&gt;VLOOKUP(B1728,referencia!$A$2:$B$15,2,FALSE),"Casa",IF(VLOOKUP(A1728,referencia!$A$2:$B$15,2,FALSE)&lt;VLOOKUP(B1728,referencia!$A$2:$B$15,2,FALSE),"Visitante","Empate")))</f>
        <v/>
      </c>
      <c r="D1728" s="2" t="str">
        <f ca="1">IF(C1728="", "", IFERROR(
  INDEX(C:C, MATCH(1,
    INDEX((OFFSET(C1728, -(ROW(C1728)-255), 0)=OFFSET(C:C, 5, 0))*
           (OFFSET(C1727, -(ROW(C1727)-255), 0)=OFFSET(C:C, 4, 0))*
           (OFFSET(C1726, -(ROW(C1726)-255), 0)=OFFSET(C:C, 3, 0))*
           (OFFSET(C1725, -(ROW(C1725)-255), 0)=OFFSET(C:C, 2, 0))*
           (OFFSET(C1724, -(ROW(C1724)-255), 0)=OFFSET(C:C, 1, 0)),
           0), 0)),
  "Sem previsão"))</f>
        <v/>
      </c>
      <c r="E1728" s="2" t="str">
        <f t="shared" ca="1" si="117"/>
        <v/>
      </c>
      <c r="F1728" s="2" t="str">
        <f ca="1">IF(E1728="", "", IFERROR(COUNTIF($E$2:E1728, "Correto") / COUNTA($E$2:E1728), 0))</f>
        <v/>
      </c>
    </row>
    <row r="1729" spans="3:6" x14ac:dyDescent="0.25">
      <c r="C1729" s="2" t="str">
        <f>IF(B1729="","",IF(VLOOKUP(A1729,referencia!$A$2:$B$15,2,FALSE)&gt;VLOOKUP(B1729,referencia!$A$2:$B$15,2,FALSE),"Casa",IF(VLOOKUP(A1729,referencia!$A$2:$B$15,2,FALSE)&lt;VLOOKUP(B1729,referencia!$A$2:$B$15,2,FALSE),"Visitante","Empate")))</f>
        <v/>
      </c>
      <c r="D1729" s="2" t="str">
        <f ca="1">IF(C1729="", "", IFERROR(
  INDEX(C:C, MATCH(1,
    INDEX((OFFSET(C1729, -(ROW(C1729)-255), 0)=OFFSET(C:C, 5, 0))*
           (OFFSET(C1728, -(ROW(C1728)-255), 0)=OFFSET(C:C, 4, 0))*
           (OFFSET(C1727, -(ROW(C1727)-255), 0)=OFFSET(C:C, 3, 0))*
           (OFFSET(C1726, -(ROW(C1726)-255), 0)=OFFSET(C:C, 2, 0))*
           (OFFSET(C1725, -(ROW(C1725)-255), 0)=OFFSET(C:C, 1, 0)),
           0), 0)),
  "Sem previsão"))</f>
        <v/>
      </c>
      <c r="E1729" s="2" t="str">
        <f t="shared" ca="1" si="117"/>
        <v/>
      </c>
      <c r="F1729" s="2" t="str">
        <f ca="1">IF(E1729="", "", IFERROR(COUNTIF($E$2:E1729, "Correto") / COUNTA($E$2:E1729), 0))</f>
        <v/>
      </c>
    </row>
    <row r="1730" spans="3:6" x14ac:dyDescent="0.25">
      <c r="C1730" s="2" t="str">
        <f>IF(B1730="","",IF(VLOOKUP(A1730,referencia!$A$2:$B$15,2,FALSE)&gt;VLOOKUP(B1730,referencia!$A$2:$B$15,2,FALSE),"Casa",IF(VLOOKUP(A1730,referencia!$A$2:$B$15,2,FALSE)&lt;VLOOKUP(B1730,referencia!$A$2:$B$15,2,FALSE),"Visitante","Empate")))</f>
        <v/>
      </c>
      <c r="D1730" s="2" t="str">
        <f ca="1">IF(C1730="", "", IFERROR(
  INDEX(C:C, MATCH(1,
    INDEX((OFFSET(C1730, -(ROW(C1730)-255), 0)=OFFSET(C:C, 5, 0))*
           (OFFSET(C1729, -(ROW(C1729)-255), 0)=OFFSET(C:C, 4, 0))*
           (OFFSET(C1728, -(ROW(C1728)-255), 0)=OFFSET(C:C, 3, 0))*
           (OFFSET(C1727, -(ROW(C1727)-255), 0)=OFFSET(C:C, 2, 0))*
           (OFFSET(C1726, -(ROW(C1726)-255), 0)=OFFSET(C:C, 1, 0)),
           0), 0)),
  "Sem previsão"))</f>
        <v/>
      </c>
      <c r="E1730" s="2" t="str">
        <f t="shared" ca="1" si="117"/>
        <v/>
      </c>
      <c r="F1730" s="2" t="str">
        <f ca="1">IF(E1730="", "", IFERROR(COUNTIF($E$2:E1730, "Correto") / COUNTA($E$2:E1730), 0))</f>
        <v/>
      </c>
    </row>
    <row r="1731" spans="3:6" x14ac:dyDescent="0.25">
      <c r="C1731" s="2" t="str">
        <f>IF(B1731="","",IF(VLOOKUP(A1731,referencia!$A$2:$B$15,2,FALSE)&gt;VLOOKUP(B1731,referencia!$A$2:$B$15,2,FALSE),"Casa",IF(VLOOKUP(A1731,referencia!$A$2:$B$15,2,FALSE)&lt;VLOOKUP(B1731,referencia!$A$2:$B$15,2,FALSE),"Visitante","Empate")))</f>
        <v/>
      </c>
      <c r="D1731" s="2" t="str">
        <f ca="1">IF(C1731="", "", IFERROR(
  INDEX(C:C, MATCH(1,
    INDEX((OFFSET(C1731, -(ROW(C1731)-255), 0)=OFFSET(C:C, 5, 0))*
           (OFFSET(C1730, -(ROW(C1730)-255), 0)=OFFSET(C:C, 4, 0))*
           (OFFSET(C1729, -(ROW(C1729)-255), 0)=OFFSET(C:C, 3, 0))*
           (OFFSET(C1728, -(ROW(C1728)-255), 0)=OFFSET(C:C, 2, 0))*
           (OFFSET(C1727, -(ROW(C1727)-255), 0)=OFFSET(C:C, 1, 0)),
           0), 0)),
  "Sem previsão"))</f>
        <v/>
      </c>
      <c r="E1731" s="2" t="str">
        <f t="shared" ca="1" si="117"/>
        <v/>
      </c>
      <c r="F1731" s="2" t="str">
        <f ca="1">IF(E1731="", "", IFERROR(COUNTIF($E$2:E1731, "Correto") / COUNTA($E$2:E1731), 0))</f>
        <v/>
      </c>
    </row>
    <row r="1732" spans="3:6" x14ac:dyDescent="0.25">
      <c r="C1732" s="2" t="str">
        <f>IF(B1732="","",IF(VLOOKUP(A1732,referencia!$A$2:$B$15,2,FALSE)&gt;VLOOKUP(B1732,referencia!$A$2:$B$15,2,FALSE),"Casa",IF(VLOOKUP(A1732,referencia!$A$2:$B$15,2,FALSE)&lt;VLOOKUP(B1732,referencia!$A$2:$B$15,2,FALSE),"Visitante","Empate")))</f>
        <v/>
      </c>
      <c r="D1732" s="2" t="str">
        <f ca="1">IF(C1732="", "", IFERROR(
  INDEX(C:C, MATCH(1,
    INDEX((OFFSET(C1732, -(ROW(C1732)-255), 0)=OFFSET(C:C, 5, 0))*
           (OFFSET(C1731, -(ROW(C1731)-255), 0)=OFFSET(C:C, 4, 0))*
           (OFFSET(C1730, -(ROW(C1730)-255), 0)=OFFSET(C:C, 3, 0))*
           (OFFSET(C1729, -(ROW(C1729)-255), 0)=OFFSET(C:C, 2, 0))*
           (OFFSET(C1728, -(ROW(C1728)-255), 0)=OFFSET(C:C, 1, 0)),
           0), 0)),
  "Sem previsão"))</f>
        <v/>
      </c>
      <c r="E1732" s="2" t="str">
        <f t="shared" ca="1" si="117"/>
        <v/>
      </c>
      <c r="F1732" s="2" t="str">
        <f ca="1">IF(E1732="", "", IFERROR(COUNTIF($E$2:E1732, "Correto") / COUNTA($E$2:E1732), 0))</f>
        <v/>
      </c>
    </row>
    <row r="1733" spans="3:6" x14ac:dyDescent="0.25">
      <c r="C1733" s="2" t="str">
        <f>IF(B1733="","",IF(VLOOKUP(A1733,referencia!$A$2:$B$15,2,FALSE)&gt;VLOOKUP(B1733,referencia!$A$2:$B$15,2,FALSE),"Casa",IF(VLOOKUP(A1733,referencia!$A$2:$B$15,2,FALSE)&lt;VLOOKUP(B1733,referencia!$A$2:$B$15,2,FALSE),"Visitante","Empate")))</f>
        <v/>
      </c>
      <c r="D1733" s="2" t="str">
        <f ca="1">IF(C1733="", "", IFERROR(
  INDEX(C:C, MATCH(1,
    INDEX((OFFSET(C1733, -(ROW(C1733)-255), 0)=OFFSET(C:C, 5, 0))*
           (OFFSET(C1732, -(ROW(C1732)-255), 0)=OFFSET(C:C, 4, 0))*
           (OFFSET(C1731, -(ROW(C1731)-255), 0)=OFFSET(C:C, 3, 0))*
           (OFFSET(C1730, -(ROW(C1730)-255), 0)=OFFSET(C:C, 2, 0))*
           (OFFSET(C1729, -(ROW(C1729)-255), 0)=OFFSET(C:C, 1, 0)),
           0), 0)),
  "Sem previsão"))</f>
        <v/>
      </c>
      <c r="E1733" s="2" t="str">
        <f t="shared" ca="1" si="117"/>
        <v/>
      </c>
      <c r="F1733" s="2" t="str">
        <f ca="1">IF(E1733="", "", IFERROR(COUNTIF($E$2:E1733, "Correto") / COUNTA($E$2:E1733), 0))</f>
        <v/>
      </c>
    </row>
    <row r="1734" spans="3:6" x14ac:dyDescent="0.25">
      <c r="C1734" s="2" t="str">
        <f>IF(B1734="","",IF(VLOOKUP(A1734,referencia!$A$2:$B$15,2,FALSE)&gt;VLOOKUP(B1734,referencia!$A$2:$B$15,2,FALSE),"Casa",IF(VLOOKUP(A1734,referencia!$A$2:$B$15,2,FALSE)&lt;VLOOKUP(B1734,referencia!$A$2:$B$15,2,FALSE),"Visitante","Empate")))</f>
        <v/>
      </c>
      <c r="D1734" s="2" t="str">
        <f ca="1">IF(C1734="", "", IFERROR(
  INDEX(C:C, MATCH(1,
    INDEX((OFFSET(C1734, -(ROW(C1734)-255), 0)=OFFSET(C:C, 5, 0))*
           (OFFSET(C1733, -(ROW(C1733)-255), 0)=OFFSET(C:C, 4, 0))*
           (OFFSET(C1732, -(ROW(C1732)-255), 0)=OFFSET(C:C, 3, 0))*
           (OFFSET(C1731, -(ROW(C1731)-255), 0)=OFFSET(C:C, 2, 0))*
           (OFFSET(C1730, -(ROW(C1730)-255), 0)=OFFSET(C:C, 1, 0)),
           0), 0)),
  "Sem previsão"))</f>
        <v/>
      </c>
      <c r="E1734" s="2" t="str">
        <f t="shared" ca="1" si="117"/>
        <v/>
      </c>
      <c r="F1734" s="2" t="str">
        <f ca="1">IF(E1734="", "", IFERROR(COUNTIF($E$2:E1734, "Correto") / COUNTA($E$2:E1734), 0))</f>
        <v/>
      </c>
    </row>
    <row r="1735" spans="3:6" x14ac:dyDescent="0.25">
      <c r="C1735" s="2" t="str">
        <f>IF(B1735="","",IF(VLOOKUP(A1735,referencia!$A$2:$B$15,2,FALSE)&gt;VLOOKUP(B1735,referencia!$A$2:$B$15,2,FALSE),"Casa",IF(VLOOKUP(A1735,referencia!$A$2:$B$15,2,FALSE)&lt;VLOOKUP(B1735,referencia!$A$2:$B$15,2,FALSE),"Visitante","Empate")))</f>
        <v/>
      </c>
      <c r="D1735" s="2" t="str">
        <f ca="1">IF(C1735="", "", IFERROR(
  INDEX(C:C, MATCH(1,
    INDEX((OFFSET(C1735, -(ROW(C1735)-255), 0)=OFFSET(C:C, 5, 0))*
           (OFFSET(C1734, -(ROW(C1734)-255), 0)=OFFSET(C:C, 4, 0))*
           (OFFSET(C1733, -(ROW(C1733)-255), 0)=OFFSET(C:C, 3, 0))*
           (OFFSET(C1732, -(ROW(C1732)-255), 0)=OFFSET(C:C, 2, 0))*
           (OFFSET(C1731, -(ROW(C1731)-255), 0)=OFFSET(C:C, 1, 0)),
           0), 0)),
  "Sem previsão"))</f>
        <v/>
      </c>
      <c r="E1735" s="2" t="str">
        <f t="shared" ca="1" si="117"/>
        <v/>
      </c>
      <c r="F1735" s="2" t="str">
        <f ca="1">IF(E1735="", "", IFERROR(COUNTIF($E$2:E1735, "Correto") / COUNTA($E$2:E1735), 0))</f>
        <v/>
      </c>
    </row>
    <row r="1736" spans="3:6" x14ac:dyDescent="0.25">
      <c r="C1736" s="2" t="str">
        <f>IF(B1736="","",IF(VLOOKUP(A1736,referencia!$A$2:$B$15,2,FALSE)&gt;VLOOKUP(B1736,referencia!$A$2:$B$15,2,FALSE),"Casa",IF(VLOOKUP(A1736,referencia!$A$2:$B$15,2,FALSE)&lt;VLOOKUP(B1736,referencia!$A$2:$B$15,2,FALSE),"Visitante","Empate")))</f>
        <v/>
      </c>
      <c r="D1736" s="2" t="str">
        <f ca="1">IF(C1736="", "", IFERROR(
  INDEX(C:C, MATCH(1,
    INDEX((OFFSET(C1736, -(ROW(C1736)-255), 0)=OFFSET(C:C, 5, 0))*
           (OFFSET(C1735, -(ROW(C1735)-255), 0)=OFFSET(C:C, 4, 0))*
           (OFFSET(C1734, -(ROW(C1734)-255), 0)=OFFSET(C:C, 3, 0))*
           (OFFSET(C1733, -(ROW(C1733)-255), 0)=OFFSET(C:C, 2, 0))*
           (OFFSET(C1732, -(ROW(C1732)-255), 0)=OFFSET(C:C, 1, 0)),
           0), 0)),
  "Sem previsão"))</f>
        <v/>
      </c>
      <c r="E1736" s="2" t="str">
        <f t="shared" ca="1" si="117"/>
        <v/>
      </c>
      <c r="F1736" s="2" t="str">
        <f ca="1">IF(E1736="", "", IFERROR(COUNTIF($E$2:E1736, "Correto") / COUNTA($E$2:E1736), 0))</f>
        <v/>
      </c>
    </row>
    <row r="1737" spans="3:6" x14ac:dyDescent="0.25">
      <c r="C1737" s="2" t="str">
        <f>IF(B1737="","",IF(VLOOKUP(A1737,referencia!$A$2:$B$15,2,FALSE)&gt;VLOOKUP(B1737,referencia!$A$2:$B$15,2,FALSE),"Casa",IF(VLOOKUP(A1737,referencia!$A$2:$B$15,2,FALSE)&lt;VLOOKUP(B1737,referencia!$A$2:$B$15,2,FALSE),"Visitante","Empate")))</f>
        <v/>
      </c>
      <c r="D1737" s="2" t="str">
        <f ca="1">IF(C1737="", "", IFERROR(
  INDEX(C:C, MATCH(1,
    INDEX((OFFSET(C1737, -(ROW(C1737)-255), 0)=OFFSET(C:C, 5, 0))*
           (OFFSET(C1736, -(ROW(C1736)-255), 0)=OFFSET(C:C, 4, 0))*
           (OFFSET(C1735, -(ROW(C1735)-255), 0)=OFFSET(C:C, 3, 0))*
           (OFFSET(C1734, -(ROW(C1734)-255), 0)=OFFSET(C:C, 2, 0))*
           (OFFSET(C1733, -(ROW(C1733)-255), 0)=OFFSET(C:C, 1, 0)),
           0), 0)),
  "Sem previsão"))</f>
        <v/>
      </c>
      <c r="E1737" s="2" t="str">
        <f t="shared" ca="1" si="117"/>
        <v/>
      </c>
      <c r="F1737" s="2" t="str">
        <f ca="1">IF(E1737="", "", IFERROR(COUNTIF($E$2:E1737, "Correto") / COUNTA($E$2:E1737), 0))</f>
        <v/>
      </c>
    </row>
    <row r="1738" spans="3:6" x14ac:dyDescent="0.25">
      <c r="C1738" s="2" t="str">
        <f>IF(B1738="","",IF(VLOOKUP(A1738,referencia!$A$2:$B$15,2,FALSE)&gt;VLOOKUP(B1738,referencia!$A$2:$B$15,2,FALSE),"Casa",IF(VLOOKUP(A1738,referencia!$A$2:$B$15,2,FALSE)&lt;VLOOKUP(B1738,referencia!$A$2:$B$15,2,FALSE),"Visitante","Empate")))</f>
        <v/>
      </c>
      <c r="D1738" s="2" t="str">
        <f ca="1">IF(C1738="", "", IFERROR(
  INDEX(C:C, MATCH(1,
    INDEX((OFFSET(C1738, -(ROW(C1738)-255), 0)=OFFSET(C:C, 5, 0))*
           (OFFSET(C1737, -(ROW(C1737)-255), 0)=OFFSET(C:C, 4, 0))*
           (OFFSET(C1736, -(ROW(C1736)-255), 0)=OFFSET(C:C, 3, 0))*
           (OFFSET(C1735, -(ROW(C1735)-255), 0)=OFFSET(C:C, 2, 0))*
           (OFFSET(C1734, -(ROW(C1734)-255), 0)=OFFSET(C:C, 1, 0)),
           0), 0)),
  "Sem previsão"))</f>
        <v/>
      </c>
      <c r="E1738" s="2" t="str">
        <f t="shared" ca="1" si="117"/>
        <v/>
      </c>
      <c r="F1738" s="2" t="str">
        <f ca="1">IF(E1738="", "", IFERROR(COUNTIF($E$2:E1738, "Correto") / COUNTA($E$2:E1738), 0))</f>
        <v/>
      </c>
    </row>
    <row r="1739" spans="3:6" x14ac:dyDescent="0.25">
      <c r="C1739" s="2" t="str">
        <f>IF(B1739="","",IF(VLOOKUP(A1739,referencia!$A$2:$B$15,2,FALSE)&gt;VLOOKUP(B1739,referencia!$A$2:$B$15,2,FALSE),"Casa",IF(VLOOKUP(A1739,referencia!$A$2:$B$15,2,FALSE)&lt;VLOOKUP(B1739,referencia!$A$2:$B$15,2,FALSE),"Visitante","Empate")))</f>
        <v/>
      </c>
      <c r="D1739" s="2" t="str">
        <f ca="1">IF(C1739="", "", IFERROR(
  INDEX(C:C, MATCH(1,
    INDEX((OFFSET(C1739, -(ROW(C1739)-255), 0)=OFFSET(C:C, 5, 0))*
           (OFFSET(C1738, -(ROW(C1738)-255), 0)=OFFSET(C:C, 4, 0))*
           (OFFSET(C1737, -(ROW(C1737)-255), 0)=OFFSET(C:C, 3, 0))*
           (OFFSET(C1736, -(ROW(C1736)-255), 0)=OFFSET(C:C, 2, 0))*
           (OFFSET(C1735, -(ROW(C1735)-255), 0)=OFFSET(C:C, 1, 0)),
           0), 0)),
  "Sem previsão"))</f>
        <v/>
      </c>
      <c r="E1739" s="2" t="str">
        <f t="shared" ca="1" si="117"/>
        <v/>
      </c>
      <c r="F1739" s="2" t="str">
        <f ca="1">IF(E1739="", "", IFERROR(COUNTIF($E$2:E1739, "Correto") / COUNTA($E$2:E1739), 0))</f>
        <v/>
      </c>
    </row>
    <row r="1740" spans="3:6" x14ac:dyDescent="0.25">
      <c r="C1740" s="2" t="str">
        <f>IF(B1740="","",IF(VLOOKUP(A1740,referencia!$A$2:$B$15,2,FALSE)&gt;VLOOKUP(B1740,referencia!$A$2:$B$15,2,FALSE),"Casa",IF(VLOOKUP(A1740,referencia!$A$2:$B$15,2,FALSE)&lt;VLOOKUP(B1740,referencia!$A$2:$B$15,2,FALSE),"Visitante","Empate")))</f>
        <v/>
      </c>
      <c r="D1740" s="2" t="str">
        <f ca="1">IF(C1740="", "", IFERROR(
  INDEX(C:C, MATCH(1,
    INDEX((OFFSET(C1740, -(ROW(C1740)-255), 0)=OFFSET(C:C, 5, 0))*
           (OFFSET(C1739, -(ROW(C1739)-255), 0)=OFFSET(C:C, 4, 0))*
           (OFFSET(C1738, -(ROW(C1738)-255), 0)=OFFSET(C:C, 3, 0))*
           (OFFSET(C1737, -(ROW(C1737)-255), 0)=OFFSET(C:C, 2, 0))*
           (OFFSET(C1736, -(ROW(C1736)-255), 0)=OFFSET(C:C, 1, 0)),
           0), 0)),
  "Sem previsão"))</f>
        <v/>
      </c>
      <c r="E1740" s="2" t="str">
        <f t="shared" ca="1" si="117"/>
        <v/>
      </c>
      <c r="F1740" s="2" t="str">
        <f ca="1">IF(E1740="", "", IFERROR(COUNTIF($E$2:E1740, "Correto") / COUNTA($E$2:E1740), 0))</f>
        <v/>
      </c>
    </row>
    <row r="1741" spans="3:6" x14ac:dyDescent="0.25">
      <c r="C1741" s="2" t="str">
        <f>IF(B1741="","",IF(VLOOKUP(A1741,referencia!$A$2:$B$15,2,FALSE)&gt;VLOOKUP(B1741,referencia!$A$2:$B$15,2,FALSE),"Casa",IF(VLOOKUP(A1741,referencia!$A$2:$B$15,2,FALSE)&lt;VLOOKUP(B1741,referencia!$A$2:$B$15,2,FALSE),"Visitante","Empate")))</f>
        <v/>
      </c>
      <c r="D1741" s="2" t="str">
        <f ca="1">IF(C1741="", "", IFERROR(
  INDEX(C:C, MATCH(1,
    INDEX((OFFSET(C1741, -(ROW(C1741)-255), 0)=OFFSET(C:C, 5, 0))*
           (OFFSET(C1740, -(ROW(C1740)-255), 0)=OFFSET(C:C, 4, 0))*
           (OFFSET(C1739, -(ROW(C1739)-255), 0)=OFFSET(C:C, 3, 0))*
           (OFFSET(C1738, -(ROW(C1738)-255), 0)=OFFSET(C:C, 2, 0))*
           (OFFSET(C1737, -(ROW(C1737)-255), 0)=OFFSET(C:C, 1, 0)),
           0), 0)),
  "Sem previsão"))</f>
        <v/>
      </c>
      <c r="E1741" s="2" t="str">
        <f t="shared" ca="1" si="117"/>
        <v/>
      </c>
      <c r="F1741" s="2" t="str">
        <f ca="1">IF(E1741="", "", IFERROR(COUNTIF($E$2:E1741, "Correto") / COUNTA($E$2:E1741), 0))</f>
        <v/>
      </c>
    </row>
    <row r="1742" spans="3:6" x14ac:dyDescent="0.25">
      <c r="C1742" s="2" t="str">
        <f>IF(B1742="","",IF(VLOOKUP(A1742,referencia!$A$2:$B$15,2,FALSE)&gt;VLOOKUP(B1742,referencia!$A$2:$B$15,2,FALSE),"Casa",IF(VLOOKUP(A1742,referencia!$A$2:$B$15,2,FALSE)&lt;VLOOKUP(B1742,referencia!$A$2:$B$15,2,FALSE),"Visitante","Empate")))</f>
        <v/>
      </c>
      <c r="D1742" s="2" t="str">
        <f ca="1">IF(C1742="", "", IFERROR(
  INDEX(C:C, MATCH(1,
    INDEX((OFFSET(C1742, -(ROW(C1742)-255), 0)=OFFSET(C:C, 5, 0))*
           (OFFSET(C1741, -(ROW(C1741)-255), 0)=OFFSET(C:C, 4, 0))*
           (OFFSET(C1740, -(ROW(C1740)-255), 0)=OFFSET(C:C, 3, 0))*
           (OFFSET(C1739, -(ROW(C1739)-255), 0)=OFFSET(C:C, 2, 0))*
           (OFFSET(C1738, -(ROW(C1738)-255), 0)=OFFSET(C:C, 1, 0)),
           0), 0)),
  "Sem previsão"))</f>
        <v/>
      </c>
      <c r="E1742" s="2" t="str">
        <f t="shared" ca="1" si="117"/>
        <v/>
      </c>
      <c r="F1742" s="2" t="str">
        <f ca="1">IF(E1742="", "", IFERROR(COUNTIF($E$2:E1742, "Correto") / COUNTA($E$2:E1742), 0))</f>
        <v/>
      </c>
    </row>
    <row r="1743" spans="3:6" x14ac:dyDescent="0.25">
      <c r="C1743" s="2" t="str">
        <f>IF(B1743="","",IF(VLOOKUP(A1743,referencia!$A$2:$B$15,2,FALSE)&gt;VLOOKUP(B1743,referencia!$A$2:$B$15,2,FALSE),"Casa",IF(VLOOKUP(A1743,referencia!$A$2:$B$15,2,FALSE)&lt;VLOOKUP(B1743,referencia!$A$2:$B$15,2,FALSE),"Visitante","Empate")))</f>
        <v/>
      </c>
      <c r="D1743" s="2" t="str">
        <f ca="1">IF(C1743="", "", IFERROR(
  INDEX(C:C, MATCH(1,
    INDEX((OFFSET(C1743, -(ROW(C1743)-255), 0)=OFFSET(C:C, 5, 0))*
           (OFFSET(C1742, -(ROW(C1742)-255), 0)=OFFSET(C:C, 4, 0))*
           (OFFSET(C1741, -(ROW(C1741)-255), 0)=OFFSET(C:C, 3, 0))*
           (OFFSET(C1740, -(ROW(C1740)-255), 0)=OFFSET(C:C, 2, 0))*
           (OFFSET(C1739, -(ROW(C1739)-255), 0)=OFFSET(C:C, 1, 0)),
           0), 0)),
  "Sem previsão"))</f>
        <v/>
      </c>
      <c r="E1743" s="2" t="str">
        <f t="shared" ca="1" si="117"/>
        <v/>
      </c>
      <c r="F1743" s="2" t="str">
        <f ca="1">IF(E1743="", "", IFERROR(COUNTIF($E$2:E1743, "Correto") / COUNTA($E$2:E1743), 0))</f>
        <v/>
      </c>
    </row>
    <row r="1744" spans="3:6" x14ac:dyDescent="0.25">
      <c r="C1744" s="2" t="str">
        <f>IF(B1744="","",IF(VLOOKUP(A1744,referencia!$A$2:$B$15,2,FALSE)&gt;VLOOKUP(B1744,referencia!$A$2:$B$15,2,FALSE),"Casa",IF(VLOOKUP(A1744,referencia!$A$2:$B$15,2,FALSE)&lt;VLOOKUP(B1744,referencia!$A$2:$B$15,2,FALSE),"Visitante","Empate")))</f>
        <v/>
      </c>
      <c r="D1744" s="2" t="str">
        <f ca="1">IF(C1744="", "", IFERROR(
  INDEX(C:C, MATCH(1,
    INDEX((OFFSET(C1744, -(ROW(C1744)-255), 0)=OFFSET(C:C, 5, 0))*
           (OFFSET(C1743, -(ROW(C1743)-255), 0)=OFFSET(C:C, 4, 0))*
           (OFFSET(C1742, -(ROW(C1742)-255), 0)=OFFSET(C:C, 3, 0))*
           (OFFSET(C1741, -(ROW(C1741)-255), 0)=OFFSET(C:C, 2, 0))*
           (OFFSET(C1740, -(ROW(C1740)-255), 0)=OFFSET(C:C, 1, 0)),
           0), 0)),
  "Sem previsão"))</f>
        <v/>
      </c>
      <c r="E1744" s="2" t="str">
        <f t="shared" ca="1" si="117"/>
        <v/>
      </c>
      <c r="F1744" s="2" t="str">
        <f ca="1">IF(E1744="", "", IFERROR(COUNTIF($E$2:E1744, "Correto") / COUNTA($E$2:E1744), 0))</f>
        <v/>
      </c>
    </row>
    <row r="1745" spans="3:6" x14ac:dyDescent="0.25">
      <c r="C1745" s="2" t="str">
        <f>IF(B1745="","",IF(VLOOKUP(A1745,referencia!$A$2:$B$15,2,FALSE)&gt;VLOOKUP(B1745,referencia!$A$2:$B$15,2,FALSE),"Casa",IF(VLOOKUP(A1745,referencia!$A$2:$B$15,2,FALSE)&lt;VLOOKUP(B1745,referencia!$A$2:$B$15,2,FALSE),"Visitante","Empate")))</f>
        <v/>
      </c>
      <c r="D1745" s="2" t="str">
        <f ca="1">IF(C1745="", "", IFERROR(
  INDEX(C:C, MATCH(1,
    INDEX((OFFSET(C1745, -(ROW(C1745)-255), 0)=OFFSET(C:C, 5, 0))*
           (OFFSET(C1744, -(ROW(C1744)-255), 0)=OFFSET(C:C, 4, 0))*
           (OFFSET(C1743, -(ROW(C1743)-255), 0)=OFFSET(C:C, 3, 0))*
           (OFFSET(C1742, -(ROW(C1742)-255), 0)=OFFSET(C:C, 2, 0))*
           (OFFSET(C1741, -(ROW(C1741)-255), 0)=OFFSET(C:C, 1, 0)),
           0), 0)),
  "Sem previsão"))</f>
        <v/>
      </c>
      <c r="E1745" s="2" t="str">
        <f t="shared" ca="1" si="117"/>
        <v/>
      </c>
      <c r="F1745" s="2" t="str">
        <f ca="1">IF(E1745="", "", IFERROR(COUNTIF($E$2:E1745, "Correto") / COUNTA($E$2:E1745), 0))</f>
        <v/>
      </c>
    </row>
    <row r="1746" spans="3:6" x14ac:dyDescent="0.25">
      <c r="C1746" s="2" t="str">
        <f>IF(B1746="","",IF(VLOOKUP(A1746,referencia!$A$2:$B$15,2,FALSE)&gt;VLOOKUP(B1746,referencia!$A$2:$B$15,2,FALSE),"Casa",IF(VLOOKUP(A1746,referencia!$A$2:$B$15,2,FALSE)&lt;VLOOKUP(B1746,referencia!$A$2:$B$15,2,FALSE),"Visitante","Empate")))</f>
        <v/>
      </c>
      <c r="D1746" s="2" t="str">
        <f ca="1">IF(C1746="", "", IFERROR(
  INDEX(C:C, MATCH(1,
    INDEX((OFFSET(C1746, -(ROW(C1746)-255), 0)=OFFSET(C:C, 5, 0))*
           (OFFSET(C1745, -(ROW(C1745)-255), 0)=OFFSET(C:C, 4, 0))*
           (OFFSET(C1744, -(ROW(C1744)-255), 0)=OFFSET(C:C, 3, 0))*
           (OFFSET(C1743, -(ROW(C1743)-255), 0)=OFFSET(C:C, 2, 0))*
           (OFFSET(C1742, -(ROW(C1742)-255), 0)=OFFSET(C:C, 1, 0)),
           0), 0)),
  "Sem previsão"))</f>
        <v/>
      </c>
      <c r="E1746" s="2" t="str">
        <f t="shared" ca="1" si="117"/>
        <v/>
      </c>
      <c r="F1746" s="2" t="str">
        <f ca="1">IF(E1746="", "", IFERROR(COUNTIF($E$2:E1746, "Correto") / COUNTA($E$2:E1746), 0))</f>
        <v/>
      </c>
    </row>
    <row r="1747" spans="3:6" x14ac:dyDescent="0.25">
      <c r="C1747" s="2" t="str">
        <f>IF(B1747="","",IF(VLOOKUP(A1747,referencia!$A$2:$B$15,2,FALSE)&gt;VLOOKUP(B1747,referencia!$A$2:$B$15,2,FALSE),"Casa",IF(VLOOKUP(A1747,referencia!$A$2:$B$15,2,FALSE)&lt;VLOOKUP(B1747,referencia!$A$2:$B$15,2,FALSE),"Visitante","Empate")))</f>
        <v/>
      </c>
      <c r="D1747" s="2" t="str">
        <f ca="1">IF(C1747="", "", IFERROR(
  INDEX(C:C, MATCH(1,
    INDEX((OFFSET(C1747, -(ROW(C1747)-255), 0)=OFFSET(C:C, 5, 0))*
           (OFFSET(C1746, -(ROW(C1746)-255), 0)=OFFSET(C:C, 4, 0))*
           (OFFSET(C1745, -(ROW(C1745)-255), 0)=OFFSET(C:C, 3, 0))*
           (OFFSET(C1744, -(ROW(C1744)-255), 0)=OFFSET(C:C, 2, 0))*
           (OFFSET(C1743, -(ROW(C1743)-255), 0)=OFFSET(C:C, 1, 0)),
           0), 0)),
  "Sem previsão"))</f>
        <v/>
      </c>
      <c r="E1747" s="2" t="str">
        <f t="shared" ca="1" si="117"/>
        <v/>
      </c>
      <c r="F1747" s="2" t="str">
        <f ca="1">IF(E1747="", "", IFERROR(COUNTIF($E$2:E1747, "Correto") / COUNTA($E$2:E1747), 0))</f>
        <v/>
      </c>
    </row>
    <row r="1748" spans="3:6" x14ac:dyDescent="0.25">
      <c r="C1748" s="2" t="str">
        <f>IF(B1748="","",IF(VLOOKUP(A1748,referencia!$A$2:$B$15,2,FALSE)&gt;VLOOKUP(B1748,referencia!$A$2:$B$15,2,FALSE),"Casa",IF(VLOOKUP(A1748,referencia!$A$2:$B$15,2,FALSE)&lt;VLOOKUP(B1748,referencia!$A$2:$B$15,2,FALSE),"Visitante","Empate")))</f>
        <v/>
      </c>
      <c r="D1748" s="2" t="str">
        <f ca="1">IF(C1748="", "", IFERROR(
  INDEX(C:C, MATCH(1,
    INDEX((OFFSET(C1748, -(ROW(C1748)-255), 0)=OFFSET(C:C, 5, 0))*
           (OFFSET(C1747, -(ROW(C1747)-255), 0)=OFFSET(C:C, 4, 0))*
           (OFFSET(C1746, -(ROW(C1746)-255), 0)=OFFSET(C:C, 3, 0))*
           (OFFSET(C1745, -(ROW(C1745)-255), 0)=OFFSET(C:C, 2, 0))*
           (OFFSET(C1744, -(ROW(C1744)-255), 0)=OFFSET(C:C, 1, 0)),
           0), 0)),
  "Sem previsão"))</f>
        <v/>
      </c>
      <c r="E1748" s="2" t="str">
        <f t="shared" ca="1" si="117"/>
        <v/>
      </c>
      <c r="F1748" s="2" t="str">
        <f ca="1">IF(E1748="", "", IFERROR(COUNTIF($E$2:E1748, "Correto") / COUNTA($E$2:E1748), 0))</f>
        <v/>
      </c>
    </row>
    <row r="1749" spans="3:6" x14ac:dyDescent="0.25">
      <c r="C1749" s="2" t="str">
        <f>IF(B1749="","",IF(VLOOKUP(A1749,referencia!$A$2:$B$15,2,FALSE)&gt;VLOOKUP(B1749,referencia!$A$2:$B$15,2,FALSE),"Casa",IF(VLOOKUP(A1749,referencia!$A$2:$B$15,2,FALSE)&lt;VLOOKUP(B1749,referencia!$A$2:$B$15,2,FALSE),"Visitante","Empate")))</f>
        <v/>
      </c>
      <c r="D1749" s="2" t="str">
        <f ca="1">IF(C1749="", "", IFERROR(
  INDEX(C:C, MATCH(1,
    INDEX((OFFSET(C1749, -(ROW(C1749)-255), 0)=OFFSET(C:C, 5, 0))*
           (OFFSET(C1748, -(ROW(C1748)-255), 0)=OFFSET(C:C, 4, 0))*
           (OFFSET(C1747, -(ROW(C1747)-255), 0)=OFFSET(C:C, 3, 0))*
           (OFFSET(C1746, -(ROW(C1746)-255), 0)=OFFSET(C:C, 2, 0))*
           (OFFSET(C1745, -(ROW(C1745)-255), 0)=OFFSET(C:C, 1, 0)),
           0), 0)),
  "Sem previsão"))</f>
        <v/>
      </c>
      <c r="E1749" s="2" t="str">
        <f t="shared" ca="1" si="117"/>
        <v/>
      </c>
      <c r="F1749" s="2" t="str">
        <f ca="1">IF(E1749="", "", IFERROR(COUNTIF($E$2:E1749, "Correto") / COUNTA($E$2:E1749), 0))</f>
        <v/>
      </c>
    </row>
    <row r="1750" spans="3:6" x14ac:dyDescent="0.25">
      <c r="C1750" s="2" t="str">
        <f>IF(B1750="","",IF(VLOOKUP(A1750,referencia!$A$2:$B$15,2,FALSE)&gt;VLOOKUP(B1750,referencia!$A$2:$B$15,2,FALSE),"Casa",IF(VLOOKUP(A1750,referencia!$A$2:$B$15,2,FALSE)&lt;VLOOKUP(B1750,referencia!$A$2:$B$15,2,FALSE),"Visitante","Empate")))</f>
        <v/>
      </c>
      <c r="D1750" s="2" t="str">
        <f ca="1">IF(C1750="", "", IFERROR(
  INDEX(C:C, MATCH(1,
    INDEX((OFFSET(C1750, -(ROW(C1750)-255), 0)=OFFSET(C:C, 5, 0))*
           (OFFSET(C1749, -(ROW(C1749)-255), 0)=OFFSET(C:C, 4, 0))*
           (OFFSET(C1748, -(ROW(C1748)-255), 0)=OFFSET(C:C, 3, 0))*
           (OFFSET(C1747, -(ROW(C1747)-255), 0)=OFFSET(C:C, 2, 0))*
           (OFFSET(C1746, -(ROW(C1746)-255), 0)=OFFSET(C:C, 1, 0)),
           0), 0)),
  "Sem previsão"))</f>
        <v/>
      </c>
      <c r="E1750" s="2" t="str">
        <f t="shared" ca="1" si="117"/>
        <v/>
      </c>
      <c r="F1750" s="2" t="str">
        <f ca="1">IF(E1750="", "", IFERROR(COUNTIF($E$2:E1750, "Correto") / COUNTA($E$2:E1750), 0))</f>
        <v/>
      </c>
    </row>
    <row r="1751" spans="3:6" x14ac:dyDescent="0.25">
      <c r="C1751" s="2" t="str">
        <f>IF(B1751="","",IF(VLOOKUP(A1751,referencia!$A$2:$B$15,2,FALSE)&gt;VLOOKUP(B1751,referencia!$A$2:$B$15,2,FALSE),"Casa",IF(VLOOKUP(A1751,referencia!$A$2:$B$15,2,FALSE)&lt;VLOOKUP(B1751,referencia!$A$2:$B$15,2,FALSE),"Visitante","Empate")))</f>
        <v/>
      </c>
      <c r="D1751" s="2" t="str">
        <f ca="1">IF(C1751="", "", IFERROR(
  INDEX(C:C, MATCH(1,
    INDEX((OFFSET(C1751, -(ROW(C1751)-255), 0)=OFFSET(C:C, 5, 0))*
           (OFFSET(C1750, -(ROW(C1750)-255), 0)=OFFSET(C:C, 4, 0))*
           (OFFSET(C1749, -(ROW(C1749)-255), 0)=OFFSET(C:C, 3, 0))*
           (OFFSET(C1748, -(ROW(C1748)-255), 0)=OFFSET(C:C, 2, 0))*
           (OFFSET(C1747, -(ROW(C1747)-255), 0)=OFFSET(C:C, 1, 0)),
           0), 0)),
  "Sem previsão"))</f>
        <v/>
      </c>
      <c r="E1751" s="2" t="str">
        <f t="shared" ca="1" si="117"/>
        <v/>
      </c>
      <c r="F1751" s="2" t="str">
        <f ca="1">IF(E1751="", "", IFERROR(COUNTIF($E$2:E1751, "Correto") / COUNTA($E$2:E1751), 0))</f>
        <v/>
      </c>
    </row>
    <row r="1752" spans="3:6" x14ac:dyDescent="0.25">
      <c r="C1752" s="2" t="str">
        <f>IF(B1752="","",IF(VLOOKUP(A1752,referencia!$A$2:$B$15,2,FALSE)&gt;VLOOKUP(B1752,referencia!$A$2:$B$15,2,FALSE),"Casa",IF(VLOOKUP(A1752,referencia!$A$2:$B$15,2,FALSE)&lt;VLOOKUP(B1752,referencia!$A$2:$B$15,2,FALSE),"Visitante","Empate")))</f>
        <v/>
      </c>
      <c r="D1752" s="2" t="str">
        <f ca="1">IF(C1752="", "", IFERROR(
  INDEX(C:C, MATCH(1,
    INDEX((OFFSET(C1752, -(ROW(C1752)-255), 0)=OFFSET(C:C, 5, 0))*
           (OFFSET(C1751, -(ROW(C1751)-255), 0)=OFFSET(C:C, 4, 0))*
           (OFFSET(C1750, -(ROW(C1750)-255), 0)=OFFSET(C:C, 3, 0))*
           (OFFSET(C1749, -(ROW(C1749)-255), 0)=OFFSET(C:C, 2, 0))*
           (OFFSET(C1748, -(ROW(C1748)-255), 0)=OFFSET(C:C, 1, 0)),
           0), 0)),
  "Sem previsão"))</f>
        <v/>
      </c>
      <c r="E1752" s="2" t="str">
        <f t="shared" ca="1" si="117"/>
        <v/>
      </c>
      <c r="F1752" s="2" t="str">
        <f ca="1">IF(E1752="", "", IFERROR(COUNTIF($E$2:E1752, "Correto") / COUNTA($E$2:E1752), 0))</f>
        <v/>
      </c>
    </row>
    <row r="1753" spans="3:6" x14ac:dyDescent="0.25">
      <c r="C1753" s="2" t="str">
        <f>IF(B1753="","",IF(VLOOKUP(A1753,referencia!$A$2:$B$15,2,FALSE)&gt;VLOOKUP(B1753,referencia!$A$2:$B$15,2,FALSE),"Casa",IF(VLOOKUP(A1753,referencia!$A$2:$B$15,2,FALSE)&lt;VLOOKUP(B1753,referencia!$A$2:$B$15,2,FALSE),"Visitante","Empate")))</f>
        <v/>
      </c>
      <c r="D1753" s="2" t="str">
        <f ca="1">IF(C1753="", "", IFERROR(
  INDEX(C:C, MATCH(1,
    INDEX((OFFSET(C1753, -(ROW(C1753)-255), 0)=OFFSET(C:C, 5, 0))*
           (OFFSET(C1752, -(ROW(C1752)-255), 0)=OFFSET(C:C, 4, 0))*
           (OFFSET(C1751, -(ROW(C1751)-255), 0)=OFFSET(C:C, 3, 0))*
           (OFFSET(C1750, -(ROW(C1750)-255), 0)=OFFSET(C:C, 2, 0))*
           (OFFSET(C1749, -(ROW(C1749)-255), 0)=OFFSET(C:C, 1, 0)),
           0), 0)),
  "Sem previsão"))</f>
        <v/>
      </c>
      <c r="E1753" s="2" t="str">
        <f t="shared" ca="1" si="117"/>
        <v/>
      </c>
      <c r="F1753" s="2" t="str">
        <f ca="1">IF(E1753="", "", IFERROR(COUNTIF($E$2:E1753, "Correto") / COUNTA($E$2:E1753), 0))</f>
        <v/>
      </c>
    </row>
    <row r="1754" spans="3:6" x14ac:dyDescent="0.25">
      <c r="C1754" s="2" t="str">
        <f>IF(B1754="","",IF(VLOOKUP(A1754,referencia!$A$2:$B$15,2,FALSE)&gt;VLOOKUP(B1754,referencia!$A$2:$B$15,2,FALSE),"Casa",IF(VLOOKUP(A1754,referencia!$A$2:$B$15,2,FALSE)&lt;VLOOKUP(B1754,referencia!$A$2:$B$15,2,FALSE),"Visitante","Empate")))</f>
        <v/>
      </c>
      <c r="D1754" s="2" t="str">
        <f ca="1">IF(C1754="", "", IFERROR(
  INDEX(C:C, MATCH(1,
    INDEX((OFFSET(C1754, -(ROW(C1754)-255), 0)=OFFSET(C:C, 5, 0))*
           (OFFSET(C1753, -(ROW(C1753)-255), 0)=OFFSET(C:C, 4, 0))*
           (OFFSET(C1752, -(ROW(C1752)-255), 0)=OFFSET(C:C, 3, 0))*
           (OFFSET(C1751, -(ROW(C1751)-255), 0)=OFFSET(C:C, 2, 0))*
           (OFFSET(C1750, -(ROW(C1750)-255), 0)=OFFSET(C:C, 1, 0)),
           0), 0)),
  "Sem previsão"))</f>
        <v/>
      </c>
      <c r="E1754" s="2" t="str">
        <f t="shared" ca="1" si="117"/>
        <v/>
      </c>
      <c r="F1754" s="2" t="str">
        <f ca="1">IF(E1754="", "", IFERROR(COUNTIF($E$2:E1754, "Correto") / COUNTA($E$2:E1754), 0))</f>
        <v/>
      </c>
    </row>
    <row r="1755" spans="3:6" x14ac:dyDescent="0.25">
      <c r="C1755" s="2" t="str">
        <f>IF(B1755="","",IF(VLOOKUP(A1755,referencia!$A$2:$B$15,2,FALSE)&gt;VLOOKUP(B1755,referencia!$A$2:$B$15,2,FALSE),"Casa",IF(VLOOKUP(A1755,referencia!$A$2:$B$15,2,FALSE)&lt;VLOOKUP(B1755,referencia!$A$2:$B$15,2,FALSE),"Visitante","Empate")))</f>
        <v/>
      </c>
      <c r="D1755" s="2" t="str">
        <f ca="1">IF(C1755="", "", IFERROR(
  INDEX(C:C, MATCH(1,
    INDEX((OFFSET(C1755, -(ROW(C1755)-255), 0)=OFFSET(C:C, 5, 0))*
           (OFFSET(C1754, -(ROW(C1754)-255), 0)=OFFSET(C:C, 4, 0))*
           (OFFSET(C1753, -(ROW(C1753)-255), 0)=OFFSET(C:C, 3, 0))*
           (OFFSET(C1752, -(ROW(C1752)-255), 0)=OFFSET(C:C, 2, 0))*
           (OFFSET(C1751, -(ROW(C1751)-255), 0)=OFFSET(C:C, 1, 0)),
           0), 0)),
  "Sem previsão"))</f>
        <v/>
      </c>
      <c r="E1755" s="2" t="str">
        <f t="shared" ca="1" si="117"/>
        <v/>
      </c>
      <c r="F1755" s="2" t="str">
        <f ca="1">IF(E1755="", "", IFERROR(COUNTIF($E$2:E1755, "Correto") / COUNTA($E$2:E1755), 0))</f>
        <v/>
      </c>
    </row>
    <row r="1756" spans="3:6" x14ac:dyDescent="0.25">
      <c r="C1756" s="2" t="str">
        <f>IF(B1756="","",IF(VLOOKUP(A1756,referencia!$A$2:$B$15,2,FALSE)&gt;VLOOKUP(B1756,referencia!$A$2:$B$15,2,FALSE),"Casa",IF(VLOOKUP(A1756,referencia!$A$2:$B$15,2,FALSE)&lt;VLOOKUP(B1756,referencia!$A$2:$B$15,2,FALSE),"Visitante","Empate")))</f>
        <v/>
      </c>
      <c r="D1756" s="2" t="str">
        <f ca="1">IF(C1756="", "", IFERROR(
  INDEX(C:C, MATCH(1,
    INDEX((OFFSET(C1756, -(ROW(C1756)-255), 0)=OFFSET(C:C, 5, 0))*
           (OFFSET(C1755, -(ROW(C1755)-255), 0)=OFFSET(C:C, 4, 0))*
           (OFFSET(C1754, -(ROW(C1754)-255), 0)=OFFSET(C:C, 3, 0))*
           (OFFSET(C1753, -(ROW(C1753)-255), 0)=OFFSET(C:C, 2, 0))*
           (OFFSET(C1752, -(ROW(C1752)-255), 0)=OFFSET(C:C, 1, 0)),
           0), 0)),
  "Sem previsão"))</f>
        <v/>
      </c>
      <c r="E1756" s="2" t="str">
        <f t="shared" ca="1" si="117"/>
        <v/>
      </c>
      <c r="F1756" s="2" t="str">
        <f ca="1">IF(E1756="", "", IFERROR(COUNTIF($E$2:E1756, "Correto") / COUNTA($E$2:E1756), 0))</f>
        <v/>
      </c>
    </row>
    <row r="1757" spans="3:6" x14ac:dyDescent="0.25">
      <c r="C1757" s="2" t="str">
        <f>IF(B1757="","",IF(VLOOKUP(A1757,referencia!$A$2:$B$15,2,FALSE)&gt;VLOOKUP(B1757,referencia!$A$2:$B$15,2,FALSE),"Casa",IF(VLOOKUP(A1757,referencia!$A$2:$B$15,2,FALSE)&lt;VLOOKUP(B1757,referencia!$A$2:$B$15,2,FALSE),"Visitante","Empate")))</f>
        <v/>
      </c>
      <c r="D1757" s="2" t="str">
        <f ca="1">IF(C1757="", "", IFERROR(
  INDEX(C:C, MATCH(1,
    INDEX((OFFSET(C1757, -(ROW(C1757)-255), 0)=OFFSET(C:C, 5, 0))*
           (OFFSET(C1756, -(ROW(C1756)-255), 0)=OFFSET(C:C, 4, 0))*
           (OFFSET(C1755, -(ROW(C1755)-255), 0)=OFFSET(C:C, 3, 0))*
           (OFFSET(C1754, -(ROW(C1754)-255), 0)=OFFSET(C:C, 2, 0))*
           (OFFSET(C1753, -(ROW(C1753)-255), 0)=OFFSET(C:C, 1, 0)),
           0), 0)),
  "Sem previsão"))</f>
        <v/>
      </c>
      <c r="E1757" s="2" t="str">
        <f t="shared" ca="1" si="117"/>
        <v/>
      </c>
      <c r="F1757" s="2" t="str">
        <f ca="1">IF(E1757="", "", IFERROR(COUNTIF($E$2:E1757, "Correto") / COUNTA($E$2:E1757), 0))</f>
        <v/>
      </c>
    </row>
    <row r="1758" spans="3:6" x14ac:dyDescent="0.25">
      <c r="C1758" s="2" t="str">
        <f>IF(B1758="","",IF(VLOOKUP(A1758,referencia!$A$2:$B$15,2,FALSE)&gt;VLOOKUP(B1758,referencia!$A$2:$B$15,2,FALSE),"Casa",IF(VLOOKUP(A1758,referencia!$A$2:$B$15,2,FALSE)&lt;VLOOKUP(B1758,referencia!$A$2:$B$15,2,FALSE),"Visitante","Empate")))</f>
        <v/>
      </c>
      <c r="D1758" s="2" t="str">
        <f ca="1">IF(C1758="", "", IFERROR(
  INDEX(C:C, MATCH(1,
    INDEX((OFFSET(C1758, -(ROW(C1758)-255), 0)=OFFSET(C:C, 5, 0))*
           (OFFSET(C1757, -(ROW(C1757)-255), 0)=OFFSET(C:C, 4, 0))*
           (OFFSET(C1756, -(ROW(C1756)-255), 0)=OFFSET(C:C, 3, 0))*
           (OFFSET(C1755, -(ROW(C1755)-255), 0)=OFFSET(C:C, 2, 0))*
           (OFFSET(C1754, -(ROW(C1754)-255), 0)=OFFSET(C:C, 1, 0)),
           0), 0)),
  "Sem previsão"))</f>
        <v/>
      </c>
      <c r="E1758" s="2" t="str">
        <f t="shared" ca="1" si="117"/>
        <v/>
      </c>
      <c r="F1758" s="2" t="str">
        <f ca="1">IF(E1758="", "", IFERROR(COUNTIF($E$2:E1758, "Correto") / COUNTA($E$2:E1758), 0))</f>
        <v/>
      </c>
    </row>
    <row r="1759" spans="3:6" x14ac:dyDescent="0.25">
      <c r="C1759" s="2" t="str">
        <f>IF(B1759="","",IF(VLOOKUP(A1759,referencia!$A$2:$B$15,2,FALSE)&gt;VLOOKUP(B1759,referencia!$A$2:$B$15,2,FALSE),"Casa",IF(VLOOKUP(A1759,referencia!$A$2:$B$15,2,FALSE)&lt;VLOOKUP(B1759,referencia!$A$2:$B$15,2,FALSE),"Visitante","Empate")))</f>
        <v/>
      </c>
      <c r="D1759" s="2" t="str">
        <f ca="1">IF(C1759="", "", IFERROR(
  INDEX(C:C, MATCH(1,
    INDEX((OFFSET(C1759, -(ROW(C1759)-255), 0)=OFFSET(C:C, 5, 0))*
           (OFFSET(C1758, -(ROW(C1758)-255), 0)=OFFSET(C:C, 4, 0))*
           (OFFSET(C1757, -(ROW(C1757)-255), 0)=OFFSET(C:C, 3, 0))*
           (OFFSET(C1756, -(ROW(C1756)-255), 0)=OFFSET(C:C, 2, 0))*
           (OFFSET(C1755, -(ROW(C1755)-255), 0)=OFFSET(C:C, 1, 0)),
           0), 0)),
  "Sem previsão"))</f>
        <v/>
      </c>
      <c r="E1759" s="2" t="str">
        <f t="shared" ca="1" si="117"/>
        <v/>
      </c>
      <c r="F1759" s="2" t="str">
        <f ca="1">IF(E1759="", "", IFERROR(COUNTIF($E$2:E1759, "Correto") / COUNTA($E$2:E1759), 0))</f>
        <v/>
      </c>
    </row>
    <row r="1760" spans="3:6" x14ac:dyDescent="0.25">
      <c r="C1760" s="2" t="str">
        <f>IF(B1760="","",IF(VLOOKUP(A1760,referencia!$A$2:$B$15,2,FALSE)&gt;VLOOKUP(B1760,referencia!$A$2:$B$15,2,FALSE),"Casa",IF(VLOOKUP(A1760,referencia!$A$2:$B$15,2,FALSE)&lt;VLOOKUP(B1760,referencia!$A$2:$B$15,2,FALSE),"Visitante","Empate")))</f>
        <v/>
      </c>
      <c r="D1760" s="2" t="str">
        <f ca="1">IF(C1760="", "", IFERROR(
  INDEX(C:C, MATCH(1,
    INDEX((OFFSET(C1760, -(ROW(C1760)-255), 0)=OFFSET(C:C, 5, 0))*
           (OFFSET(C1759, -(ROW(C1759)-255), 0)=OFFSET(C:C, 4, 0))*
           (OFFSET(C1758, -(ROW(C1758)-255), 0)=OFFSET(C:C, 3, 0))*
           (OFFSET(C1757, -(ROW(C1757)-255), 0)=OFFSET(C:C, 2, 0))*
           (OFFSET(C1756, -(ROW(C1756)-255), 0)=OFFSET(C:C, 1, 0)),
           0), 0)),
  "Sem previsão"))</f>
        <v/>
      </c>
      <c r="E1760" s="2" t="str">
        <f t="shared" ca="1" si="117"/>
        <v/>
      </c>
      <c r="F1760" s="2" t="str">
        <f ca="1">IF(E1760="", "", IFERROR(COUNTIF($E$2:E1760, "Correto") / COUNTA($E$2:E1760), 0))</f>
        <v/>
      </c>
    </row>
    <row r="1761" spans="3:6" x14ac:dyDescent="0.25">
      <c r="C1761" s="2" t="str">
        <f>IF(B1761="","",IF(VLOOKUP(A1761,referencia!$A$2:$B$15,2,FALSE)&gt;VLOOKUP(B1761,referencia!$A$2:$B$15,2,FALSE),"Casa",IF(VLOOKUP(A1761,referencia!$A$2:$B$15,2,FALSE)&lt;VLOOKUP(B1761,referencia!$A$2:$B$15,2,FALSE),"Visitante","Empate")))</f>
        <v/>
      </c>
      <c r="D1761" s="2" t="str">
        <f ca="1">IF(C1761="", "", IFERROR(
  INDEX(C:C, MATCH(1,
    INDEX((OFFSET(C1761, -(ROW(C1761)-255), 0)=OFFSET(C:C, 5, 0))*
           (OFFSET(C1760, -(ROW(C1760)-255), 0)=OFFSET(C:C, 4, 0))*
           (OFFSET(C1759, -(ROW(C1759)-255), 0)=OFFSET(C:C, 3, 0))*
           (OFFSET(C1758, -(ROW(C1758)-255), 0)=OFFSET(C:C, 2, 0))*
           (OFFSET(C1757, -(ROW(C1757)-255), 0)=OFFSET(C:C, 1, 0)),
           0), 0)),
  "Sem previsão"))</f>
        <v/>
      </c>
      <c r="E1761" s="2" t="str">
        <f t="shared" ca="1" si="117"/>
        <v/>
      </c>
      <c r="F1761" s="2" t="str">
        <f ca="1">IF(E1761="", "", IFERROR(COUNTIF($E$2:E1761, "Correto") / COUNTA($E$2:E1761), 0))</f>
        <v/>
      </c>
    </row>
    <row r="1762" spans="3:6" x14ac:dyDescent="0.25">
      <c r="C1762" s="2" t="str">
        <f>IF(B1762="","",IF(VLOOKUP(A1762,referencia!$A$2:$B$15,2,FALSE)&gt;VLOOKUP(B1762,referencia!$A$2:$B$15,2,FALSE),"Casa",IF(VLOOKUP(A1762,referencia!$A$2:$B$15,2,FALSE)&lt;VLOOKUP(B1762,referencia!$A$2:$B$15,2,FALSE),"Visitante","Empate")))</f>
        <v/>
      </c>
      <c r="D1762" s="2" t="str">
        <f ca="1">IF(C1762="", "", IFERROR(
  INDEX(C:C, MATCH(1,
    INDEX((OFFSET(C1762, -(ROW(C1762)-255), 0)=OFFSET(C:C, 5, 0))*
           (OFFSET(C1761, -(ROW(C1761)-255), 0)=OFFSET(C:C, 4, 0))*
           (OFFSET(C1760, -(ROW(C1760)-255), 0)=OFFSET(C:C, 3, 0))*
           (OFFSET(C1759, -(ROW(C1759)-255), 0)=OFFSET(C:C, 2, 0))*
           (OFFSET(C1758, -(ROW(C1758)-255), 0)=OFFSET(C:C, 1, 0)),
           0), 0)),
  "Sem previsão"))</f>
        <v/>
      </c>
      <c r="E1762" s="2" t="str">
        <f t="shared" ca="1" si="117"/>
        <v/>
      </c>
      <c r="F1762" s="2" t="str">
        <f ca="1">IF(E1762="", "", IFERROR(COUNTIF($E$2:E1762, "Correto") / COUNTA($E$2:E1762), 0))</f>
        <v/>
      </c>
    </row>
    <row r="1763" spans="3:6" x14ac:dyDescent="0.25">
      <c r="C1763" s="2" t="str">
        <f>IF(B1763="","",IF(VLOOKUP(A1763,referencia!$A$2:$B$15,2,FALSE)&gt;VLOOKUP(B1763,referencia!$A$2:$B$15,2,FALSE),"Casa",IF(VLOOKUP(A1763,referencia!$A$2:$B$15,2,FALSE)&lt;VLOOKUP(B1763,referencia!$A$2:$B$15,2,FALSE),"Visitante","Empate")))</f>
        <v/>
      </c>
      <c r="D1763" s="2" t="str">
        <f ca="1">IF(C1763="", "", IFERROR(
  INDEX(C:C, MATCH(1,
    INDEX((OFFSET(C1763, -(ROW(C1763)-255), 0)=OFFSET(C:C, 5, 0))*
           (OFFSET(C1762, -(ROW(C1762)-255), 0)=OFFSET(C:C, 4, 0))*
           (OFFSET(C1761, -(ROW(C1761)-255), 0)=OFFSET(C:C, 3, 0))*
           (OFFSET(C1760, -(ROW(C1760)-255), 0)=OFFSET(C:C, 2, 0))*
           (OFFSET(C1759, -(ROW(C1759)-255), 0)=OFFSET(C:C, 1, 0)),
           0), 0)),
  "Sem previsão"))</f>
        <v/>
      </c>
      <c r="E1763" s="2" t="str">
        <f t="shared" ca="1" si="117"/>
        <v/>
      </c>
      <c r="F1763" s="2" t="str">
        <f ca="1">IF(E1763="", "", IFERROR(COUNTIF($E$2:E1763, "Correto") / COUNTA($E$2:E1763), 0))</f>
        <v/>
      </c>
    </row>
    <row r="1764" spans="3:6" x14ac:dyDescent="0.25">
      <c r="C1764" s="2" t="str">
        <f>IF(B1764="","",IF(VLOOKUP(A1764,referencia!$A$2:$B$15,2,FALSE)&gt;VLOOKUP(B1764,referencia!$A$2:$B$15,2,FALSE),"Casa",IF(VLOOKUP(A1764,referencia!$A$2:$B$15,2,FALSE)&lt;VLOOKUP(B1764,referencia!$A$2:$B$15,2,FALSE),"Visitante","Empate")))</f>
        <v/>
      </c>
      <c r="D1764" s="2" t="str">
        <f ca="1">IF(C1764="", "", IFERROR(
  INDEX(C:C, MATCH(1,
    INDEX((OFFSET(C1764, -(ROW(C1764)-255), 0)=OFFSET(C:C, 5, 0))*
           (OFFSET(C1763, -(ROW(C1763)-255), 0)=OFFSET(C:C, 4, 0))*
           (OFFSET(C1762, -(ROW(C1762)-255), 0)=OFFSET(C:C, 3, 0))*
           (OFFSET(C1761, -(ROW(C1761)-255), 0)=OFFSET(C:C, 2, 0))*
           (OFFSET(C1760, -(ROW(C1760)-255), 0)=OFFSET(C:C, 1, 0)),
           0), 0)),
  "Sem previsão"))</f>
        <v/>
      </c>
      <c r="E1764" s="2" t="str">
        <f t="shared" ca="1" si="117"/>
        <v/>
      </c>
      <c r="F1764" s="2" t="str">
        <f ca="1">IF(E1764="", "", IFERROR(COUNTIF($E$2:E1764, "Correto") / COUNTA($E$2:E1764), 0))</f>
        <v/>
      </c>
    </row>
    <row r="1765" spans="3:6" x14ac:dyDescent="0.25">
      <c r="C1765" s="2" t="str">
        <f>IF(B1765="","",IF(VLOOKUP(A1765,referencia!$A$2:$B$15,2,FALSE)&gt;VLOOKUP(B1765,referencia!$A$2:$B$15,2,FALSE),"Casa",IF(VLOOKUP(A1765,referencia!$A$2:$B$15,2,FALSE)&lt;VLOOKUP(B1765,referencia!$A$2:$B$15,2,FALSE),"Visitante","Empate")))</f>
        <v/>
      </c>
      <c r="D1765" s="2" t="str">
        <f ca="1">IF(C1765="", "", IFERROR(
  INDEX(C:C, MATCH(1,
    INDEX((OFFSET(C1765, -(ROW(C1765)-255), 0)=OFFSET(C:C, 5, 0))*
           (OFFSET(C1764, -(ROW(C1764)-255), 0)=OFFSET(C:C, 4, 0))*
           (OFFSET(C1763, -(ROW(C1763)-255), 0)=OFFSET(C:C, 3, 0))*
           (OFFSET(C1762, -(ROW(C1762)-255), 0)=OFFSET(C:C, 2, 0))*
           (OFFSET(C1761, -(ROW(C1761)-255), 0)=OFFSET(C:C, 1, 0)),
           0), 0)),
  "Sem previsão"))</f>
        <v/>
      </c>
      <c r="E1765" s="2" t="str">
        <f t="shared" ca="1" si="117"/>
        <v/>
      </c>
      <c r="F1765" s="2" t="str">
        <f ca="1">IF(E1765="", "", IFERROR(COUNTIF($E$2:E1765, "Correto") / COUNTA($E$2:E1765), 0))</f>
        <v/>
      </c>
    </row>
    <row r="1766" spans="3:6" x14ac:dyDescent="0.25">
      <c r="C1766" s="2" t="str">
        <f>IF(B1766="","",IF(VLOOKUP(A1766,referencia!$A$2:$B$15,2,FALSE)&gt;VLOOKUP(B1766,referencia!$A$2:$B$15,2,FALSE),"Casa",IF(VLOOKUP(A1766,referencia!$A$2:$B$15,2,FALSE)&lt;VLOOKUP(B1766,referencia!$A$2:$B$15,2,FALSE),"Visitante","Empate")))</f>
        <v/>
      </c>
      <c r="D1766" s="2" t="str">
        <f ca="1">IF(C1766="", "", IFERROR(
  INDEX(C:C, MATCH(1,
    INDEX((OFFSET(C1766, -(ROW(C1766)-255), 0)=OFFSET(C:C, 5, 0))*
           (OFFSET(C1765, -(ROW(C1765)-255), 0)=OFFSET(C:C, 4, 0))*
           (OFFSET(C1764, -(ROW(C1764)-255), 0)=OFFSET(C:C, 3, 0))*
           (OFFSET(C1763, -(ROW(C1763)-255), 0)=OFFSET(C:C, 2, 0))*
           (OFFSET(C1762, -(ROW(C1762)-255), 0)=OFFSET(C:C, 1, 0)),
           0), 0)),
  "Sem previsão"))</f>
        <v/>
      </c>
      <c r="E1766" s="2" t="str">
        <f t="shared" ca="1" si="117"/>
        <v/>
      </c>
      <c r="F1766" s="2" t="str">
        <f ca="1">IF(E1766="", "", IFERROR(COUNTIF($E$2:E1766, "Correto") / COUNTA($E$2:E1766), 0))</f>
        <v/>
      </c>
    </row>
    <row r="1767" spans="3:6" x14ac:dyDescent="0.25">
      <c r="C1767" s="2" t="str">
        <f>IF(B1767="","",IF(VLOOKUP(A1767,referencia!$A$2:$B$15,2,FALSE)&gt;VLOOKUP(B1767,referencia!$A$2:$B$15,2,FALSE),"Casa",IF(VLOOKUP(A1767,referencia!$A$2:$B$15,2,FALSE)&lt;VLOOKUP(B1767,referencia!$A$2:$B$15,2,FALSE),"Visitante","Empate")))</f>
        <v/>
      </c>
      <c r="D1767" s="2" t="str">
        <f ca="1">IF(C1767="", "", IFERROR(
  INDEX(C:C, MATCH(1,
    INDEX((OFFSET(C1767, -(ROW(C1767)-255), 0)=OFFSET(C:C, 5, 0))*
           (OFFSET(C1766, -(ROW(C1766)-255), 0)=OFFSET(C:C, 4, 0))*
           (OFFSET(C1765, -(ROW(C1765)-255), 0)=OFFSET(C:C, 3, 0))*
           (OFFSET(C1764, -(ROW(C1764)-255), 0)=OFFSET(C:C, 2, 0))*
           (OFFSET(C1763, -(ROW(C1763)-255), 0)=OFFSET(C:C, 1, 0)),
           0), 0)),
  "Sem previsão"))</f>
        <v/>
      </c>
      <c r="E1767" s="2" t="str">
        <f t="shared" ca="1" si="117"/>
        <v/>
      </c>
      <c r="F1767" s="2" t="str">
        <f ca="1">IF(E1767="", "", IFERROR(COUNTIF($E$2:E1767, "Correto") / COUNTA($E$2:E1767), 0))</f>
        <v/>
      </c>
    </row>
    <row r="1768" spans="3:6" x14ac:dyDescent="0.25">
      <c r="C1768" s="2" t="str">
        <f>IF(B1768="","",IF(VLOOKUP(A1768,referencia!$A$2:$B$15,2,FALSE)&gt;VLOOKUP(B1768,referencia!$A$2:$B$15,2,FALSE),"Casa",IF(VLOOKUP(A1768,referencia!$A$2:$B$15,2,FALSE)&lt;VLOOKUP(B1768,referencia!$A$2:$B$15,2,FALSE),"Visitante","Empate")))</f>
        <v/>
      </c>
      <c r="D1768" s="2" t="str">
        <f ca="1">IF(C1768="", "", IFERROR(
  INDEX(C:C, MATCH(1,
    INDEX((OFFSET(C1768, -(ROW(C1768)-255), 0)=OFFSET(C:C, 5, 0))*
           (OFFSET(C1767, -(ROW(C1767)-255), 0)=OFFSET(C:C, 4, 0))*
           (OFFSET(C1766, -(ROW(C1766)-255), 0)=OFFSET(C:C, 3, 0))*
           (OFFSET(C1765, -(ROW(C1765)-255), 0)=OFFSET(C:C, 2, 0))*
           (OFFSET(C1764, -(ROW(C1764)-255), 0)=OFFSET(C:C, 1, 0)),
           0), 0)),
  "Sem previsão"))</f>
        <v/>
      </c>
      <c r="E1768" s="2" t="str">
        <f t="shared" ca="1" si="117"/>
        <v/>
      </c>
      <c r="F1768" s="2" t="str">
        <f ca="1">IF(E1768="", "", IFERROR(COUNTIF($E$2:E1768, "Correto") / COUNTA($E$2:E1768), 0))</f>
        <v/>
      </c>
    </row>
    <row r="1769" spans="3:6" x14ac:dyDescent="0.25">
      <c r="C1769" s="2" t="str">
        <f>IF(B1769="","",IF(VLOOKUP(A1769,referencia!$A$2:$B$15,2,FALSE)&gt;VLOOKUP(B1769,referencia!$A$2:$B$15,2,FALSE),"Casa",IF(VLOOKUP(A1769,referencia!$A$2:$B$15,2,FALSE)&lt;VLOOKUP(B1769,referencia!$A$2:$B$15,2,FALSE),"Visitante","Empate")))</f>
        <v/>
      </c>
      <c r="D1769" s="2" t="str">
        <f ca="1">IF(C1769="", "", IFERROR(
  INDEX(C:C, MATCH(1,
    INDEX((OFFSET(C1769, -(ROW(C1769)-255), 0)=OFFSET(C:C, 5, 0))*
           (OFFSET(C1768, -(ROW(C1768)-255), 0)=OFFSET(C:C, 4, 0))*
           (OFFSET(C1767, -(ROW(C1767)-255), 0)=OFFSET(C:C, 3, 0))*
           (OFFSET(C1766, -(ROW(C1766)-255), 0)=OFFSET(C:C, 2, 0))*
           (OFFSET(C1765, -(ROW(C1765)-255), 0)=OFFSET(C:C, 1, 0)),
           0), 0)),
  "Sem previsão"))</f>
        <v/>
      </c>
      <c r="E1769" s="2" t="str">
        <f t="shared" ca="1" si="117"/>
        <v/>
      </c>
      <c r="F1769" s="2" t="str">
        <f ca="1">IF(E1769="", "", IFERROR(COUNTIF($E$2:E1769, "Correto") / COUNTA($E$2:E1769), 0))</f>
        <v/>
      </c>
    </row>
    <row r="1770" spans="3:6" x14ac:dyDescent="0.25">
      <c r="C1770" s="2" t="str">
        <f>IF(B1770="","",IF(VLOOKUP(A1770,referencia!$A$2:$B$15,2,FALSE)&gt;VLOOKUP(B1770,referencia!$A$2:$B$15,2,FALSE),"Casa",IF(VLOOKUP(A1770,referencia!$A$2:$B$15,2,FALSE)&lt;VLOOKUP(B1770,referencia!$A$2:$B$15,2,FALSE),"Visitante","Empate")))</f>
        <v/>
      </c>
      <c r="D1770" s="2" t="str">
        <f ca="1">IF(C1770="", "", IFERROR(
  INDEX(C:C, MATCH(1,
    INDEX((OFFSET(C1770, -(ROW(C1770)-255), 0)=OFFSET(C:C, 5, 0))*
           (OFFSET(C1769, -(ROW(C1769)-255), 0)=OFFSET(C:C, 4, 0))*
           (OFFSET(C1768, -(ROW(C1768)-255), 0)=OFFSET(C:C, 3, 0))*
           (OFFSET(C1767, -(ROW(C1767)-255), 0)=OFFSET(C:C, 2, 0))*
           (OFFSET(C1766, -(ROW(C1766)-255), 0)=OFFSET(C:C, 1, 0)),
           0), 0)),
  "Sem previsão"))</f>
        <v/>
      </c>
      <c r="E1770" s="2" t="str">
        <f t="shared" ca="1" si="117"/>
        <v/>
      </c>
      <c r="F1770" s="2" t="str">
        <f ca="1">IF(E1770="", "", IFERROR(COUNTIF($E$2:E1770, "Correto") / COUNTA($E$2:E1770), 0))</f>
        <v/>
      </c>
    </row>
    <row r="1771" spans="3:6" x14ac:dyDescent="0.25">
      <c r="C1771" s="2" t="str">
        <f>IF(B1771="","",IF(VLOOKUP(A1771,referencia!$A$2:$B$15,2,FALSE)&gt;VLOOKUP(B1771,referencia!$A$2:$B$15,2,FALSE),"Casa",IF(VLOOKUP(A1771,referencia!$A$2:$B$15,2,FALSE)&lt;VLOOKUP(B1771,referencia!$A$2:$B$15,2,FALSE),"Visitante","Empate")))</f>
        <v/>
      </c>
      <c r="D1771" s="2" t="str">
        <f ca="1">IF(C1771="", "", IFERROR(
  INDEX(C:C, MATCH(1,
    INDEX((OFFSET(C1771, -(ROW(C1771)-255), 0)=OFFSET(C:C, 5, 0))*
           (OFFSET(C1770, -(ROW(C1770)-255), 0)=OFFSET(C:C, 4, 0))*
           (OFFSET(C1769, -(ROW(C1769)-255), 0)=OFFSET(C:C, 3, 0))*
           (OFFSET(C1768, -(ROW(C1768)-255), 0)=OFFSET(C:C, 2, 0))*
           (OFFSET(C1767, -(ROW(C1767)-255), 0)=OFFSET(C:C, 1, 0)),
           0), 0)),
  "Sem previsão"))</f>
        <v/>
      </c>
      <c r="E1771" s="2" t="str">
        <f t="shared" ca="1" si="117"/>
        <v/>
      </c>
      <c r="F1771" s="2" t="str">
        <f ca="1">IF(E1771="", "", IFERROR(COUNTIF($E$2:E1771, "Correto") / COUNTA($E$2:E1771), 0))</f>
        <v/>
      </c>
    </row>
    <row r="1772" spans="3:6" x14ac:dyDescent="0.25">
      <c r="C1772" s="2" t="str">
        <f>IF(B1772="","",IF(VLOOKUP(A1772,referencia!$A$2:$B$15,2,FALSE)&gt;VLOOKUP(B1772,referencia!$A$2:$B$15,2,FALSE),"Casa",IF(VLOOKUP(A1772,referencia!$A$2:$B$15,2,FALSE)&lt;VLOOKUP(B1772,referencia!$A$2:$B$15,2,FALSE),"Visitante","Empate")))</f>
        <v/>
      </c>
      <c r="D1772" s="2" t="str">
        <f ca="1">IF(C1772="", "", IFERROR(
  INDEX(C:C, MATCH(1,
    INDEX((OFFSET(C1772, -(ROW(C1772)-255), 0)=OFFSET(C:C, 5, 0))*
           (OFFSET(C1771, -(ROW(C1771)-255), 0)=OFFSET(C:C, 4, 0))*
           (OFFSET(C1770, -(ROW(C1770)-255), 0)=OFFSET(C:C, 3, 0))*
           (OFFSET(C1769, -(ROW(C1769)-255), 0)=OFFSET(C:C, 2, 0))*
           (OFFSET(C1768, -(ROW(C1768)-255), 0)=OFFSET(C:C, 1, 0)),
           0), 0)),
  "Sem previsão"))</f>
        <v/>
      </c>
      <c r="E1772" s="2" t="str">
        <f t="shared" ca="1" si="117"/>
        <v/>
      </c>
      <c r="F1772" s="2" t="str">
        <f ca="1">IF(E1772="", "", IFERROR(COUNTIF($E$2:E1772, "Correto") / COUNTA($E$2:E1772), 0))</f>
        <v/>
      </c>
    </row>
    <row r="1773" spans="3:6" x14ac:dyDescent="0.25">
      <c r="C1773" s="2" t="str">
        <f>IF(B1773="","",IF(VLOOKUP(A1773,referencia!$A$2:$B$15,2,FALSE)&gt;VLOOKUP(B1773,referencia!$A$2:$B$15,2,FALSE),"Casa",IF(VLOOKUP(A1773,referencia!$A$2:$B$15,2,FALSE)&lt;VLOOKUP(B1773,referencia!$A$2:$B$15,2,FALSE),"Visitante","Empate")))</f>
        <v/>
      </c>
      <c r="D1773" s="2" t="str">
        <f ca="1">IF(C1773="", "", IFERROR(
  INDEX(C:C, MATCH(1,
    INDEX((OFFSET(C1773, -(ROW(C1773)-255), 0)=OFFSET(C:C, 5, 0))*
           (OFFSET(C1772, -(ROW(C1772)-255), 0)=OFFSET(C:C, 4, 0))*
           (OFFSET(#REF!, -(ROW(#REF!)-255), 0)=OFFSET(C:C, 3, 0))*
           (OFFSET(#REF!, -(ROW(#REF!)-255), 0)=OFFSET(C:C, 2, 0))*
           (OFFSET(#REF!, -(ROW(#REF!)-255), 0)=OFFSET(C:C, 1, 0)),
           0), 0)),
  "Sem previsão"))</f>
        <v/>
      </c>
      <c r="E1773" s="2" t="str">
        <f t="shared" ca="1" si="117"/>
        <v/>
      </c>
      <c r="F1773" s="2" t="str">
        <f ca="1">IF(E1773="", "", IFERROR(COUNTIF($E$2:E1773, "Correto") / COUNTA($E$2:E1773), 0))</f>
        <v/>
      </c>
    </row>
    <row r="1774" spans="3:6" x14ac:dyDescent="0.25">
      <c r="C1774" s="2" t="str">
        <f>IF(B1774="","",IF(VLOOKUP(A1774,referencia!$A$2:$B$15,2,FALSE)&gt;VLOOKUP(B1774,referencia!$A$2:$B$15,2,FALSE),"Casa",IF(VLOOKUP(A1774,referencia!$A$2:$B$15,2,FALSE)&lt;VLOOKUP(B1774,referencia!$A$2:$B$15,2,FALSE),"Visitante","Empate")))</f>
        <v/>
      </c>
      <c r="D1774" s="2" t="str">
        <f ca="1">IF(C1774="", "", IFERROR(
  INDEX(C:C, MATCH(1,
    INDEX((OFFSET(C1774, -(ROW(C1774)-255), 0)=OFFSET(C:C, 5, 0))*
           (OFFSET(C1773, -(ROW(C1773)-255), 0)=OFFSET(C:C, 4, 0))*
           (OFFSET(C1772, -(ROW(C1772)-255), 0)=OFFSET(C:C, 3, 0))*
           (OFFSET(#REF!, -(ROW(#REF!)-255), 0)=OFFSET(C:C, 2, 0))*
           (OFFSET(#REF!, -(ROW(#REF!)-255), 0)=OFFSET(C:C, 1, 0)),
           0), 0)),
  "Sem previsão"))</f>
        <v/>
      </c>
      <c r="E1774" s="2" t="str">
        <f t="shared" ca="1" si="117"/>
        <v/>
      </c>
      <c r="F1774" s="2" t="str">
        <f ca="1">IF(E1774="", "", IFERROR(COUNTIF($E$2:E1774, "Correto") / COUNTA($E$2:E1774), 0))</f>
        <v/>
      </c>
    </row>
    <row r="1775" spans="3:6" x14ac:dyDescent="0.25">
      <c r="C1775" s="2" t="str">
        <f>IF(B1775="","",IF(VLOOKUP(A1775,referencia!$A$2:$B$15,2,FALSE)&gt;VLOOKUP(B1775,referencia!$A$2:$B$15,2,FALSE),"Casa",IF(VLOOKUP(A1775,referencia!$A$2:$B$15,2,FALSE)&lt;VLOOKUP(B1775,referencia!$A$2:$B$15,2,FALSE),"Visitante","Empate")))</f>
        <v/>
      </c>
      <c r="D1775" s="2" t="str">
        <f ca="1">IF(C1775="", "", IFERROR(
  INDEX(C:C, MATCH(1,
    INDEX((OFFSET(C1775, -(ROW(C1775)-255), 0)=OFFSET(C:C, 5, 0))*
           (OFFSET(C1774, -(ROW(C1774)-255), 0)=OFFSET(C:C, 4, 0))*
           (OFFSET(C1773, -(ROW(C1773)-255), 0)=OFFSET(C:C, 3, 0))*
           (OFFSET(C1772, -(ROW(C1772)-255), 0)=OFFSET(C:C, 2, 0))*
           (OFFSET(#REF!, -(ROW(#REF!)-255), 0)=OFFSET(C:C, 1, 0)),
           0), 0)),
  "Sem previsão"))</f>
        <v/>
      </c>
      <c r="E1775" s="2" t="str">
        <f t="shared" ca="1" si="117"/>
        <v/>
      </c>
      <c r="F1775" s="2" t="str">
        <f ca="1">IF(E1775="", "", IFERROR(COUNTIF($E$2:E1775, "Correto") / COUNTA($E$2:E1775), 0))</f>
        <v/>
      </c>
    </row>
    <row r="1776" spans="3:6" x14ac:dyDescent="0.25">
      <c r="C1776" s="2" t="str">
        <f>IF(B1776="","",IF(VLOOKUP(A1776,referencia!$A$2:$B$15,2,FALSE)&gt;VLOOKUP(B1776,referencia!$A$2:$B$15,2,FALSE),"Casa",IF(VLOOKUP(A1776,referencia!$A$2:$B$15,2,FALSE)&lt;VLOOKUP(B1776,referencia!$A$2:$B$15,2,FALSE),"Visitante","Empate")))</f>
        <v/>
      </c>
      <c r="D1776" s="2" t="str">
        <f ca="1">IF(C1776="", "", IFERROR(
  INDEX(C:C, MATCH(1,
    INDEX((OFFSET(C1776, -(ROW(C1776)-255), 0)=OFFSET(C:C, 5, 0))*
           (OFFSET(C1775, -(ROW(C1775)-255), 0)=OFFSET(C:C, 4, 0))*
           (OFFSET(C1774, -(ROW(C1774)-255), 0)=OFFSET(C:C, 3, 0))*
           (OFFSET(C1773, -(ROW(C1773)-255), 0)=OFFSET(C:C, 2, 0))*
           (OFFSET(C1772, -(ROW(C1772)-255), 0)=OFFSET(C:C, 1, 0)),
           0), 0)),
  "Sem previsão"))</f>
        <v/>
      </c>
      <c r="E1776" s="2" t="str">
        <f t="shared" ca="1" si="117"/>
        <v/>
      </c>
      <c r="F1776" s="2" t="str">
        <f ca="1">IF(E1776="", "", IFERROR(COUNTIF($E$2:E1776, "Correto") / COUNTA($E$2:E1776), 0))</f>
        <v/>
      </c>
    </row>
    <row r="1777" spans="3:6" x14ac:dyDescent="0.25">
      <c r="C1777" s="2" t="str">
        <f>IF(B1777="","",IF(VLOOKUP(A1777,referencia!$A$2:$B$15,2,FALSE)&gt;VLOOKUP(B1777,referencia!$A$2:$B$15,2,FALSE),"Casa",IF(VLOOKUP(A1777,referencia!$A$2:$B$15,2,FALSE)&lt;VLOOKUP(B1777,referencia!$A$2:$B$15,2,FALSE),"Visitante","Empate")))</f>
        <v/>
      </c>
      <c r="D1777" s="2" t="str">
        <f ca="1">IF(C1777="", "", IFERROR(
  INDEX(C:C, MATCH(1,
    INDEX((OFFSET(C1777, -(ROW(C1777)-255), 0)=OFFSET(C:C, 5, 0))*
           (OFFSET(C1776, -(ROW(C1776)-255), 0)=OFFSET(C:C, 4, 0))*
           (OFFSET(C1775, -(ROW(C1775)-255), 0)=OFFSET(C:C, 3, 0))*
           (OFFSET(C1774, -(ROW(C1774)-255), 0)=OFFSET(C:C, 2, 0))*
           (OFFSET(C1773, -(ROW(C1773)-255), 0)=OFFSET(C:C, 1, 0)),
           0), 0)),
  "Sem previsão"))</f>
        <v/>
      </c>
      <c r="E1777" s="2" t="str">
        <f t="shared" ca="1" si="117"/>
        <v/>
      </c>
      <c r="F1777" s="2" t="str">
        <f ca="1">IF(E1777="", "", IFERROR(COUNTIF($E$2:E1777, "Correto") / COUNTA($E$2:E1777), 0))</f>
        <v/>
      </c>
    </row>
    <row r="1778" spans="3:6" x14ac:dyDescent="0.25">
      <c r="C1778" s="2" t="str">
        <f>IF(B1778="","",IF(VLOOKUP(A1778,referencia!$A$2:$B$15,2,FALSE)&gt;VLOOKUP(B1778,referencia!$A$2:$B$15,2,FALSE),"Casa",IF(VLOOKUP(A1778,referencia!$A$2:$B$15,2,FALSE)&lt;VLOOKUP(B1778,referencia!$A$2:$B$15,2,FALSE),"Visitante","Empate")))</f>
        <v/>
      </c>
      <c r="D1778" s="2" t="str">
        <f ca="1">IF(C1778="", "", IFERROR(
  INDEX(C:C, MATCH(1,
    INDEX((OFFSET(C1778, -(ROW(C1778)-255), 0)=OFFSET(C:C, 5, 0))*
           (OFFSET(C1777, -(ROW(C1777)-255), 0)=OFFSET(C:C, 4, 0))*
           (OFFSET(C1776, -(ROW(C1776)-255), 0)=OFFSET(C:C, 3, 0))*
           (OFFSET(C1775, -(ROW(C1775)-255), 0)=OFFSET(C:C, 2, 0))*
           (OFFSET(C1774, -(ROW(C1774)-255), 0)=OFFSET(C:C, 1, 0)),
           0), 0)),
  "Sem previsão"))</f>
        <v/>
      </c>
      <c r="E1778" s="2" t="str">
        <f t="shared" ca="1" si="117"/>
        <v/>
      </c>
      <c r="F1778" s="2" t="str">
        <f ca="1">IF(E1778="", "", IFERROR(COUNTIF($E$2:E1778, "Correto") / COUNTA($E$2:E1778), 0))</f>
        <v/>
      </c>
    </row>
    <row r="1779" spans="3:6" x14ac:dyDescent="0.25">
      <c r="C1779" s="2" t="str">
        <f>IF(B1779="","",IF(VLOOKUP(A1779,referencia!$A$2:$B$15,2,FALSE)&gt;VLOOKUP(B1779,referencia!$A$2:$B$15,2,FALSE),"Casa",IF(VLOOKUP(A1779,referencia!$A$2:$B$15,2,FALSE)&lt;VLOOKUP(B1779,referencia!$A$2:$B$15,2,FALSE),"Visitante","Empate")))</f>
        <v/>
      </c>
      <c r="D1779" s="2" t="str">
        <f ca="1">IF(C1779="", "", IFERROR(
  INDEX(C:C, MATCH(1,
    INDEX((OFFSET(C1779, -(ROW(C1779)-255), 0)=OFFSET(C:C, 5, 0))*
           (OFFSET(C1778, -(ROW(C1778)-255), 0)=OFFSET(C:C, 4, 0))*
           (OFFSET(C1777, -(ROW(C1777)-255), 0)=OFFSET(C:C, 3, 0))*
           (OFFSET(C1776, -(ROW(C1776)-255), 0)=OFFSET(C:C, 2, 0))*
           (OFFSET(C1775, -(ROW(C1775)-255), 0)=OFFSET(C:C, 1, 0)),
           0), 0)),
  "Sem previsão"))</f>
        <v/>
      </c>
      <c r="E1779" s="2" t="str">
        <f t="shared" ca="1" si="117"/>
        <v/>
      </c>
      <c r="F1779" s="2" t="str">
        <f ca="1">IF(E1779="", "", IFERROR(COUNTIF($E$2:E1779, "Correto") / COUNTA($E$2:E1779), 0))</f>
        <v/>
      </c>
    </row>
    <row r="1780" spans="3:6" x14ac:dyDescent="0.25">
      <c r="C1780" s="2" t="str">
        <f>IF(B1780="","",IF(VLOOKUP(A1780,referencia!$A$2:$B$15,2,FALSE)&gt;VLOOKUP(B1780,referencia!$A$2:$B$15,2,FALSE),"Casa",IF(VLOOKUP(A1780,referencia!$A$2:$B$15,2,FALSE)&lt;VLOOKUP(B1780,referencia!$A$2:$B$15,2,FALSE),"Visitante","Empate")))</f>
        <v/>
      </c>
      <c r="D1780" s="2" t="str">
        <f ca="1">IF(C1780="", "", IFERROR(
  INDEX(C:C, MATCH(1,
    INDEX((OFFSET(C1780, -(ROW(C1780)-255), 0)=OFFSET(C:C, 5, 0))*
           (OFFSET(C1779, -(ROW(C1779)-255), 0)=OFFSET(C:C, 4, 0))*
           (OFFSET(C1778, -(ROW(C1778)-255), 0)=OFFSET(C:C, 3, 0))*
           (OFFSET(C1777, -(ROW(C1777)-255), 0)=OFFSET(C:C, 2, 0))*
           (OFFSET(C1776, -(ROW(C1776)-255), 0)=OFFSET(C:C, 1, 0)),
           0), 0)),
  "Sem previsão"))</f>
        <v/>
      </c>
      <c r="E1780" s="2" t="str">
        <f t="shared" ca="1" si="117"/>
        <v/>
      </c>
      <c r="F1780" s="2" t="str">
        <f ca="1">IF(E1780="", "", IFERROR(COUNTIF($E$2:E1780, "Correto") / COUNTA($E$2:E1780), 0))</f>
        <v/>
      </c>
    </row>
    <row r="1781" spans="3:6" x14ac:dyDescent="0.25">
      <c r="C1781" s="2" t="str">
        <f>IF(B1781="","",IF(VLOOKUP(A1781,referencia!$A$2:$B$15,2,FALSE)&gt;VLOOKUP(B1781,referencia!$A$2:$B$15,2,FALSE),"Casa",IF(VLOOKUP(A1781,referencia!$A$2:$B$15,2,FALSE)&lt;VLOOKUP(B1781,referencia!$A$2:$B$15,2,FALSE),"Visitante","Empate")))</f>
        <v/>
      </c>
      <c r="D1781" s="2" t="str">
        <f ca="1">IF(C1781="", "", IFERROR(
  INDEX(C:C, MATCH(1,
    INDEX((OFFSET(C1781, -(ROW(C1781)-255), 0)=OFFSET(C:C, 5, 0))*
           (OFFSET(C1780, -(ROW(C1780)-255), 0)=OFFSET(C:C, 4, 0))*
           (OFFSET(C1779, -(ROW(C1779)-255), 0)=OFFSET(C:C, 3, 0))*
           (OFFSET(C1778, -(ROW(C1778)-255), 0)=OFFSET(C:C, 2, 0))*
           (OFFSET(C1777, -(ROW(C1777)-255), 0)=OFFSET(C:C, 1, 0)),
           0), 0)),
  "Sem previsão"))</f>
        <v/>
      </c>
      <c r="E1781" s="2" t="str">
        <f t="shared" ca="1" si="117"/>
        <v/>
      </c>
      <c r="F1781" s="2" t="str">
        <f ca="1">IF(E1781="", "", IFERROR(COUNTIF($E$2:E1781, "Correto") / COUNTA($E$2:E1781), 0))</f>
        <v/>
      </c>
    </row>
    <row r="1782" spans="3:6" x14ac:dyDescent="0.25">
      <c r="C1782" s="2" t="str">
        <f>IF(B1782="","",IF(VLOOKUP(A1782,referencia!$A$2:$B$15,2,FALSE)&gt;VLOOKUP(B1782,referencia!$A$2:$B$15,2,FALSE),"Casa",IF(VLOOKUP(A1782,referencia!$A$2:$B$15,2,FALSE)&lt;VLOOKUP(B1782,referencia!$A$2:$B$15,2,FALSE),"Visitante","Empate")))</f>
        <v/>
      </c>
      <c r="D1782" s="2" t="str">
        <f ca="1">IF(C1782="", "", IFERROR(
  INDEX(C:C, MATCH(1,
    INDEX((OFFSET(C1782, -(ROW(C1782)-255), 0)=OFFSET(C:C, 5, 0))*
           (OFFSET(C1781, -(ROW(C1781)-255), 0)=OFFSET(C:C, 4, 0))*
           (OFFSET(C1780, -(ROW(C1780)-255), 0)=OFFSET(C:C, 3, 0))*
           (OFFSET(C1779, -(ROW(C1779)-255), 0)=OFFSET(C:C, 2, 0))*
           (OFFSET(C1778, -(ROW(C1778)-255), 0)=OFFSET(C:C, 1, 0)),
           0), 0)),
  "Sem previsão"))</f>
        <v/>
      </c>
      <c r="E1782" s="2" t="str">
        <f t="shared" ca="1" si="117"/>
        <v/>
      </c>
      <c r="F1782" s="2" t="str">
        <f ca="1">IF(E1782="", "", IFERROR(COUNTIF($E$2:E1782, "Correto") / COUNTA($E$2:E1782), 0))</f>
        <v/>
      </c>
    </row>
    <row r="1783" spans="3:6" x14ac:dyDescent="0.25">
      <c r="C1783" s="2" t="str">
        <f>IF(B1783="","",IF(VLOOKUP(A1783,referencia!$A$2:$B$15,2,FALSE)&gt;VLOOKUP(B1783,referencia!$A$2:$B$15,2,FALSE),"Casa",IF(VLOOKUP(A1783,referencia!$A$2:$B$15,2,FALSE)&lt;VLOOKUP(B1783,referencia!$A$2:$B$15,2,FALSE),"Visitante","Empate")))</f>
        <v/>
      </c>
      <c r="D1783" s="2" t="str">
        <f ca="1">IF(C1783="", "", IFERROR(
  INDEX(C:C, MATCH(1,
    INDEX((OFFSET(C1783, -(ROW(C1783)-255), 0)=OFFSET(C:C, 5, 0))*
           (OFFSET(C1782, -(ROW(C1782)-255), 0)=OFFSET(C:C, 4, 0))*
           (OFFSET(C1781, -(ROW(C1781)-255), 0)=OFFSET(C:C, 3, 0))*
           (OFFSET(C1780, -(ROW(C1780)-255), 0)=OFFSET(C:C, 2, 0))*
           (OFFSET(C1779, -(ROW(C1779)-255), 0)=OFFSET(C:C, 1, 0)),
           0), 0)),
  "Sem previsão"))</f>
        <v/>
      </c>
      <c r="E1783" s="2" t="str">
        <f t="shared" ca="1" si="117"/>
        <v/>
      </c>
      <c r="F1783" s="2" t="str">
        <f ca="1">IF(E1783="", "", IFERROR(COUNTIF($E$2:E1783, "Correto") / COUNTA($E$2:E1783), 0))</f>
        <v/>
      </c>
    </row>
    <row r="1784" spans="3:6" x14ac:dyDescent="0.25">
      <c r="C1784" s="2" t="str">
        <f>IF(B1784="","",IF(VLOOKUP(A1784,referencia!$A$2:$B$15,2,FALSE)&gt;VLOOKUP(B1784,referencia!$A$2:$B$15,2,FALSE),"Casa",IF(VLOOKUP(A1784,referencia!$A$2:$B$15,2,FALSE)&lt;VLOOKUP(B1784,referencia!$A$2:$B$15,2,FALSE),"Visitante","Empate")))</f>
        <v/>
      </c>
      <c r="D1784" s="2" t="str">
        <f ca="1">IF(C1784="", "", IFERROR(
  INDEX(C:C, MATCH(1,
    INDEX((OFFSET(C1784, -(ROW(C1784)-255), 0)=OFFSET(C:C, 5, 0))*
           (OFFSET(C1783, -(ROW(C1783)-255), 0)=OFFSET(C:C, 4, 0))*
           (OFFSET(C1782, -(ROW(C1782)-255), 0)=OFFSET(C:C, 3, 0))*
           (OFFSET(C1781, -(ROW(C1781)-255), 0)=OFFSET(C:C, 2, 0))*
           (OFFSET(C1780, -(ROW(C1780)-255), 0)=OFFSET(C:C, 1, 0)),
           0), 0)),
  "Sem previsão"))</f>
        <v/>
      </c>
      <c r="E1784" s="2" t="str">
        <f t="shared" ca="1" si="117"/>
        <v/>
      </c>
      <c r="F1784" s="2" t="str">
        <f ca="1">IF(E1784="", "", IFERROR(COUNTIF($E$2:E1784, "Correto") / COUNTA($E$2:E1784), 0))</f>
        <v/>
      </c>
    </row>
    <row r="1785" spans="3:6" x14ac:dyDescent="0.25">
      <c r="C1785" s="2" t="str">
        <f>IF(B1785="","",IF(VLOOKUP(A1785,referencia!$A$2:$B$15,2,FALSE)&gt;VLOOKUP(B1785,referencia!$A$2:$B$15,2,FALSE),"Casa",IF(VLOOKUP(A1785,referencia!$A$2:$B$15,2,FALSE)&lt;VLOOKUP(B1785,referencia!$A$2:$B$15,2,FALSE),"Visitante","Empate")))</f>
        <v/>
      </c>
      <c r="D1785" s="2" t="str">
        <f ca="1">IF(C1785="", "", IFERROR(
  INDEX(C:C, MATCH(1,
    INDEX((OFFSET(C1785, -(ROW(C1785)-255), 0)=OFFSET(C:C, 5, 0))*
           (OFFSET(C1784, -(ROW(C1784)-255), 0)=OFFSET(C:C, 4, 0))*
           (OFFSET(C1783, -(ROW(C1783)-255), 0)=OFFSET(C:C, 3, 0))*
           (OFFSET(C1782, -(ROW(C1782)-255), 0)=OFFSET(C:C, 2, 0))*
           (OFFSET(C1781, -(ROW(C1781)-255), 0)=OFFSET(C:C, 1, 0)),
           0), 0)),
  "Sem previsão"))</f>
        <v/>
      </c>
      <c r="E1785" s="2" t="str">
        <f t="shared" ca="1" si="117"/>
        <v/>
      </c>
      <c r="F1785" s="2" t="str">
        <f ca="1">IF(E1785="", "", IFERROR(COUNTIF($E$2:E1785, "Correto") / COUNTA($E$2:E1785), 0))</f>
        <v/>
      </c>
    </row>
    <row r="1786" spans="3:6" x14ac:dyDescent="0.25">
      <c r="C1786" s="2" t="str">
        <f>IF(B1786="","",IF(VLOOKUP(A1786,referencia!$A$2:$B$15,2,FALSE)&gt;VLOOKUP(B1786,referencia!$A$2:$B$15,2,FALSE),"Casa",IF(VLOOKUP(A1786,referencia!$A$2:$B$15,2,FALSE)&lt;VLOOKUP(B1786,referencia!$A$2:$B$15,2,FALSE),"Visitante","Empate")))</f>
        <v/>
      </c>
      <c r="D1786" s="2" t="str">
        <f ca="1">IF(C1786="", "", IFERROR(
  INDEX(C:C, MATCH(1,
    INDEX((OFFSET(C1786, -(ROW(C1786)-255), 0)=OFFSET(C:C, 5, 0))*
           (OFFSET(C1785, -(ROW(C1785)-255), 0)=OFFSET(C:C, 4, 0))*
           (OFFSET(C1784, -(ROW(C1784)-255), 0)=OFFSET(C:C, 3, 0))*
           (OFFSET(C1783, -(ROW(C1783)-255), 0)=OFFSET(C:C, 2, 0))*
           (OFFSET(C1782, -(ROW(C1782)-255), 0)=OFFSET(C:C, 1, 0)),
           0), 0)),
  "Sem previsão"))</f>
        <v/>
      </c>
      <c r="E1786" s="2" t="str">
        <f t="shared" ca="1" si="117"/>
        <v/>
      </c>
      <c r="F1786" s="2" t="str">
        <f ca="1">IF(E1786="", "", IFERROR(COUNTIF($E$2:E1786, "Correto") / COUNTA($E$2:E1786), 0))</f>
        <v/>
      </c>
    </row>
    <row r="1787" spans="3:6" x14ac:dyDescent="0.25">
      <c r="C1787" s="2" t="str">
        <f>IF(B1787="","",IF(VLOOKUP(A1787,referencia!$A$2:$B$15,2,FALSE)&gt;VLOOKUP(B1787,referencia!$A$2:$B$15,2,FALSE),"Casa",IF(VLOOKUP(A1787,referencia!$A$2:$B$15,2,FALSE)&lt;VLOOKUP(B1787,referencia!$A$2:$B$15,2,FALSE),"Visitante","Empate")))</f>
        <v/>
      </c>
      <c r="D1787" s="2" t="str">
        <f ca="1">IF(C1787="", "", IFERROR(
  INDEX(C:C, MATCH(1,
    INDEX((OFFSET(C1787, -(ROW(C1787)-255), 0)=OFFSET(C:C, 5, 0))*
           (OFFSET(C1786, -(ROW(C1786)-255), 0)=OFFSET(C:C, 4, 0))*
           (OFFSET(C1785, -(ROW(C1785)-255), 0)=OFFSET(C:C, 3, 0))*
           (OFFSET(C1784, -(ROW(C1784)-255), 0)=OFFSET(C:C, 2, 0))*
           (OFFSET(C1783, -(ROW(C1783)-255), 0)=OFFSET(C:C, 1, 0)),
           0), 0)),
  "Sem previsão"))</f>
        <v/>
      </c>
      <c r="E1787" s="2" t="str">
        <f t="shared" ca="1" si="117"/>
        <v/>
      </c>
      <c r="F1787" s="2" t="str">
        <f ca="1">IF(E1787="", "", IFERROR(COUNTIF($E$2:E1787, "Correto") / COUNTA($E$2:E1787), 0))</f>
        <v/>
      </c>
    </row>
    <row r="1788" spans="3:6" x14ac:dyDescent="0.25">
      <c r="C1788" s="2" t="str">
        <f>IF(B1788="","",IF(VLOOKUP(A1788,referencia!$A$2:$B$15,2,FALSE)&gt;VLOOKUP(B1788,referencia!$A$2:$B$15,2,FALSE),"Casa",IF(VLOOKUP(A1788,referencia!$A$2:$B$15,2,FALSE)&lt;VLOOKUP(B1788,referencia!$A$2:$B$15,2,FALSE),"Visitante","Empate")))</f>
        <v/>
      </c>
      <c r="D1788" s="2" t="str">
        <f ca="1">IF(C1788="", "", IFERROR(
  INDEX(C:C, MATCH(1,
    INDEX((OFFSET(C1788, -(ROW(C1788)-255), 0)=OFFSET(C:C, 5, 0))*
           (OFFSET(C1787, -(ROW(C1787)-255), 0)=OFFSET(C:C, 4, 0))*
           (OFFSET(C1786, -(ROW(C1786)-255), 0)=OFFSET(C:C, 3, 0))*
           (OFFSET(C1785, -(ROW(C1785)-255), 0)=OFFSET(C:C, 2, 0))*
           (OFFSET(C1784, -(ROW(C1784)-255), 0)=OFFSET(C:C, 1, 0)),
           0), 0)),
  "Sem previsão"))</f>
        <v/>
      </c>
      <c r="E1788" s="2" t="str">
        <f t="shared" ref="E1788:E1851" ca="1" si="118">IF(D1788="","",IF(D1788=C1788,"Correto","Errado"))</f>
        <v/>
      </c>
      <c r="F1788" s="2" t="str">
        <f ca="1">IF(E1788="", "", IFERROR(COUNTIF($E$2:E1788, "Correto") / COUNTA($E$2:E1788), 0))</f>
        <v/>
      </c>
    </row>
    <row r="1789" spans="3:6" x14ac:dyDescent="0.25">
      <c r="C1789" s="2" t="str">
        <f>IF(B1789="","",IF(VLOOKUP(A1789,referencia!$A$2:$B$15,2,FALSE)&gt;VLOOKUP(B1789,referencia!$A$2:$B$15,2,FALSE),"Casa",IF(VLOOKUP(A1789,referencia!$A$2:$B$15,2,FALSE)&lt;VLOOKUP(B1789,referencia!$A$2:$B$15,2,FALSE),"Visitante","Empate")))</f>
        <v/>
      </c>
      <c r="D1789" s="2" t="str">
        <f ca="1">IF(C1789="", "", IFERROR(
  INDEX(C:C, MATCH(1,
    INDEX((OFFSET(C1789, -(ROW(C1789)-255), 0)=OFFSET(C:C, 5, 0))*
           (OFFSET(C1788, -(ROW(C1788)-255), 0)=OFFSET(C:C, 4, 0))*
           (OFFSET(C1787, -(ROW(C1787)-255), 0)=OFFSET(C:C, 3, 0))*
           (OFFSET(C1786, -(ROW(C1786)-255), 0)=OFFSET(C:C, 2, 0))*
           (OFFSET(C1785, -(ROW(C1785)-255), 0)=OFFSET(C:C, 1, 0)),
           0), 0)),
  "Sem previsão"))</f>
        <v/>
      </c>
      <c r="E1789" s="2" t="str">
        <f t="shared" ca="1" si="118"/>
        <v/>
      </c>
      <c r="F1789" s="2" t="str">
        <f ca="1">IF(E1789="", "", IFERROR(COUNTIF($E$2:E1789, "Correto") / COUNTA($E$2:E1789), 0))</f>
        <v/>
      </c>
    </row>
    <row r="1790" spans="3:6" x14ac:dyDescent="0.25">
      <c r="C1790" s="2" t="str">
        <f>IF(B1790="","",IF(VLOOKUP(A1790,referencia!$A$2:$B$15,2,FALSE)&gt;VLOOKUP(B1790,referencia!$A$2:$B$15,2,FALSE),"Casa",IF(VLOOKUP(A1790,referencia!$A$2:$B$15,2,FALSE)&lt;VLOOKUP(B1790,referencia!$A$2:$B$15,2,FALSE),"Visitante","Empate")))</f>
        <v/>
      </c>
      <c r="D1790" s="2" t="str">
        <f ca="1">IF(C1790="", "", IFERROR(
  INDEX(C:C, MATCH(1,
    INDEX((OFFSET(C1790, -(ROW(C1790)-255), 0)=OFFSET(C:C, 5, 0))*
           (OFFSET(C1789, -(ROW(C1789)-255), 0)=OFFSET(C:C, 4, 0))*
           (OFFSET(C1788, -(ROW(C1788)-255), 0)=OFFSET(C:C, 3, 0))*
           (OFFSET(C1787, -(ROW(C1787)-255), 0)=OFFSET(C:C, 2, 0))*
           (OFFSET(C1786, -(ROW(C1786)-255), 0)=OFFSET(C:C, 1, 0)),
           0), 0)),
  "Sem previsão"))</f>
        <v/>
      </c>
      <c r="E1790" s="2" t="str">
        <f t="shared" ca="1" si="118"/>
        <v/>
      </c>
      <c r="F1790" s="2" t="str">
        <f ca="1">IF(E1790="", "", IFERROR(COUNTIF($E$2:E1790, "Correto") / COUNTA($E$2:E1790), 0))</f>
        <v/>
      </c>
    </row>
    <row r="1791" spans="3:6" x14ac:dyDescent="0.25">
      <c r="C1791" s="2" t="str">
        <f>IF(B1791="","",IF(VLOOKUP(A1791,referencia!$A$2:$B$15,2,FALSE)&gt;VLOOKUP(B1791,referencia!$A$2:$B$15,2,FALSE),"Casa",IF(VLOOKUP(A1791,referencia!$A$2:$B$15,2,FALSE)&lt;VLOOKUP(B1791,referencia!$A$2:$B$15,2,FALSE),"Visitante","Empate")))</f>
        <v/>
      </c>
      <c r="D1791" s="2" t="str">
        <f ca="1">IF(C1791="", "", IFERROR(
  INDEX(C:C, MATCH(1,
    INDEX((OFFSET(C1791, -(ROW(C1791)-255), 0)=OFFSET(C:C, 5, 0))*
           (OFFSET(C1790, -(ROW(C1790)-255), 0)=OFFSET(C:C, 4, 0))*
           (OFFSET(C1789, -(ROW(C1789)-255), 0)=OFFSET(C:C, 3, 0))*
           (OFFSET(C1788, -(ROW(C1788)-255), 0)=OFFSET(C:C, 2, 0))*
           (OFFSET(C1787, -(ROW(C1787)-255), 0)=OFFSET(C:C, 1, 0)),
           0), 0)),
  "Sem previsão"))</f>
        <v/>
      </c>
      <c r="E1791" s="2" t="str">
        <f t="shared" ca="1" si="118"/>
        <v/>
      </c>
      <c r="F1791" s="2" t="str">
        <f ca="1">IF(E1791="", "", IFERROR(COUNTIF($E$2:E1791, "Correto") / COUNTA($E$2:E1791), 0))</f>
        <v/>
      </c>
    </row>
    <row r="1792" spans="3:6" x14ac:dyDescent="0.25">
      <c r="C1792" s="2" t="str">
        <f>IF(B1792="","",IF(VLOOKUP(A1792,referencia!$A$2:$B$15,2,FALSE)&gt;VLOOKUP(B1792,referencia!$A$2:$B$15,2,FALSE),"Casa",IF(VLOOKUP(A1792,referencia!$A$2:$B$15,2,FALSE)&lt;VLOOKUP(B1792,referencia!$A$2:$B$15,2,FALSE),"Visitante","Empate")))</f>
        <v/>
      </c>
      <c r="D1792" s="2" t="str">
        <f ca="1">IF(C1792="", "", IFERROR(
  INDEX(C:C, MATCH(1,
    INDEX((OFFSET(C1792, -(ROW(C1792)-255), 0)=OFFSET(C:C, 5, 0))*
           (OFFSET(C1791, -(ROW(C1791)-255), 0)=OFFSET(C:C, 4, 0))*
           (OFFSET(C1790, -(ROW(C1790)-255), 0)=OFFSET(C:C, 3, 0))*
           (OFFSET(C1789, -(ROW(C1789)-255), 0)=OFFSET(C:C, 2, 0))*
           (OFFSET(C1788, -(ROW(C1788)-255), 0)=OFFSET(C:C, 1, 0)),
           0), 0)),
  "Sem previsão"))</f>
        <v/>
      </c>
      <c r="E1792" s="2" t="str">
        <f t="shared" ca="1" si="118"/>
        <v/>
      </c>
      <c r="F1792" s="2" t="str">
        <f ca="1">IF(E1792="", "", IFERROR(COUNTIF($E$2:E1792, "Correto") / COUNTA($E$2:E1792), 0))</f>
        <v/>
      </c>
    </row>
    <row r="1793" spans="3:6" x14ac:dyDescent="0.25">
      <c r="C1793" s="2" t="str">
        <f>IF(B1793="","",IF(VLOOKUP(A1793,referencia!$A$2:$B$15,2,FALSE)&gt;VLOOKUP(B1793,referencia!$A$2:$B$15,2,FALSE),"Casa",IF(VLOOKUP(A1793,referencia!$A$2:$B$15,2,FALSE)&lt;VLOOKUP(B1793,referencia!$A$2:$B$15,2,FALSE),"Visitante","Empate")))</f>
        <v/>
      </c>
      <c r="D1793" s="2" t="str">
        <f ca="1">IF(C1793="", "", IFERROR(
  INDEX(C:C, MATCH(1,
    INDEX((OFFSET(C1793, -(ROW(C1793)-255), 0)=OFFSET(C:C, 5, 0))*
           (OFFSET(C1792, -(ROW(C1792)-255), 0)=OFFSET(C:C, 4, 0))*
           (OFFSET(C1791, -(ROW(C1791)-255), 0)=OFFSET(C:C, 3, 0))*
           (OFFSET(C1790, -(ROW(C1790)-255), 0)=OFFSET(C:C, 2, 0))*
           (OFFSET(C1789, -(ROW(C1789)-255), 0)=OFFSET(C:C, 1, 0)),
           0), 0)),
  "Sem previsão"))</f>
        <v/>
      </c>
      <c r="E1793" s="2" t="str">
        <f t="shared" ca="1" si="118"/>
        <v/>
      </c>
      <c r="F1793" s="2" t="str">
        <f ca="1">IF(E1793="", "", IFERROR(COUNTIF($E$2:E1793, "Correto") / COUNTA($E$2:E1793), 0))</f>
        <v/>
      </c>
    </row>
    <row r="1794" spans="3:6" x14ac:dyDescent="0.25">
      <c r="C1794" s="2" t="str">
        <f>IF(B1794="","",IF(VLOOKUP(A1794,referencia!$A$2:$B$15,2,FALSE)&gt;VLOOKUP(B1794,referencia!$A$2:$B$15,2,FALSE),"Casa",IF(VLOOKUP(A1794,referencia!$A$2:$B$15,2,FALSE)&lt;VLOOKUP(B1794,referencia!$A$2:$B$15,2,FALSE),"Visitante","Empate")))</f>
        <v/>
      </c>
      <c r="D1794" s="2" t="str">
        <f ca="1">IF(C1794="", "", IFERROR(
  INDEX(C:C, MATCH(1,
    INDEX((OFFSET(C1794, -(ROW(C1794)-255), 0)=OFFSET(C:C, 5, 0))*
           (OFFSET(C1793, -(ROW(C1793)-255), 0)=OFFSET(C:C, 4, 0))*
           (OFFSET(C1792, -(ROW(C1792)-255), 0)=OFFSET(C:C, 3, 0))*
           (OFFSET(C1791, -(ROW(C1791)-255), 0)=OFFSET(C:C, 2, 0))*
           (OFFSET(C1790, -(ROW(C1790)-255), 0)=OFFSET(C:C, 1, 0)),
           0), 0)),
  "Sem previsão"))</f>
        <v/>
      </c>
      <c r="E1794" s="2" t="str">
        <f t="shared" ca="1" si="118"/>
        <v/>
      </c>
      <c r="F1794" s="2" t="str">
        <f ca="1">IF(E1794="", "", IFERROR(COUNTIF($E$2:E1794, "Correto") / COUNTA($E$2:E1794), 0))</f>
        <v/>
      </c>
    </row>
    <row r="1795" spans="3:6" x14ac:dyDescent="0.25">
      <c r="C1795" s="2" t="str">
        <f>IF(B1795="","",IF(VLOOKUP(A1795,referencia!$A$2:$B$15,2,FALSE)&gt;VLOOKUP(B1795,referencia!$A$2:$B$15,2,FALSE),"Casa",IF(VLOOKUP(A1795,referencia!$A$2:$B$15,2,FALSE)&lt;VLOOKUP(B1795,referencia!$A$2:$B$15,2,FALSE),"Visitante","Empate")))</f>
        <v/>
      </c>
      <c r="D1795" s="2" t="str">
        <f ca="1">IF(C1795="", "", IFERROR(
  INDEX(C:C, MATCH(1,
    INDEX((OFFSET(C1795, -(ROW(C1795)-255), 0)=OFFSET(C:C, 5, 0))*
           (OFFSET(C1794, -(ROW(C1794)-255), 0)=OFFSET(C:C, 4, 0))*
           (OFFSET(C1793, -(ROW(C1793)-255), 0)=OFFSET(C:C, 3, 0))*
           (OFFSET(C1792, -(ROW(C1792)-255), 0)=OFFSET(C:C, 2, 0))*
           (OFFSET(C1791, -(ROW(C1791)-255), 0)=OFFSET(C:C, 1, 0)),
           0), 0)),
  "Sem previsão"))</f>
        <v/>
      </c>
      <c r="E1795" s="2" t="str">
        <f t="shared" ca="1" si="118"/>
        <v/>
      </c>
      <c r="F1795" s="2" t="str">
        <f ca="1">IF(E1795="", "", IFERROR(COUNTIF($E$2:E1795, "Correto") / COUNTA($E$2:E1795), 0))</f>
        <v/>
      </c>
    </row>
    <row r="1796" spans="3:6" x14ac:dyDescent="0.25">
      <c r="C1796" s="2" t="str">
        <f>IF(B1796="","",IF(VLOOKUP(A1796,referencia!$A$2:$B$15,2,FALSE)&gt;VLOOKUP(B1796,referencia!$A$2:$B$15,2,FALSE),"Casa",IF(VLOOKUP(A1796,referencia!$A$2:$B$15,2,FALSE)&lt;VLOOKUP(B1796,referencia!$A$2:$B$15,2,FALSE),"Visitante","Empate")))</f>
        <v/>
      </c>
      <c r="D1796" s="2" t="str">
        <f ca="1">IF(C1796="", "", IFERROR(
  INDEX(C:C, MATCH(1,
    INDEX((OFFSET(C1796, -(ROW(C1796)-255), 0)=OFFSET(C:C, 5, 0))*
           (OFFSET(C1795, -(ROW(C1795)-255), 0)=OFFSET(C:C, 4, 0))*
           (OFFSET(C1794, -(ROW(C1794)-255), 0)=OFFSET(C:C, 3, 0))*
           (OFFSET(C1793, -(ROW(C1793)-255), 0)=OFFSET(C:C, 2, 0))*
           (OFFSET(C1792, -(ROW(C1792)-255), 0)=OFFSET(C:C, 1, 0)),
           0), 0)),
  "Sem previsão"))</f>
        <v/>
      </c>
      <c r="E1796" s="2" t="str">
        <f t="shared" ca="1" si="118"/>
        <v/>
      </c>
      <c r="F1796" s="2" t="str">
        <f ca="1">IF(E1796="", "", IFERROR(COUNTIF($E$2:E1796, "Correto") / COUNTA($E$2:E1796), 0))</f>
        <v/>
      </c>
    </row>
    <row r="1797" spans="3:6" x14ac:dyDescent="0.25">
      <c r="C1797" s="2" t="str">
        <f>IF(B1797="","",IF(VLOOKUP(A1797,referencia!$A$2:$B$15,2,FALSE)&gt;VLOOKUP(B1797,referencia!$A$2:$B$15,2,FALSE),"Casa",IF(VLOOKUP(A1797,referencia!$A$2:$B$15,2,FALSE)&lt;VLOOKUP(B1797,referencia!$A$2:$B$15,2,FALSE),"Visitante","Empate")))</f>
        <v/>
      </c>
      <c r="D1797" s="2" t="str">
        <f ca="1">IF(C1797="", "", IFERROR(
  INDEX(C:C, MATCH(1,
    INDEX((OFFSET(C1797, -(ROW(C1797)-255), 0)=OFFSET(C:C, 5, 0))*
           (OFFSET(C1796, -(ROW(C1796)-255), 0)=OFFSET(C:C, 4, 0))*
           (OFFSET(C1795, -(ROW(C1795)-255), 0)=OFFSET(C:C, 3, 0))*
           (OFFSET(C1794, -(ROW(C1794)-255), 0)=OFFSET(C:C, 2, 0))*
           (OFFSET(C1793, -(ROW(C1793)-255), 0)=OFFSET(C:C, 1, 0)),
           0), 0)),
  "Sem previsão"))</f>
        <v/>
      </c>
      <c r="E1797" s="2" t="str">
        <f t="shared" ca="1" si="118"/>
        <v/>
      </c>
      <c r="F1797" s="2" t="str">
        <f ca="1">IF(E1797="", "", IFERROR(COUNTIF($E$2:E1797, "Correto") / COUNTA($E$2:E1797), 0))</f>
        <v/>
      </c>
    </row>
    <row r="1798" spans="3:6" x14ac:dyDescent="0.25">
      <c r="C1798" s="2" t="str">
        <f>IF(B1798="","",IF(VLOOKUP(A1798,referencia!$A$2:$B$15,2,FALSE)&gt;VLOOKUP(B1798,referencia!$A$2:$B$15,2,FALSE),"Casa",IF(VLOOKUP(A1798,referencia!$A$2:$B$15,2,FALSE)&lt;VLOOKUP(B1798,referencia!$A$2:$B$15,2,FALSE),"Visitante","Empate")))</f>
        <v/>
      </c>
      <c r="D1798" s="2" t="str">
        <f ca="1">IF(C1798="", "", IFERROR(
  INDEX(C:C, MATCH(1,
    INDEX((OFFSET(C1798, -(ROW(C1798)-255), 0)=OFFSET(C:C, 5, 0))*
           (OFFSET(C1797, -(ROW(C1797)-255), 0)=OFFSET(C:C, 4, 0))*
           (OFFSET(C1796, -(ROW(C1796)-255), 0)=OFFSET(C:C, 3, 0))*
           (OFFSET(C1795, -(ROW(C1795)-255), 0)=OFFSET(C:C, 2, 0))*
           (OFFSET(C1794, -(ROW(C1794)-255), 0)=OFFSET(C:C, 1, 0)),
           0), 0)),
  "Sem previsão"))</f>
        <v/>
      </c>
      <c r="E1798" s="2" t="str">
        <f t="shared" ca="1" si="118"/>
        <v/>
      </c>
      <c r="F1798" s="2" t="str">
        <f ca="1">IF(E1798="", "", IFERROR(COUNTIF($E$2:E1798, "Correto") / COUNTA($E$2:E1798), 0))</f>
        <v/>
      </c>
    </row>
    <row r="1799" spans="3:6" x14ac:dyDescent="0.25">
      <c r="C1799" s="2" t="str">
        <f>IF(B1799="","",IF(VLOOKUP(A1799,referencia!$A$2:$B$15,2,FALSE)&gt;VLOOKUP(B1799,referencia!$A$2:$B$15,2,FALSE),"Casa",IF(VLOOKUP(A1799,referencia!$A$2:$B$15,2,FALSE)&lt;VLOOKUP(B1799,referencia!$A$2:$B$15,2,FALSE),"Visitante","Empate")))</f>
        <v/>
      </c>
      <c r="D1799" s="2" t="str">
        <f ca="1">IF(C1799="", "", IFERROR(
  INDEX(C:C, MATCH(1,
    INDEX((OFFSET(C1799, -(ROW(C1799)-255), 0)=OFFSET(C:C, 5, 0))*
           (OFFSET(C1798, -(ROW(C1798)-255), 0)=OFFSET(C:C, 4, 0))*
           (OFFSET(C1797, -(ROW(C1797)-255), 0)=OFFSET(C:C, 3, 0))*
           (OFFSET(C1796, -(ROW(C1796)-255), 0)=OFFSET(C:C, 2, 0))*
           (OFFSET(C1795, -(ROW(C1795)-255), 0)=OFFSET(C:C, 1, 0)),
           0), 0)),
  "Sem previsão"))</f>
        <v/>
      </c>
      <c r="E1799" s="2" t="str">
        <f t="shared" ca="1" si="118"/>
        <v/>
      </c>
      <c r="F1799" s="2" t="str">
        <f ca="1">IF(E1799="", "", IFERROR(COUNTIF($E$2:E1799, "Correto") / COUNTA($E$2:E1799), 0))</f>
        <v/>
      </c>
    </row>
    <row r="1800" spans="3:6" x14ac:dyDescent="0.25">
      <c r="C1800" s="2" t="str">
        <f>IF(B1800="","",IF(VLOOKUP(A1800,referencia!$A$2:$B$15,2,FALSE)&gt;VLOOKUP(B1800,referencia!$A$2:$B$15,2,FALSE),"Casa",IF(VLOOKUP(A1800,referencia!$A$2:$B$15,2,FALSE)&lt;VLOOKUP(B1800,referencia!$A$2:$B$15,2,FALSE),"Visitante","Empate")))</f>
        <v/>
      </c>
      <c r="D1800" s="2" t="str">
        <f ca="1">IF(C1800="", "", IFERROR(
  INDEX(C:C, MATCH(1,
    INDEX((OFFSET(C1800, -(ROW(C1800)-255), 0)=OFFSET(C:C, 5, 0))*
           (OFFSET(C1799, -(ROW(C1799)-255), 0)=OFFSET(C:C, 4, 0))*
           (OFFSET(C1798, -(ROW(C1798)-255), 0)=OFFSET(C:C, 3, 0))*
           (OFFSET(C1797, -(ROW(C1797)-255), 0)=OFFSET(C:C, 2, 0))*
           (OFFSET(C1796, -(ROW(C1796)-255), 0)=OFFSET(C:C, 1, 0)),
           0), 0)),
  "Sem previsão"))</f>
        <v/>
      </c>
      <c r="E1800" s="2" t="str">
        <f t="shared" ca="1" si="118"/>
        <v/>
      </c>
      <c r="F1800" s="2" t="str">
        <f ca="1">IF(E1800="", "", IFERROR(COUNTIF($E$2:E1800, "Correto") / COUNTA($E$2:E1800), 0))</f>
        <v/>
      </c>
    </row>
    <row r="1801" spans="3:6" x14ac:dyDescent="0.25">
      <c r="C1801" s="2" t="str">
        <f>IF(B1801="","",IF(VLOOKUP(A1801,referencia!$A$2:$B$15,2,FALSE)&gt;VLOOKUP(B1801,referencia!$A$2:$B$15,2,FALSE),"Casa",IF(VLOOKUP(A1801,referencia!$A$2:$B$15,2,FALSE)&lt;VLOOKUP(B1801,referencia!$A$2:$B$15,2,FALSE),"Visitante","Empate")))</f>
        <v/>
      </c>
      <c r="D1801" s="2" t="str">
        <f ca="1">IF(C1801="", "", IFERROR(
  INDEX(C:C, MATCH(1,
    INDEX((OFFSET(C1801, -(ROW(C1801)-255), 0)=OFFSET(C:C, 5, 0))*
           (OFFSET(C1800, -(ROW(C1800)-255), 0)=OFFSET(C:C, 4, 0))*
           (OFFSET(C1799, -(ROW(C1799)-255), 0)=OFFSET(C:C, 3, 0))*
           (OFFSET(C1798, -(ROW(C1798)-255), 0)=OFFSET(C:C, 2, 0))*
           (OFFSET(C1797, -(ROW(C1797)-255), 0)=OFFSET(C:C, 1, 0)),
           0), 0)),
  "Sem previsão"))</f>
        <v/>
      </c>
      <c r="E1801" s="2" t="str">
        <f t="shared" ca="1" si="118"/>
        <v/>
      </c>
      <c r="F1801" s="2" t="str">
        <f ca="1">IF(E1801="", "", IFERROR(COUNTIF($E$2:E1801, "Correto") / COUNTA($E$2:E1801), 0))</f>
        <v/>
      </c>
    </row>
    <row r="1802" spans="3:6" x14ac:dyDescent="0.25">
      <c r="C1802" s="2" t="str">
        <f>IF(B1802="","",IF(VLOOKUP(A1802,referencia!$A$2:$B$15,2,FALSE)&gt;VLOOKUP(B1802,referencia!$A$2:$B$15,2,FALSE),"Casa",IF(VLOOKUP(A1802,referencia!$A$2:$B$15,2,FALSE)&lt;VLOOKUP(B1802,referencia!$A$2:$B$15,2,FALSE),"Visitante","Empate")))</f>
        <v/>
      </c>
      <c r="D1802" s="2" t="str">
        <f ca="1">IF(C1802="", "", IFERROR(
  INDEX(C:C, MATCH(1,
    INDEX((OFFSET(C1802, -(ROW(C1802)-255), 0)=OFFSET(C:C, 5, 0))*
           (OFFSET(C1801, -(ROW(C1801)-255), 0)=OFFSET(C:C, 4, 0))*
           (OFFSET(C1800, -(ROW(C1800)-255), 0)=OFFSET(C:C, 3, 0))*
           (OFFSET(C1799, -(ROW(C1799)-255), 0)=OFFSET(C:C, 2, 0))*
           (OFFSET(C1798, -(ROW(C1798)-255), 0)=OFFSET(C:C, 1, 0)),
           0), 0)),
  "Sem previsão"))</f>
        <v/>
      </c>
      <c r="E1802" s="2" t="str">
        <f t="shared" ca="1" si="118"/>
        <v/>
      </c>
      <c r="F1802" s="2" t="str">
        <f ca="1">IF(E1802="", "", IFERROR(COUNTIF($E$2:E1802, "Correto") / COUNTA($E$2:E1802), 0))</f>
        <v/>
      </c>
    </row>
    <row r="1803" spans="3:6" x14ac:dyDescent="0.25">
      <c r="C1803" s="2" t="str">
        <f>IF(B1803="","",IF(VLOOKUP(A1803,referencia!$A$2:$B$15,2,FALSE)&gt;VLOOKUP(B1803,referencia!$A$2:$B$15,2,FALSE),"Casa",IF(VLOOKUP(A1803,referencia!$A$2:$B$15,2,FALSE)&lt;VLOOKUP(B1803,referencia!$A$2:$B$15,2,FALSE),"Visitante","Empate")))</f>
        <v/>
      </c>
      <c r="D1803" s="2" t="str">
        <f ca="1">IF(C1803="", "", IFERROR(
  INDEX(C:C, MATCH(1,
    INDEX((OFFSET(C1803, -(ROW(C1803)-255), 0)=OFFSET(C:C, 5, 0))*
           (OFFSET(C1802, -(ROW(C1802)-255), 0)=OFFSET(C:C, 4, 0))*
           (OFFSET(C1801, -(ROW(C1801)-255), 0)=OFFSET(C:C, 3, 0))*
           (OFFSET(C1800, -(ROW(C1800)-255), 0)=OFFSET(C:C, 2, 0))*
           (OFFSET(C1799, -(ROW(C1799)-255), 0)=OFFSET(C:C, 1, 0)),
           0), 0)),
  "Sem previsão"))</f>
        <v/>
      </c>
      <c r="E1803" s="2" t="str">
        <f t="shared" ca="1" si="118"/>
        <v/>
      </c>
      <c r="F1803" s="2" t="str">
        <f ca="1">IF(E1803="", "", IFERROR(COUNTIF($E$2:E1803, "Correto") / COUNTA($E$2:E1803), 0))</f>
        <v/>
      </c>
    </row>
    <row r="1804" spans="3:6" x14ac:dyDescent="0.25">
      <c r="C1804" s="2" t="str">
        <f>IF(B1804="","",IF(VLOOKUP(A1804,referencia!$A$2:$B$15,2,FALSE)&gt;VLOOKUP(B1804,referencia!$A$2:$B$15,2,FALSE),"Casa",IF(VLOOKUP(A1804,referencia!$A$2:$B$15,2,FALSE)&lt;VLOOKUP(B1804,referencia!$A$2:$B$15,2,FALSE),"Visitante","Empate")))</f>
        <v/>
      </c>
      <c r="D1804" s="2" t="str">
        <f ca="1">IF(C1804="", "", IFERROR(
  INDEX(C:C, MATCH(1,
    INDEX((OFFSET(C1804, -(ROW(C1804)-255), 0)=OFFSET(C:C, 5, 0))*
           (OFFSET(C1803, -(ROW(C1803)-255), 0)=OFFSET(C:C, 4, 0))*
           (OFFSET(C1802, -(ROW(C1802)-255), 0)=OFFSET(C:C, 3, 0))*
           (OFFSET(C1801, -(ROW(C1801)-255), 0)=OFFSET(C:C, 2, 0))*
           (OFFSET(C1800, -(ROW(C1800)-255), 0)=OFFSET(C:C, 1, 0)),
           0), 0)),
  "Sem previsão"))</f>
        <v/>
      </c>
      <c r="E1804" s="2" t="str">
        <f t="shared" ca="1" si="118"/>
        <v/>
      </c>
      <c r="F1804" s="2" t="str">
        <f ca="1">IF(E1804="", "", IFERROR(COUNTIF($E$2:E1804, "Correto") / COUNTA($E$2:E1804), 0))</f>
        <v/>
      </c>
    </row>
    <row r="1805" spans="3:6" x14ac:dyDescent="0.25">
      <c r="C1805" s="2" t="str">
        <f>IF(B1805="","",IF(VLOOKUP(A1805,referencia!$A$2:$B$15,2,FALSE)&gt;VLOOKUP(B1805,referencia!$A$2:$B$15,2,FALSE),"Casa",IF(VLOOKUP(A1805,referencia!$A$2:$B$15,2,FALSE)&lt;VLOOKUP(B1805,referencia!$A$2:$B$15,2,FALSE),"Visitante","Empate")))</f>
        <v/>
      </c>
      <c r="D1805" s="2" t="str">
        <f ca="1">IF(C1805="", "", IFERROR(
  INDEX(C:C, MATCH(1,
    INDEX((OFFSET(C1805, -(ROW(C1805)-255), 0)=OFFSET(C:C, 5, 0))*
           (OFFSET(C1804, -(ROW(C1804)-255), 0)=OFFSET(C:C, 4, 0))*
           (OFFSET(C1803, -(ROW(C1803)-255), 0)=OFFSET(C:C, 3, 0))*
           (OFFSET(C1802, -(ROW(C1802)-255), 0)=OFFSET(C:C, 2, 0))*
           (OFFSET(C1801, -(ROW(C1801)-255), 0)=OFFSET(C:C, 1, 0)),
           0), 0)),
  "Sem previsão"))</f>
        <v/>
      </c>
      <c r="E1805" s="2" t="str">
        <f t="shared" ca="1" si="118"/>
        <v/>
      </c>
      <c r="F1805" s="2" t="str">
        <f ca="1">IF(E1805="", "", IFERROR(COUNTIF($E$2:E1805, "Correto") / COUNTA($E$2:E1805), 0))</f>
        <v/>
      </c>
    </row>
    <row r="1806" spans="3:6" x14ac:dyDescent="0.25">
      <c r="C1806" s="2" t="str">
        <f>IF(B1806="","",IF(VLOOKUP(A1806,referencia!$A$2:$B$15,2,FALSE)&gt;VLOOKUP(B1806,referencia!$A$2:$B$15,2,FALSE),"Casa",IF(VLOOKUP(A1806,referencia!$A$2:$B$15,2,FALSE)&lt;VLOOKUP(B1806,referencia!$A$2:$B$15,2,FALSE),"Visitante","Empate")))</f>
        <v/>
      </c>
      <c r="D1806" s="2" t="str">
        <f ca="1">IF(C1806="", "", IFERROR(
  INDEX(C:C, MATCH(1,
    INDEX((OFFSET(C1806, -(ROW(C1806)-255), 0)=OFFSET(C:C, 5, 0))*
           (OFFSET(C1805, -(ROW(C1805)-255), 0)=OFFSET(C:C, 4, 0))*
           (OFFSET(C1804, -(ROW(C1804)-255), 0)=OFFSET(C:C, 3, 0))*
           (OFFSET(C1803, -(ROW(C1803)-255), 0)=OFFSET(C:C, 2, 0))*
           (OFFSET(C1802, -(ROW(C1802)-255), 0)=OFFSET(C:C, 1, 0)),
           0), 0)),
  "Sem previsão"))</f>
        <v/>
      </c>
      <c r="E1806" s="2" t="str">
        <f t="shared" ca="1" si="118"/>
        <v/>
      </c>
      <c r="F1806" s="2" t="str">
        <f ca="1">IF(E1806="", "", IFERROR(COUNTIF($E$2:E1806, "Correto") / COUNTA($E$2:E1806), 0))</f>
        <v/>
      </c>
    </row>
    <row r="1807" spans="3:6" x14ac:dyDescent="0.25">
      <c r="C1807" s="2" t="str">
        <f>IF(B1807="","",IF(VLOOKUP(A1807,referencia!$A$2:$B$15,2,FALSE)&gt;VLOOKUP(B1807,referencia!$A$2:$B$15,2,FALSE),"Casa",IF(VLOOKUP(A1807,referencia!$A$2:$B$15,2,FALSE)&lt;VLOOKUP(B1807,referencia!$A$2:$B$15,2,FALSE),"Visitante","Empate")))</f>
        <v/>
      </c>
      <c r="D1807" s="2" t="str">
        <f ca="1">IF(C1807="", "", IFERROR(
  INDEX(C:C, MATCH(1,
    INDEX((OFFSET(C1807, -(ROW(C1807)-255), 0)=OFFSET(C:C, 5, 0))*
           (OFFSET(C1806, -(ROW(C1806)-255), 0)=OFFSET(C:C, 4, 0))*
           (OFFSET(C1805, -(ROW(C1805)-255), 0)=OFFSET(C:C, 3, 0))*
           (OFFSET(C1804, -(ROW(C1804)-255), 0)=OFFSET(C:C, 2, 0))*
           (OFFSET(C1803, -(ROW(C1803)-255), 0)=OFFSET(C:C, 1, 0)),
           0), 0)),
  "Sem previsão"))</f>
        <v/>
      </c>
      <c r="E1807" s="2" t="str">
        <f t="shared" ca="1" si="118"/>
        <v/>
      </c>
      <c r="F1807" s="2" t="str">
        <f ca="1">IF(E1807="", "", IFERROR(COUNTIF($E$2:E1807, "Correto") / COUNTA($E$2:E1807), 0))</f>
        <v/>
      </c>
    </row>
    <row r="1808" spans="3:6" x14ac:dyDescent="0.25">
      <c r="C1808" s="2" t="str">
        <f>IF(B1808="","",IF(VLOOKUP(A1808,referencia!$A$2:$B$15,2,FALSE)&gt;VLOOKUP(B1808,referencia!$A$2:$B$15,2,FALSE),"Casa",IF(VLOOKUP(A1808,referencia!$A$2:$B$15,2,FALSE)&lt;VLOOKUP(B1808,referencia!$A$2:$B$15,2,FALSE),"Visitante","Empate")))</f>
        <v/>
      </c>
      <c r="D1808" s="2" t="str">
        <f ca="1">IF(C1808="", "", IFERROR(
  INDEX(C:C, MATCH(1,
    INDEX((OFFSET(C1808, -(ROW(C1808)-255), 0)=OFFSET(C:C, 5, 0))*
           (OFFSET(C1807, -(ROW(C1807)-255), 0)=OFFSET(C:C, 4, 0))*
           (OFFSET(C1806, -(ROW(C1806)-255), 0)=OFFSET(C:C, 3, 0))*
           (OFFSET(C1805, -(ROW(C1805)-255), 0)=OFFSET(C:C, 2, 0))*
           (OFFSET(C1804, -(ROW(C1804)-255), 0)=OFFSET(C:C, 1, 0)),
           0), 0)),
  "Sem previsão"))</f>
        <v/>
      </c>
      <c r="E1808" s="2" t="str">
        <f t="shared" ca="1" si="118"/>
        <v/>
      </c>
      <c r="F1808" s="2" t="str">
        <f ca="1">IF(E1808="", "", IFERROR(COUNTIF($E$2:E1808, "Correto") / COUNTA($E$2:E1808), 0))</f>
        <v/>
      </c>
    </row>
    <row r="1809" spans="3:6" x14ac:dyDescent="0.25">
      <c r="C1809" s="2" t="str">
        <f>IF(B1809="","",IF(VLOOKUP(A1809,referencia!$A$2:$B$15,2,FALSE)&gt;VLOOKUP(B1809,referencia!$A$2:$B$15,2,FALSE),"Casa",IF(VLOOKUP(A1809,referencia!$A$2:$B$15,2,FALSE)&lt;VLOOKUP(B1809,referencia!$A$2:$B$15,2,FALSE),"Visitante","Empate")))</f>
        <v/>
      </c>
      <c r="D1809" s="2" t="str">
        <f ca="1">IF(C1809="", "", IFERROR(
  INDEX(C:C, MATCH(1,
    INDEX((OFFSET(C1809, -(ROW(C1809)-255), 0)=OFFSET(C:C, 5, 0))*
           (OFFSET(C1808, -(ROW(C1808)-255), 0)=OFFSET(C:C, 4, 0))*
           (OFFSET(C1807, -(ROW(C1807)-255), 0)=OFFSET(C:C, 3, 0))*
           (OFFSET(C1806, -(ROW(C1806)-255), 0)=OFFSET(C:C, 2, 0))*
           (OFFSET(C1805, -(ROW(C1805)-255), 0)=OFFSET(C:C, 1, 0)),
           0), 0)),
  "Sem previsão"))</f>
        <v/>
      </c>
      <c r="E1809" s="2" t="str">
        <f t="shared" ca="1" si="118"/>
        <v/>
      </c>
      <c r="F1809" s="2" t="str">
        <f ca="1">IF(E1809="", "", IFERROR(COUNTIF($E$2:E1809, "Correto") / COUNTA($E$2:E1809), 0))</f>
        <v/>
      </c>
    </row>
    <row r="1810" spans="3:6" x14ac:dyDescent="0.25">
      <c r="C1810" s="2" t="str">
        <f>IF(B1810="","",IF(VLOOKUP(A1810,referencia!$A$2:$B$15,2,FALSE)&gt;VLOOKUP(B1810,referencia!$A$2:$B$15,2,FALSE),"Casa",IF(VLOOKUP(A1810,referencia!$A$2:$B$15,2,FALSE)&lt;VLOOKUP(B1810,referencia!$A$2:$B$15,2,FALSE),"Visitante","Empate")))</f>
        <v/>
      </c>
      <c r="D1810" s="2" t="str">
        <f ca="1">IF(C1810="", "", IFERROR(
  INDEX(C:C, MATCH(1,
    INDEX((OFFSET(C1810, -(ROW(C1810)-255), 0)=OFFSET(C:C, 5, 0))*
           (OFFSET(C1809, -(ROW(C1809)-255), 0)=OFFSET(C:C, 4, 0))*
           (OFFSET(C1808, -(ROW(C1808)-255), 0)=OFFSET(C:C, 3, 0))*
           (OFFSET(C1807, -(ROW(C1807)-255), 0)=OFFSET(C:C, 2, 0))*
           (OFFSET(C1806, -(ROW(C1806)-255), 0)=OFFSET(C:C, 1, 0)),
           0), 0)),
  "Sem previsão"))</f>
        <v/>
      </c>
      <c r="E1810" s="2" t="str">
        <f t="shared" ca="1" si="118"/>
        <v/>
      </c>
      <c r="F1810" s="2" t="str">
        <f ca="1">IF(E1810="", "", IFERROR(COUNTIF($E$2:E1810, "Correto") / COUNTA($E$2:E1810), 0))</f>
        <v/>
      </c>
    </row>
    <row r="1811" spans="3:6" x14ac:dyDescent="0.25">
      <c r="C1811" s="2" t="str">
        <f>IF(B1811="","",IF(VLOOKUP(A1811,referencia!$A$2:$B$15,2,FALSE)&gt;VLOOKUP(B1811,referencia!$A$2:$B$15,2,FALSE),"Casa",IF(VLOOKUP(A1811,referencia!$A$2:$B$15,2,FALSE)&lt;VLOOKUP(B1811,referencia!$A$2:$B$15,2,FALSE),"Visitante","Empate")))</f>
        <v/>
      </c>
      <c r="D1811" s="2" t="str">
        <f ca="1">IF(C1811="", "", IFERROR(
  INDEX(C:C, MATCH(1,
    INDEX((OFFSET(C1811, -(ROW(C1811)-255), 0)=OFFSET(C:C, 5, 0))*
           (OFFSET(C1810, -(ROW(C1810)-255), 0)=OFFSET(C:C, 4, 0))*
           (OFFSET(C1809, -(ROW(C1809)-255), 0)=OFFSET(C:C, 3, 0))*
           (OFFSET(C1808, -(ROW(C1808)-255), 0)=OFFSET(C:C, 2, 0))*
           (OFFSET(C1807, -(ROW(C1807)-255), 0)=OFFSET(C:C, 1, 0)),
           0), 0)),
  "Sem previsão"))</f>
        <v/>
      </c>
      <c r="E1811" s="2" t="str">
        <f t="shared" ca="1" si="118"/>
        <v/>
      </c>
      <c r="F1811" s="2" t="str">
        <f ca="1">IF(E1811="", "", IFERROR(COUNTIF($E$2:E1811, "Correto") / COUNTA($E$2:E1811), 0))</f>
        <v/>
      </c>
    </row>
    <row r="1812" spans="3:6" x14ac:dyDescent="0.25">
      <c r="C1812" s="2" t="str">
        <f>IF(B1812="","",IF(VLOOKUP(A1812,referencia!$A$2:$B$15,2,FALSE)&gt;VLOOKUP(B1812,referencia!$A$2:$B$15,2,FALSE),"Casa",IF(VLOOKUP(A1812,referencia!$A$2:$B$15,2,FALSE)&lt;VLOOKUP(B1812,referencia!$A$2:$B$15,2,FALSE),"Visitante","Empate")))</f>
        <v/>
      </c>
      <c r="D1812" s="2" t="str">
        <f ca="1">IF(C1812="", "", IFERROR(
  INDEX(C:C, MATCH(1,
    INDEX((OFFSET(C1812, -(ROW(C1812)-255), 0)=OFFSET(C:C, 5, 0))*
           (OFFSET(C1811, -(ROW(C1811)-255), 0)=OFFSET(C:C, 4, 0))*
           (OFFSET(C1810, -(ROW(C1810)-255), 0)=OFFSET(C:C, 3, 0))*
           (OFFSET(C1809, -(ROW(C1809)-255), 0)=OFFSET(C:C, 2, 0))*
           (OFFSET(C1808, -(ROW(C1808)-255), 0)=OFFSET(C:C, 1, 0)),
           0), 0)),
  "Sem previsão"))</f>
        <v/>
      </c>
      <c r="E1812" s="2" t="str">
        <f t="shared" ca="1" si="118"/>
        <v/>
      </c>
      <c r="F1812" s="2" t="str">
        <f ca="1">IF(E1812="", "", IFERROR(COUNTIF($E$2:E1812, "Correto") / COUNTA($E$2:E1812), 0))</f>
        <v/>
      </c>
    </row>
    <row r="1813" spans="3:6" x14ac:dyDescent="0.25">
      <c r="C1813" s="2" t="str">
        <f>IF(B1813="","",IF(VLOOKUP(A1813,referencia!$A$2:$B$15,2,FALSE)&gt;VLOOKUP(B1813,referencia!$A$2:$B$15,2,FALSE),"Casa",IF(VLOOKUP(A1813,referencia!$A$2:$B$15,2,FALSE)&lt;VLOOKUP(B1813,referencia!$A$2:$B$15,2,FALSE),"Visitante","Empate")))</f>
        <v/>
      </c>
      <c r="D1813" s="2" t="str">
        <f ca="1">IF(C1813="", "", IFERROR(
  INDEX(C:C, MATCH(1,
    INDEX((OFFSET(C1813, -(ROW(C1813)-255), 0)=OFFSET(C:C, 5, 0))*
           (OFFSET(C1812, -(ROW(C1812)-255), 0)=OFFSET(C:C, 4, 0))*
           (OFFSET(C1811, -(ROW(C1811)-255), 0)=OFFSET(C:C, 3, 0))*
           (OFFSET(C1810, -(ROW(C1810)-255), 0)=OFFSET(C:C, 2, 0))*
           (OFFSET(C1809, -(ROW(C1809)-255), 0)=OFFSET(C:C, 1, 0)),
           0), 0)),
  "Sem previsão"))</f>
        <v/>
      </c>
      <c r="E1813" s="2" t="str">
        <f t="shared" ca="1" si="118"/>
        <v/>
      </c>
      <c r="F1813" s="2" t="str">
        <f ca="1">IF(E1813="", "", IFERROR(COUNTIF($E$2:E1813, "Correto") / COUNTA($E$2:E1813), 0))</f>
        <v/>
      </c>
    </row>
    <row r="1814" spans="3:6" x14ac:dyDescent="0.25">
      <c r="C1814" s="2" t="str">
        <f>IF(B1814="","",IF(VLOOKUP(A1814,referencia!$A$2:$B$15,2,FALSE)&gt;VLOOKUP(B1814,referencia!$A$2:$B$15,2,FALSE),"Casa",IF(VLOOKUP(A1814,referencia!$A$2:$B$15,2,FALSE)&lt;VLOOKUP(B1814,referencia!$A$2:$B$15,2,FALSE),"Visitante","Empate")))</f>
        <v/>
      </c>
      <c r="D1814" s="2" t="str">
        <f ca="1">IF(C1814="", "", IFERROR(
  INDEX(C:C, MATCH(1,
    INDEX((OFFSET(C1814, -(ROW(C1814)-255), 0)=OFFSET(C:C, 5, 0))*
           (OFFSET(C1813, -(ROW(C1813)-255), 0)=OFFSET(C:C, 4, 0))*
           (OFFSET(C1812, -(ROW(C1812)-255), 0)=OFFSET(C:C, 3, 0))*
           (OFFSET(C1811, -(ROW(C1811)-255), 0)=OFFSET(C:C, 2, 0))*
           (OFFSET(C1810, -(ROW(C1810)-255), 0)=OFFSET(C:C, 1, 0)),
           0), 0)),
  "Sem previsão"))</f>
        <v/>
      </c>
      <c r="E1814" s="2" t="str">
        <f t="shared" ca="1" si="118"/>
        <v/>
      </c>
      <c r="F1814" s="2" t="str">
        <f ca="1">IF(E1814="", "", IFERROR(COUNTIF($E$2:E1814, "Correto") / COUNTA($E$2:E1814), 0))</f>
        <v/>
      </c>
    </row>
    <row r="1815" spans="3:6" x14ac:dyDescent="0.25">
      <c r="C1815" s="2" t="str">
        <f>IF(B1815="","",IF(VLOOKUP(A1815,referencia!$A$2:$B$15,2,FALSE)&gt;VLOOKUP(B1815,referencia!$A$2:$B$15,2,FALSE),"Casa",IF(VLOOKUP(A1815,referencia!$A$2:$B$15,2,FALSE)&lt;VLOOKUP(B1815,referencia!$A$2:$B$15,2,FALSE),"Visitante","Empate")))</f>
        <v/>
      </c>
      <c r="D1815" s="2" t="str">
        <f ca="1">IF(C1815="", "", IFERROR(
  INDEX(C:C, MATCH(1,
    INDEX((OFFSET(C1815, -(ROW(C1815)-255), 0)=OFFSET(C:C, 5, 0))*
           (OFFSET(C1814, -(ROW(C1814)-255), 0)=OFFSET(C:C, 4, 0))*
           (OFFSET(C1813, -(ROW(C1813)-255), 0)=OFFSET(C:C, 3, 0))*
           (OFFSET(C1812, -(ROW(C1812)-255), 0)=OFFSET(C:C, 2, 0))*
           (OFFSET(C1811, -(ROW(C1811)-255), 0)=OFFSET(C:C, 1, 0)),
           0), 0)),
  "Sem previsão"))</f>
        <v/>
      </c>
      <c r="E1815" s="2" t="str">
        <f t="shared" ca="1" si="118"/>
        <v/>
      </c>
      <c r="F1815" s="2" t="str">
        <f ca="1">IF(E1815="", "", IFERROR(COUNTIF($E$2:E1815, "Correto") / COUNTA($E$2:E1815), 0))</f>
        <v/>
      </c>
    </row>
    <row r="1816" spans="3:6" x14ac:dyDescent="0.25">
      <c r="C1816" s="2" t="str">
        <f>IF(B1816="","",IF(VLOOKUP(A1816,referencia!$A$2:$B$15,2,FALSE)&gt;VLOOKUP(B1816,referencia!$A$2:$B$15,2,FALSE),"Casa",IF(VLOOKUP(A1816,referencia!$A$2:$B$15,2,FALSE)&lt;VLOOKUP(B1816,referencia!$A$2:$B$15,2,FALSE),"Visitante","Empate")))</f>
        <v/>
      </c>
      <c r="D1816" s="2" t="str">
        <f ca="1">IF(C1816="", "", IFERROR(
  INDEX(C:C, MATCH(1,
    INDEX((OFFSET(C1816, -(ROW(C1816)-255), 0)=OFFSET(C:C, 5, 0))*
           (OFFSET(C1815, -(ROW(C1815)-255), 0)=OFFSET(C:C, 4, 0))*
           (OFFSET(C1814, -(ROW(C1814)-255), 0)=OFFSET(C:C, 3, 0))*
           (OFFSET(C1813, -(ROW(C1813)-255), 0)=OFFSET(C:C, 2, 0))*
           (OFFSET(C1812, -(ROW(C1812)-255), 0)=OFFSET(C:C, 1, 0)),
           0), 0)),
  "Sem previsão"))</f>
        <v/>
      </c>
      <c r="E1816" s="2" t="str">
        <f t="shared" ca="1" si="118"/>
        <v/>
      </c>
      <c r="F1816" s="2" t="str">
        <f ca="1">IF(E1816="", "", IFERROR(COUNTIF($E$2:E1816, "Correto") / COUNTA($E$2:E1816), 0))</f>
        <v/>
      </c>
    </row>
    <row r="1817" spans="3:6" x14ac:dyDescent="0.25">
      <c r="C1817" s="2" t="str">
        <f>IF(B1817="","",IF(VLOOKUP(A1817,referencia!$A$2:$B$15,2,FALSE)&gt;VLOOKUP(B1817,referencia!$A$2:$B$15,2,FALSE),"Casa",IF(VLOOKUP(A1817,referencia!$A$2:$B$15,2,FALSE)&lt;VLOOKUP(B1817,referencia!$A$2:$B$15,2,FALSE),"Visitante","Empate")))</f>
        <v/>
      </c>
      <c r="D1817" s="2" t="str">
        <f ca="1">IF(C1817="", "", IFERROR(
  INDEX(C:C, MATCH(1,
    INDEX((OFFSET(C1817, -(ROW(C1817)-255), 0)=OFFSET(C:C, 5, 0))*
           (OFFSET(C1816, -(ROW(C1816)-255), 0)=OFFSET(C:C, 4, 0))*
           (OFFSET(C1815, -(ROW(C1815)-255), 0)=OFFSET(C:C, 3, 0))*
           (OFFSET(C1814, -(ROW(C1814)-255), 0)=OFFSET(C:C, 2, 0))*
           (OFFSET(C1813, -(ROW(C1813)-255), 0)=OFFSET(C:C, 1, 0)),
           0), 0)),
  "Sem previsão"))</f>
        <v/>
      </c>
      <c r="E1817" s="2" t="str">
        <f t="shared" ca="1" si="118"/>
        <v/>
      </c>
      <c r="F1817" s="2" t="str">
        <f ca="1">IF(E1817="", "", IFERROR(COUNTIF($E$2:E1817, "Correto") / COUNTA($E$2:E1817), 0))</f>
        <v/>
      </c>
    </row>
    <row r="1818" spans="3:6" x14ac:dyDescent="0.25">
      <c r="C1818" s="2" t="str">
        <f>IF(B1818="","",IF(VLOOKUP(A1818,referencia!$A$2:$B$15,2,FALSE)&gt;VLOOKUP(B1818,referencia!$A$2:$B$15,2,FALSE),"Casa",IF(VLOOKUP(A1818,referencia!$A$2:$B$15,2,FALSE)&lt;VLOOKUP(B1818,referencia!$A$2:$B$15,2,FALSE),"Visitante","Empate")))</f>
        <v/>
      </c>
      <c r="D1818" s="2" t="str">
        <f ca="1">IF(C1818="", "", IFERROR(
  INDEX(C:C, MATCH(1,
    INDEX((OFFSET(C1818, -(ROW(C1818)-255), 0)=OFFSET(C:C, 5, 0))*
           (OFFSET(C1817, -(ROW(C1817)-255), 0)=OFFSET(C:C, 4, 0))*
           (OFFSET(C1816, -(ROW(C1816)-255), 0)=OFFSET(C:C, 3, 0))*
           (OFFSET(C1815, -(ROW(C1815)-255), 0)=OFFSET(C:C, 2, 0))*
           (OFFSET(C1814, -(ROW(C1814)-255), 0)=OFFSET(C:C, 1, 0)),
           0), 0)),
  "Sem previsão"))</f>
        <v/>
      </c>
      <c r="E1818" s="2" t="str">
        <f t="shared" ca="1" si="118"/>
        <v/>
      </c>
      <c r="F1818" s="2" t="str">
        <f ca="1">IF(E1818="", "", IFERROR(COUNTIF($E$2:E1818, "Correto") / COUNTA($E$2:E1818), 0))</f>
        <v/>
      </c>
    </row>
    <row r="1819" spans="3:6" x14ac:dyDescent="0.25">
      <c r="C1819" s="2" t="str">
        <f>IF(B1819="","",IF(VLOOKUP(A1819,referencia!$A$2:$B$15,2,FALSE)&gt;VLOOKUP(B1819,referencia!$A$2:$B$15,2,FALSE),"Casa",IF(VLOOKUP(A1819,referencia!$A$2:$B$15,2,FALSE)&lt;VLOOKUP(B1819,referencia!$A$2:$B$15,2,FALSE),"Visitante","Empate")))</f>
        <v/>
      </c>
      <c r="D1819" s="2" t="str">
        <f ca="1">IF(C1819="", "", IFERROR(
  INDEX(C:C, MATCH(1,
    INDEX((OFFSET(C1819, -(ROW(C1819)-255), 0)=OFFSET(C:C, 5, 0))*
           (OFFSET(C1818, -(ROW(C1818)-255), 0)=OFFSET(C:C, 4, 0))*
           (OFFSET(C1817, -(ROW(C1817)-255), 0)=OFFSET(C:C, 3, 0))*
           (OFFSET(C1816, -(ROW(C1816)-255), 0)=OFFSET(C:C, 2, 0))*
           (OFFSET(C1815, -(ROW(C1815)-255), 0)=OFFSET(C:C, 1, 0)),
           0), 0)),
  "Sem previsão"))</f>
        <v/>
      </c>
      <c r="E1819" s="2" t="str">
        <f t="shared" ca="1" si="118"/>
        <v/>
      </c>
      <c r="F1819" s="2" t="str">
        <f ca="1">IF(E1819="", "", IFERROR(COUNTIF($E$2:E1819, "Correto") / COUNTA($E$2:E1819), 0))</f>
        <v/>
      </c>
    </row>
    <row r="1820" spans="3:6" x14ac:dyDescent="0.25">
      <c r="C1820" s="2" t="str">
        <f>IF(B1820="","",IF(VLOOKUP(A1820,referencia!$A$2:$B$15,2,FALSE)&gt;VLOOKUP(B1820,referencia!$A$2:$B$15,2,FALSE),"Casa",IF(VLOOKUP(A1820,referencia!$A$2:$B$15,2,FALSE)&lt;VLOOKUP(B1820,referencia!$A$2:$B$15,2,FALSE),"Visitante","Empate")))</f>
        <v/>
      </c>
      <c r="D1820" s="2" t="str">
        <f ca="1">IF(C1820="", "", IFERROR(
  INDEX(C:C, MATCH(1,
    INDEX((OFFSET(C1820, -(ROW(C1820)-255), 0)=OFFSET(C:C, 5, 0))*
           (OFFSET(C1819, -(ROW(C1819)-255), 0)=OFFSET(C:C, 4, 0))*
           (OFFSET(C1818, -(ROW(C1818)-255), 0)=OFFSET(C:C, 3, 0))*
           (OFFSET(C1817, -(ROW(C1817)-255), 0)=OFFSET(C:C, 2, 0))*
           (OFFSET(C1816, -(ROW(C1816)-255), 0)=OFFSET(C:C, 1, 0)),
           0), 0)),
  "Sem previsão"))</f>
        <v/>
      </c>
      <c r="E1820" s="2" t="str">
        <f t="shared" ca="1" si="118"/>
        <v/>
      </c>
      <c r="F1820" s="2" t="str">
        <f ca="1">IF(E1820="", "", IFERROR(COUNTIF($E$2:E1820, "Correto") / COUNTA($E$2:E1820), 0))</f>
        <v/>
      </c>
    </row>
    <row r="1821" spans="3:6" x14ac:dyDescent="0.25">
      <c r="C1821" s="2" t="str">
        <f>IF(B1821="","",IF(VLOOKUP(A1821,referencia!$A$2:$B$15,2,FALSE)&gt;VLOOKUP(B1821,referencia!$A$2:$B$15,2,FALSE),"Casa",IF(VLOOKUP(A1821,referencia!$A$2:$B$15,2,FALSE)&lt;VLOOKUP(B1821,referencia!$A$2:$B$15,2,FALSE),"Visitante","Empate")))</f>
        <v/>
      </c>
      <c r="D1821" s="2" t="str">
        <f ca="1">IF(C1821="", "", IFERROR(
  INDEX(C:C, MATCH(1,
    INDEX((OFFSET(C1821, -(ROW(C1821)-255), 0)=OFFSET(C:C, 5, 0))*
           (OFFSET(C1820, -(ROW(C1820)-255), 0)=OFFSET(C:C, 4, 0))*
           (OFFSET(C1819, -(ROW(C1819)-255), 0)=OFFSET(C:C, 3, 0))*
           (OFFSET(C1818, -(ROW(C1818)-255), 0)=OFFSET(C:C, 2, 0))*
           (OFFSET(C1817, -(ROW(C1817)-255), 0)=OFFSET(C:C, 1, 0)),
           0), 0)),
  "Sem previsão"))</f>
        <v/>
      </c>
      <c r="E1821" s="2" t="str">
        <f t="shared" ca="1" si="118"/>
        <v/>
      </c>
      <c r="F1821" s="2" t="str">
        <f ca="1">IF(E1821="", "", IFERROR(COUNTIF($E$2:E1821, "Correto") / COUNTA($E$2:E1821), 0))</f>
        <v/>
      </c>
    </row>
    <row r="1822" spans="3:6" x14ac:dyDescent="0.25">
      <c r="C1822" s="2" t="str">
        <f>IF(B1822="","",IF(VLOOKUP(A1822,referencia!$A$2:$B$15,2,FALSE)&gt;VLOOKUP(B1822,referencia!$A$2:$B$15,2,FALSE),"Casa",IF(VLOOKUP(A1822,referencia!$A$2:$B$15,2,FALSE)&lt;VLOOKUP(B1822,referencia!$A$2:$B$15,2,FALSE),"Visitante","Empate")))</f>
        <v/>
      </c>
      <c r="D1822" s="2" t="str">
        <f ca="1">IF(C1822="", "", IFERROR(
  INDEX(C:C, MATCH(1,
    INDEX((OFFSET(C1822, -(ROW(C1822)-255), 0)=OFFSET(C:C, 5, 0))*
           (OFFSET(C1821, -(ROW(C1821)-255), 0)=OFFSET(C:C, 4, 0))*
           (OFFSET(C1820, -(ROW(C1820)-255), 0)=OFFSET(C:C, 3, 0))*
           (OFFSET(C1819, -(ROW(C1819)-255), 0)=OFFSET(C:C, 2, 0))*
           (OFFSET(C1818, -(ROW(C1818)-255), 0)=OFFSET(C:C, 1, 0)),
           0), 0)),
  "Sem previsão"))</f>
        <v/>
      </c>
      <c r="E1822" s="2" t="str">
        <f t="shared" ca="1" si="118"/>
        <v/>
      </c>
      <c r="F1822" s="2" t="str">
        <f ca="1">IF(E1822="", "", IFERROR(COUNTIF($E$2:E1822, "Correto") / COUNTA($E$2:E1822), 0))</f>
        <v/>
      </c>
    </row>
    <row r="1823" spans="3:6" x14ac:dyDescent="0.25">
      <c r="C1823" s="2" t="str">
        <f>IF(B1823="","",IF(VLOOKUP(A1823,referencia!$A$2:$B$15,2,FALSE)&gt;VLOOKUP(B1823,referencia!$A$2:$B$15,2,FALSE),"Casa",IF(VLOOKUP(A1823,referencia!$A$2:$B$15,2,FALSE)&lt;VLOOKUP(B1823,referencia!$A$2:$B$15,2,FALSE),"Visitante","Empate")))</f>
        <v/>
      </c>
      <c r="D1823" s="2" t="str">
        <f ca="1">IF(C1823="", "", IFERROR(
  INDEX(C:C, MATCH(1,
    INDEX((OFFSET(C1823, -(ROW(C1823)-255), 0)=OFFSET(C:C, 5, 0))*
           (OFFSET(C1822, -(ROW(C1822)-255), 0)=OFFSET(C:C, 4, 0))*
           (OFFSET(C1821, -(ROW(C1821)-255), 0)=OFFSET(C:C, 3, 0))*
           (OFFSET(C1820, -(ROW(C1820)-255), 0)=OFFSET(C:C, 2, 0))*
           (OFFSET(C1819, -(ROW(C1819)-255), 0)=OFFSET(C:C, 1, 0)),
           0), 0)),
  "Sem previsão"))</f>
        <v/>
      </c>
      <c r="E1823" s="2" t="str">
        <f t="shared" ca="1" si="118"/>
        <v/>
      </c>
      <c r="F1823" s="2" t="str">
        <f ca="1">IF(E1823="", "", IFERROR(COUNTIF($E$2:E1823, "Correto") / COUNTA($E$2:E1823), 0))</f>
        <v/>
      </c>
    </row>
    <row r="1824" spans="3:6" x14ac:dyDescent="0.25">
      <c r="C1824" s="2" t="str">
        <f>IF(B1824="","",IF(VLOOKUP(A1824,referencia!$A$2:$B$15,2,FALSE)&gt;VLOOKUP(B1824,referencia!$A$2:$B$15,2,FALSE),"Casa",IF(VLOOKUP(A1824,referencia!$A$2:$B$15,2,FALSE)&lt;VLOOKUP(B1824,referencia!$A$2:$B$15,2,FALSE),"Visitante","Empate")))</f>
        <v/>
      </c>
      <c r="D1824" s="2" t="str">
        <f ca="1">IF(C1824="", "", IFERROR(
  INDEX(C:C, MATCH(1,
    INDEX((OFFSET(C1824, -(ROW(C1824)-255), 0)=OFFSET(C:C, 5, 0))*
           (OFFSET(C1823, -(ROW(C1823)-255), 0)=OFFSET(C:C, 4, 0))*
           (OFFSET(C1822, -(ROW(C1822)-255), 0)=OFFSET(C:C, 3, 0))*
           (OFFSET(C1821, -(ROW(C1821)-255), 0)=OFFSET(C:C, 2, 0))*
           (OFFSET(C1820, -(ROW(C1820)-255), 0)=OFFSET(C:C, 1, 0)),
           0), 0)),
  "Sem previsão"))</f>
        <v/>
      </c>
      <c r="E1824" s="2" t="str">
        <f t="shared" ca="1" si="118"/>
        <v/>
      </c>
      <c r="F1824" s="2" t="str">
        <f ca="1">IF(E1824="", "", IFERROR(COUNTIF($E$2:E1824, "Correto") / COUNTA($E$2:E1824), 0))</f>
        <v/>
      </c>
    </row>
    <row r="1825" spans="3:6" x14ac:dyDescent="0.25">
      <c r="C1825" s="2" t="str">
        <f>IF(B1825="","",IF(VLOOKUP(A1825,referencia!$A$2:$B$15,2,FALSE)&gt;VLOOKUP(B1825,referencia!$A$2:$B$15,2,FALSE),"Casa",IF(VLOOKUP(A1825,referencia!$A$2:$B$15,2,FALSE)&lt;VLOOKUP(B1825,referencia!$A$2:$B$15,2,FALSE),"Visitante","Empate")))</f>
        <v/>
      </c>
      <c r="D1825" s="2" t="str">
        <f ca="1">IF(C1825="", "", IFERROR(
  INDEX(C:C, MATCH(1,
    INDEX((OFFSET(C1825, -(ROW(C1825)-255), 0)=OFFSET(C:C, 5, 0))*
           (OFFSET(C1824, -(ROW(C1824)-255), 0)=OFFSET(C:C, 4, 0))*
           (OFFSET(C1823, -(ROW(C1823)-255), 0)=OFFSET(C:C, 3, 0))*
           (OFFSET(C1822, -(ROW(C1822)-255), 0)=OFFSET(C:C, 2, 0))*
           (OFFSET(C1821, -(ROW(C1821)-255), 0)=OFFSET(C:C, 1, 0)),
           0), 0)),
  "Sem previsão"))</f>
        <v/>
      </c>
      <c r="E1825" s="2" t="str">
        <f t="shared" ca="1" si="118"/>
        <v/>
      </c>
      <c r="F1825" s="2" t="str">
        <f ca="1">IF(E1825="", "", IFERROR(COUNTIF($E$2:E1825, "Correto") / COUNTA($E$2:E1825), 0))</f>
        <v/>
      </c>
    </row>
    <row r="1826" spans="3:6" x14ac:dyDescent="0.25">
      <c r="C1826" s="2" t="str">
        <f>IF(B1826="","",IF(VLOOKUP(A1826,referencia!$A$2:$B$15,2,FALSE)&gt;VLOOKUP(B1826,referencia!$A$2:$B$15,2,FALSE),"Casa",IF(VLOOKUP(A1826,referencia!$A$2:$B$15,2,FALSE)&lt;VLOOKUP(B1826,referencia!$A$2:$B$15,2,FALSE),"Visitante","Empate")))</f>
        <v/>
      </c>
      <c r="D1826" s="2" t="str">
        <f ca="1">IF(C1826="", "", IFERROR(
  INDEX(C:C, MATCH(1,
    INDEX((OFFSET(C1826, -(ROW(C1826)-255), 0)=OFFSET(C:C, 5, 0))*
           (OFFSET(C1825, -(ROW(C1825)-255), 0)=OFFSET(C:C, 4, 0))*
           (OFFSET(C1824, -(ROW(C1824)-255), 0)=OFFSET(C:C, 3, 0))*
           (OFFSET(C1823, -(ROW(C1823)-255), 0)=OFFSET(C:C, 2, 0))*
           (OFFSET(C1822, -(ROW(C1822)-255), 0)=OFFSET(C:C, 1, 0)),
           0), 0)),
  "Sem previsão"))</f>
        <v/>
      </c>
      <c r="E1826" s="2" t="str">
        <f t="shared" ca="1" si="118"/>
        <v/>
      </c>
      <c r="F1826" s="2" t="str">
        <f ca="1">IF(E1826="", "", IFERROR(COUNTIF($E$2:E1826, "Correto") / COUNTA($E$2:E1826), 0))</f>
        <v/>
      </c>
    </row>
    <row r="1827" spans="3:6" x14ac:dyDescent="0.25">
      <c r="C1827" s="2" t="str">
        <f>IF(B1827="","",IF(VLOOKUP(A1827,referencia!$A$2:$B$15,2,FALSE)&gt;VLOOKUP(B1827,referencia!$A$2:$B$15,2,FALSE),"Casa",IF(VLOOKUP(A1827,referencia!$A$2:$B$15,2,FALSE)&lt;VLOOKUP(B1827,referencia!$A$2:$B$15,2,FALSE),"Visitante","Empate")))</f>
        <v/>
      </c>
      <c r="D1827" s="2" t="str">
        <f ca="1">IF(C1827="", "", IFERROR(
  INDEX(C:C, MATCH(1,
    INDEX((OFFSET(C1827, -(ROW(C1827)-255), 0)=OFFSET(C:C, 5, 0))*
           (OFFSET(C1826, -(ROW(C1826)-255), 0)=OFFSET(C:C, 4, 0))*
           (OFFSET(C1825, -(ROW(C1825)-255), 0)=OFFSET(C:C, 3, 0))*
           (OFFSET(C1824, -(ROW(C1824)-255), 0)=OFFSET(C:C, 2, 0))*
           (OFFSET(C1823, -(ROW(C1823)-255), 0)=OFFSET(C:C, 1, 0)),
           0), 0)),
  "Sem previsão"))</f>
        <v/>
      </c>
      <c r="E1827" s="2" t="str">
        <f t="shared" ca="1" si="118"/>
        <v/>
      </c>
      <c r="F1827" s="2" t="str">
        <f ca="1">IF(E1827="", "", IFERROR(COUNTIF($E$2:E1827, "Correto") / COUNTA($E$2:E1827), 0))</f>
        <v/>
      </c>
    </row>
    <row r="1828" spans="3:6" x14ac:dyDescent="0.25">
      <c r="C1828" s="2" t="str">
        <f>IF(B1828="","",IF(VLOOKUP(A1828,referencia!$A$2:$B$15,2,FALSE)&gt;VLOOKUP(B1828,referencia!$A$2:$B$15,2,FALSE),"Casa",IF(VLOOKUP(A1828,referencia!$A$2:$B$15,2,FALSE)&lt;VLOOKUP(B1828,referencia!$A$2:$B$15,2,FALSE),"Visitante","Empate")))</f>
        <v/>
      </c>
      <c r="D1828" s="2" t="str">
        <f ca="1">IF(C1828="", "", IFERROR(
  INDEX(C:C, MATCH(1,
    INDEX((OFFSET(C1828, -(ROW(C1828)-255), 0)=OFFSET(C:C, 5, 0))*
           (OFFSET(C1827, -(ROW(C1827)-255), 0)=OFFSET(C:C, 4, 0))*
           (OFFSET(C1826, -(ROW(C1826)-255), 0)=OFFSET(C:C, 3, 0))*
           (OFFSET(C1825, -(ROW(C1825)-255), 0)=OFFSET(C:C, 2, 0))*
           (OFFSET(C1824, -(ROW(C1824)-255), 0)=OFFSET(C:C, 1, 0)),
           0), 0)),
  "Sem previsão"))</f>
        <v/>
      </c>
      <c r="E1828" s="2" t="str">
        <f t="shared" ca="1" si="118"/>
        <v/>
      </c>
      <c r="F1828" s="2" t="str">
        <f ca="1">IF(E1828="", "", IFERROR(COUNTIF($E$2:E1828, "Correto") / COUNTA($E$2:E1828), 0))</f>
        <v/>
      </c>
    </row>
    <row r="1829" spans="3:6" x14ac:dyDescent="0.25">
      <c r="C1829" s="2" t="str">
        <f>IF(B1829="","",IF(VLOOKUP(A1829,referencia!$A$2:$B$15,2,FALSE)&gt;VLOOKUP(B1829,referencia!$A$2:$B$15,2,FALSE),"Casa",IF(VLOOKUP(A1829,referencia!$A$2:$B$15,2,FALSE)&lt;VLOOKUP(B1829,referencia!$A$2:$B$15,2,FALSE),"Visitante","Empate")))</f>
        <v/>
      </c>
      <c r="D1829" s="2" t="str">
        <f ca="1">IF(C1829="", "", IFERROR(
  INDEX(C:C, MATCH(1,
    INDEX((OFFSET(C1829, -(ROW(C1829)-255), 0)=OFFSET(C:C, 5, 0))*
           (OFFSET(C1828, -(ROW(C1828)-255), 0)=OFFSET(C:C, 4, 0))*
           (OFFSET(C1827, -(ROW(C1827)-255), 0)=OFFSET(C:C, 3, 0))*
           (OFFSET(C1826, -(ROW(C1826)-255), 0)=OFFSET(C:C, 2, 0))*
           (OFFSET(C1825, -(ROW(C1825)-255), 0)=OFFSET(C:C, 1, 0)),
           0), 0)),
  "Sem previsão"))</f>
        <v/>
      </c>
      <c r="E1829" s="2" t="str">
        <f t="shared" ca="1" si="118"/>
        <v/>
      </c>
      <c r="F1829" s="2" t="str">
        <f ca="1">IF(E1829="", "", IFERROR(COUNTIF($E$2:E1829, "Correto") / COUNTA($E$2:E1829), 0))</f>
        <v/>
      </c>
    </row>
    <row r="1830" spans="3:6" x14ac:dyDescent="0.25">
      <c r="C1830" s="2" t="str">
        <f>IF(B1830="","",IF(VLOOKUP(A1830,referencia!$A$2:$B$15,2,FALSE)&gt;VLOOKUP(B1830,referencia!$A$2:$B$15,2,FALSE),"Casa",IF(VLOOKUP(A1830,referencia!$A$2:$B$15,2,FALSE)&lt;VLOOKUP(B1830,referencia!$A$2:$B$15,2,FALSE),"Visitante","Empate")))</f>
        <v/>
      </c>
      <c r="D1830" s="2" t="str">
        <f ca="1">IF(C1830="", "", IFERROR(
  INDEX(C:C, MATCH(1,
    INDEX((OFFSET(C1830, -(ROW(C1830)-255), 0)=OFFSET(C:C, 5, 0))*
           (OFFSET(C1829, -(ROW(C1829)-255), 0)=OFFSET(C:C, 4, 0))*
           (OFFSET(C1828, -(ROW(C1828)-255), 0)=OFFSET(C:C, 3, 0))*
           (OFFSET(C1827, -(ROW(C1827)-255), 0)=OFFSET(C:C, 2, 0))*
           (OFFSET(C1826, -(ROW(C1826)-255), 0)=OFFSET(C:C, 1, 0)),
           0), 0)),
  "Sem previsão"))</f>
        <v/>
      </c>
      <c r="E1830" s="2" t="str">
        <f t="shared" ca="1" si="118"/>
        <v/>
      </c>
      <c r="F1830" s="2" t="str">
        <f ca="1">IF(E1830="", "", IFERROR(COUNTIF($E$2:E1830, "Correto") / COUNTA($E$2:E1830), 0))</f>
        <v/>
      </c>
    </row>
    <row r="1831" spans="3:6" x14ac:dyDescent="0.25">
      <c r="C1831" s="2" t="str">
        <f>IF(B1831="","",IF(VLOOKUP(A1831,referencia!$A$2:$B$15,2,FALSE)&gt;VLOOKUP(B1831,referencia!$A$2:$B$15,2,FALSE),"Casa",IF(VLOOKUP(A1831,referencia!$A$2:$B$15,2,FALSE)&lt;VLOOKUP(B1831,referencia!$A$2:$B$15,2,FALSE),"Visitante","Empate")))</f>
        <v/>
      </c>
      <c r="D1831" s="2" t="str">
        <f ca="1">IF(C1831="", "", IFERROR(
  INDEX(C:C, MATCH(1,
    INDEX((OFFSET(C1831, -(ROW(C1831)-255), 0)=OFFSET(C:C, 5, 0))*
           (OFFSET(C1830, -(ROW(C1830)-255), 0)=OFFSET(C:C, 4, 0))*
           (OFFSET(C1829, -(ROW(C1829)-255), 0)=OFFSET(C:C, 3, 0))*
           (OFFSET(C1828, -(ROW(C1828)-255), 0)=OFFSET(C:C, 2, 0))*
           (OFFSET(C1827, -(ROW(C1827)-255), 0)=OFFSET(C:C, 1, 0)),
           0), 0)),
  "Sem previsão"))</f>
        <v/>
      </c>
      <c r="E1831" s="2" t="str">
        <f t="shared" ca="1" si="118"/>
        <v/>
      </c>
      <c r="F1831" s="2" t="str">
        <f ca="1">IF(E1831="", "", IFERROR(COUNTIF($E$2:E1831, "Correto") / COUNTA($E$2:E1831), 0))</f>
        <v/>
      </c>
    </row>
    <row r="1832" spans="3:6" x14ac:dyDescent="0.25">
      <c r="C1832" s="2" t="str">
        <f>IF(B1832="","",IF(VLOOKUP(A1832,referencia!$A$2:$B$15,2,FALSE)&gt;VLOOKUP(B1832,referencia!$A$2:$B$15,2,FALSE),"Casa",IF(VLOOKUP(A1832,referencia!$A$2:$B$15,2,FALSE)&lt;VLOOKUP(B1832,referencia!$A$2:$B$15,2,FALSE),"Visitante","Empate")))</f>
        <v/>
      </c>
      <c r="D1832" s="2" t="str">
        <f ca="1">IF(C1832="", "", IFERROR(
  INDEX(C:C, MATCH(1,
    INDEX((OFFSET(C1832, -(ROW(C1832)-255), 0)=OFFSET(C:C, 5, 0))*
           (OFFSET(C1831, -(ROW(C1831)-255), 0)=OFFSET(C:C, 4, 0))*
           (OFFSET(C1830, -(ROW(C1830)-255), 0)=OFFSET(C:C, 3, 0))*
           (OFFSET(C1829, -(ROW(C1829)-255), 0)=OFFSET(C:C, 2, 0))*
           (OFFSET(C1828, -(ROW(C1828)-255), 0)=OFFSET(C:C, 1, 0)),
           0), 0)),
  "Sem previsão"))</f>
        <v/>
      </c>
      <c r="E1832" s="2" t="str">
        <f t="shared" ca="1" si="118"/>
        <v/>
      </c>
      <c r="F1832" s="2" t="str">
        <f ca="1">IF(E1832="", "", IFERROR(COUNTIF($E$2:E1832, "Correto") / COUNTA($E$2:E1832), 0))</f>
        <v/>
      </c>
    </row>
    <row r="1833" spans="3:6" x14ac:dyDescent="0.25">
      <c r="C1833" s="2" t="str">
        <f>IF(B1833="","",IF(VLOOKUP(A1833,referencia!$A$2:$B$15,2,FALSE)&gt;VLOOKUP(B1833,referencia!$A$2:$B$15,2,FALSE),"Casa",IF(VLOOKUP(A1833,referencia!$A$2:$B$15,2,FALSE)&lt;VLOOKUP(B1833,referencia!$A$2:$B$15,2,FALSE),"Visitante","Empate")))</f>
        <v/>
      </c>
      <c r="D1833" s="2" t="str">
        <f ca="1">IF(C1833="", "", IFERROR(
  INDEX(C:C, MATCH(1,
    INDEX((OFFSET(C1833, -(ROW(C1833)-255), 0)=OFFSET(C:C, 5, 0))*
           (OFFSET(C1832, -(ROW(C1832)-255), 0)=OFFSET(C:C, 4, 0))*
           (OFFSET(C1831, -(ROW(C1831)-255), 0)=OFFSET(C:C, 3, 0))*
           (OFFSET(C1830, -(ROW(C1830)-255), 0)=OFFSET(C:C, 2, 0))*
           (OFFSET(C1829, -(ROW(C1829)-255), 0)=OFFSET(C:C, 1, 0)),
           0), 0)),
  "Sem previsão"))</f>
        <v/>
      </c>
      <c r="E1833" s="2" t="str">
        <f t="shared" ca="1" si="118"/>
        <v/>
      </c>
      <c r="F1833" s="2" t="str">
        <f ca="1">IF(E1833="", "", IFERROR(COUNTIF($E$2:E1833, "Correto") / COUNTA($E$2:E1833), 0))</f>
        <v/>
      </c>
    </row>
    <row r="1834" spans="3:6" x14ac:dyDescent="0.25">
      <c r="C1834" s="2" t="str">
        <f>IF(B1834="","",IF(VLOOKUP(A1834,referencia!$A$2:$B$15,2,FALSE)&gt;VLOOKUP(B1834,referencia!$A$2:$B$15,2,FALSE),"Casa",IF(VLOOKUP(A1834,referencia!$A$2:$B$15,2,FALSE)&lt;VLOOKUP(B1834,referencia!$A$2:$B$15,2,FALSE),"Visitante","Empate")))</f>
        <v/>
      </c>
      <c r="D1834" s="2" t="str">
        <f ca="1">IF(C1834="", "", IFERROR(
  INDEX(C:C, MATCH(1,
    INDEX((OFFSET(C1834, -(ROW(C1834)-255), 0)=OFFSET(C:C, 5, 0))*
           (OFFSET(C1833, -(ROW(C1833)-255), 0)=OFFSET(C:C, 4, 0))*
           (OFFSET(C1832, -(ROW(C1832)-255), 0)=OFFSET(C:C, 3, 0))*
           (OFFSET(C1831, -(ROW(C1831)-255), 0)=OFFSET(C:C, 2, 0))*
           (OFFSET(C1830, -(ROW(C1830)-255), 0)=OFFSET(C:C, 1, 0)),
           0), 0)),
  "Sem previsão"))</f>
        <v/>
      </c>
      <c r="E1834" s="2" t="str">
        <f t="shared" ca="1" si="118"/>
        <v/>
      </c>
      <c r="F1834" s="2" t="str">
        <f ca="1">IF(E1834="", "", IFERROR(COUNTIF($E$2:E1834, "Correto") / COUNTA($E$2:E1834), 0))</f>
        <v/>
      </c>
    </row>
    <row r="1835" spans="3:6" x14ac:dyDescent="0.25">
      <c r="C1835" s="2" t="str">
        <f>IF(B1835="","",IF(VLOOKUP(A1835,referencia!$A$2:$B$15,2,FALSE)&gt;VLOOKUP(B1835,referencia!$A$2:$B$15,2,FALSE),"Casa",IF(VLOOKUP(A1835,referencia!$A$2:$B$15,2,FALSE)&lt;VLOOKUP(B1835,referencia!$A$2:$B$15,2,FALSE),"Visitante","Empate")))</f>
        <v/>
      </c>
      <c r="D1835" s="2" t="str">
        <f ca="1">IF(C1835="", "", IFERROR(
  INDEX(C:C, MATCH(1,
    INDEX((OFFSET(C1835, -(ROW(C1835)-255), 0)=OFFSET(C:C, 5, 0))*
           (OFFSET(C1834, -(ROW(C1834)-255), 0)=OFFSET(C:C, 4, 0))*
           (OFFSET(C1833, -(ROW(C1833)-255), 0)=OFFSET(C:C, 3, 0))*
           (OFFSET(C1832, -(ROW(C1832)-255), 0)=OFFSET(C:C, 2, 0))*
           (OFFSET(C1831, -(ROW(C1831)-255), 0)=OFFSET(C:C, 1, 0)),
           0), 0)),
  "Sem previsão"))</f>
        <v/>
      </c>
      <c r="E1835" s="2" t="str">
        <f t="shared" ca="1" si="118"/>
        <v/>
      </c>
      <c r="F1835" s="2" t="str">
        <f ca="1">IF(E1835="", "", IFERROR(COUNTIF($E$2:E1835, "Correto") / COUNTA($E$2:E1835), 0))</f>
        <v/>
      </c>
    </row>
    <row r="1836" spans="3:6" x14ac:dyDescent="0.25">
      <c r="C1836" s="2" t="str">
        <f>IF(B1836="","",IF(VLOOKUP(A1836,referencia!$A$2:$B$15,2,FALSE)&gt;VLOOKUP(B1836,referencia!$A$2:$B$15,2,FALSE),"Casa",IF(VLOOKUP(A1836,referencia!$A$2:$B$15,2,FALSE)&lt;VLOOKUP(B1836,referencia!$A$2:$B$15,2,FALSE),"Visitante","Empate")))</f>
        <v/>
      </c>
      <c r="D1836" s="2" t="str">
        <f ca="1">IF(C1836="", "", IFERROR(
  INDEX(C:C, MATCH(1,
    INDEX((OFFSET(C1836, -(ROW(C1836)-255), 0)=OFFSET(C:C, 5, 0))*
           (OFFSET(C1835, -(ROW(C1835)-255), 0)=OFFSET(C:C, 4, 0))*
           (OFFSET(C1834, -(ROW(C1834)-255), 0)=OFFSET(C:C, 3, 0))*
           (OFFSET(C1833, -(ROW(C1833)-255), 0)=OFFSET(C:C, 2, 0))*
           (OFFSET(C1832, -(ROW(C1832)-255), 0)=OFFSET(C:C, 1, 0)),
           0), 0)),
  "Sem previsão"))</f>
        <v/>
      </c>
      <c r="E1836" s="2" t="str">
        <f t="shared" ca="1" si="118"/>
        <v/>
      </c>
      <c r="F1836" s="2" t="str">
        <f ca="1">IF(E1836="", "", IFERROR(COUNTIF($E$2:E1836, "Correto") / COUNTA($E$2:E1836), 0))</f>
        <v/>
      </c>
    </row>
    <row r="1837" spans="3:6" x14ac:dyDescent="0.25">
      <c r="C1837" s="2" t="str">
        <f>IF(B1837="","",IF(VLOOKUP(A1837,referencia!$A$2:$B$15,2,FALSE)&gt;VLOOKUP(B1837,referencia!$A$2:$B$15,2,FALSE),"Casa",IF(VLOOKUP(A1837,referencia!$A$2:$B$15,2,FALSE)&lt;VLOOKUP(B1837,referencia!$A$2:$B$15,2,FALSE),"Visitante","Empate")))</f>
        <v/>
      </c>
      <c r="D1837" s="2" t="str">
        <f ca="1">IF(C1837="", "", IFERROR(
  INDEX(C:C, MATCH(1,
    INDEX((OFFSET(C1837, -(ROW(C1837)-255), 0)=OFFSET(C:C, 5, 0))*
           (OFFSET(C1836, -(ROW(C1836)-255), 0)=OFFSET(C:C, 4, 0))*
           (OFFSET(C1835, -(ROW(C1835)-255), 0)=OFFSET(C:C, 3, 0))*
           (OFFSET(C1834, -(ROW(C1834)-255), 0)=OFFSET(C:C, 2, 0))*
           (OFFSET(C1833, -(ROW(C1833)-255), 0)=OFFSET(C:C, 1, 0)),
           0), 0)),
  "Sem previsão"))</f>
        <v/>
      </c>
      <c r="E1837" s="2" t="str">
        <f t="shared" ca="1" si="118"/>
        <v/>
      </c>
      <c r="F1837" s="2" t="str">
        <f ca="1">IF(E1837="", "", IFERROR(COUNTIF($E$2:E1837, "Correto") / COUNTA($E$2:E1837), 0))</f>
        <v/>
      </c>
    </row>
    <row r="1838" spans="3:6" x14ac:dyDescent="0.25">
      <c r="C1838" s="2" t="str">
        <f>IF(B1838="","",IF(VLOOKUP(A1838,referencia!$A$2:$B$15,2,FALSE)&gt;VLOOKUP(B1838,referencia!$A$2:$B$15,2,FALSE),"Casa",IF(VLOOKUP(A1838,referencia!$A$2:$B$15,2,FALSE)&lt;VLOOKUP(B1838,referencia!$A$2:$B$15,2,FALSE),"Visitante","Empate")))</f>
        <v/>
      </c>
      <c r="D1838" s="2" t="str">
        <f ca="1">IF(C1838="", "", IFERROR(
  INDEX(C:C, MATCH(1,
    INDEX((OFFSET(C1838, -(ROW(C1838)-255), 0)=OFFSET(C:C, 5, 0))*
           (OFFSET(C1837, -(ROW(C1837)-255), 0)=OFFSET(C:C, 4, 0))*
           (OFFSET(C1836, -(ROW(C1836)-255), 0)=OFFSET(C:C, 3, 0))*
           (OFFSET(C1835, -(ROW(C1835)-255), 0)=OFFSET(C:C, 2, 0))*
           (OFFSET(C1834, -(ROW(C1834)-255), 0)=OFFSET(C:C, 1, 0)),
           0), 0)),
  "Sem previsão"))</f>
        <v/>
      </c>
      <c r="E1838" s="2" t="str">
        <f t="shared" ca="1" si="118"/>
        <v/>
      </c>
      <c r="F1838" s="2" t="str">
        <f ca="1">IF(E1838="", "", IFERROR(COUNTIF($E$2:E1838, "Correto") / COUNTA($E$2:E1838), 0))</f>
        <v/>
      </c>
    </row>
    <row r="1839" spans="3:6" x14ac:dyDescent="0.25">
      <c r="C1839" s="2" t="str">
        <f>IF(B1839="","",IF(VLOOKUP(A1839,referencia!$A$2:$B$15,2,FALSE)&gt;VLOOKUP(B1839,referencia!$A$2:$B$15,2,FALSE),"Casa",IF(VLOOKUP(A1839,referencia!$A$2:$B$15,2,FALSE)&lt;VLOOKUP(B1839,referencia!$A$2:$B$15,2,FALSE),"Visitante","Empate")))</f>
        <v/>
      </c>
      <c r="D1839" s="2" t="str">
        <f ca="1">IF(C1839="", "", IFERROR(
  INDEX(C:C, MATCH(1,
    INDEX((OFFSET(C1839, -(ROW(C1839)-255), 0)=OFFSET(C:C, 5, 0))*
           (OFFSET(C1838, -(ROW(C1838)-255), 0)=OFFSET(C:C, 4, 0))*
           (OFFSET(C1837, -(ROW(C1837)-255), 0)=OFFSET(C:C, 3, 0))*
           (OFFSET(C1836, -(ROW(C1836)-255), 0)=OFFSET(C:C, 2, 0))*
           (OFFSET(C1835, -(ROW(C1835)-255), 0)=OFFSET(C:C, 1, 0)),
           0), 0)),
  "Sem previsão"))</f>
        <v/>
      </c>
      <c r="E1839" s="2" t="str">
        <f t="shared" ca="1" si="118"/>
        <v/>
      </c>
      <c r="F1839" s="2" t="str">
        <f ca="1">IF(E1839="", "", IFERROR(COUNTIF($E$2:E1839, "Correto") / COUNTA($E$2:E1839), 0))</f>
        <v/>
      </c>
    </row>
    <row r="1840" spans="3:6" x14ac:dyDescent="0.25">
      <c r="C1840" s="2" t="str">
        <f>IF(B1840="","",IF(VLOOKUP(A1840,referencia!$A$2:$B$15,2,FALSE)&gt;VLOOKUP(B1840,referencia!$A$2:$B$15,2,FALSE),"Casa",IF(VLOOKUP(A1840,referencia!$A$2:$B$15,2,FALSE)&lt;VLOOKUP(B1840,referencia!$A$2:$B$15,2,FALSE),"Visitante","Empate")))</f>
        <v/>
      </c>
      <c r="D1840" s="2" t="str">
        <f ca="1">IF(C1840="", "", IFERROR(
  INDEX(C:C, MATCH(1,
    INDEX((OFFSET(C1840, -(ROW(C1840)-255), 0)=OFFSET(C:C, 5, 0))*
           (OFFSET(C1839, -(ROW(C1839)-255), 0)=OFFSET(C:C, 4, 0))*
           (OFFSET(C1838, -(ROW(C1838)-255), 0)=OFFSET(C:C, 3, 0))*
           (OFFSET(C1837, -(ROW(C1837)-255), 0)=OFFSET(C:C, 2, 0))*
           (OFFSET(C1836, -(ROW(C1836)-255), 0)=OFFSET(C:C, 1, 0)),
           0), 0)),
  "Sem previsão"))</f>
        <v/>
      </c>
      <c r="E1840" s="2" t="str">
        <f t="shared" ca="1" si="118"/>
        <v/>
      </c>
      <c r="F1840" s="2" t="str">
        <f ca="1">IF(E1840="", "", IFERROR(COUNTIF($E$2:E1840, "Correto") / COUNTA($E$2:E1840), 0))</f>
        <v/>
      </c>
    </row>
    <row r="1841" spans="3:6" x14ac:dyDescent="0.25">
      <c r="C1841" s="2" t="str">
        <f>IF(B1841="","",IF(VLOOKUP(A1841,referencia!$A$2:$B$15,2,FALSE)&gt;VLOOKUP(B1841,referencia!$A$2:$B$15,2,FALSE),"Casa",IF(VLOOKUP(A1841,referencia!$A$2:$B$15,2,FALSE)&lt;VLOOKUP(B1841,referencia!$A$2:$B$15,2,FALSE),"Visitante","Empate")))</f>
        <v/>
      </c>
      <c r="D1841" s="2" t="str">
        <f ca="1">IF(C1841="", "", IFERROR(
  INDEX(C:C, MATCH(1,
    INDEX((OFFSET(C1841, -(ROW(C1841)-255), 0)=OFFSET(C:C, 5, 0))*
           (OFFSET(C1840, -(ROW(C1840)-255), 0)=OFFSET(C:C, 4, 0))*
           (OFFSET(C1839, -(ROW(C1839)-255), 0)=OFFSET(C:C, 3, 0))*
           (OFFSET(C1838, -(ROW(C1838)-255), 0)=OFFSET(C:C, 2, 0))*
           (OFFSET(C1837, -(ROW(C1837)-255), 0)=OFFSET(C:C, 1, 0)),
           0), 0)),
  "Sem previsão"))</f>
        <v/>
      </c>
      <c r="E1841" s="2" t="str">
        <f t="shared" ca="1" si="118"/>
        <v/>
      </c>
      <c r="F1841" s="2" t="str">
        <f ca="1">IF(E1841="", "", IFERROR(COUNTIF($E$2:E1841, "Correto") / COUNTA($E$2:E1841), 0))</f>
        <v/>
      </c>
    </row>
    <row r="1842" spans="3:6" x14ac:dyDescent="0.25">
      <c r="C1842" s="2" t="str">
        <f>IF(B1842="","",IF(VLOOKUP(A1842,referencia!$A$2:$B$15,2,FALSE)&gt;VLOOKUP(B1842,referencia!$A$2:$B$15,2,FALSE),"Casa",IF(VLOOKUP(A1842,referencia!$A$2:$B$15,2,FALSE)&lt;VLOOKUP(B1842,referencia!$A$2:$B$15,2,FALSE),"Visitante","Empate")))</f>
        <v/>
      </c>
      <c r="D1842" s="2" t="str">
        <f ca="1">IF(C1842="", "", IFERROR(
  INDEX(C:C, MATCH(1,
    INDEX((OFFSET(C1842, -(ROW(C1842)-255), 0)=OFFSET(C:C, 5, 0))*
           (OFFSET(C1841, -(ROW(C1841)-255), 0)=OFFSET(C:C, 4, 0))*
           (OFFSET(C1840, -(ROW(C1840)-255), 0)=OFFSET(C:C, 3, 0))*
           (OFFSET(C1839, -(ROW(C1839)-255), 0)=OFFSET(C:C, 2, 0))*
           (OFFSET(C1838, -(ROW(C1838)-255), 0)=OFFSET(C:C, 1, 0)),
           0), 0)),
  "Sem previsão"))</f>
        <v/>
      </c>
      <c r="E1842" s="2" t="str">
        <f t="shared" ca="1" si="118"/>
        <v/>
      </c>
      <c r="F1842" s="2" t="str">
        <f ca="1">IF(E1842="", "", IFERROR(COUNTIF($E$2:E1842, "Correto") / COUNTA($E$2:E1842), 0))</f>
        <v/>
      </c>
    </row>
    <row r="1843" spans="3:6" x14ac:dyDescent="0.25">
      <c r="C1843" s="2" t="str">
        <f>IF(B1843="","",IF(VLOOKUP(A1843,referencia!$A$2:$B$15,2,FALSE)&gt;VLOOKUP(B1843,referencia!$A$2:$B$15,2,FALSE),"Casa",IF(VLOOKUP(A1843,referencia!$A$2:$B$15,2,FALSE)&lt;VLOOKUP(B1843,referencia!$A$2:$B$15,2,FALSE),"Visitante","Empate")))</f>
        <v/>
      </c>
      <c r="D1843" s="2" t="str">
        <f ca="1">IF(C1843="", "", IFERROR(
  INDEX(C:C, MATCH(1,
    INDEX((OFFSET(C1843, -(ROW(C1843)-255), 0)=OFFSET(C:C, 5, 0))*
           (OFFSET(C1842, -(ROW(C1842)-255), 0)=OFFSET(C:C, 4, 0))*
           (OFFSET(C1841, -(ROW(C1841)-255), 0)=OFFSET(C:C, 3, 0))*
           (OFFSET(C1840, -(ROW(C1840)-255), 0)=OFFSET(C:C, 2, 0))*
           (OFFSET(C1839, -(ROW(C1839)-255), 0)=OFFSET(C:C, 1, 0)),
           0), 0)),
  "Sem previsão"))</f>
        <v/>
      </c>
      <c r="E1843" s="2" t="str">
        <f t="shared" ca="1" si="118"/>
        <v/>
      </c>
      <c r="F1843" s="2" t="str">
        <f ca="1">IF(E1843="", "", IFERROR(COUNTIF($E$2:E1843, "Correto") / COUNTA($E$2:E1843), 0))</f>
        <v/>
      </c>
    </row>
    <row r="1844" spans="3:6" x14ac:dyDescent="0.25">
      <c r="C1844" s="2" t="str">
        <f>IF(B1844="","",IF(VLOOKUP(A1844,referencia!$A$2:$B$15,2,FALSE)&gt;VLOOKUP(B1844,referencia!$A$2:$B$15,2,FALSE),"Casa",IF(VLOOKUP(A1844,referencia!$A$2:$B$15,2,FALSE)&lt;VLOOKUP(B1844,referencia!$A$2:$B$15,2,FALSE),"Visitante","Empate")))</f>
        <v/>
      </c>
      <c r="D1844" s="2" t="str">
        <f ca="1">IF(C1844="", "", IFERROR(
  INDEX(C:C, MATCH(1,
    INDEX((OFFSET(C1844, -(ROW(C1844)-255), 0)=OFFSET(C:C, 5, 0))*
           (OFFSET(C1843, -(ROW(C1843)-255), 0)=OFFSET(C:C, 4, 0))*
           (OFFSET(C1842, -(ROW(C1842)-255), 0)=OFFSET(C:C, 3, 0))*
           (OFFSET(C1841, -(ROW(C1841)-255), 0)=OFFSET(C:C, 2, 0))*
           (OFFSET(C1840, -(ROW(C1840)-255), 0)=OFFSET(C:C, 1, 0)),
           0), 0)),
  "Sem previsão"))</f>
        <v/>
      </c>
      <c r="E1844" s="2" t="str">
        <f t="shared" ca="1" si="118"/>
        <v/>
      </c>
      <c r="F1844" s="2" t="str">
        <f ca="1">IF(E1844="", "", IFERROR(COUNTIF($E$2:E1844, "Correto") / COUNTA($E$2:E1844), 0))</f>
        <v/>
      </c>
    </row>
    <row r="1845" spans="3:6" x14ac:dyDescent="0.25">
      <c r="C1845" s="2" t="str">
        <f>IF(B1845="","",IF(VLOOKUP(A1845,referencia!$A$2:$B$15,2,FALSE)&gt;VLOOKUP(B1845,referencia!$A$2:$B$15,2,FALSE),"Casa",IF(VLOOKUP(A1845,referencia!$A$2:$B$15,2,FALSE)&lt;VLOOKUP(B1845,referencia!$A$2:$B$15,2,FALSE),"Visitante","Empate")))</f>
        <v/>
      </c>
      <c r="D1845" s="2" t="str">
        <f ca="1">IF(C1845="", "", IFERROR(
  INDEX(C:C, MATCH(1,
    INDEX((OFFSET(C1845, -(ROW(C1845)-255), 0)=OFFSET(C:C, 5, 0))*
           (OFFSET(C1844, -(ROW(C1844)-255), 0)=OFFSET(C:C, 4, 0))*
           (OFFSET(C1843, -(ROW(C1843)-255), 0)=OFFSET(C:C, 3, 0))*
           (OFFSET(C1842, -(ROW(C1842)-255), 0)=OFFSET(C:C, 2, 0))*
           (OFFSET(C1841, -(ROW(C1841)-255), 0)=OFFSET(C:C, 1, 0)),
           0), 0)),
  "Sem previsão"))</f>
        <v/>
      </c>
      <c r="E1845" s="2" t="str">
        <f t="shared" ca="1" si="118"/>
        <v/>
      </c>
      <c r="F1845" s="2" t="str">
        <f ca="1">IF(E1845="", "", IFERROR(COUNTIF($E$2:E1845, "Correto") / COUNTA($E$2:E1845), 0))</f>
        <v/>
      </c>
    </row>
    <row r="1846" spans="3:6" x14ac:dyDescent="0.25">
      <c r="C1846" s="2" t="str">
        <f>IF(B1846="","",IF(VLOOKUP(A1846,referencia!$A$2:$B$15,2,FALSE)&gt;VLOOKUP(B1846,referencia!$A$2:$B$15,2,FALSE),"Casa",IF(VLOOKUP(A1846,referencia!$A$2:$B$15,2,FALSE)&lt;VLOOKUP(B1846,referencia!$A$2:$B$15,2,FALSE),"Visitante","Empate")))</f>
        <v/>
      </c>
      <c r="D1846" s="2" t="str">
        <f ca="1">IF(C1846="", "", IFERROR(
  INDEX(C:C, MATCH(1,
    INDEX((OFFSET(C1846, -(ROW(C1846)-255), 0)=OFFSET(C:C, 5, 0))*
           (OFFSET(C1845, -(ROW(C1845)-255), 0)=OFFSET(C:C, 4, 0))*
           (OFFSET(C1844, -(ROW(C1844)-255), 0)=OFFSET(C:C, 3, 0))*
           (OFFSET(C1843, -(ROW(C1843)-255), 0)=OFFSET(C:C, 2, 0))*
           (OFFSET(C1842, -(ROW(C1842)-255), 0)=OFFSET(C:C, 1, 0)),
           0), 0)),
  "Sem previsão"))</f>
        <v/>
      </c>
      <c r="E1846" s="2" t="str">
        <f t="shared" ca="1" si="118"/>
        <v/>
      </c>
      <c r="F1846" s="2" t="str">
        <f ca="1">IF(E1846="", "", IFERROR(COUNTIF($E$2:E1846, "Correto") / COUNTA($E$2:E1846), 0))</f>
        <v/>
      </c>
    </row>
    <row r="1847" spans="3:6" x14ac:dyDescent="0.25">
      <c r="C1847" s="2" t="str">
        <f>IF(B1847="","",IF(VLOOKUP(A1847,referencia!$A$2:$B$15,2,FALSE)&gt;VLOOKUP(B1847,referencia!$A$2:$B$15,2,FALSE),"Casa",IF(VLOOKUP(A1847,referencia!$A$2:$B$15,2,FALSE)&lt;VLOOKUP(B1847,referencia!$A$2:$B$15,2,FALSE),"Visitante","Empate")))</f>
        <v/>
      </c>
      <c r="D1847" s="2" t="str">
        <f ca="1">IF(C1847="", "", IFERROR(
  INDEX(C:C, MATCH(1,
    INDEX((OFFSET(C1847, -(ROW(C1847)-255), 0)=OFFSET(C:C, 5, 0))*
           (OFFSET(C1846, -(ROW(C1846)-255), 0)=OFFSET(C:C, 4, 0))*
           (OFFSET(C1845, -(ROW(C1845)-255), 0)=OFFSET(C:C, 3, 0))*
           (OFFSET(C1844, -(ROW(C1844)-255), 0)=OFFSET(C:C, 2, 0))*
           (OFFSET(C1843, -(ROW(C1843)-255), 0)=OFFSET(C:C, 1, 0)),
           0), 0)),
  "Sem previsão"))</f>
        <v/>
      </c>
      <c r="E1847" s="2" t="str">
        <f t="shared" ca="1" si="118"/>
        <v/>
      </c>
      <c r="F1847" s="2" t="str">
        <f ca="1">IF(E1847="", "", IFERROR(COUNTIF($E$2:E1847, "Correto") / COUNTA($E$2:E1847), 0))</f>
        <v/>
      </c>
    </row>
    <row r="1848" spans="3:6" x14ac:dyDescent="0.25">
      <c r="C1848" s="2" t="str">
        <f>IF(B1848="","",IF(VLOOKUP(A1848,referencia!$A$2:$B$15,2,FALSE)&gt;VLOOKUP(B1848,referencia!$A$2:$B$15,2,FALSE),"Casa",IF(VLOOKUP(A1848,referencia!$A$2:$B$15,2,FALSE)&lt;VLOOKUP(B1848,referencia!$A$2:$B$15,2,FALSE),"Visitante","Empate")))</f>
        <v/>
      </c>
      <c r="D1848" s="2" t="str">
        <f ca="1">IF(C1848="", "", IFERROR(
  INDEX(C:C, MATCH(1,
    INDEX((OFFSET(C1848, -(ROW(C1848)-255), 0)=OFFSET(C:C, 5, 0))*
           (OFFSET(C1847, -(ROW(C1847)-255), 0)=OFFSET(C:C, 4, 0))*
           (OFFSET(C1846, -(ROW(C1846)-255), 0)=OFFSET(C:C, 3, 0))*
           (OFFSET(C1845, -(ROW(C1845)-255), 0)=OFFSET(C:C, 2, 0))*
           (OFFSET(C1844, -(ROW(C1844)-255), 0)=OFFSET(C:C, 1, 0)),
           0), 0)),
  "Sem previsão"))</f>
        <v/>
      </c>
      <c r="E1848" s="2" t="str">
        <f t="shared" ca="1" si="118"/>
        <v/>
      </c>
      <c r="F1848" s="2" t="str">
        <f ca="1">IF(E1848="", "", IFERROR(COUNTIF($E$2:E1848, "Correto") / COUNTA($E$2:E1848), 0))</f>
        <v/>
      </c>
    </row>
    <row r="1849" spans="3:6" x14ac:dyDescent="0.25">
      <c r="C1849" s="2" t="str">
        <f>IF(B1849="","",IF(VLOOKUP(A1849,referencia!$A$2:$B$15,2,FALSE)&gt;VLOOKUP(B1849,referencia!$A$2:$B$15,2,FALSE),"Casa",IF(VLOOKUP(A1849,referencia!$A$2:$B$15,2,FALSE)&lt;VLOOKUP(B1849,referencia!$A$2:$B$15,2,FALSE),"Visitante","Empate")))</f>
        <v/>
      </c>
      <c r="D1849" s="2" t="str">
        <f ca="1">IF(C1849="", "", IFERROR(
  INDEX(C:C, MATCH(1,
    INDEX((OFFSET(C1849, -(ROW(C1849)-255), 0)=OFFSET(C:C, 5, 0))*
           (OFFSET(C1848, -(ROW(C1848)-255), 0)=OFFSET(C:C, 4, 0))*
           (OFFSET(C1847, -(ROW(C1847)-255), 0)=OFFSET(C:C, 3, 0))*
           (OFFSET(C1846, -(ROW(C1846)-255), 0)=OFFSET(C:C, 2, 0))*
           (OFFSET(C1845, -(ROW(C1845)-255), 0)=OFFSET(C:C, 1, 0)),
           0), 0)),
  "Sem previsão"))</f>
        <v/>
      </c>
      <c r="E1849" s="2" t="str">
        <f t="shared" ca="1" si="118"/>
        <v/>
      </c>
      <c r="F1849" s="2" t="str">
        <f ca="1">IF(E1849="", "", IFERROR(COUNTIF($E$2:E1849, "Correto") / COUNTA($E$2:E1849), 0))</f>
        <v/>
      </c>
    </row>
    <row r="1850" spans="3:6" x14ac:dyDescent="0.25">
      <c r="C1850" s="2" t="str">
        <f>IF(B1850="","",IF(VLOOKUP(A1850,referencia!$A$2:$B$15,2,FALSE)&gt;VLOOKUP(B1850,referencia!$A$2:$B$15,2,FALSE),"Casa",IF(VLOOKUP(A1850,referencia!$A$2:$B$15,2,FALSE)&lt;VLOOKUP(B1850,referencia!$A$2:$B$15,2,FALSE),"Visitante","Empate")))</f>
        <v/>
      </c>
      <c r="D1850" s="2" t="str">
        <f ca="1">IF(C1850="", "", IFERROR(
  INDEX(C:C, MATCH(1,
    INDEX((OFFSET(C1850, -(ROW(C1850)-255), 0)=OFFSET(C:C, 5, 0))*
           (OFFSET(C1849, -(ROW(C1849)-255), 0)=OFFSET(C:C, 4, 0))*
           (OFFSET(C1848, -(ROW(C1848)-255), 0)=OFFSET(C:C, 3, 0))*
           (OFFSET(C1847, -(ROW(C1847)-255), 0)=OFFSET(C:C, 2, 0))*
           (OFFSET(C1846, -(ROW(C1846)-255), 0)=OFFSET(C:C, 1, 0)),
           0), 0)),
  "Sem previsão"))</f>
        <v/>
      </c>
      <c r="E1850" s="2" t="str">
        <f t="shared" ca="1" si="118"/>
        <v/>
      </c>
      <c r="F1850" s="2" t="str">
        <f ca="1">IF(E1850="", "", IFERROR(COUNTIF($E$2:E1850, "Correto") / COUNTA($E$2:E1850), 0))</f>
        <v/>
      </c>
    </row>
    <row r="1851" spans="3:6" x14ac:dyDescent="0.25">
      <c r="C1851" s="2" t="str">
        <f>IF(B1851="","",IF(VLOOKUP(A1851,referencia!$A$2:$B$15,2,FALSE)&gt;VLOOKUP(B1851,referencia!$A$2:$B$15,2,FALSE),"Casa",IF(VLOOKUP(A1851,referencia!$A$2:$B$15,2,FALSE)&lt;VLOOKUP(B1851,referencia!$A$2:$B$15,2,FALSE),"Visitante","Empate")))</f>
        <v/>
      </c>
      <c r="D1851" s="2" t="str">
        <f ca="1">IF(C1851="", "", IFERROR(
  INDEX(C:C, MATCH(1,
    INDEX((OFFSET(C1851, -(ROW(C1851)-255), 0)=OFFSET(C:C, 5, 0))*
           (OFFSET(C1850, -(ROW(C1850)-255), 0)=OFFSET(C:C, 4, 0))*
           (OFFSET(C1849, -(ROW(C1849)-255), 0)=OFFSET(C:C, 3, 0))*
           (OFFSET(C1848, -(ROW(C1848)-255), 0)=OFFSET(C:C, 2, 0))*
           (OFFSET(C1847, -(ROW(C1847)-255), 0)=OFFSET(C:C, 1, 0)),
           0), 0)),
  "Sem previsão"))</f>
        <v/>
      </c>
      <c r="E1851" s="2" t="str">
        <f t="shared" ca="1" si="118"/>
        <v/>
      </c>
      <c r="F1851" s="2" t="str">
        <f ca="1">IF(E1851="", "", IFERROR(COUNTIF($E$2:E1851, "Correto") / COUNTA($E$2:E1851), 0))</f>
        <v/>
      </c>
    </row>
    <row r="1852" spans="3:6" x14ac:dyDescent="0.25">
      <c r="C1852" s="2" t="str">
        <f>IF(B1852="","",IF(VLOOKUP(A1852,referencia!$A$2:$B$15,2,FALSE)&gt;VLOOKUP(B1852,referencia!$A$2:$B$15,2,FALSE),"Casa",IF(VLOOKUP(A1852,referencia!$A$2:$B$15,2,FALSE)&lt;VLOOKUP(B1852,referencia!$A$2:$B$15,2,FALSE),"Visitante","Empate")))</f>
        <v/>
      </c>
      <c r="D1852" s="2" t="str">
        <f ca="1">IF(C1852="", "", IFERROR(
  INDEX(C:C, MATCH(1,
    INDEX((OFFSET(C1852, -(ROW(C1852)-255), 0)=OFFSET(C:C, 5, 0))*
           (OFFSET(C1851, -(ROW(C1851)-255), 0)=OFFSET(C:C, 4, 0))*
           (OFFSET(C1850, -(ROW(C1850)-255), 0)=OFFSET(C:C, 3, 0))*
           (OFFSET(C1849, -(ROW(C1849)-255), 0)=OFFSET(C:C, 2, 0))*
           (OFFSET(C1848, -(ROW(C1848)-255), 0)=OFFSET(C:C, 1, 0)),
           0), 0)),
  "Sem previsão"))</f>
        <v/>
      </c>
      <c r="E1852" s="2" t="str">
        <f t="shared" ref="E1852:E1901" ca="1" si="119">IF(D1852="","",IF(D1852=C1852,"Correto","Errado"))</f>
        <v/>
      </c>
      <c r="F1852" s="2" t="str">
        <f ca="1">IF(E1852="", "", IFERROR(COUNTIF($E$2:E1852, "Correto") / COUNTA($E$2:E1852), 0))</f>
        <v/>
      </c>
    </row>
    <row r="1853" spans="3:6" x14ac:dyDescent="0.25">
      <c r="C1853" s="2" t="str">
        <f>IF(B1853="","",IF(VLOOKUP(A1853,referencia!$A$2:$B$15,2,FALSE)&gt;VLOOKUP(B1853,referencia!$A$2:$B$15,2,FALSE),"Casa",IF(VLOOKUP(A1853,referencia!$A$2:$B$15,2,FALSE)&lt;VLOOKUP(B1853,referencia!$A$2:$B$15,2,FALSE),"Visitante","Empate")))</f>
        <v/>
      </c>
      <c r="D1853" s="2" t="str">
        <f ca="1">IF(C1853="", "", IFERROR(
  INDEX(C:C, MATCH(1,
    INDEX((OFFSET(C1853, -(ROW(C1853)-255), 0)=OFFSET(C:C, 5, 0))*
           (OFFSET(C1852, -(ROW(C1852)-255), 0)=OFFSET(C:C, 4, 0))*
           (OFFSET(C1851, -(ROW(C1851)-255), 0)=OFFSET(C:C, 3, 0))*
           (OFFSET(C1850, -(ROW(C1850)-255), 0)=OFFSET(C:C, 2, 0))*
           (OFFSET(C1849, -(ROW(C1849)-255), 0)=OFFSET(C:C, 1, 0)),
           0), 0)),
  "Sem previsão"))</f>
        <v/>
      </c>
      <c r="E1853" s="2" t="str">
        <f t="shared" ca="1" si="119"/>
        <v/>
      </c>
      <c r="F1853" s="2" t="str">
        <f ca="1">IF(E1853="", "", IFERROR(COUNTIF($E$2:E1853, "Correto") / COUNTA($E$2:E1853), 0))</f>
        <v/>
      </c>
    </row>
    <row r="1854" spans="3:6" x14ac:dyDescent="0.25">
      <c r="C1854" s="2" t="str">
        <f>IF(B1854="","",IF(VLOOKUP(A1854,referencia!$A$2:$B$15,2,FALSE)&gt;VLOOKUP(B1854,referencia!$A$2:$B$15,2,FALSE),"Casa",IF(VLOOKUP(A1854,referencia!$A$2:$B$15,2,FALSE)&lt;VLOOKUP(B1854,referencia!$A$2:$B$15,2,FALSE),"Visitante","Empate")))</f>
        <v/>
      </c>
      <c r="D1854" s="2" t="str">
        <f ca="1">IF(C1854="", "", IFERROR(
  INDEX(C:C, MATCH(1,
    INDEX((OFFSET(C1854, -(ROW(C1854)-255), 0)=OFFSET(C:C, 5, 0))*
           (OFFSET(C1853, -(ROW(C1853)-255), 0)=OFFSET(C:C, 4, 0))*
           (OFFSET(C1852, -(ROW(C1852)-255), 0)=OFFSET(C:C, 3, 0))*
           (OFFSET(C1851, -(ROW(C1851)-255), 0)=OFFSET(C:C, 2, 0))*
           (OFFSET(C1850, -(ROW(C1850)-255), 0)=OFFSET(C:C, 1, 0)),
           0), 0)),
  "Sem previsão"))</f>
        <v/>
      </c>
      <c r="E1854" s="2" t="str">
        <f t="shared" ca="1" si="119"/>
        <v/>
      </c>
      <c r="F1854" s="2" t="str">
        <f ca="1">IF(E1854="", "", IFERROR(COUNTIF($E$2:E1854, "Correto") / COUNTA($E$2:E1854), 0))</f>
        <v/>
      </c>
    </row>
    <row r="1855" spans="3:6" x14ac:dyDescent="0.25">
      <c r="C1855" s="2" t="str">
        <f>IF(B1855="","",IF(VLOOKUP(A1855,referencia!$A$2:$B$15,2,FALSE)&gt;VLOOKUP(B1855,referencia!$A$2:$B$15,2,FALSE),"Casa",IF(VLOOKUP(A1855,referencia!$A$2:$B$15,2,FALSE)&lt;VLOOKUP(B1855,referencia!$A$2:$B$15,2,FALSE),"Visitante","Empate")))</f>
        <v/>
      </c>
      <c r="D1855" s="2" t="str">
        <f ca="1">IF(C1855="", "", IFERROR(
  INDEX(C:C, MATCH(1,
    INDEX((OFFSET(C1855, -(ROW(C1855)-255), 0)=OFFSET(C:C, 5, 0))*
           (OFFSET(C1854, -(ROW(C1854)-255), 0)=OFFSET(C:C, 4, 0))*
           (OFFSET(C1853, -(ROW(C1853)-255), 0)=OFFSET(C:C, 3, 0))*
           (OFFSET(C1852, -(ROW(C1852)-255), 0)=OFFSET(C:C, 2, 0))*
           (OFFSET(C1851, -(ROW(C1851)-255), 0)=OFFSET(C:C, 1, 0)),
           0), 0)),
  "Sem previsão"))</f>
        <v/>
      </c>
      <c r="E1855" s="2" t="str">
        <f t="shared" ca="1" si="119"/>
        <v/>
      </c>
      <c r="F1855" s="2" t="str">
        <f ca="1">IF(E1855="", "", IFERROR(COUNTIF($E$2:E1855, "Correto") / COUNTA($E$2:E1855), 0))</f>
        <v/>
      </c>
    </row>
    <row r="1856" spans="3:6" x14ac:dyDescent="0.25">
      <c r="C1856" s="2" t="str">
        <f>IF(B1856="","",IF(VLOOKUP(A1856,referencia!$A$2:$B$15,2,FALSE)&gt;VLOOKUP(B1856,referencia!$A$2:$B$15,2,FALSE),"Casa",IF(VLOOKUP(A1856,referencia!$A$2:$B$15,2,FALSE)&lt;VLOOKUP(B1856,referencia!$A$2:$B$15,2,FALSE),"Visitante","Empate")))</f>
        <v/>
      </c>
      <c r="D1856" s="2" t="str">
        <f ca="1">IF(C1856="", "", IFERROR(
  INDEX(C:C, MATCH(1,
    INDEX((OFFSET(C1856, -(ROW(C1856)-255), 0)=OFFSET(C:C, 5, 0))*
           (OFFSET(C1855, -(ROW(C1855)-255), 0)=OFFSET(C:C, 4, 0))*
           (OFFSET(C1854, -(ROW(C1854)-255), 0)=OFFSET(C:C, 3, 0))*
           (OFFSET(C1853, -(ROW(C1853)-255), 0)=OFFSET(C:C, 2, 0))*
           (OFFSET(C1852, -(ROW(C1852)-255), 0)=OFFSET(C:C, 1, 0)),
           0), 0)),
  "Sem previsão"))</f>
        <v/>
      </c>
      <c r="E1856" s="2" t="str">
        <f t="shared" ca="1" si="119"/>
        <v/>
      </c>
      <c r="F1856" s="2" t="str">
        <f ca="1">IF(E1856="", "", IFERROR(COUNTIF($E$2:E1856, "Correto") / COUNTA($E$2:E1856), 0))</f>
        <v/>
      </c>
    </row>
    <row r="1857" spans="3:6" x14ac:dyDescent="0.25">
      <c r="C1857" s="2" t="str">
        <f>IF(B1857="","",IF(VLOOKUP(A1857,referencia!$A$2:$B$15,2,FALSE)&gt;VLOOKUP(B1857,referencia!$A$2:$B$15,2,FALSE),"Casa",IF(VLOOKUP(A1857,referencia!$A$2:$B$15,2,FALSE)&lt;VLOOKUP(B1857,referencia!$A$2:$B$15,2,FALSE),"Visitante","Empate")))</f>
        <v/>
      </c>
      <c r="D1857" s="2" t="str">
        <f ca="1">IF(C1857="", "", IFERROR(
  INDEX(C:C, MATCH(1,
    INDEX((OFFSET(C1857, -(ROW(C1857)-255), 0)=OFFSET(C:C, 5, 0))*
           (OFFSET(C1856, -(ROW(C1856)-255), 0)=OFFSET(C:C, 4, 0))*
           (OFFSET(C1855, -(ROW(C1855)-255), 0)=OFFSET(C:C, 3, 0))*
           (OFFSET(C1854, -(ROW(C1854)-255), 0)=OFFSET(C:C, 2, 0))*
           (OFFSET(C1853, -(ROW(C1853)-255), 0)=OFFSET(C:C, 1, 0)),
           0), 0)),
  "Sem previsão"))</f>
        <v/>
      </c>
      <c r="E1857" s="2" t="str">
        <f t="shared" ca="1" si="119"/>
        <v/>
      </c>
      <c r="F1857" s="2" t="str">
        <f ca="1">IF(E1857="", "", IFERROR(COUNTIF($E$2:E1857, "Correto") / COUNTA($E$2:E1857), 0))</f>
        <v/>
      </c>
    </row>
    <row r="1858" spans="3:6" x14ac:dyDescent="0.25">
      <c r="C1858" s="2" t="str">
        <f>IF(B1858="","",IF(VLOOKUP(A1858,referencia!$A$2:$B$15,2,FALSE)&gt;VLOOKUP(B1858,referencia!$A$2:$B$15,2,FALSE),"Casa",IF(VLOOKUP(A1858,referencia!$A$2:$B$15,2,FALSE)&lt;VLOOKUP(B1858,referencia!$A$2:$B$15,2,FALSE),"Visitante","Empate")))</f>
        <v/>
      </c>
      <c r="D1858" s="2" t="str">
        <f ca="1">IF(C1858="", "", IFERROR(
  INDEX(C:C, MATCH(1,
    INDEX((OFFSET(C1858, -(ROW(C1858)-255), 0)=OFFSET(C:C, 5, 0))*
           (OFFSET(C1857, -(ROW(C1857)-255), 0)=OFFSET(C:C, 4, 0))*
           (OFFSET(C1856, -(ROW(C1856)-255), 0)=OFFSET(C:C, 3, 0))*
           (OFFSET(C1855, -(ROW(C1855)-255), 0)=OFFSET(C:C, 2, 0))*
           (OFFSET(C1854, -(ROW(C1854)-255), 0)=OFFSET(C:C, 1, 0)),
           0), 0)),
  "Sem previsão"))</f>
        <v/>
      </c>
      <c r="E1858" s="2" t="str">
        <f t="shared" ca="1" si="119"/>
        <v/>
      </c>
      <c r="F1858" s="2" t="str">
        <f ca="1">IF(E1858="", "", IFERROR(COUNTIF($E$2:E1858, "Correto") / COUNTA($E$2:E1858), 0))</f>
        <v/>
      </c>
    </row>
    <row r="1859" spans="3:6" x14ac:dyDescent="0.25">
      <c r="C1859" s="2" t="str">
        <f>IF(B1859="","",IF(VLOOKUP(A1859,referencia!$A$2:$B$15,2,FALSE)&gt;VLOOKUP(B1859,referencia!$A$2:$B$15,2,FALSE),"Casa",IF(VLOOKUP(A1859,referencia!$A$2:$B$15,2,FALSE)&lt;VLOOKUP(B1859,referencia!$A$2:$B$15,2,FALSE),"Visitante","Empate")))</f>
        <v/>
      </c>
      <c r="D1859" s="2" t="str">
        <f ca="1">IF(C1859="", "", IFERROR(
  INDEX(C:C, MATCH(1,
    INDEX((OFFSET(C1859, -(ROW(C1859)-255), 0)=OFFSET(C:C, 5, 0))*
           (OFFSET(C1858, -(ROW(C1858)-255), 0)=OFFSET(C:C, 4, 0))*
           (OFFSET(C1857, -(ROW(C1857)-255), 0)=OFFSET(C:C, 3, 0))*
           (OFFSET(C1856, -(ROW(C1856)-255), 0)=OFFSET(C:C, 2, 0))*
           (OFFSET(C1855, -(ROW(C1855)-255), 0)=OFFSET(C:C, 1, 0)),
           0), 0)),
  "Sem previsão"))</f>
        <v/>
      </c>
      <c r="E1859" s="2" t="str">
        <f t="shared" ca="1" si="119"/>
        <v/>
      </c>
      <c r="F1859" s="2" t="str">
        <f ca="1">IF(E1859="", "", IFERROR(COUNTIF($E$2:E1859, "Correto") / COUNTA($E$2:E1859), 0))</f>
        <v/>
      </c>
    </row>
    <row r="1860" spans="3:6" x14ac:dyDescent="0.25">
      <c r="C1860" s="2" t="str">
        <f>IF(B1860="","",IF(VLOOKUP(A1860,referencia!$A$2:$B$15,2,FALSE)&gt;VLOOKUP(B1860,referencia!$A$2:$B$15,2,FALSE),"Casa",IF(VLOOKUP(A1860,referencia!$A$2:$B$15,2,FALSE)&lt;VLOOKUP(B1860,referencia!$A$2:$B$15,2,FALSE),"Visitante","Empate")))</f>
        <v/>
      </c>
      <c r="D1860" s="2" t="str">
        <f ca="1">IF(C1860="", "", IFERROR(
  INDEX(C:C, MATCH(1,
    INDEX((OFFSET(C1860, -(ROW(C1860)-255), 0)=OFFSET(C:C, 5, 0))*
           (OFFSET(C1859, -(ROW(C1859)-255), 0)=OFFSET(C:C, 4, 0))*
           (OFFSET(C1858, -(ROW(C1858)-255), 0)=OFFSET(C:C, 3, 0))*
           (OFFSET(C1857, -(ROW(C1857)-255), 0)=OFFSET(C:C, 2, 0))*
           (OFFSET(C1856, -(ROW(C1856)-255), 0)=OFFSET(C:C, 1, 0)),
           0), 0)),
  "Sem previsão"))</f>
        <v/>
      </c>
      <c r="E1860" s="2" t="str">
        <f t="shared" ca="1" si="119"/>
        <v/>
      </c>
      <c r="F1860" s="2" t="str">
        <f ca="1">IF(E1860="", "", IFERROR(COUNTIF($E$2:E1860, "Correto") / COUNTA($E$2:E1860), 0))</f>
        <v/>
      </c>
    </row>
    <row r="1861" spans="3:6" x14ac:dyDescent="0.25">
      <c r="C1861" s="2" t="str">
        <f>IF(B1861="","",IF(VLOOKUP(A1861,referencia!$A$2:$B$15,2,FALSE)&gt;VLOOKUP(B1861,referencia!$A$2:$B$15,2,FALSE),"Casa",IF(VLOOKUP(A1861,referencia!$A$2:$B$15,2,FALSE)&lt;VLOOKUP(B1861,referencia!$A$2:$B$15,2,FALSE),"Visitante","Empate")))</f>
        <v/>
      </c>
      <c r="D1861" s="2" t="str">
        <f ca="1">IF(C1861="", "", IFERROR(
  INDEX(C:C, MATCH(1,
    INDEX((OFFSET(C1861, -(ROW(C1861)-255), 0)=OFFSET(C:C, 5, 0))*
           (OFFSET(C1860, -(ROW(C1860)-255), 0)=OFFSET(C:C, 4, 0))*
           (OFFSET(C1859, -(ROW(C1859)-255), 0)=OFFSET(C:C, 3, 0))*
           (OFFSET(C1858, -(ROW(C1858)-255), 0)=OFFSET(C:C, 2, 0))*
           (OFFSET(C1857, -(ROW(C1857)-255), 0)=OFFSET(C:C, 1, 0)),
           0), 0)),
  "Sem previsão"))</f>
        <v/>
      </c>
      <c r="E1861" s="2" t="str">
        <f t="shared" ca="1" si="119"/>
        <v/>
      </c>
      <c r="F1861" s="2" t="str">
        <f ca="1">IF(E1861="", "", IFERROR(COUNTIF($E$2:E1861, "Correto") / COUNTA($E$2:E1861), 0))</f>
        <v/>
      </c>
    </row>
    <row r="1862" spans="3:6" x14ac:dyDescent="0.25">
      <c r="C1862" s="2" t="str">
        <f>IF(B1862="","",IF(VLOOKUP(A1862,referencia!$A$2:$B$15,2,FALSE)&gt;VLOOKUP(B1862,referencia!$A$2:$B$15,2,FALSE),"Casa",IF(VLOOKUP(A1862,referencia!$A$2:$B$15,2,FALSE)&lt;VLOOKUP(B1862,referencia!$A$2:$B$15,2,FALSE),"Visitante","Empate")))</f>
        <v/>
      </c>
      <c r="D1862" s="2" t="str">
        <f ca="1">IF(C1862="", "", IFERROR(
  INDEX(C:C, MATCH(1,
    INDEX((OFFSET(C1862, -(ROW(C1862)-255), 0)=OFFSET(C:C, 5, 0))*
           (OFFSET(C1861, -(ROW(C1861)-255), 0)=OFFSET(C:C, 4, 0))*
           (OFFSET(C1860, -(ROW(C1860)-255), 0)=OFFSET(C:C, 3, 0))*
           (OFFSET(C1859, -(ROW(C1859)-255), 0)=OFFSET(C:C, 2, 0))*
           (OFFSET(C1858, -(ROW(C1858)-255), 0)=OFFSET(C:C, 1, 0)),
           0), 0)),
  "Sem previsão"))</f>
        <v/>
      </c>
      <c r="E1862" s="2" t="str">
        <f t="shared" ca="1" si="119"/>
        <v/>
      </c>
      <c r="F1862" s="2" t="str">
        <f ca="1">IF(E1862="", "", IFERROR(COUNTIF($E$2:E1862, "Correto") / COUNTA($E$2:E1862), 0))</f>
        <v/>
      </c>
    </row>
    <row r="1863" spans="3:6" x14ac:dyDescent="0.25">
      <c r="C1863" s="2" t="str">
        <f>IF(B1863="","",IF(VLOOKUP(A1863,referencia!$A$2:$B$15,2,FALSE)&gt;VLOOKUP(B1863,referencia!$A$2:$B$15,2,FALSE),"Casa",IF(VLOOKUP(A1863,referencia!$A$2:$B$15,2,FALSE)&lt;VLOOKUP(B1863,referencia!$A$2:$B$15,2,FALSE),"Visitante","Empate")))</f>
        <v/>
      </c>
      <c r="D1863" s="2" t="str">
        <f ca="1">IF(C1863="", "", IFERROR(
  INDEX(C:C, MATCH(1,
    INDEX((OFFSET(C1863, -(ROW(C1863)-255), 0)=OFFSET(C:C, 5, 0))*
           (OFFSET(C1862, -(ROW(C1862)-255), 0)=OFFSET(C:C, 4, 0))*
           (OFFSET(C1861, -(ROW(C1861)-255), 0)=OFFSET(C:C, 3, 0))*
           (OFFSET(C1860, -(ROW(C1860)-255), 0)=OFFSET(C:C, 2, 0))*
           (OFFSET(C1859, -(ROW(C1859)-255), 0)=OFFSET(C:C, 1, 0)),
           0), 0)),
  "Sem previsão"))</f>
        <v/>
      </c>
      <c r="E1863" s="2" t="str">
        <f t="shared" ca="1" si="119"/>
        <v/>
      </c>
      <c r="F1863" s="2" t="str">
        <f ca="1">IF(E1863="", "", IFERROR(COUNTIF($E$2:E1863, "Correto") / COUNTA($E$2:E1863), 0))</f>
        <v/>
      </c>
    </row>
    <row r="1864" spans="3:6" x14ac:dyDescent="0.25">
      <c r="C1864" s="2" t="str">
        <f>IF(B1864="","",IF(VLOOKUP(A1864,referencia!$A$2:$B$15,2,FALSE)&gt;VLOOKUP(B1864,referencia!$A$2:$B$15,2,FALSE),"Casa",IF(VLOOKUP(A1864,referencia!$A$2:$B$15,2,FALSE)&lt;VLOOKUP(B1864,referencia!$A$2:$B$15,2,FALSE),"Visitante","Empate")))</f>
        <v/>
      </c>
      <c r="D1864" s="2" t="str">
        <f ca="1">IF(C1864="", "", IFERROR(
  INDEX(C:C, MATCH(1,
    INDEX((OFFSET(C1864, -(ROW(C1864)-255), 0)=OFFSET(C:C, 5, 0))*
           (OFFSET(C1863, -(ROW(C1863)-255), 0)=OFFSET(C:C, 4, 0))*
           (OFFSET(C1862, -(ROW(C1862)-255), 0)=OFFSET(C:C, 3, 0))*
           (OFFSET(C1861, -(ROW(C1861)-255), 0)=OFFSET(C:C, 2, 0))*
           (OFFSET(C1860, -(ROW(C1860)-255), 0)=OFFSET(C:C, 1, 0)),
           0), 0)),
  "Sem previsão"))</f>
        <v/>
      </c>
      <c r="E1864" s="2" t="str">
        <f t="shared" ca="1" si="119"/>
        <v/>
      </c>
      <c r="F1864" s="2" t="str">
        <f ca="1">IF(E1864="", "", IFERROR(COUNTIF($E$2:E1864, "Correto") / COUNTA($E$2:E1864), 0))</f>
        <v/>
      </c>
    </row>
    <row r="1865" spans="3:6" x14ac:dyDescent="0.25">
      <c r="C1865" s="2" t="str">
        <f>IF(B1865="","",IF(VLOOKUP(A1865,referencia!$A$2:$B$15,2,FALSE)&gt;VLOOKUP(B1865,referencia!$A$2:$B$15,2,FALSE),"Casa",IF(VLOOKUP(A1865,referencia!$A$2:$B$15,2,FALSE)&lt;VLOOKUP(B1865,referencia!$A$2:$B$15,2,FALSE),"Visitante","Empate")))</f>
        <v/>
      </c>
      <c r="D1865" s="2" t="str">
        <f ca="1">IF(C1865="", "", IFERROR(
  INDEX(C:C, MATCH(1,
    INDEX((OFFSET(C1865, -(ROW(C1865)-255), 0)=OFFSET(C:C, 5, 0))*
           (OFFSET(C1864, -(ROW(C1864)-255), 0)=OFFSET(C:C, 4, 0))*
           (OFFSET(C1863, -(ROW(C1863)-255), 0)=OFFSET(C:C, 3, 0))*
           (OFFSET(C1862, -(ROW(C1862)-255), 0)=OFFSET(C:C, 2, 0))*
           (OFFSET(C1861, -(ROW(C1861)-255), 0)=OFFSET(C:C, 1, 0)),
           0), 0)),
  "Sem previsão"))</f>
        <v/>
      </c>
      <c r="E1865" s="2" t="str">
        <f t="shared" ca="1" si="119"/>
        <v/>
      </c>
      <c r="F1865" s="2" t="str">
        <f ca="1">IF(E1865="", "", IFERROR(COUNTIF($E$2:E1865, "Correto") / COUNTA($E$2:E1865), 0))</f>
        <v/>
      </c>
    </row>
    <row r="1866" spans="3:6" x14ac:dyDescent="0.25">
      <c r="C1866" s="2" t="str">
        <f>IF(B1866="","",IF(VLOOKUP(A1866,referencia!$A$2:$B$15,2,FALSE)&gt;VLOOKUP(B1866,referencia!$A$2:$B$15,2,FALSE),"Casa",IF(VLOOKUP(A1866,referencia!$A$2:$B$15,2,FALSE)&lt;VLOOKUP(B1866,referencia!$A$2:$B$15,2,FALSE),"Visitante","Empate")))</f>
        <v/>
      </c>
      <c r="D1866" s="2" t="str">
        <f ca="1">IF(C1866="", "", IFERROR(
  INDEX(C:C, MATCH(1,
    INDEX((OFFSET(C1866, -(ROW(C1866)-255), 0)=OFFSET(C:C, 5, 0))*
           (OFFSET(C1865, -(ROW(C1865)-255), 0)=OFFSET(C:C, 4, 0))*
           (OFFSET(C1864, -(ROW(C1864)-255), 0)=OFFSET(C:C, 3, 0))*
           (OFFSET(C1863, -(ROW(C1863)-255), 0)=OFFSET(C:C, 2, 0))*
           (OFFSET(C1862, -(ROW(C1862)-255), 0)=OFFSET(C:C, 1, 0)),
           0), 0)),
  "Sem previsão"))</f>
        <v/>
      </c>
      <c r="E1866" s="2" t="str">
        <f t="shared" ca="1" si="119"/>
        <v/>
      </c>
      <c r="F1866" s="2" t="str">
        <f ca="1">IF(E1866="", "", IFERROR(COUNTIF($E$2:E1866, "Correto") / COUNTA($E$2:E1866), 0))</f>
        <v/>
      </c>
    </row>
    <row r="1867" spans="3:6" x14ac:dyDescent="0.25">
      <c r="C1867" s="2" t="str">
        <f>IF(B1867="","",IF(VLOOKUP(A1867,referencia!$A$2:$B$15,2,FALSE)&gt;VLOOKUP(B1867,referencia!$A$2:$B$15,2,FALSE),"Casa",IF(VLOOKUP(A1867,referencia!$A$2:$B$15,2,FALSE)&lt;VLOOKUP(B1867,referencia!$A$2:$B$15,2,FALSE),"Visitante","Empate")))</f>
        <v/>
      </c>
      <c r="D1867" s="2" t="str">
        <f ca="1">IF(C1867="", "", IFERROR(
  INDEX(C:C, MATCH(1,
    INDEX((OFFSET(C1867, -(ROW(C1867)-255), 0)=OFFSET(C:C, 5, 0))*
           (OFFSET(C1866, -(ROW(C1866)-255), 0)=OFFSET(C:C, 4, 0))*
           (OFFSET(C1865, -(ROW(C1865)-255), 0)=OFFSET(C:C, 3, 0))*
           (OFFSET(C1864, -(ROW(C1864)-255), 0)=OFFSET(C:C, 2, 0))*
           (OFFSET(C1863, -(ROW(C1863)-255), 0)=OFFSET(C:C, 1, 0)),
           0), 0)),
  "Sem previsão"))</f>
        <v/>
      </c>
      <c r="E1867" s="2" t="str">
        <f t="shared" ca="1" si="119"/>
        <v/>
      </c>
      <c r="F1867" s="2" t="str">
        <f ca="1">IF(E1867="", "", IFERROR(COUNTIF($E$2:E1867, "Correto") / COUNTA($E$2:E1867), 0))</f>
        <v/>
      </c>
    </row>
    <row r="1868" spans="3:6" x14ac:dyDescent="0.25">
      <c r="C1868" s="2" t="str">
        <f>IF(B1868="","",IF(VLOOKUP(A1868,referencia!$A$2:$B$15,2,FALSE)&gt;VLOOKUP(B1868,referencia!$A$2:$B$15,2,FALSE),"Casa",IF(VLOOKUP(A1868,referencia!$A$2:$B$15,2,FALSE)&lt;VLOOKUP(B1868,referencia!$A$2:$B$15,2,FALSE),"Visitante","Empate")))</f>
        <v/>
      </c>
      <c r="D1868" s="2" t="str">
        <f ca="1">IF(C1868="", "", IFERROR(
  INDEX(C:C, MATCH(1,
    INDEX((OFFSET(C1868, -(ROW(C1868)-255), 0)=OFFSET(C:C, 5, 0))*
           (OFFSET(C1867, -(ROW(C1867)-255), 0)=OFFSET(C:C, 4, 0))*
           (OFFSET(C1866, -(ROW(C1866)-255), 0)=OFFSET(C:C, 3, 0))*
           (OFFSET(C1865, -(ROW(C1865)-255), 0)=OFFSET(C:C, 2, 0))*
           (OFFSET(C1864, -(ROW(C1864)-255), 0)=OFFSET(C:C, 1, 0)),
           0), 0)),
  "Sem previsão"))</f>
        <v/>
      </c>
      <c r="E1868" s="2" t="str">
        <f t="shared" ca="1" si="119"/>
        <v/>
      </c>
      <c r="F1868" s="2" t="str">
        <f ca="1">IF(E1868="", "", IFERROR(COUNTIF($E$2:E1868, "Correto") / COUNTA($E$2:E1868), 0))</f>
        <v/>
      </c>
    </row>
    <row r="1869" spans="3:6" x14ac:dyDescent="0.25">
      <c r="C1869" s="2" t="str">
        <f>IF(B1869="","",IF(VLOOKUP(A1869,referencia!$A$2:$B$15,2,FALSE)&gt;VLOOKUP(B1869,referencia!$A$2:$B$15,2,FALSE),"Casa",IF(VLOOKUP(A1869,referencia!$A$2:$B$15,2,FALSE)&lt;VLOOKUP(B1869,referencia!$A$2:$B$15,2,FALSE),"Visitante","Empate")))</f>
        <v/>
      </c>
      <c r="D1869" s="2" t="str">
        <f ca="1">IF(C1869="", "", IFERROR(
  INDEX(C:C, MATCH(1,
    INDEX((OFFSET(C1869, -(ROW(C1869)-255), 0)=OFFSET(C:C, 5, 0))*
           (OFFSET(C1868, -(ROW(C1868)-255), 0)=OFFSET(C:C, 4, 0))*
           (OFFSET(C1867, -(ROW(C1867)-255), 0)=OFFSET(C:C, 3, 0))*
           (OFFSET(C1866, -(ROW(C1866)-255), 0)=OFFSET(C:C, 2, 0))*
           (OFFSET(C1865, -(ROW(C1865)-255), 0)=OFFSET(C:C, 1, 0)),
           0), 0)),
  "Sem previsão"))</f>
        <v/>
      </c>
      <c r="E1869" s="2" t="str">
        <f t="shared" ca="1" si="119"/>
        <v/>
      </c>
      <c r="F1869" s="2" t="str">
        <f ca="1">IF(E1869="", "", IFERROR(COUNTIF($E$2:E1869, "Correto") / COUNTA($E$2:E1869), 0))</f>
        <v/>
      </c>
    </row>
    <row r="1870" spans="3:6" x14ac:dyDescent="0.25">
      <c r="C1870" s="2" t="str">
        <f>IF(B1870="","",IF(VLOOKUP(A1870,referencia!$A$2:$B$15,2,FALSE)&gt;VLOOKUP(B1870,referencia!$A$2:$B$15,2,FALSE),"Casa",IF(VLOOKUP(A1870,referencia!$A$2:$B$15,2,FALSE)&lt;VLOOKUP(B1870,referencia!$A$2:$B$15,2,FALSE),"Visitante","Empate")))</f>
        <v/>
      </c>
      <c r="D1870" s="2" t="str">
        <f ca="1">IF(C1870="", "", IFERROR(
  INDEX(C:C, MATCH(1,
    INDEX((OFFSET(C1870, -(ROW(C1870)-255), 0)=OFFSET(C:C, 5, 0))*
           (OFFSET(C1869, -(ROW(C1869)-255), 0)=OFFSET(C:C, 4, 0))*
           (OFFSET(C1868, -(ROW(C1868)-255), 0)=OFFSET(C:C, 3, 0))*
           (OFFSET(C1867, -(ROW(C1867)-255), 0)=OFFSET(C:C, 2, 0))*
           (OFFSET(C1866, -(ROW(C1866)-255), 0)=OFFSET(C:C, 1, 0)),
           0), 0)),
  "Sem previsão"))</f>
        <v/>
      </c>
      <c r="E1870" s="2" t="str">
        <f t="shared" ca="1" si="119"/>
        <v/>
      </c>
      <c r="F1870" s="2" t="str">
        <f ca="1">IF(E1870="", "", IFERROR(COUNTIF($E$2:E1870, "Correto") / COUNTA($E$2:E1870), 0))</f>
        <v/>
      </c>
    </row>
    <row r="1871" spans="3:6" x14ac:dyDescent="0.25">
      <c r="C1871" s="2" t="str">
        <f>IF(B1871="","",IF(VLOOKUP(A1871,referencia!$A$2:$B$15,2,FALSE)&gt;VLOOKUP(B1871,referencia!$A$2:$B$15,2,FALSE),"Casa",IF(VLOOKUP(A1871,referencia!$A$2:$B$15,2,FALSE)&lt;VLOOKUP(B1871,referencia!$A$2:$B$15,2,FALSE),"Visitante","Empate")))</f>
        <v/>
      </c>
      <c r="D1871" s="2" t="str">
        <f ca="1">IF(C1871="", "", IFERROR(
  INDEX(C:C, MATCH(1,
    INDEX((OFFSET(C1871, -(ROW(C1871)-255), 0)=OFFSET(C:C, 5, 0))*
           (OFFSET(C1870, -(ROW(C1870)-255), 0)=OFFSET(C:C, 4, 0))*
           (OFFSET(C1869, -(ROW(C1869)-255), 0)=OFFSET(C:C, 3, 0))*
           (OFFSET(C1868, -(ROW(C1868)-255), 0)=OFFSET(C:C, 2, 0))*
           (OFFSET(C1867, -(ROW(C1867)-255), 0)=OFFSET(C:C, 1, 0)),
           0), 0)),
  "Sem previsão"))</f>
        <v/>
      </c>
      <c r="E1871" s="2" t="str">
        <f t="shared" ca="1" si="119"/>
        <v/>
      </c>
      <c r="F1871" s="2" t="str">
        <f ca="1">IF(E1871="", "", IFERROR(COUNTIF($E$2:E1871, "Correto") / COUNTA($E$2:E1871), 0))</f>
        <v/>
      </c>
    </row>
    <row r="1872" spans="3:6" x14ac:dyDescent="0.25">
      <c r="C1872" s="2" t="str">
        <f>IF(B1872="","",IF(VLOOKUP(A1872,referencia!$A$2:$B$15,2,FALSE)&gt;VLOOKUP(B1872,referencia!$A$2:$B$15,2,FALSE),"Casa",IF(VLOOKUP(A1872,referencia!$A$2:$B$15,2,FALSE)&lt;VLOOKUP(B1872,referencia!$A$2:$B$15,2,FALSE),"Visitante","Empate")))</f>
        <v/>
      </c>
      <c r="D1872" s="2" t="str">
        <f ca="1">IF(C1872="", "", IFERROR(
  INDEX(C:C, MATCH(1,
    INDEX((OFFSET(C1872, -(ROW(C1872)-255), 0)=OFFSET(C:C, 5, 0))*
           (OFFSET(C1871, -(ROW(C1871)-255), 0)=OFFSET(C:C, 4, 0))*
           (OFFSET(C1870, -(ROW(C1870)-255), 0)=OFFSET(C:C, 3, 0))*
           (OFFSET(C1869, -(ROW(C1869)-255), 0)=OFFSET(C:C, 2, 0))*
           (OFFSET(C1868, -(ROW(C1868)-255), 0)=OFFSET(C:C, 1, 0)),
           0), 0)),
  "Sem previsão"))</f>
        <v/>
      </c>
      <c r="E1872" s="2" t="str">
        <f t="shared" ca="1" si="119"/>
        <v/>
      </c>
      <c r="F1872" s="2" t="str">
        <f ca="1">IF(E1872="", "", IFERROR(COUNTIF($E$2:E1872, "Correto") / COUNTA($E$2:E1872), 0))</f>
        <v/>
      </c>
    </row>
    <row r="1873" spans="3:6" x14ac:dyDescent="0.25">
      <c r="C1873" s="2" t="str">
        <f>IF(B1873="","",IF(VLOOKUP(A1873,referencia!$A$2:$B$15,2,FALSE)&gt;VLOOKUP(B1873,referencia!$A$2:$B$15,2,FALSE),"Casa",IF(VLOOKUP(A1873,referencia!$A$2:$B$15,2,FALSE)&lt;VLOOKUP(B1873,referencia!$A$2:$B$15,2,FALSE),"Visitante","Empate")))</f>
        <v/>
      </c>
      <c r="D1873" s="2" t="str">
        <f ca="1">IF(C1873="", "", IFERROR(
  INDEX(C:C, MATCH(1,
    INDEX((OFFSET(C1873, -(ROW(C1873)-255), 0)=OFFSET(C:C, 5, 0))*
           (OFFSET(C1872, -(ROW(C1872)-255), 0)=OFFSET(C:C, 4, 0))*
           (OFFSET(C1871, -(ROW(C1871)-255), 0)=OFFSET(C:C, 3, 0))*
           (OFFSET(C1870, -(ROW(C1870)-255), 0)=OFFSET(C:C, 2, 0))*
           (OFFSET(C1869, -(ROW(C1869)-255), 0)=OFFSET(C:C, 1, 0)),
           0), 0)),
  "Sem previsão"))</f>
        <v/>
      </c>
      <c r="E1873" s="2" t="str">
        <f t="shared" ca="1" si="119"/>
        <v/>
      </c>
      <c r="F1873" s="2" t="str">
        <f ca="1">IF(E1873="", "", IFERROR(COUNTIF($E$2:E1873, "Correto") / COUNTA($E$2:E1873), 0))</f>
        <v/>
      </c>
    </row>
    <row r="1874" spans="3:6" x14ac:dyDescent="0.25">
      <c r="C1874" s="2" t="str">
        <f>IF(B1874="","",IF(VLOOKUP(A1874,referencia!$A$2:$B$15,2,FALSE)&gt;VLOOKUP(B1874,referencia!$A$2:$B$15,2,FALSE),"Casa",IF(VLOOKUP(A1874,referencia!$A$2:$B$15,2,FALSE)&lt;VLOOKUP(B1874,referencia!$A$2:$B$15,2,FALSE),"Visitante","Empate")))</f>
        <v/>
      </c>
      <c r="D1874" s="2" t="str">
        <f ca="1">IF(C1874="", "", IFERROR(
  INDEX(C:C, MATCH(1,
    INDEX((OFFSET(C1874, -(ROW(C1874)-255), 0)=OFFSET(C:C, 5, 0))*
           (OFFSET(C1873, -(ROW(C1873)-255), 0)=OFFSET(C:C, 4, 0))*
           (OFFSET(C1872, -(ROW(C1872)-255), 0)=OFFSET(C:C, 3, 0))*
           (OFFSET(C1871, -(ROW(C1871)-255), 0)=OFFSET(C:C, 2, 0))*
           (OFFSET(C1870, -(ROW(C1870)-255), 0)=OFFSET(C:C, 1, 0)),
           0), 0)),
  "Sem previsão"))</f>
        <v/>
      </c>
      <c r="E1874" s="2" t="str">
        <f t="shared" ca="1" si="119"/>
        <v/>
      </c>
      <c r="F1874" s="2" t="str">
        <f ca="1">IF(E1874="", "", IFERROR(COUNTIF($E$2:E1874, "Correto") / COUNTA($E$2:E1874), 0))</f>
        <v/>
      </c>
    </row>
    <row r="1875" spans="3:6" x14ac:dyDescent="0.25">
      <c r="C1875" s="2" t="str">
        <f>IF(B1875="","",IF(VLOOKUP(A1875,referencia!$A$2:$B$15,2,FALSE)&gt;VLOOKUP(B1875,referencia!$A$2:$B$15,2,FALSE),"Casa",IF(VLOOKUP(A1875,referencia!$A$2:$B$15,2,FALSE)&lt;VLOOKUP(B1875,referencia!$A$2:$B$15,2,FALSE),"Visitante","Empate")))</f>
        <v/>
      </c>
      <c r="D1875" s="2" t="str">
        <f ca="1">IF(C1875="", "", IFERROR(
  INDEX(C:C, MATCH(1,
    INDEX((OFFSET(C1875, -(ROW(C1875)-255), 0)=OFFSET(C:C, 5, 0))*
           (OFFSET(C1874, -(ROW(C1874)-255), 0)=OFFSET(C:C, 4, 0))*
           (OFFSET(C1873, -(ROW(C1873)-255), 0)=OFFSET(C:C, 3, 0))*
           (OFFSET(C1872, -(ROW(C1872)-255), 0)=OFFSET(C:C, 2, 0))*
           (OFFSET(C1871, -(ROW(C1871)-255), 0)=OFFSET(C:C, 1, 0)),
           0), 0)),
  "Sem previsão"))</f>
        <v/>
      </c>
      <c r="E1875" s="2" t="str">
        <f t="shared" ca="1" si="119"/>
        <v/>
      </c>
      <c r="F1875" s="2" t="str">
        <f ca="1">IF(E1875="", "", IFERROR(COUNTIF($E$2:E1875, "Correto") / COUNTA($E$2:E1875), 0))</f>
        <v/>
      </c>
    </row>
    <row r="1876" spans="3:6" x14ac:dyDescent="0.25">
      <c r="C1876" s="2" t="str">
        <f>IF(B1876="","",IF(VLOOKUP(A1876,referencia!$A$2:$B$15,2,FALSE)&gt;VLOOKUP(B1876,referencia!$A$2:$B$15,2,FALSE),"Casa",IF(VLOOKUP(A1876,referencia!$A$2:$B$15,2,FALSE)&lt;VLOOKUP(B1876,referencia!$A$2:$B$15,2,FALSE),"Visitante","Empate")))</f>
        <v/>
      </c>
      <c r="D1876" s="2" t="str">
        <f ca="1">IF(C1876="", "", IFERROR(
  INDEX(C:C, MATCH(1,
    INDEX((OFFSET(C1876, -(ROW(C1876)-255), 0)=OFFSET(C:C, 5, 0))*
           (OFFSET(C1875, -(ROW(C1875)-255), 0)=OFFSET(C:C, 4, 0))*
           (OFFSET(C1874, -(ROW(C1874)-255), 0)=OFFSET(C:C, 3, 0))*
           (OFFSET(C1873, -(ROW(C1873)-255), 0)=OFFSET(C:C, 2, 0))*
           (OFFSET(C1872, -(ROW(C1872)-255), 0)=OFFSET(C:C, 1, 0)),
           0), 0)),
  "Sem previsão"))</f>
        <v/>
      </c>
      <c r="E1876" s="2" t="str">
        <f t="shared" ca="1" si="119"/>
        <v/>
      </c>
      <c r="F1876" s="2" t="str">
        <f ca="1">IF(E1876="", "", IFERROR(COUNTIF($E$2:E1876, "Correto") / COUNTA($E$2:E1876), 0))</f>
        <v/>
      </c>
    </row>
    <row r="1877" spans="3:6" x14ac:dyDescent="0.25">
      <c r="C1877" s="2" t="str">
        <f>IF(B1877="","",IF(VLOOKUP(A1877,referencia!$A$2:$B$15,2,FALSE)&gt;VLOOKUP(B1877,referencia!$A$2:$B$15,2,FALSE),"Casa",IF(VLOOKUP(A1877,referencia!$A$2:$B$15,2,FALSE)&lt;VLOOKUP(B1877,referencia!$A$2:$B$15,2,FALSE),"Visitante","Empate")))</f>
        <v/>
      </c>
      <c r="D1877" s="2" t="str">
        <f ca="1">IF(C1877="", "", IFERROR(
  INDEX(C:C, MATCH(1,
    INDEX((OFFSET(C1877, -(ROW(C1877)-255), 0)=OFFSET(C:C, 5, 0))*
           (OFFSET(C1876, -(ROW(C1876)-255), 0)=OFFSET(C:C, 4, 0))*
           (OFFSET(C1875, -(ROW(C1875)-255), 0)=OFFSET(C:C, 3, 0))*
           (OFFSET(C1874, -(ROW(C1874)-255), 0)=OFFSET(C:C, 2, 0))*
           (OFFSET(C1873, -(ROW(C1873)-255), 0)=OFFSET(C:C, 1, 0)),
           0), 0)),
  "Sem previsão"))</f>
        <v/>
      </c>
      <c r="E1877" s="2" t="str">
        <f t="shared" ca="1" si="119"/>
        <v/>
      </c>
      <c r="F1877" s="2" t="str">
        <f ca="1">IF(E1877="", "", IFERROR(COUNTIF($E$2:E1877, "Correto") / COUNTA($E$2:E1877), 0))</f>
        <v/>
      </c>
    </row>
    <row r="1878" spans="3:6" x14ac:dyDescent="0.25">
      <c r="C1878" s="2" t="str">
        <f>IF(B1878="","",IF(VLOOKUP(A1878,referencia!$A$2:$B$15,2,FALSE)&gt;VLOOKUP(B1878,referencia!$A$2:$B$15,2,FALSE),"Casa",IF(VLOOKUP(A1878,referencia!$A$2:$B$15,2,FALSE)&lt;VLOOKUP(B1878,referencia!$A$2:$B$15,2,FALSE),"Visitante","Empate")))</f>
        <v/>
      </c>
      <c r="D1878" s="2" t="str">
        <f ca="1">IF(C1878="", "", IFERROR(
  INDEX(C:C, MATCH(1,
    INDEX((OFFSET(C1878, -(ROW(C1878)-255), 0)=OFFSET(C:C, 5, 0))*
           (OFFSET(C1877, -(ROW(C1877)-255), 0)=OFFSET(C:C, 4, 0))*
           (OFFSET(C1876, -(ROW(C1876)-255), 0)=OFFSET(C:C, 3, 0))*
           (OFFSET(C1875, -(ROW(C1875)-255), 0)=OFFSET(C:C, 2, 0))*
           (OFFSET(C1874, -(ROW(C1874)-255), 0)=OFFSET(C:C, 1, 0)),
           0), 0)),
  "Sem previsão"))</f>
        <v/>
      </c>
      <c r="E1878" s="2" t="str">
        <f t="shared" ca="1" si="119"/>
        <v/>
      </c>
      <c r="F1878" s="2" t="str">
        <f ca="1">IF(E1878="", "", IFERROR(COUNTIF($E$2:E1878, "Correto") / COUNTA($E$2:E1878), 0))</f>
        <v/>
      </c>
    </row>
    <row r="1879" spans="3:6" x14ac:dyDescent="0.25">
      <c r="C1879" s="2" t="str">
        <f>IF(B1879="","",IF(VLOOKUP(A1879,referencia!$A$2:$B$15,2,FALSE)&gt;VLOOKUP(B1879,referencia!$A$2:$B$15,2,FALSE),"Casa",IF(VLOOKUP(A1879,referencia!$A$2:$B$15,2,FALSE)&lt;VLOOKUP(B1879,referencia!$A$2:$B$15,2,FALSE),"Visitante","Empate")))</f>
        <v/>
      </c>
      <c r="D1879" s="2" t="str">
        <f ca="1">IF(C1879="", "", IFERROR(
  INDEX(C:C, MATCH(1,
    INDEX((OFFSET(C1879, -(ROW(C1879)-255), 0)=OFFSET(C:C, 5, 0))*
           (OFFSET(C1878, -(ROW(C1878)-255), 0)=OFFSET(C:C, 4, 0))*
           (OFFSET(C1877, -(ROW(C1877)-255), 0)=OFFSET(C:C, 3, 0))*
           (OFFSET(C1876, -(ROW(C1876)-255), 0)=OFFSET(C:C, 2, 0))*
           (OFFSET(C1875, -(ROW(C1875)-255), 0)=OFFSET(C:C, 1, 0)),
           0), 0)),
  "Sem previsão"))</f>
        <v/>
      </c>
      <c r="E1879" s="2" t="str">
        <f t="shared" ca="1" si="119"/>
        <v/>
      </c>
      <c r="F1879" s="2" t="str">
        <f ca="1">IF(E1879="", "", IFERROR(COUNTIF($E$2:E1879, "Correto") / COUNTA($E$2:E1879), 0))</f>
        <v/>
      </c>
    </row>
    <row r="1880" spans="3:6" x14ac:dyDescent="0.25">
      <c r="C1880" s="2" t="str">
        <f>IF(B1880="","",IF(VLOOKUP(A1880,referencia!$A$2:$B$15,2,FALSE)&gt;VLOOKUP(B1880,referencia!$A$2:$B$15,2,FALSE),"Casa",IF(VLOOKUP(A1880,referencia!$A$2:$B$15,2,FALSE)&lt;VLOOKUP(B1880,referencia!$A$2:$B$15,2,FALSE),"Visitante","Empate")))</f>
        <v/>
      </c>
      <c r="D1880" s="2" t="str">
        <f ca="1">IF(C1880="", "", IFERROR(
  INDEX(C:C, MATCH(1,
    INDEX((OFFSET(C1880, -(ROW(C1880)-255), 0)=OFFSET(C:C, 5, 0))*
           (OFFSET(C1879, -(ROW(C1879)-255), 0)=OFFSET(C:C, 4, 0))*
           (OFFSET(C1878, -(ROW(C1878)-255), 0)=OFFSET(C:C, 3, 0))*
           (OFFSET(C1877, -(ROW(C1877)-255), 0)=OFFSET(C:C, 2, 0))*
           (OFFSET(C1876, -(ROW(C1876)-255), 0)=OFFSET(C:C, 1, 0)),
           0), 0)),
  "Sem previsão"))</f>
        <v/>
      </c>
      <c r="E1880" s="2" t="str">
        <f t="shared" ca="1" si="119"/>
        <v/>
      </c>
      <c r="F1880" s="2" t="str">
        <f ca="1">IF(E1880="", "", IFERROR(COUNTIF($E$2:E1880, "Correto") / COUNTA($E$2:E1880), 0))</f>
        <v/>
      </c>
    </row>
    <row r="1881" spans="3:6" x14ac:dyDescent="0.25">
      <c r="C1881" s="2" t="str">
        <f>IF(B1881="","",IF(VLOOKUP(A1881,referencia!$A$2:$B$15,2,FALSE)&gt;VLOOKUP(B1881,referencia!$A$2:$B$15,2,FALSE),"Casa",IF(VLOOKUP(A1881,referencia!$A$2:$B$15,2,FALSE)&lt;VLOOKUP(B1881,referencia!$A$2:$B$15,2,FALSE),"Visitante","Empate")))</f>
        <v/>
      </c>
      <c r="D1881" s="2" t="str">
        <f ca="1">IF(C1881="", "", IFERROR(
  INDEX(C:C, MATCH(1,
    INDEX((OFFSET(C1881, -(ROW(C1881)-255), 0)=OFFSET(C:C, 5, 0))*
           (OFFSET(C1880, -(ROW(C1880)-255), 0)=OFFSET(C:C, 4, 0))*
           (OFFSET(C1879, -(ROW(C1879)-255), 0)=OFFSET(C:C, 3, 0))*
           (OFFSET(C1878, -(ROW(C1878)-255), 0)=OFFSET(C:C, 2, 0))*
           (OFFSET(C1877, -(ROW(C1877)-255), 0)=OFFSET(C:C, 1, 0)),
           0), 0)),
  "Sem previsão"))</f>
        <v/>
      </c>
      <c r="E1881" s="2" t="str">
        <f t="shared" ca="1" si="119"/>
        <v/>
      </c>
      <c r="F1881" s="2" t="str">
        <f ca="1">IF(E1881="", "", IFERROR(COUNTIF($E$2:E1881, "Correto") / COUNTA($E$2:E1881), 0))</f>
        <v/>
      </c>
    </row>
    <row r="1882" spans="3:6" x14ac:dyDescent="0.25">
      <c r="C1882" s="2" t="str">
        <f>IF(B1882="","",IF(VLOOKUP(A1882,referencia!$A$2:$B$15,2,FALSE)&gt;VLOOKUP(B1882,referencia!$A$2:$B$15,2,FALSE),"Casa",IF(VLOOKUP(A1882,referencia!$A$2:$B$15,2,FALSE)&lt;VLOOKUP(B1882,referencia!$A$2:$B$15,2,FALSE),"Visitante","Empate")))</f>
        <v/>
      </c>
      <c r="D1882" s="2" t="str">
        <f ca="1">IF(C1882="", "", IFERROR(
  INDEX(C:C, MATCH(1,
    INDEX((OFFSET(C1882, -(ROW(C1882)-255), 0)=OFFSET(C:C, 5, 0))*
           (OFFSET(C1881, -(ROW(C1881)-255), 0)=OFFSET(C:C, 4, 0))*
           (OFFSET(C1880, -(ROW(C1880)-255), 0)=OFFSET(C:C, 3, 0))*
           (OFFSET(C1879, -(ROW(C1879)-255), 0)=OFFSET(C:C, 2, 0))*
           (OFFSET(C1878, -(ROW(C1878)-255), 0)=OFFSET(C:C, 1, 0)),
           0), 0)),
  "Sem previsão"))</f>
        <v/>
      </c>
      <c r="E1882" s="2" t="str">
        <f t="shared" ca="1" si="119"/>
        <v/>
      </c>
      <c r="F1882" s="2" t="str">
        <f ca="1">IF(E1882="", "", IFERROR(COUNTIF($E$2:E1882, "Correto") / COUNTA($E$2:E1882), 0))</f>
        <v/>
      </c>
    </row>
    <row r="1883" spans="3:6" x14ac:dyDescent="0.25">
      <c r="C1883" s="2" t="str">
        <f>IF(B1883="","",IF(VLOOKUP(A1883,referencia!$A$2:$B$15,2,FALSE)&gt;VLOOKUP(B1883,referencia!$A$2:$B$15,2,FALSE),"Casa",IF(VLOOKUP(A1883,referencia!$A$2:$B$15,2,FALSE)&lt;VLOOKUP(B1883,referencia!$A$2:$B$15,2,FALSE),"Visitante","Empate")))</f>
        <v/>
      </c>
      <c r="D1883" s="2" t="str">
        <f ca="1">IF(C1883="", "", IFERROR(
  INDEX(C:C, MATCH(1,
    INDEX((OFFSET(C1883, -(ROW(C1883)-255), 0)=OFFSET(C:C, 5, 0))*
           (OFFSET(C1882, -(ROW(C1882)-255), 0)=OFFSET(C:C, 4, 0))*
           (OFFSET(C1881, -(ROW(C1881)-255), 0)=OFFSET(C:C, 3, 0))*
           (OFFSET(C1880, -(ROW(C1880)-255), 0)=OFFSET(C:C, 2, 0))*
           (OFFSET(C1879, -(ROW(C1879)-255), 0)=OFFSET(C:C, 1, 0)),
           0), 0)),
  "Sem previsão"))</f>
        <v/>
      </c>
      <c r="E1883" s="2" t="str">
        <f t="shared" ca="1" si="119"/>
        <v/>
      </c>
      <c r="F1883" s="2" t="str">
        <f ca="1">IF(E1883="", "", IFERROR(COUNTIF($E$2:E1883, "Correto") / COUNTA($E$2:E1883), 0))</f>
        <v/>
      </c>
    </row>
    <row r="1884" spans="3:6" x14ac:dyDescent="0.25">
      <c r="C1884" s="2" t="str">
        <f>IF(B1884="","",IF(VLOOKUP(A1884,referencia!$A$2:$B$15,2,FALSE)&gt;VLOOKUP(B1884,referencia!$A$2:$B$15,2,FALSE),"Casa",IF(VLOOKUP(A1884,referencia!$A$2:$B$15,2,FALSE)&lt;VLOOKUP(B1884,referencia!$A$2:$B$15,2,FALSE),"Visitante","Empate")))</f>
        <v/>
      </c>
      <c r="D1884" s="2" t="str">
        <f ca="1">IF(C1884="", "", IFERROR(
  INDEX(C:C, MATCH(1,
    INDEX((OFFSET(C1884, -(ROW(C1884)-255), 0)=OFFSET(C:C, 5, 0))*
           (OFFSET(C1883, -(ROW(C1883)-255), 0)=OFFSET(C:C, 4, 0))*
           (OFFSET(C1882, -(ROW(C1882)-255), 0)=OFFSET(C:C, 3, 0))*
           (OFFSET(C1881, -(ROW(C1881)-255), 0)=OFFSET(C:C, 2, 0))*
           (OFFSET(C1880, -(ROW(C1880)-255), 0)=OFFSET(C:C, 1, 0)),
           0), 0)),
  "Sem previsão"))</f>
        <v/>
      </c>
      <c r="E1884" s="2" t="str">
        <f t="shared" ca="1" si="119"/>
        <v/>
      </c>
      <c r="F1884" s="2" t="str">
        <f ca="1">IF(E1884="", "", IFERROR(COUNTIF($E$2:E1884, "Correto") / COUNTA($E$2:E1884), 0))</f>
        <v/>
      </c>
    </row>
    <row r="1885" spans="3:6" x14ac:dyDescent="0.25">
      <c r="C1885" s="2" t="str">
        <f>IF(B1885="","",IF(VLOOKUP(A1885,referencia!$A$2:$B$15,2,FALSE)&gt;VLOOKUP(B1885,referencia!$A$2:$B$15,2,FALSE),"Casa",IF(VLOOKUP(A1885,referencia!$A$2:$B$15,2,FALSE)&lt;VLOOKUP(B1885,referencia!$A$2:$B$15,2,FALSE),"Visitante","Empate")))</f>
        <v/>
      </c>
      <c r="D1885" s="2" t="str">
        <f ca="1">IF(C1885="", "", IFERROR(
  INDEX(C:C, MATCH(1,
    INDEX((OFFSET(C1885, -(ROW(C1885)-255), 0)=OFFSET(C:C, 5, 0))*
           (OFFSET(C1884, -(ROW(C1884)-255), 0)=OFFSET(C:C, 4, 0))*
           (OFFSET(C1883, -(ROW(C1883)-255), 0)=OFFSET(C:C, 3, 0))*
           (OFFSET(C1882, -(ROW(C1882)-255), 0)=OFFSET(C:C, 2, 0))*
           (OFFSET(C1881, -(ROW(C1881)-255), 0)=OFFSET(C:C, 1, 0)),
           0), 0)),
  "Sem previsão"))</f>
        <v/>
      </c>
      <c r="E1885" s="2" t="str">
        <f t="shared" ca="1" si="119"/>
        <v/>
      </c>
      <c r="F1885" s="2" t="str">
        <f ca="1">IF(E1885="", "", IFERROR(COUNTIF($E$2:E1885, "Correto") / COUNTA($E$2:E1885), 0))</f>
        <v/>
      </c>
    </row>
    <row r="1886" spans="3:6" x14ac:dyDescent="0.25">
      <c r="C1886" s="2" t="str">
        <f>IF(B1886="","",IF(VLOOKUP(A1886,referencia!$A$2:$B$15,2,FALSE)&gt;VLOOKUP(B1886,referencia!$A$2:$B$15,2,FALSE),"Casa",IF(VLOOKUP(A1886,referencia!$A$2:$B$15,2,FALSE)&lt;VLOOKUP(B1886,referencia!$A$2:$B$15,2,FALSE),"Visitante","Empate")))</f>
        <v/>
      </c>
      <c r="D1886" s="2" t="str">
        <f ca="1">IF(C1886="", "", IFERROR(
  INDEX(C:C, MATCH(1,
    INDEX((OFFSET(C1886, -(ROW(C1886)-255), 0)=OFFSET(C:C, 5, 0))*
           (OFFSET(C1885, -(ROW(C1885)-255), 0)=OFFSET(C:C, 4, 0))*
           (OFFSET(C1884, -(ROW(C1884)-255), 0)=OFFSET(C:C, 3, 0))*
           (OFFSET(C1883, -(ROW(C1883)-255), 0)=OFFSET(C:C, 2, 0))*
           (OFFSET(C1882, -(ROW(C1882)-255), 0)=OFFSET(C:C, 1, 0)),
           0), 0)),
  "Sem previsão"))</f>
        <v/>
      </c>
      <c r="E1886" s="2" t="str">
        <f t="shared" ca="1" si="119"/>
        <v/>
      </c>
      <c r="F1886" s="2" t="str">
        <f ca="1">IF(E1886="", "", IFERROR(COUNTIF($E$2:E1886, "Correto") / COUNTA($E$2:E1886), 0))</f>
        <v/>
      </c>
    </row>
    <row r="1887" spans="3:6" x14ac:dyDescent="0.25">
      <c r="C1887" s="2" t="str">
        <f>IF(B1887="","",IF(VLOOKUP(A1887,referencia!$A$2:$B$15,2,FALSE)&gt;VLOOKUP(B1887,referencia!$A$2:$B$15,2,FALSE),"Casa",IF(VLOOKUP(A1887,referencia!$A$2:$B$15,2,FALSE)&lt;VLOOKUP(B1887,referencia!$A$2:$B$15,2,FALSE),"Visitante","Empate")))</f>
        <v/>
      </c>
      <c r="D1887" s="2" t="str">
        <f ca="1">IF(C1887="", "", IFERROR(
  INDEX(C:C, MATCH(1,
    INDEX((OFFSET(C1887, -(ROW(C1887)-255), 0)=OFFSET(C:C, 5, 0))*
           (OFFSET(C1886, -(ROW(C1886)-255), 0)=OFFSET(C:C, 4, 0))*
           (OFFSET(C1885, -(ROW(C1885)-255), 0)=OFFSET(C:C, 3, 0))*
           (OFFSET(C1884, -(ROW(C1884)-255), 0)=OFFSET(C:C, 2, 0))*
           (OFFSET(C1883, -(ROW(C1883)-255), 0)=OFFSET(C:C, 1, 0)),
           0), 0)),
  "Sem previsão"))</f>
        <v/>
      </c>
      <c r="E1887" s="2" t="str">
        <f t="shared" ca="1" si="119"/>
        <v/>
      </c>
      <c r="F1887" s="2" t="str">
        <f ca="1">IF(E1887="", "", IFERROR(COUNTIF($E$2:E1887, "Correto") / COUNTA($E$2:E1887), 0))</f>
        <v/>
      </c>
    </row>
    <row r="1888" spans="3:6" x14ac:dyDescent="0.25">
      <c r="C1888" s="2" t="str">
        <f>IF(B1888="","",IF(VLOOKUP(A1888,referencia!$A$2:$B$15,2,FALSE)&gt;VLOOKUP(B1888,referencia!$A$2:$B$15,2,FALSE),"Casa",IF(VLOOKUP(A1888,referencia!$A$2:$B$15,2,FALSE)&lt;VLOOKUP(B1888,referencia!$A$2:$B$15,2,FALSE),"Visitante","Empate")))</f>
        <v/>
      </c>
      <c r="D1888" s="2" t="str">
        <f ca="1">IF(C1888="", "", IFERROR(
  INDEX(C:C, MATCH(1,
    INDEX((OFFSET(C1888, -(ROW(C1888)-255), 0)=OFFSET(C:C, 5, 0))*
           (OFFSET(C1887, -(ROW(C1887)-255), 0)=OFFSET(C:C, 4, 0))*
           (OFFSET(C1886, -(ROW(C1886)-255), 0)=OFFSET(C:C, 3, 0))*
           (OFFSET(C1885, -(ROW(C1885)-255), 0)=OFFSET(C:C, 2, 0))*
           (OFFSET(C1884, -(ROW(C1884)-255), 0)=OFFSET(C:C, 1, 0)),
           0), 0)),
  "Sem previsão"))</f>
        <v/>
      </c>
      <c r="E1888" s="2" t="str">
        <f t="shared" ca="1" si="119"/>
        <v/>
      </c>
      <c r="F1888" s="2" t="str">
        <f ca="1">IF(E1888="", "", IFERROR(COUNTIF($E$2:E1888, "Correto") / COUNTA($E$2:E1888), 0))</f>
        <v/>
      </c>
    </row>
    <row r="1889" spans="3:6" x14ac:dyDescent="0.25">
      <c r="C1889" s="2" t="str">
        <f>IF(B1889="","",IF(VLOOKUP(A1889,referencia!$A$2:$B$15,2,FALSE)&gt;VLOOKUP(B1889,referencia!$A$2:$B$15,2,FALSE),"Casa",IF(VLOOKUP(A1889,referencia!$A$2:$B$15,2,FALSE)&lt;VLOOKUP(B1889,referencia!$A$2:$B$15,2,FALSE),"Visitante","Empate")))</f>
        <v/>
      </c>
      <c r="D1889" s="2" t="str">
        <f ca="1">IF(C1889="", "", IFERROR(
  INDEX(C:C, MATCH(1,
    INDEX((OFFSET(C1889, -(ROW(C1889)-255), 0)=OFFSET(C:C, 5, 0))*
           (OFFSET(C1888, -(ROW(C1888)-255), 0)=OFFSET(C:C, 4, 0))*
           (OFFSET(C1887, -(ROW(C1887)-255), 0)=OFFSET(C:C, 3, 0))*
           (OFFSET(C1886, -(ROW(C1886)-255), 0)=OFFSET(C:C, 2, 0))*
           (OFFSET(C1885, -(ROW(C1885)-255), 0)=OFFSET(C:C, 1, 0)),
           0), 0)),
  "Sem previsão"))</f>
        <v/>
      </c>
      <c r="E1889" s="2" t="str">
        <f t="shared" ca="1" si="119"/>
        <v/>
      </c>
      <c r="F1889" s="2" t="str">
        <f ca="1">IF(E1889="", "", IFERROR(COUNTIF($E$2:E1889, "Correto") / COUNTA($E$2:E1889), 0))</f>
        <v/>
      </c>
    </row>
    <row r="1890" spans="3:6" x14ac:dyDescent="0.25">
      <c r="C1890" s="2" t="str">
        <f>IF(B1890="","",IF(VLOOKUP(A1890,referencia!$A$2:$B$15,2,FALSE)&gt;VLOOKUP(B1890,referencia!$A$2:$B$15,2,FALSE),"Casa",IF(VLOOKUP(A1890,referencia!$A$2:$B$15,2,FALSE)&lt;VLOOKUP(B1890,referencia!$A$2:$B$15,2,FALSE),"Visitante","Empate")))</f>
        <v/>
      </c>
      <c r="D1890" s="2" t="str">
        <f ca="1">IF(C1890="", "", IFERROR(
  INDEX(C:C, MATCH(1,
    INDEX((OFFSET(C1890, -(ROW(C1890)-255), 0)=OFFSET(C:C, 5, 0))*
           (OFFSET(C1889, -(ROW(C1889)-255), 0)=OFFSET(C:C, 4, 0))*
           (OFFSET(C1888, -(ROW(C1888)-255), 0)=OFFSET(C:C, 3, 0))*
           (OFFSET(C1887, -(ROW(C1887)-255), 0)=OFFSET(C:C, 2, 0))*
           (OFFSET(C1886, -(ROW(C1886)-255), 0)=OFFSET(C:C, 1, 0)),
           0), 0)),
  "Sem previsão"))</f>
        <v/>
      </c>
      <c r="E1890" s="2" t="str">
        <f t="shared" ca="1" si="119"/>
        <v/>
      </c>
      <c r="F1890" s="2" t="str">
        <f ca="1">IF(E1890="", "", IFERROR(COUNTIF($E$2:E1890, "Correto") / COUNTA($E$2:E1890), 0))</f>
        <v/>
      </c>
    </row>
    <row r="1891" spans="3:6" x14ac:dyDescent="0.25">
      <c r="C1891" s="2" t="str">
        <f>IF(B1891="","",IF(VLOOKUP(A1891,referencia!$A$2:$B$15,2,FALSE)&gt;VLOOKUP(B1891,referencia!$A$2:$B$15,2,FALSE),"Casa",IF(VLOOKUP(A1891,referencia!$A$2:$B$15,2,FALSE)&lt;VLOOKUP(B1891,referencia!$A$2:$B$15,2,FALSE),"Visitante","Empate")))</f>
        <v/>
      </c>
      <c r="D1891" s="2" t="str">
        <f ca="1">IF(C1891="", "", IFERROR(
  INDEX(C:C, MATCH(1,
    INDEX((OFFSET(C1891, -(ROW(C1891)-255), 0)=OFFSET(C:C, 5, 0))*
           (OFFSET(C1890, -(ROW(C1890)-255), 0)=OFFSET(C:C, 4, 0))*
           (OFFSET(C1889, -(ROW(C1889)-255), 0)=OFFSET(C:C, 3, 0))*
           (OFFSET(C1888, -(ROW(C1888)-255), 0)=OFFSET(C:C, 2, 0))*
           (OFFSET(C1887, -(ROW(C1887)-255), 0)=OFFSET(C:C, 1, 0)),
           0), 0)),
  "Sem previsão"))</f>
        <v/>
      </c>
      <c r="E1891" s="2" t="str">
        <f t="shared" ca="1" si="119"/>
        <v/>
      </c>
      <c r="F1891" s="2" t="str">
        <f ca="1">IF(E1891="", "", IFERROR(COUNTIF($E$2:E1891, "Correto") / COUNTA($E$2:E1891), 0))</f>
        <v/>
      </c>
    </row>
    <row r="1892" spans="3:6" x14ac:dyDescent="0.25">
      <c r="C1892" s="2" t="str">
        <f>IF(B1892="","",IF(VLOOKUP(A1892,referencia!$A$2:$B$15,2,FALSE)&gt;VLOOKUP(B1892,referencia!$A$2:$B$15,2,FALSE),"Casa",IF(VLOOKUP(A1892,referencia!$A$2:$B$15,2,FALSE)&lt;VLOOKUP(B1892,referencia!$A$2:$B$15,2,FALSE),"Visitante","Empate")))</f>
        <v/>
      </c>
      <c r="D1892" s="2" t="str">
        <f ca="1">IF(C1892="", "", IFERROR(
  INDEX(C:C, MATCH(1,
    INDEX((OFFSET(C1892, -(ROW(C1892)-255), 0)=OFFSET(C:C, 5, 0))*
           (OFFSET(C1891, -(ROW(C1891)-255), 0)=OFFSET(C:C, 4, 0))*
           (OFFSET(C1890, -(ROW(C1890)-255), 0)=OFFSET(C:C, 3, 0))*
           (OFFSET(C1889, -(ROW(C1889)-255), 0)=OFFSET(C:C, 2, 0))*
           (OFFSET(C1888, -(ROW(C1888)-255), 0)=OFFSET(C:C, 1, 0)),
           0), 0)),
  "Sem previsão"))</f>
        <v/>
      </c>
      <c r="E1892" s="2" t="str">
        <f t="shared" ca="1" si="119"/>
        <v/>
      </c>
      <c r="F1892" s="2" t="str">
        <f ca="1">IF(E1892="", "", IFERROR(COUNTIF($E$2:E1892, "Correto") / COUNTA($E$2:E1892), 0))</f>
        <v/>
      </c>
    </row>
    <row r="1893" spans="3:6" x14ac:dyDescent="0.25">
      <c r="C1893" s="2" t="str">
        <f>IF(B1893="","",IF(VLOOKUP(A1893,referencia!$A$2:$B$15,2,FALSE)&gt;VLOOKUP(B1893,referencia!$A$2:$B$15,2,FALSE),"Casa",IF(VLOOKUP(A1893,referencia!$A$2:$B$15,2,FALSE)&lt;VLOOKUP(B1893,referencia!$A$2:$B$15,2,FALSE),"Visitante","Empate")))</f>
        <v/>
      </c>
      <c r="D1893" s="2" t="str">
        <f ca="1">IF(C1893="", "", IFERROR(
  INDEX(C:C, MATCH(1,
    INDEX((OFFSET(C1893, -(ROW(C1893)-255), 0)=OFFSET(C:C, 5, 0))*
           (OFFSET(C1892, -(ROW(C1892)-255), 0)=OFFSET(C:C, 4, 0))*
           (OFFSET(C1891, -(ROW(C1891)-255), 0)=OFFSET(C:C, 3, 0))*
           (OFFSET(C1890, -(ROW(C1890)-255), 0)=OFFSET(C:C, 2, 0))*
           (OFFSET(C1889, -(ROW(C1889)-255), 0)=OFFSET(C:C, 1, 0)),
           0), 0)),
  "Sem previsão"))</f>
        <v/>
      </c>
      <c r="E1893" s="2" t="str">
        <f t="shared" ca="1" si="119"/>
        <v/>
      </c>
      <c r="F1893" s="2" t="str">
        <f ca="1">IF(E1893="", "", IFERROR(COUNTIF($E$2:E1893, "Correto") / COUNTA($E$2:E1893), 0))</f>
        <v/>
      </c>
    </row>
    <row r="1894" spans="3:6" x14ac:dyDescent="0.25">
      <c r="C1894" s="2" t="str">
        <f>IF(B1894="","",IF(VLOOKUP(A1894,referencia!$A$2:$B$15,2,FALSE)&gt;VLOOKUP(B1894,referencia!$A$2:$B$15,2,FALSE),"Casa",IF(VLOOKUP(A1894,referencia!$A$2:$B$15,2,FALSE)&lt;VLOOKUP(B1894,referencia!$A$2:$B$15,2,FALSE),"Visitante","Empate")))</f>
        <v/>
      </c>
      <c r="D1894" s="2" t="str">
        <f ca="1">IF(C1894="", "", IFERROR(
  INDEX(C:C, MATCH(1,
    INDEX((OFFSET(C1894, -(ROW(C1894)-255), 0)=OFFSET(C:C, 5, 0))*
           (OFFSET(C1893, -(ROW(C1893)-255), 0)=OFFSET(C:C, 4, 0))*
           (OFFSET(C1892, -(ROW(C1892)-255), 0)=OFFSET(C:C, 3, 0))*
           (OFFSET(C1891, -(ROW(C1891)-255), 0)=OFFSET(C:C, 2, 0))*
           (OFFSET(C1890, -(ROW(C1890)-255), 0)=OFFSET(C:C, 1, 0)),
           0), 0)),
  "Sem previsão"))</f>
        <v/>
      </c>
      <c r="E1894" s="2" t="str">
        <f t="shared" ca="1" si="119"/>
        <v/>
      </c>
      <c r="F1894" s="2" t="str">
        <f ca="1">IF(E1894="", "", IFERROR(COUNTIF($E$2:E1894, "Correto") / COUNTA($E$2:E1894), 0))</f>
        <v/>
      </c>
    </row>
    <row r="1895" spans="3:6" x14ac:dyDescent="0.25">
      <c r="C1895" s="2" t="str">
        <f>IF(B1895="","",IF(VLOOKUP(A1895,referencia!$A$2:$B$15,2,FALSE)&gt;VLOOKUP(B1895,referencia!$A$2:$B$15,2,FALSE),"Casa",IF(VLOOKUP(A1895,referencia!$A$2:$B$15,2,FALSE)&lt;VLOOKUP(B1895,referencia!$A$2:$B$15,2,FALSE),"Visitante","Empate")))</f>
        <v/>
      </c>
      <c r="D1895" s="2" t="str">
        <f ca="1">IF(C1895="", "", IFERROR(
  INDEX(C:C, MATCH(1,
    INDEX((OFFSET(C1895, -(ROW(C1895)-255), 0)=OFFSET(C:C, 5, 0))*
           (OFFSET(C1894, -(ROW(C1894)-255), 0)=OFFSET(C:C, 4, 0))*
           (OFFSET(C1893, -(ROW(C1893)-255), 0)=OFFSET(C:C, 3, 0))*
           (OFFSET(C1892, -(ROW(C1892)-255), 0)=OFFSET(C:C, 2, 0))*
           (OFFSET(C1891, -(ROW(C1891)-255), 0)=OFFSET(C:C, 1, 0)),
           0), 0)),
  "Sem previsão"))</f>
        <v/>
      </c>
      <c r="E1895" s="2" t="str">
        <f t="shared" ca="1" si="119"/>
        <v/>
      </c>
      <c r="F1895" s="2" t="str">
        <f ca="1">IF(E1895="", "", IFERROR(COUNTIF($E$2:E1895, "Correto") / COUNTA($E$2:E1895), 0))</f>
        <v/>
      </c>
    </row>
    <row r="1896" spans="3:6" x14ac:dyDescent="0.25">
      <c r="C1896" s="2" t="str">
        <f>IF(B1896="","",IF(VLOOKUP(A1896,referencia!$A$2:$B$15,2,FALSE)&gt;VLOOKUP(B1896,referencia!$A$2:$B$15,2,FALSE),"Casa",IF(VLOOKUP(A1896,referencia!$A$2:$B$15,2,FALSE)&lt;VLOOKUP(B1896,referencia!$A$2:$B$15,2,FALSE),"Visitante","Empate")))</f>
        <v/>
      </c>
      <c r="D1896" s="2" t="str">
        <f ca="1">IF(C1896="", "", IFERROR(
  INDEX(C:C, MATCH(1,
    INDEX((OFFSET(C1896, -(ROW(C1896)-255), 0)=OFFSET(C:C, 5, 0))*
           (OFFSET(C1895, -(ROW(C1895)-255), 0)=OFFSET(C:C, 4, 0))*
           (OFFSET(C1894, -(ROW(C1894)-255), 0)=OFFSET(C:C, 3, 0))*
           (OFFSET(C1893, -(ROW(C1893)-255), 0)=OFFSET(C:C, 2, 0))*
           (OFFSET(C1892, -(ROW(C1892)-255), 0)=OFFSET(C:C, 1, 0)),
           0), 0)),
  "Sem previsão"))</f>
        <v/>
      </c>
      <c r="E1896" s="2" t="str">
        <f t="shared" ca="1" si="119"/>
        <v/>
      </c>
      <c r="F1896" s="2" t="str">
        <f ca="1">IF(E1896="", "", IFERROR(COUNTIF($E$2:E1896, "Correto") / COUNTA($E$2:E1896), 0))</f>
        <v/>
      </c>
    </row>
    <row r="1897" spans="3:6" x14ac:dyDescent="0.25">
      <c r="C1897" s="2" t="str">
        <f>IF(B1897="","",IF(VLOOKUP(A1897,referencia!$A$2:$B$15,2,FALSE)&gt;VLOOKUP(B1897,referencia!$A$2:$B$15,2,FALSE),"Casa",IF(VLOOKUP(A1897,referencia!$A$2:$B$15,2,FALSE)&lt;VLOOKUP(B1897,referencia!$A$2:$B$15,2,FALSE),"Visitante","Empate")))</f>
        <v/>
      </c>
      <c r="D1897" s="2" t="str">
        <f ca="1">IF(C1897="", "", IFERROR(
  INDEX(C:C, MATCH(1,
    INDEX((OFFSET(C1897, -(ROW(C1897)-255), 0)=OFFSET(C:C, 5, 0))*
           (OFFSET(C1896, -(ROW(C1896)-255), 0)=OFFSET(C:C, 4, 0))*
           (OFFSET(C1895, -(ROW(C1895)-255), 0)=OFFSET(C:C, 3, 0))*
           (OFFSET(C1894, -(ROW(C1894)-255), 0)=OFFSET(C:C, 2, 0))*
           (OFFSET(C1893, -(ROW(C1893)-255), 0)=OFFSET(C:C, 1, 0)),
           0), 0)),
  "Sem previsão"))</f>
        <v/>
      </c>
      <c r="E1897" s="2" t="str">
        <f t="shared" ca="1" si="119"/>
        <v/>
      </c>
      <c r="F1897" s="2" t="str">
        <f ca="1">IF(E1897="", "", IFERROR(COUNTIF($E$2:E1897, "Correto") / COUNTA($E$2:E1897), 0))</f>
        <v/>
      </c>
    </row>
    <row r="1898" spans="3:6" x14ac:dyDescent="0.25">
      <c r="C1898" s="2" t="str">
        <f>IF(B1898="","",IF(VLOOKUP(A1898,referencia!$A$2:$B$15,2,FALSE)&gt;VLOOKUP(B1898,referencia!$A$2:$B$15,2,FALSE),"Casa",IF(VLOOKUP(A1898,referencia!$A$2:$B$15,2,FALSE)&lt;VLOOKUP(B1898,referencia!$A$2:$B$15,2,FALSE),"Visitante","Empate")))</f>
        <v/>
      </c>
      <c r="D1898" s="2" t="str">
        <f ca="1">IF(C1898="", "", IFERROR(
  INDEX(C:C, MATCH(1,
    INDEX((OFFSET(C1898, -(ROW(C1898)-255), 0)=OFFSET(C:C, 5, 0))*
           (OFFSET(C1897, -(ROW(C1897)-255), 0)=OFFSET(C:C, 4, 0))*
           (OFFSET(C1896, -(ROW(C1896)-255), 0)=OFFSET(C:C, 3, 0))*
           (OFFSET(C1895, -(ROW(C1895)-255), 0)=OFFSET(C:C, 2, 0))*
           (OFFSET(C1894, -(ROW(C1894)-255), 0)=OFFSET(C:C, 1, 0)),
           0), 0)),
  "Sem previsão"))</f>
        <v/>
      </c>
      <c r="E1898" s="2" t="str">
        <f t="shared" ca="1" si="119"/>
        <v/>
      </c>
      <c r="F1898" s="2" t="str">
        <f ca="1">IF(E1898="", "", IFERROR(COUNTIF($E$2:E1898, "Correto") / COUNTA($E$2:E1898), 0))</f>
        <v/>
      </c>
    </row>
    <row r="1899" spans="3:6" x14ac:dyDescent="0.25">
      <c r="C1899" s="2" t="str">
        <f>IF(B1899="","",IF(VLOOKUP(A1899,referencia!$A$2:$B$15,2,FALSE)&gt;VLOOKUP(B1899,referencia!$A$2:$B$15,2,FALSE),"Casa",IF(VLOOKUP(A1899,referencia!$A$2:$B$15,2,FALSE)&lt;VLOOKUP(B1899,referencia!$A$2:$B$15,2,FALSE),"Visitante","Empate")))</f>
        <v/>
      </c>
      <c r="D1899" s="2" t="str">
        <f ca="1">IF(C1899="", "", IFERROR(
  INDEX(C:C, MATCH(1,
    INDEX((OFFSET(C1899, -(ROW(C1899)-255), 0)=OFFSET(C:C, 5, 0))*
           (OFFSET(C1898, -(ROW(C1898)-255), 0)=OFFSET(C:C, 4, 0))*
           (OFFSET(C1897, -(ROW(C1897)-255), 0)=OFFSET(C:C, 3, 0))*
           (OFFSET(C1896, -(ROW(C1896)-255), 0)=OFFSET(C:C, 2, 0))*
           (OFFSET(C1895, -(ROW(C1895)-255), 0)=OFFSET(C:C, 1, 0)),
           0), 0)),
  "Sem previsão"))</f>
        <v/>
      </c>
      <c r="E1899" s="2" t="str">
        <f t="shared" ca="1" si="119"/>
        <v/>
      </c>
      <c r="F1899" s="2" t="str">
        <f ca="1">IF(E1899="", "", IFERROR(COUNTIF($E$2:E1899, "Correto") / COUNTA($E$2:E1899), 0))</f>
        <v/>
      </c>
    </row>
    <row r="1900" spans="3:6" x14ac:dyDescent="0.25">
      <c r="C1900" s="2" t="str">
        <f>IF(B1900="","",IF(VLOOKUP(A1900,referencia!$A$2:$B$15,2,FALSE)&gt;VLOOKUP(B1900,referencia!$A$2:$B$15,2,FALSE),"Casa",IF(VLOOKUP(A1900,referencia!$A$2:$B$15,2,FALSE)&lt;VLOOKUP(B1900,referencia!$A$2:$B$15,2,FALSE),"Visitante","Empate")))</f>
        <v/>
      </c>
      <c r="D1900" s="2" t="str">
        <f ca="1">IF(C1900="", "", IFERROR(
  INDEX(C:C, MATCH(1,
    INDEX((OFFSET(C1900, -(ROW(C1900)-255), 0)=OFFSET(C:C, 5, 0))*
           (OFFSET(C1899, -(ROW(C1899)-255), 0)=OFFSET(C:C, 4, 0))*
           (OFFSET(C1898, -(ROW(C1898)-255), 0)=OFFSET(C:C, 3, 0))*
           (OFFSET(C1897, -(ROW(C1897)-255), 0)=OFFSET(C:C, 2, 0))*
           (OFFSET(C1896, -(ROW(C1896)-255), 0)=OFFSET(C:C, 1, 0)),
           0), 0)),
  "Sem previsão"))</f>
        <v/>
      </c>
      <c r="E1900" s="2" t="str">
        <f t="shared" ca="1" si="119"/>
        <v/>
      </c>
      <c r="F1900" s="2" t="str">
        <f ca="1">IF(E1900="", "", IFERROR(COUNTIF($E$2:E1900, "Correto") / COUNTA($E$2:E1900), 0))</f>
        <v/>
      </c>
    </row>
    <row r="1901" spans="3:6" x14ac:dyDescent="0.25">
      <c r="C1901" s="2" t="str">
        <f>IF(B1901="","",IF(VLOOKUP(A1901,referencia!$A$2:$B$15,2,FALSE)&gt;VLOOKUP(B1901,referencia!$A$2:$B$15,2,FALSE),"Casa",IF(VLOOKUP(A1901,referencia!$A$2:$B$15,2,FALSE)&lt;VLOOKUP(B1901,referencia!$A$2:$B$15,2,FALSE),"Visitante","Empate")))</f>
        <v/>
      </c>
      <c r="D1901" s="2" t="str">
        <f ca="1">IF(C1901="", "", IFERROR(
  INDEX(C:C, MATCH(1,
    INDEX((OFFSET(C1901, -(ROW(C1901)-255), 0)=OFFSET(C:C, 5, 0))*
           (OFFSET(C1900, -(ROW(C1900)-255), 0)=OFFSET(C:C, 4, 0))*
           (OFFSET(C1899, -(ROW(C1899)-255), 0)=OFFSET(C:C, 3, 0))*
           (OFFSET(C1898, -(ROW(C1898)-255), 0)=OFFSET(C:C, 2, 0))*
           (OFFSET(C1897, -(ROW(C1897)-255), 0)=OFFSET(C:C, 1, 0)),
           0), 0)),
  "Sem previsão"))</f>
        <v/>
      </c>
      <c r="E1901" s="2" t="str">
        <f t="shared" ca="1" si="119"/>
        <v/>
      </c>
      <c r="F1901" s="2" t="str">
        <f ca="1">IF(E1901="", "", IFERROR(COUNTIF($E$2:E1901, "Correto") / COUNTA($E$2:E1901), 0))</f>
        <v/>
      </c>
    </row>
    <row r="1902" spans="3:6" x14ac:dyDescent="0.25">
      <c r="C1902" s="2" t="str">
        <f>IF(B1902="","",IF(VLOOKUP(A1902,referencia!$A$2:$B$15,2,FALSE)&gt;VLOOKUP(B1902,referencia!$A$2:$B$15,2,FALSE),"Casa",IF(VLOOKUP(A1902,referencia!$A$2:$B$15,2,FALSE)&lt;VLOOKUP(B1902,referencia!$A$2:$B$15,2,FALSE),"Visitante","Empate")))</f>
        <v/>
      </c>
      <c r="D1902" s="2" t="str">
        <f ca="1">IF(C1902="", "", IFERROR(
  INDEX(C:C, MATCH(1,
    INDEX((OFFSET(C1902, -(ROW(C1902)-255), 0)=OFFSET(C:C, 5, 0))*
           (OFFSET(C1901, -(ROW(C1901)-255), 0)=OFFSET(C:C, 4, 0))*
           (OFFSET(C1900, -(ROW(C1900)-255), 0)=OFFSET(C:C, 3, 0))*
           (OFFSET(C1899, -(ROW(C1899)-255), 0)=OFFSET(C:C, 2, 0))*
           (OFFSET(C1898, -(ROW(C1898)-255), 0)=OFFSET(C:C, 1, 0)),
           0), 0)),
  "Sem previsão"))</f>
        <v/>
      </c>
      <c r="E1902" s="2" t="str">
        <f t="shared" ref="E1902:E1915" ca="1" si="120">IF(D1902="","",IF(D1902=C1902,"Correto","Errado"))</f>
        <v/>
      </c>
      <c r="F1902" s="2" t="str">
        <f ca="1">IF(E1902="", "", IFERROR(COUNTIF($E$2:E1902, "Correto") / COUNTA($E$2:E1902), 0))</f>
        <v/>
      </c>
    </row>
    <row r="1903" spans="3:6" x14ac:dyDescent="0.25">
      <c r="C1903" s="2" t="str">
        <f>IF(B1903="","",IF(VLOOKUP(A1903,referencia!$A$2:$B$15,2,FALSE)&gt;VLOOKUP(B1903,referencia!$A$2:$B$15,2,FALSE),"Casa",IF(VLOOKUP(A1903,referencia!$A$2:$B$15,2,FALSE)&lt;VLOOKUP(B1903,referencia!$A$2:$B$15,2,FALSE),"Visitante","Empate")))</f>
        <v/>
      </c>
      <c r="D1903" s="2" t="str">
        <f ca="1">IF(C1903="", "", IFERROR(
  INDEX(C:C, MATCH(1,
    INDEX((OFFSET(C1903, -(ROW(C1903)-255), 0)=OFFSET(C:C, 5, 0))*
           (OFFSET(C1902, -(ROW(C1902)-255), 0)=OFFSET(C:C, 4, 0))*
           (OFFSET(C1901, -(ROW(C1901)-255), 0)=OFFSET(C:C, 3, 0))*
           (OFFSET(C1900, -(ROW(C1900)-255), 0)=OFFSET(C:C, 2, 0))*
           (OFFSET(C1899, -(ROW(C1899)-255), 0)=OFFSET(C:C, 1, 0)),
           0), 0)),
  "Sem previsão"))</f>
        <v/>
      </c>
      <c r="E1903" s="2" t="str">
        <f t="shared" ca="1" si="120"/>
        <v/>
      </c>
      <c r="F1903" s="2" t="str">
        <f ca="1">IF(E1903="", "", IFERROR(COUNTIF($E$2:E1903, "Correto") / COUNTA($E$2:E1903), 0))</f>
        <v/>
      </c>
    </row>
    <row r="1904" spans="3:6" x14ac:dyDescent="0.25">
      <c r="C1904" s="2" t="str">
        <f>IF(B1904="","",IF(VLOOKUP(A1904,referencia!$A$2:$B$15,2,FALSE)&gt;VLOOKUP(B1904,referencia!$A$2:$B$15,2,FALSE),"Casa",IF(VLOOKUP(A1904,referencia!$A$2:$B$15,2,FALSE)&lt;VLOOKUP(B1904,referencia!$A$2:$B$15,2,FALSE),"Visitante","Empate")))</f>
        <v/>
      </c>
      <c r="D1904" s="2" t="str">
        <f ca="1">IF(C1904="", "", IFERROR(
  INDEX(C:C, MATCH(1,
    INDEX((OFFSET(C1904, -(ROW(C1904)-255), 0)=OFFSET(C:C, 5, 0))*
           (OFFSET(C1903, -(ROW(C1903)-255), 0)=OFFSET(C:C, 4, 0))*
           (OFFSET(C1902, -(ROW(C1902)-255), 0)=OFFSET(C:C, 3, 0))*
           (OFFSET(C1901, -(ROW(C1901)-255), 0)=OFFSET(C:C, 2, 0))*
           (OFFSET(C1900, -(ROW(C1900)-255), 0)=OFFSET(C:C, 1, 0)),
           0), 0)),
  "Sem previsão"))</f>
        <v/>
      </c>
      <c r="E1904" s="2" t="str">
        <f t="shared" ca="1" si="120"/>
        <v/>
      </c>
      <c r="F1904" s="2" t="str">
        <f ca="1">IF(E1904="", "", IFERROR(COUNTIF($E$2:E1904, "Correto") / COUNTA($E$2:E1904), 0))</f>
        <v/>
      </c>
    </row>
    <row r="1905" spans="3:6" x14ac:dyDescent="0.25">
      <c r="C1905" s="2" t="str">
        <f>IF(B1905="","",IF(VLOOKUP(A1905,referencia!$A$2:$B$15,2,FALSE)&gt;VLOOKUP(B1905,referencia!$A$2:$B$15,2,FALSE),"Casa",IF(VLOOKUP(A1905,referencia!$A$2:$B$15,2,FALSE)&lt;VLOOKUP(B1905,referencia!$A$2:$B$15,2,FALSE),"Visitante","Empate")))</f>
        <v/>
      </c>
      <c r="D1905" s="2" t="str">
        <f ca="1">IF(C1905="", "", IFERROR(
  INDEX(C:C, MATCH(1,
    INDEX((OFFSET(C1905, -(ROW(C1905)-255), 0)=OFFSET(C:C, 5, 0))*
           (OFFSET(C1904, -(ROW(C1904)-255), 0)=OFFSET(C:C, 4, 0))*
           (OFFSET(C1903, -(ROW(C1903)-255), 0)=OFFSET(C:C, 3, 0))*
           (OFFSET(C1902, -(ROW(C1902)-255), 0)=OFFSET(C:C, 2, 0))*
           (OFFSET(C1901, -(ROW(C1901)-255), 0)=OFFSET(C:C, 1, 0)),
           0), 0)),
  "Sem previsão"))</f>
        <v/>
      </c>
      <c r="E1905" s="2" t="str">
        <f t="shared" ca="1" si="120"/>
        <v/>
      </c>
      <c r="F1905" s="2" t="str">
        <f ca="1">IF(E1905="", "", IFERROR(COUNTIF($E$2:E1905, "Correto") / COUNTA($E$2:E1905), 0))</f>
        <v/>
      </c>
    </row>
    <row r="1906" spans="3:6" x14ac:dyDescent="0.25">
      <c r="C1906" s="2" t="str">
        <f>IF(B1906="","",IF(VLOOKUP(A1906,referencia!$A$2:$B$15,2,FALSE)&gt;VLOOKUP(B1906,referencia!$A$2:$B$15,2,FALSE),"Casa",IF(VLOOKUP(A1906,referencia!$A$2:$B$15,2,FALSE)&lt;VLOOKUP(B1906,referencia!$A$2:$B$15,2,FALSE),"Visitante","Empate")))</f>
        <v/>
      </c>
      <c r="D1906" s="2" t="str">
        <f ca="1">IF(C1906="", "", IFERROR(
  INDEX(C:C, MATCH(1,
    INDEX((OFFSET(C1906, -(ROW(C1906)-255), 0)=OFFSET(C:C, 5, 0))*
           (OFFSET(C1905, -(ROW(C1905)-255), 0)=OFFSET(C:C, 4, 0))*
           (OFFSET(C1904, -(ROW(C1904)-255), 0)=OFFSET(C:C, 3, 0))*
           (OFFSET(C1903, -(ROW(C1903)-255), 0)=OFFSET(C:C, 2, 0))*
           (OFFSET(C1902, -(ROW(C1902)-255), 0)=OFFSET(C:C, 1, 0)),
           0), 0)),
  "Sem previsão"))</f>
        <v/>
      </c>
      <c r="E1906" s="2" t="str">
        <f t="shared" ca="1" si="120"/>
        <v/>
      </c>
      <c r="F1906" s="2" t="str">
        <f ca="1">IF(E1906="", "", IFERROR(COUNTIF($E$2:E1906, "Correto") / COUNTA($E$2:E1906), 0))</f>
        <v/>
      </c>
    </row>
    <row r="1907" spans="3:6" x14ac:dyDescent="0.25">
      <c r="C1907" s="2" t="str">
        <f>IF(B1907="","",IF(VLOOKUP(A1907,referencia!$A$2:$B$15,2,FALSE)&gt;VLOOKUP(B1907,referencia!$A$2:$B$15,2,FALSE),"Casa",IF(VLOOKUP(A1907,referencia!$A$2:$B$15,2,FALSE)&lt;VLOOKUP(B1907,referencia!$A$2:$B$15,2,FALSE),"Visitante","Empate")))</f>
        <v/>
      </c>
      <c r="D1907" s="2" t="str">
        <f ca="1">IF(C1907="", "", IFERROR(
  INDEX(C:C, MATCH(1,
    INDEX((OFFSET(C1907, -(ROW(C1907)-255), 0)=OFFSET(C:C, 5, 0))*
           (OFFSET(C1906, -(ROW(C1906)-255), 0)=OFFSET(C:C, 4, 0))*
           (OFFSET(C1905, -(ROW(C1905)-255), 0)=OFFSET(C:C, 3, 0))*
           (OFFSET(C1904, -(ROW(C1904)-255), 0)=OFFSET(C:C, 2, 0))*
           (OFFSET(C1903, -(ROW(C1903)-255), 0)=OFFSET(C:C, 1, 0)),
           0), 0)),
  "Sem previsão"))</f>
        <v/>
      </c>
      <c r="E1907" s="2" t="str">
        <f t="shared" ca="1" si="120"/>
        <v/>
      </c>
      <c r="F1907" s="2" t="str">
        <f ca="1">IF(E1907="", "", IFERROR(COUNTIF($E$2:E1907, "Correto") / COUNTA($E$2:E1907), 0))</f>
        <v/>
      </c>
    </row>
    <row r="1908" spans="3:6" x14ac:dyDescent="0.25">
      <c r="C1908" s="2" t="str">
        <f>IF(B1908="","",IF(VLOOKUP(A1908,referencia!$A$2:$B$15,2,FALSE)&gt;VLOOKUP(B1908,referencia!$A$2:$B$15,2,FALSE),"Casa",IF(VLOOKUP(A1908,referencia!$A$2:$B$15,2,FALSE)&lt;VLOOKUP(B1908,referencia!$A$2:$B$15,2,FALSE),"Visitante","Empate")))</f>
        <v/>
      </c>
      <c r="D1908" s="2" t="str">
        <f ca="1">IF(C1908="", "", IFERROR(
  INDEX(C:C, MATCH(1,
    INDEX((OFFSET(C1908, -(ROW(C1908)-255), 0)=OFFSET(C:C, 5, 0))*
           (OFFSET(C1907, -(ROW(C1907)-255), 0)=OFFSET(C:C, 4, 0))*
           (OFFSET(C1906, -(ROW(C1906)-255), 0)=OFFSET(C:C, 3, 0))*
           (OFFSET(C1905, -(ROW(C1905)-255), 0)=OFFSET(C:C, 2, 0))*
           (OFFSET(C1904, -(ROW(C1904)-255), 0)=OFFSET(C:C, 1, 0)),
           0), 0)),
  "Sem previsão"))</f>
        <v/>
      </c>
      <c r="E1908" s="2" t="str">
        <f t="shared" ca="1" si="120"/>
        <v/>
      </c>
      <c r="F1908" s="2" t="str">
        <f ca="1">IF(E1908="", "", IFERROR(COUNTIF($E$2:E1908, "Correto") / COUNTA($E$2:E1908), 0))</f>
        <v/>
      </c>
    </row>
    <row r="1909" spans="3:6" x14ac:dyDescent="0.25">
      <c r="C1909" s="2" t="str">
        <f>IF(B1909="","",IF(VLOOKUP(A1909,referencia!$A$2:$B$15,2,FALSE)&gt;VLOOKUP(B1909,referencia!$A$2:$B$15,2,FALSE),"Casa",IF(VLOOKUP(A1909,referencia!$A$2:$B$15,2,FALSE)&lt;VLOOKUP(B1909,referencia!$A$2:$B$15,2,FALSE),"Visitante","Empate")))</f>
        <v/>
      </c>
      <c r="D1909" s="2" t="str">
        <f ca="1">IF(C1909="", "", IFERROR(
  INDEX(C:C, MATCH(1,
    INDEX((OFFSET(C1909, -(ROW(C1909)-255), 0)=OFFSET(C:C, 5, 0))*
           (OFFSET(C1908, -(ROW(C1908)-255), 0)=OFFSET(C:C, 4, 0))*
           (OFFSET(C1907, -(ROW(C1907)-255), 0)=OFFSET(C:C, 3, 0))*
           (OFFSET(C1906, -(ROW(C1906)-255), 0)=OFFSET(C:C, 2, 0))*
           (OFFSET(C1905, -(ROW(C1905)-255), 0)=OFFSET(C:C, 1, 0)),
           0), 0)),
  "Sem previsão"))</f>
        <v/>
      </c>
      <c r="E1909" s="2" t="str">
        <f t="shared" ca="1" si="120"/>
        <v/>
      </c>
      <c r="F1909" s="2" t="str">
        <f ca="1">IF(E1909="", "", IFERROR(COUNTIF($E$2:E1909, "Correto") / COUNTA($E$2:E1909), 0))</f>
        <v/>
      </c>
    </row>
    <row r="1910" spans="3:6" x14ac:dyDescent="0.25">
      <c r="C1910" s="2" t="str">
        <f>IF(B1910="","",IF(VLOOKUP(A1910,referencia!$A$2:$B$15,2,FALSE)&gt;VLOOKUP(B1910,referencia!$A$2:$B$15,2,FALSE),"Casa",IF(VLOOKUP(A1910,referencia!$A$2:$B$15,2,FALSE)&lt;VLOOKUP(B1910,referencia!$A$2:$B$15,2,FALSE),"Visitante","Empate")))</f>
        <v/>
      </c>
      <c r="D1910" s="2" t="str">
        <f ca="1">IF(C1910="", "", IFERROR(
  INDEX(C:C, MATCH(1,
    INDEX((OFFSET(C1910, -(ROW(C1910)-255), 0)=OFFSET(C:C, 5, 0))*
           (OFFSET(C1909, -(ROW(C1909)-255), 0)=OFFSET(C:C, 4, 0))*
           (OFFSET(C1908, -(ROW(C1908)-255), 0)=OFFSET(C:C, 3, 0))*
           (OFFSET(C1907, -(ROW(C1907)-255), 0)=OFFSET(C:C, 2, 0))*
           (OFFSET(C1906, -(ROW(C1906)-255), 0)=OFFSET(C:C, 1, 0)),
           0), 0)),
  "Sem previsão"))</f>
        <v/>
      </c>
      <c r="E1910" s="2" t="str">
        <f t="shared" ca="1" si="120"/>
        <v/>
      </c>
      <c r="F1910" s="2" t="str">
        <f ca="1">IF(E1910="", "", IFERROR(COUNTIF($E$2:E1910, "Correto") / COUNTA($E$2:E1910), 0))</f>
        <v/>
      </c>
    </row>
    <row r="1911" spans="3:6" x14ac:dyDescent="0.25">
      <c r="C1911" s="2" t="str">
        <f>IF(B1911="","",IF(VLOOKUP(A1911,referencia!$A$2:$B$15,2,FALSE)&gt;VLOOKUP(B1911,referencia!$A$2:$B$15,2,FALSE),"Casa",IF(VLOOKUP(A1911,referencia!$A$2:$B$15,2,FALSE)&lt;VLOOKUP(B1911,referencia!$A$2:$B$15,2,FALSE),"Visitante","Empate")))</f>
        <v/>
      </c>
      <c r="D1911" s="2" t="str">
        <f ca="1">IF(C1911="", "", IFERROR(
  INDEX(C:C, MATCH(1,
    INDEX((OFFSET(C1911, -(ROW(C1911)-255), 0)=OFFSET(C:C, 5, 0))*
           (OFFSET(C1910, -(ROW(C1910)-255), 0)=OFFSET(C:C, 4, 0))*
           (OFFSET(C1909, -(ROW(C1909)-255), 0)=OFFSET(C:C, 3, 0))*
           (OFFSET(C1908, -(ROW(C1908)-255), 0)=OFFSET(C:C, 2, 0))*
           (OFFSET(C1907, -(ROW(C1907)-255), 0)=OFFSET(C:C, 1, 0)),
           0), 0)),
  "Sem previsão"))</f>
        <v/>
      </c>
      <c r="E1911" s="2" t="str">
        <f t="shared" ca="1" si="120"/>
        <v/>
      </c>
      <c r="F1911" s="2" t="str">
        <f ca="1">IF(E1911="", "", IFERROR(COUNTIF($E$2:E1911, "Correto") / COUNTA($E$2:E1911), 0))</f>
        <v/>
      </c>
    </row>
    <row r="1912" spans="3:6" x14ac:dyDescent="0.25">
      <c r="C1912" s="2" t="str">
        <f>IF(B1912="","",IF(VLOOKUP(A1912,referencia!$A$2:$B$15,2,FALSE)&gt;VLOOKUP(B1912,referencia!$A$2:$B$15,2,FALSE),"Casa",IF(VLOOKUP(A1912,referencia!$A$2:$B$15,2,FALSE)&lt;VLOOKUP(B1912,referencia!$A$2:$B$15,2,FALSE),"Visitante","Empate")))</f>
        <v/>
      </c>
      <c r="D1912" s="2" t="str">
        <f ca="1">IF(C1912="", "", IFERROR(
  INDEX(C:C, MATCH(1,
    INDEX((OFFSET(C1912, -(ROW(C1912)-255), 0)=OFFSET(C:C, 5, 0))*
           (OFFSET(C1911, -(ROW(C1911)-255), 0)=OFFSET(C:C, 4, 0))*
           (OFFSET(C1910, -(ROW(C1910)-255), 0)=OFFSET(C:C, 3, 0))*
           (OFFSET(C1909, -(ROW(C1909)-255), 0)=OFFSET(C:C, 2, 0))*
           (OFFSET(C1908, -(ROW(C1908)-255), 0)=OFFSET(C:C, 1, 0)),
           0), 0)),
  "Sem previsão"))</f>
        <v/>
      </c>
      <c r="E1912" s="2" t="str">
        <f t="shared" ca="1" si="120"/>
        <v/>
      </c>
      <c r="F1912" s="2" t="str">
        <f ca="1">IF(E1912="", "", IFERROR(COUNTIF($E$2:E1912, "Correto") / COUNTA($E$2:E1912), 0))</f>
        <v/>
      </c>
    </row>
    <row r="1913" spans="3:6" x14ac:dyDescent="0.25">
      <c r="C1913" s="2" t="str">
        <f>IF(B1913="","",IF(VLOOKUP(A1913,referencia!$A$2:$B$15,2,FALSE)&gt;VLOOKUP(B1913,referencia!$A$2:$B$15,2,FALSE),"Casa",IF(VLOOKUP(A1913,referencia!$A$2:$B$15,2,FALSE)&lt;VLOOKUP(B1913,referencia!$A$2:$B$15,2,FALSE),"Visitante","Empate")))</f>
        <v/>
      </c>
      <c r="D1913" s="2" t="str">
        <f ca="1">IF(C1913="", "", IFERROR(
  INDEX(C:C, MATCH(1,
    INDEX((OFFSET(C1913, -(ROW(C1913)-255), 0)=OFFSET(C:C, 5, 0))*
           (OFFSET(C1912, -(ROW(C1912)-255), 0)=OFFSET(C:C, 4, 0))*
           (OFFSET(C1911, -(ROW(C1911)-255), 0)=OFFSET(C:C, 3, 0))*
           (OFFSET(C1910, -(ROW(C1910)-255), 0)=OFFSET(C:C, 2, 0))*
           (OFFSET(C1909, -(ROW(C1909)-255), 0)=OFFSET(C:C, 1, 0)),
           0), 0)),
  "Sem previsão"))</f>
        <v/>
      </c>
      <c r="E1913" s="2" t="str">
        <f t="shared" ca="1" si="120"/>
        <v/>
      </c>
      <c r="F1913" s="2" t="str">
        <f ca="1">IF(E1913="", "", IFERROR(COUNTIF($E$2:E1913, "Correto") / COUNTA($E$2:E1913), 0))</f>
        <v/>
      </c>
    </row>
    <row r="1914" spans="3:6" x14ac:dyDescent="0.25">
      <c r="C1914" s="2" t="str">
        <f>IF(B1914="","",IF(VLOOKUP(A1914,referencia!$A$2:$B$15,2,FALSE)&gt;VLOOKUP(B1914,referencia!$A$2:$B$15,2,FALSE),"Casa",IF(VLOOKUP(A1914,referencia!$A$2:$B$15,2,FALSE)&lt;VLOOKUP(B1914,referencia!$A$2:$B$15,2,FALSE),"Visitante","Empate")))</f>
        <v/>
      </c>
      <c r="D1914" s="2" t="str">
        <f ca="1">IF(C1914="", "", IFERROR(
  INDEX(C:C, MATCH(1,
    INDEX((OFFSET(C1914, -(ROW(C1914)-255), 0)=OFFSET(C:C, 5, 0))*
           (OFFSET(C1913, -(ROW(C1913)-255), 0)=OFFSET(C:C, 4, 0))*
           (OFFSET(C1912, -(ROW(C1912)-255), 0)=OFFSET(C:C, 3, 0))*
           (OFFSET(C1911, -(ROW(C1911)-255), 0)=OFFSET(C:C, 2, 0))*
           (OFFSET(C1910, -(ROW(C1910)-255), 0)=OFFSET(C:C, 1, 0)),
           0), 0)),
  "Sem previsão"))</f>
        <v/>
      </c>
      <c r="E1914" s="2" t="str">
        <f t="shared" ca="1" si="120"/>
        <v/>
      </c>
      <c r="F1914" s="2" t="str">
        <f ca="1">IF(E1914="", "", IFERROR(COUNTIF($E$2:E1914, "Correto") / COUNTA($E$2:E1914), 0))</f>
        <v/>
      </c>
    </row>
    <row r="1915" spans="3:6" x14ac:dyDescent="0.25">
      <c r="C1915" s="2" t="str">
        <f>IF(B1915="","",IF(VLOOKUP(A1915,referencia!$A$2:$B$15,2,FALSE)&gt;VLOOKUP(B1915,referencia!$A$2:$B$15,2,FALSE),"Casa",IF(VLOOKUP(A1915,referencia!$A$2:$B$15,2,FALSE)&lt;VLOOKUP(B1915,referencia!$A$2:$B$15,2,FALSE),"Visitante","Empate")))</f>
        <v/>
      </c>
      <c r="D1915" s="2" t="str">
        <f ca="1">IF(C1915="", "", IFERROR(
  INDEX(C:C, MATCH(1,
    INDEX((OFFSET(C1915, -(ROW(C1915)-255), 0)=OFFSET(C:C, 5, 0))*
           (OFFSET(C1914, -(ROW(C1914)-255), 0)=OFFSET(C:C, 4, 0))*
           (OFFSET(C1913, -(ROW(C1913)-255), 0)=OFFSET(C:C, 3, 0))*
           (OFFSET(C1912, -(ROW(C1912)-255), 0)=OFFSET(C:C, 2, 0))*
           (OFFSET(C1911, -(ROW(C1911)-255), 0)=OFFSET(C:C, 1, 0)),
           0), 0)),
  "Sem previsão"))</f>
        <v/>
      </c>
      <c r="E1915" s="2" t="str">
        <f t="shared" ca="1" si="120"/>
        <v/>
      </c>
      <c r="F1915" s="2" t="str">
        <f ca="1">IF(E1915="", "", IFERROR(COUNTIF($E$2:E1915, "Correto") / COUNTA($E$2:E1915), 0))</f>
        <v/>
      </c>
    </row>
    <row r="1916" spans="3:6" x14ac:dyDescent="0.25">
      <c r="C1916" s="2" t="str">
        <f>IF(B1916="","",IF(VLOOKUP(A1916,referencia!$A$2:$B$15,2,FALSE)&gt;VLOOKUP(B1916,referencia!$A$2:$B$15,2,FALSE),"Casa",IF(VLOOKUP(A1916,referencia!$A$2:$B$15,2,FALSE)&lt;VLOOKUP(B1916,referencia!$A$2:$B$15,2,FALSE),"Visitante","Empate")))</f>
        <v/>
      </c>
      <c r="D1916" s="2" t="str">
        <f ca="1">IF(C1916="", "", IFERROR(
  INDEX(C:C, MATCH(1,
    INDEX((OFFSET(C1916, -(ROW(C1916)-255), 0)=OFFSET(C:C, 5, 0))*
           (OFFSET(C1915, -(ROW(C1915)-255), 0)=OFFSET(C:C, 4, 0))*
           (OFFSET(C1914, -(ROW(C1914)-255), 0)=OFFSET(C:C, 3, 0))*
           (OFFSET(C1913, -(ROW(C1913)-255), 0)=OFFSET(C:C, 2, 0))*
           (OFFSET(C1912, -(ROW(C1912)-255), 0)=OFFSET(C:C, 1, 0)),
           0), 0)),
  "Sem previsão"))</f>
        <v/>
      </c>
      <c r="E1916" s="2" t="str">
        <f t="shared" ref="E1916:E1979" ca="1" si="121">IF(D1916="","",IF(D1916=C1916,"Correto","Errado"))</f>
        <v/>
      </c>
      <c r="F1916" s="2" t="str">
        <f ca="1">IF(E1916="", "", IFERROR(COUNTIF($E$2:E1916, "Correto") / COUNTA($E$2:E1916), 0))</f>
        <v/>
      </c>
    </row>
    <row r="1917" spans="3:6" x14ac:dyDescent="0.25">
      <c r="C1917" s="2" t="str">
        <f>IF(B1917="","",IF(VLOOKUP(A1917,referencia!$A$2:$B$15,2,FALSE)&gt;VLOOKUP(B1917,referencia!$A$2:$B$15,2,FALSE),"Casa",IF(VLOOKUP(A1917,referencia!$A$2:$B$15,2,FALSE)&lt;VLOOKUP(B1917,referencia!$A$2:$B$15,2,FALSE),"Visitante","Empate")))</f>
        <v/>
      </c>
      <c r="D1917" s="2" t="str">
        <f ca="1">IF(C1917="", "", IFERROR(
  INDEX(C:C, MATCH(1,
    INDEX((OFFSET(C1917, -(ROW(C1917)-255), 0)=OFFSET(C:C, 5, 0))*
           (OFFSET(C1916, -(ROW(C1916)-255), 0)=OFFSET(C:C, 4, 0))*
           (OFFSET(C1915, -(ROW(C1915)-255), 0)=OFFSET(C:C, 3, 0))*
           (OFFSET(C1914, -(ROW(C1914)-255), 0)=OFFSET(C:C, 2, 0))*
           (OFFSET(C1913, -(ROW(C1913)-255), 0)=OFFSET(C:C, 1, 0)),
           0), 0)),
  "Sem previsão"))</f>
        <v/>
      </c>
      <c r="E1917" s="2" t="str">
        <f t="shared" ca="1" si="121"/>
        <v/>
      </c>
      <c r="F1917" s="2" t="str">
        <f ca="1">IF(E1917="", "", IFERROR(COUNTIF($E$2:E1917, "Correto") / COUNTA($E$2:E1917), 0))</f>
        <v/>
      </c>
    </row>
    <row r="1918" spans="3:6" x14ac:dyDescent="0.25">
      <c r="C1918" s="2" t="str">
        <f>IF(B1918="","",IF(VLOOKUP(A1918,referencia!$A$2:$B$15,2,FALSE)&gt;VLOOKUP(B1918,referencia!$A$2:$B$15,2,FALSE),"Casa",IF(VLOOKUP(A1918,referencia!$A$2:$B$15,2,FALSE)&lt;VLOOKUP(B1918,referencia!$A$2:$B$15,2,FALSE),"Visitante","Empate")))</f>
        <v/>
      </c>
      <c r="D1918" s="2" t="str">
        <f ca="1">IF(C1918="", "", IFERROR(
  INDEX(C:C, MATCH(1,
    INDEX((OFFSET(C1918, -(ROW(C1918)-255), 0)=OFFSET(C:C, 5, 0))*
           (OFFSET(C1917, -(ROW(C1917)-255), 0)=OFFSET(C:C, 4, 0))*
           (OFFSET(C1916, -(ROW(C1916)-255), 0)=OFFSET(C:C, 3, 0))*
           (OFFSET(C1915, -(ROW(C1915)-255), 0)=OFFSET(C:C, 2, 0))*
           (OFFSET(C1914, -(ROW(C1914)-255), 0)=OFFSET(C:C, 1, 0)),
           0), 0)),
  "Sem previsão"))</f>
        <v/>
      </c>
      <c r="E1918" s="2" t="str">
        <f t="shared" ca="1" si="121"/>
        <v/>
      </c>
      <c r="F1918" s="2" t="str">
        <f ca="1">IF(E1918="", "", IFERROR(COUNTIF($E$2:E1918, "Correto") / COUNTA($E$2:E1918), 0))</f>
        <v/>
      </c>
    </row>
    <row r="1919" spans="3:6" x14ac:dyDescent="0.25">
      <c r="C1919" s="2" t="str">
        <f>IF(B1919="","",IF(VLOOKUP(A1919,referencia!$A$2:$B$15,2,FALSE)&gt;VLOOKUP(B1919,referencia!$A$2:$B$15,2,FALSE),"Casa",IF(VLOOKUP(A1919,referencia!$A$2:$B$15,2,FALSE)&lt;VLOOKUP(B1919,referencia!$A$2:$B$15,2,FALSE),"Visitante","Empate")))</f>
        <v/>
      </c>
      <c r="D1919" s="2" t="str">
        <f ca="1">IF(C1919="", "", IFERROR(
  INDEX(C:C, MATCH(1,
    INDEX((OFFSET(C1919, -(ROW(C1919)-255), 0)=OFFSET(C:C, 5, 0))*
           (OFFSET(C1918, -(ROW(C1918)-255), 0)=OFFSET(C:C, 4, 0))*
           (OFFSET(C1917, -(ROW(C1917)-255), 0)=OFFSET(C:C, 3, 0))*
           (OFFSET(C1916, -(ROW(C1916)-255), 0)=OFFSET(C:C, 2, 0))*
           (OFFSET(C1915, -(ROW(C1915)-255), 0)=OFFSET(C:C, 1, 0)),
           0), 0)),
  "Sem previsão"))</f>
        <v/>
      </c>
      <c r="E1919" s="2" t="str">
        <f t="shared" ca="1" si="121"/>
        <v/>
      </c>
      <c r="F1919" s="2" t="str">
        <f ca="1">IF(E1919="", "", IFERROR(COUNTIF($E$2:E1919, "Correto") / COUNTA($E$2:E1919), 0))</f>
        <v/>
      </c>
    </row>
    <row r="1920" spans="3:6" x14ac:dyDescent="0.25">
      <c r="C1920" s="2" t="str">
        <f>IF(B1920="","",IF(VLOOKUP(A1920,referencia!$A$2:$B$15,2,FALSE)&gt;VLOOKUP(B1920,referencia!$A$2:$B$15,2,FALSE),"Casa",IF(VLOOKUP(A1920,referencia!$A$2:$B$15,2,FALSE)&lt;VLOOKUP(B1920,referencia!$A$2:$B$15,2,FALSE),"Visitante","Empate")))</f>
        <v/>
      </c>
      <c r="D1920" s="2" t="str">
        <f ca="1">IF(C1920="", "", IFERROR(
  INDEX(C:C, MATCH(1,
    INDEX((OFFSET(C1920, -(ROW(C1920)-255), 0)=OFFSET(C:C, 5, 0))*
           (OFFSET(C1919, -(ROW(C1919)-255), 0)=OFFSET(C:C, 4, 0))*
           (OFFSET(C1918, -(ROW(C1918)-255), 0)=OFFSET(C:C, 3, 0))*
           (OFFSET(C1917, -(ROW(C1917)-255), 0)=OFFSET(C:C, 2, 0))*
           (OFFSET(C1916, -(ROW(C1916)-255), 0)=OFFSET(C:C, 1, 0)),
           0), 0)),
  "Sem previsão"))</f>
        <v/>
      </c>
      <c r="E1920" s="2" t="str">
        <f t="shared" ca="1" si="121"/>
        <v/>
      </c>
      <c r="F1920" s="2" t="str">
        <f ca="1">IF(E1920="", "", IFERROR(COUNTIF($E$2:E1920, "Correto") / COUNTA($E$2:E1920), 0))</f>
        <v/>
      </c>
    </row>
    <row r="1921" spans="3:6" x14ac:dyDescent="0.25">
      <c r="C1921" s="2" t="str">
        <f>IF(B1921="","",IF(VLOOKUP(A1921,referencia!$A$2:$B$15,2,FALSE)&gt;VLOOKUP(B1921,referencia!$A$2:$B$15,2,FALSE),"Casa",IF(VLOOKUP(A1921,referencia!$A$2:$B$15,2,FALSE)&lt;VLOOKUP(B1921,referencia!$A$2:$B$15,2,FALSE),"Visitante","Empate")))</f>
        <v/>
      </c>
      <c r="D1921" s="2" t="str">
        <f ca="1">IF(C1921="", "", IFERROR(
  INDEX(C:C, MATCH(1,
    INDEX((OFFSET(C1921, -(ROW(C1921)-255), 0)=OFFSET(C:C, 5, 0))*
           (OFFSET(C1920, -(ROW(C1920)-255), 0)=OFFSET(C:C, 4, 0))*
           (OFFSET(C1919, -(ROW(C1919)-255), 0)=OFFSET(C:C, 3, 0))*
           (OFFSET(C1918, -(ROW(C1918)-255), 0)=OFFSET(C:C, 2, 0))*
           (OFFSET(C1917, -(ROW(C1917)-255), 0)=OFFSET(C:C, 1, 0)),
           0), 0)),
  "Sem previsão"))</f>
        <v/>
      </c>
      <c r="E1921" s="2" t="str">
        <f t="shared" ca="1" si="121"/>
        <v/>
      </c>
      <c r="F1921" s="2" t="str">
        <f ca="1">IF(E1921="", "", IFERROR(COUNTIF($E$2:E1921, "Correto") / COUNTA($E$2:E1921), 0))</f>
        <v/>
      </c>
    </row>
    <row r="1922" spans="3:6" x14ac:dyDescent="0.25">
      <c r="C1922" s="2" t="str">
        <f>IF(B1922="","",IF(VLOOKUP(A1922,referencia!$A$2:$B$15,2,FALSE)&gt;VLOOKUP(B1922,referencia!$A$2:$B$15,2,FALSE),"Casa",IF(VLOOKUP(A1922,referencia!$A$2:$B$15,2,FALSE)&lt;VLOOKUP(B1922,referencia!$A$2:$B$15,2,FALSE),"Visitante","Empate")))</f>
        <v/>
      </c>
      <c r="D1922" s="2" t="str">
        <f ca="1">IF(C1922="", "", IFERROR(
  INDEX(C:C, MATCH(1,
    INDEX((OFFSET(C1922, -(ROW(C1922)-255), 0)=OFFSET(C:C, 5, 0))*
           (OFFSET(C1921, -(ROW(C1921)-255), 0)=OFFSET(C:C, 4, 0))*
           (OFFSET(C1920, -(ROW(C1920)-255), 0)=OFFSET(C:C, 3, 0))*
           (OFFSET(C1919, -(ROW(C1919)-255), 0)=OFFSET(C:C, 2, 0))*
           (OFFSET(C1918, -(ROW(C1918)-255), 0)=OFFSET(C:C, 1, 0)),
           0), 0)),
  "Sem previsão"))</f>
        <v/>
      </c>
      <c r="E1922" s="2" t="str">
        <f t="shared" ca="1" si="121"/>
        <v/>
      </c>
      <c r="F1922" s="2" t="str">
        <f ca="1">IF(E1922="", "", IFERROR(COUNTIF($E$2:E1922, "Correto") / COUNTA($E$2:E1922), 0))</f>
        <v/>
      </c>
    </row>
    <row r="1923" spans="3:6" x14ac:dyDescent="0.25">
      <c r="C1923" s="2" t="str">
        <f>IF(B1923="","",IF(VLOOKUP(A1923,referencia!$A$2:$B$15,2,FALSE)&gt;VLOOKUP(B1923,referencia!$A$2:$B$15,2,FALSE),"Casa",IF(VLOOKUP(A1923,referencia!$A$2:$B$15,2,FALSE)&lt;VLOOKUP(B1923,referencia!$A$2:$B$15,2,FALSE),"Visitante","Empate")))</f>
        <v/>
      </c>
      <c r="D1923" s="2" t="str">
        <f ca="1">IF(C1923="", "", IFERROR(
  INDEX(C:C, MATCH(1,
    INDEX((OFFSET(C1923, -(ROW(C1923)-255), 0)=OFFSET(C:C, 5, 0))*
           (OFFSET(C1922, -(ROW(C1922)-255), 0)=OFFSET(C:C, 4, 0))*
           (OFFSET(C1921, -(ROW(C1921)-255), 0)=OFFSET(C:C, 3, 0))*
           (OFFSET(C1920, -(ROW(C1920)-255), 0)=OFFSET(C:C, 2, 0))*
           (OFFSET(C1919, -(ROW(C1919)-255), 0)=OFFSET(C:C, 1, 0)),
           0), 0)),
  "Sem previsão"))</f>
        <v/>
      </c>
      <c r="E1923" s="2" t="str">
        <f t="shared" ca="1" si="121"/>
        <v/>
      </c>
      <c r="F1923" s="2" t="str">
        <f ca="1">IF(E1923="", "", IFERROR(COUNTIF($E$2:E1923, "Correto") / COUNTA($E$2:E1923), 0))</f>
        <v/>
      </c>
    </row>
    <row r="1924" spans="3:6" x14ac:dyDescent="0.25">
      <c r="C1924" s="2" t="str">
        <f>IF(B1924="","",IF(VLOOKUP(A1924,referencia!$A$2:$B$15,2,FALSE)&gt;VLOOKUP(B1924,referencia!$A$2:$B$15,2,FALSE),"Casa",IF(VLOOKUP(A1924,referencia!$A$2:$B$15,2,FALSE)&lt;VLOOKUP(B1924,referencia!$A$2:$B$15,2,FALSE),"Visitante","Empate")))</f>
        <v/>
      </c>
      <c r="D1924" s="2" t="str">
        <f ca="1">IF(C1924="", "", IFERROR(
  INDEX(C:C, MATCH(1,
    INDEX((OFFSET(C1924, -(ROW(C1924)-255), 0)=OFFSET(C:C, 5, 0))*
           (OFFSET(C1923, -(ROW(C1923)-255), 0)=OFFSET(C:C, 4, 0))*
           (OFFSET(C1922, -(ROW(C1922)-255), 0)=OFFSET(C:C, 3, 0))*
           (OFFSET(C1921, -(ROW(C1921)-255), 0)=OFFSET(C:C, 2, 0))*
           (OFFSET(C1920, -(ROW(C1920)-255), 0)=OFFSET(C:C, 1, 0)),
           0), 0)),
  "Sem previsão"))</f>
        <v/>
      </c>
      <c r="E1924" s="2" t="str">
        <f t="shared" ca="1" si="121"/>
        <v/>
      </c>
      <c r="F1924" s="2" t="str">
        <f ca="1">IF(E1924="", "", IFERROR(COUNTIF($E$2:E1924, "Correto") / COUNTA($E$2:E1924), 0))</f>
        <v/>
      </c>
    </row>
    <row r="1925" spans="3:6" x14ac:dyDescent="0.25">
      <c r="C1925" s="2" t="str">
        <f>IF(B1925="","",IF(VLOOKUP(A1925,referencia!$A$2:$B$15,2,FALSE)&gt;VLOOKUP(B1925,referencia!$A$2:$B$15,2,FALSE),"Casa",IF(VLOOKUP(A1925,referencia!$A$2:$B$15,2,FALSE)&lt;VLOOKUP(B1925,referencia!$A$2:$B$15,2,FALSE),"Visitante","Empate")))</f>
        <v/>
      </c>
      <c r="D1925" s="2" t="str">
        <f ca="1">IF(C1925="", "", IFERROR(
  INDEX(C:C, MATCH(1,
    INDEX((OFFSET(C1925, -(ROW(C1925)-255), 0)=OFFSET(C:C, 5, 0))*
           (OFFSET(C1924, -(ROW(C1924)-255), 0)=OFFSET(C:C, 4, 0))*
           (OFFSET(C1923, -(ROW(C1923)-255), 0)=OFFSET(C:C, 3, 0))*
           (OFFSET(C1922, -(ROW(C1922)-255), 0)=OFFSET(C:C, 2, 0))*
           (OFFSET(C1921, -(ROW(C1921)-255), 0)=OFFSET(C:C, 1, 0)),
           0), 0)),
  "Sem previsão"))</f>
        <v/>
      </c>
      <c r="E1925" s="2" t="str">
        <f t="shared" ca="1" si="121"/>
        <v/>
      </c>
      <c r="F1925" s="2" t="str">
        <f ca="1">IF(E1925="", "", IFERROR(COUNTIF($E$2:E1925, "Correto") / COUNTA($E$2:E1925), 0))</f>
        <v/>
      </c>
    </row>
    <row r="1926" spans="3:6" x14ac:dyDescent="0.25">
      <c r="C1926" s="2" t="str">
        <f>IF(B1926="","",IF(VLOOKUP(A1926,referencia!$A$2:$B$15,2,FALSE)&gt;VLOOKUP(B1926,referencia!$A$2:$B$15,2,FALSE),"Casa",IF(VLOOKUP(A1926,referencia!$A$2:$B$15,2,FALSE)&lt;VLOOKUP(B1926,referencia!$A$2:$B$15,2,FALSE),"Visitante","Empate")))</f>
        <v/>
      </c>
      <c r="D1926" s="2" t="str">
        <f ca="1">IF(C1926="", "", IFERROR(
  INDEX(C:C, MATCH(1,
    INDEX((OFFSET(C1926, -(ROW(C1926)-255), 0)=OFFSET(C:C, 5, 0))*
           (OFFSET(C1925, -(ROW(C1925)-255), 0)=OFFSET(C:C, 4, 0))*
           (OFFSET(C1924, -(ROW(C1924)-255), 0)=OFFSET(C:C, 3, 0))*
           (OFFSET(C1923, -(ROW(C1923)-255), 0)=OFFSET(C:C, 2, 0))*
           (OFFSET(C1922, -(ROW(C1922)-255), 0)=OFFSET(C:C, 1, 0)),
           0), 0)),
  "Sem previsão"))</f>
        <v/>
      </c>
      <c r="E1926" s="2" t="str">
        <f t="shared" ca="1" si="121"/>
        <v/>
      </c>
      <c r="F1926" s="2" t="str">
        <f ca="1">IF(E1926="", "", IFERROR(COUNTIF($E$2:E1926, "Correto") / COUNTA($E$2:E1926), 0))</f>
        <v/>
      </c>
    </row>
    <row r="1927" spans="3:6" x14ac:dyDescent="0.25">
      <c r="C1927" s="2" t="str">
        <f>IF(B1927="","",IF(VLOOKUP(A1927,referencia!$A$2:$B$15,2,FALSE)&gt;VLOOKUP(B1927,referencia!$A$2:$B$15,2,FALSE),"Casa",IF(VLOOKUP(A1927,referencia!$A$2:$B$15,2,FALSE)&lt;VLOOKUP(B1927,referencia!$A$2:$B$15,2,FALSE),"Visitante","Empate")))</f>
        <v/>
      </c>
      <c r="D1927" s="2" t="str">
        <f ca="1">IF(C1927="", "", IFERROR(
  INDEX(C:C, MATCH(1,
    INDEX((OFFSET(C1927, -(ROW(C1927)-255), 0)=OFFSET(C:C, 5, 0))*
           (OFFSET(C1926, -(ROW(C1926)-255), 0)=OFFSET(C:C, 4, 0))*
           (OFFSET(C1925, -(ROW(C1925)-255), 0)=OFFSET(C:C, 3, 0))*
           (OFFSET(C1924, -(ROW(C1924)-255), 0)=OFFSET(C:C, 2, 0))*
           (OFFSET(C1923, -(ROW(C1923)-255), 0)=OFFSET(C:C, 1, 0)),
           0), 0)),
  "Sem previsão"))</f>
        <v/>
      </c>
      <c r="E1927" s="2" t="str">
        <f t="shared" ca="1" si="121"/>
        <v/>
      </c>
      <c r="F1927" s="2" t="str">
        <f ca="1">IF(E1927="", "", IFERROR(COUNTIF($E$2:E1927, "Correto") / COUNTA($E$2:E1927), 0))</f>
        <v/>
      </c>
    </row>
    <row r="1928" spans="3:6" x14ac:dyDescent="0.25">
      <c r="C1928" s="2" t="str">
        <f>IF(B1928="","",IF(VLOOKUP(A1928,referencia!$A$2:$B$15,2,FALSE)&gt;VLOOKUP(B1928,referencia!$A$2:$B$15,2,FALSE),"Casa",IF(VLOOKUP(A1928,referencia!$A$2:$B$15,2,FALSE)&lt;VLOOKUP(B1928,referencia!$A$2:$B$15,2,FALSE),"Visitante","Empate")))</f>
        <v/>
      </c>
      <c r="D1928" s="2" t="str">
        <f ca="1">IF(C1928="", "", IFERROR(
  INDEX(C:C, MATCH(1,
    INDEX((OFFSET(C1928, -(ROW(C1928)-255), 0)=OFFSET(C:C, 5, 0))*
           (OFFSET(C1927, -(ROW(C1927)-255), 0)=OFFSET(C:C, 4, 0))*
           (OFFSET(C1926, -(ROW(C1926)-255), 0)=OFFSET(C:C, 3, 0))*
           (OFFSET(C1925, -(ROW(C1925)-255), 0)=OFFSET(C:C, 2, 0))*
           (OFFSET(C1924, -(ROW(C1924)-255), 0)=OFFSET(C:C, 1, 0)),
           0), 0)),
  "Sem previsão"))</f>
        <v/>
      </c>
      <c r="E1928" s="2" t="str">
        <f t="shared" ca="1" si="121"/>
        <v/>
      </c>
      <c r="F1928" s="2" t="str">
        <f ca="1">IF(E1928="", "", IFERROR(COUNTIF($E$2:E1928, "Correto") / COUNTA($E$2:E1928), 0))</f>
        <v/>
      </c>
    </row>
    <row r="1929" spans="3:6" x14ac:dyDescent="0.25">
      <c r="C1929" s="2" t="str">
        <f>IF(B1929="","",IF(VLOOKUP(A1929,referencia!$A$2:$B$15,2,FALSE)&gt;VLOOKUP(B1929,referencia!$A$2:$B$15,2,FALSE),"Casa",IF(VLOOKUP(A1929,referencia!$A$2:$B$15,2,FALSE)&lt;VLOOKUP(B1929,referencia!$A$2:$B$15,2,FALSE),"Visitante","Empate")))</f>
        <v/>
      </c>
      <c r="D1929" s="2" t="str">
        <f ca="1">IF(C1929="", "", IFERROR(
  INDEX(C:C, MATCH(1,
    INDEX((OFFSET(C1929, -(ROW(C1929)-255), 0)=OFFSET(C:C, 5, 0))*
           (OFFSET(C1928, -(ROW(C1928)-255), 0)=OFFSET(C:C, 4, 0))*
           (OFFSET(C1927, -(ROW(C1927)-255), 0)=OFFSET(C:C, 3, 0))*
           (OFFSET(C1926, -(ROW(C1926)-255), 0)=OFFSET(C:C, 2, 0))*
           (OFFSET(C1925, -(ROW(C1925)-255), 0)=OFFSET(C:C, 1, 0)),
           0), 0)),
  "Sem previsão"))</f>
        <v/>
      </c>
      <c r="E1929" s="2" t="str">
        <f t="shared" ca="1" si="121"/>
        <v/>
      </c>
      <c r="F1929" s="2" t="str">
        <f ca="1">IF(E1929="", "", IFERROR(COUNTIF($E$2:E1929, "Correto") / COUNTA($E$2:E1929), 0))</f>
        <v/>
      </c>
    </row>
    <row r="1930" spans="3:6" x14ac:dyDescent="0.25">
      <c r="C1930" s="2" t="str">
        <f>IF(B1930="","",IF(VLOOKUP(A1930,referencia!$A$2:$B$15,2,FALSE)&gt;VLOOKUP(B1930,referencia!$A$2:$B$15,2,FALSE),"Casa",IF(VLOOKUP(A1930,referencia!$A$2:$B$15,2,FALSE)&lt;VLOOKUP(B1930,referencia!$A$2:$B$15,2,FALSE),"Visitante","Empate")))</f>
        <v/>
      </c>
      <c r="D1930" s="2" t="str">
        <f ca="1">IF(C1930="", "", IFERROR(
  INDEX(C:C, MATCH(1,
    INDEX((OFFSET(C1930, -(ROW(C1930)-255), 0)=OFFSET(C:C, 5, 0))*
           (OFFSET(C1929, -(ROW(C1929)-255), 0)=OFFSET(C:C, 4, 0))*
           (OFFSET(C1928, -(ROW(C1928)-255), 0)=OFFSET(C:C, 3, 0))*
           (OFFSET(C1927, -(ROW(C1927)-255), 0)=OFFSET(C:C, 2, 0))*
           (OFFSET(C1926, -(ROW(C1926)-255), 0)=OFFSET(C:C, 1, 0)),
           0), 0)),
  "Sem previsão"))</f>
        <v/>
      </c>
      <c r="E1930" s="2" t="str">
        <f t="shared" ca="1" si="121"/>
        <v/>
      </c>
      <c r="F1930" s="2" t="str">
        <f ca="1">IF(E1930="", "", IFERROR(COUNTIF($E$2:E1930, "Correto") / COUNTA($E$2:E1930), 0))</f>
        <v/>
      </c>
    </row>
    <row r="1931" spans="3:6" x14ac:dyDescent="0.25">
      <c r="C1931" s="2" t="str">
        <f>IF(B1931="","",IF(VLOOKUP(A1931,referencia!$A$2:$B$15,2,FALSE)&gt;VLOOKUP(B1931,referencia!$A$2:$B$15,2,FALSE),"Casa",IF(VLOOKUP(A1931,referencia!$A$2:$B$15,2,FALSE)&lt;VLOOKUP(B1931,referencia!$A$2:$B$15,2,FALSE),"Visitante","Empate")))</f>
        <v/>
      </c>
      <c r="D1931" s="2" t="str">
        <f ca="1">IF(C1931="", "", IFERROR(
  INDEX(C:C, MATCH(1,
    INDEX((OFFSET(C1931, -(ROW(C1931)-255), 0)=OFFSET(C:C, 5, 0))*
           (OFFSET(C1930, -(ROW(C1930)-255), 0)=OFFSET(C:C, 4, 0))*
           (OFFSET(C1929, -(ROW(C1929)-255), 0)=OFFSET(C:C, 3, 0))*
           (OFFSET(C1928, -(ROW(C1928)-255), 0)=OFFSET(C:C, 2, 0))*
           (OFFSET(C1927, -(ROW(C1927)-255), 0)=OFFSET(C:C, 1, 0)),
           0), 0)),
  "Sem previsão"))</f>
        <v/>
      </c>
      <c r="E1931" s="2" t="str">
        <f t="shared" ca="1" si="121"/>
        <v/>
      </c>
      <c r="F1931" s="2" t="str">
        <f ca="1">IF(E1931="", "", IFERROR(COUNTIF($E$2:E1931, "Correto") / COUNTA($E$2:E1931), 0))</f>
        <v/>
      </c>
    </row>
    <row r="1932" spans="3:6" x14ac:dyDescent="0.25">
      <c r="C1932" s="2" t="str">
        <f>IF(B1932="","",IF(VLOOKUP(A1932,referencia!$A$2:$B$15,2,FALSE)&gt;VLOOKUP(B1932,referencia!$A$2:$B$15,2,FALSE),"Casa",IF(VLOOKUP(A1932,referencia!$A$2:$B$15,2,FALSE)&lt;VLOOKUP(B1932,referencia!$A$2:$B$15,2,FALSE),"Visitante","Empate")))</f>
        <v/>
      </c>
      <c r="D1932" s="2" t="str">
        <f ca="1">IF(C1932="", "", IFERROR(
  INDEX(C:C, MATCH(1,
    INDEX((OFFSET(C1932, -(ROW(C1932)-255), 0)=OFFSET(C:C, 5, 0))*
           (OFFSET(C1931, -(ROW(C1931)-255), 0)=OFFSET(C:C, 4, 0))*
           (OFFSET(C1930, -(ROW(C1930)-255), 0)=OFFSET(C:C, 3, 0))*
           (OFFSET(C1929, -(ROW(C1929)-255), 0)=OFFSET(C:C, 2, 0))*
           (OFFSET(C1928, -(ROW(C1928)-255), 0)=OFFSET(C:C, 1, 0)),
           0), 0)),
  "Sem previsão"))</f>
        <v/>
      </c>
      <c r="E1932" s="2" t="str">
        <f t="shared" ca="1" si="121"/>
        <v/>
      </c>
      <c r="F1932" s="2" t="str">
        <f ca="1">IF(E1932="", "", IFERROR(COUNTIF($E$2:E1932, "Correto") / COUNTA($E$2:E1932), 0))</f>
        <v/>
      </c>
    </row>
    <row r="1933" spans="3:6" x14ac:dyDescent="0.25">
      <c r="C1933" s="2" t="str">
        <f>IF(B1933="","",IF(VLOOKUP(A1933,referencia!$A$2:$B$15,2,FALSE)&gt;VLOOKUP(B1933,referencia!$A$2:$B$15,2,FALSE),"Casa",IF(VLOOKUP(A1933,referencia!$A$2:$B$15,2,FALSE)&lt;VLOOKUP(B1933,referencia!$A$2:$B$15,2,FALSE),"Visitante","Empate")))</f>
        <v/>
      </c>
      <c r="D1933" s="2" t="str">
        <f ca="1">IF(C1933="", "", IFERROR(
  INDEX(C:C, MATCH(1,
    INDEX((OFFSET(C1933, -(ROW(C1933)-255), 0)=OFFSET(C:C, 5, 0))*
           (OFFSET(C1932, -(ROW(C1932)-255), 0)=OFFSET(C:C, 4, 0))*
           (OFFSET(C1931, -(ROW(C1931)-255), 0)=OFFSET(C:C, 3, 0))*
           (OFFSET(C1930, -(ROW(C1930)-255), 0)=OFFSET(C:C, 2, 0))*
           (OFFSET(C1929, -(ROW(C1929)-255), 0)=OFFSET(C:C, 1, 0)),
           0), 0)),
  "Sem previsão"))</f>
        <v/>
      </c>
      <c r="E1933" s="2" t="str">
        <f t="shared" ca="1" si="121"/>
        <v/>
      </c>
      <c r="F1933" s="2" t="str">
        <f ca="1">IF(E1933="", "", IFERROR(COUNTIF($E$2:E1933, "Correto") / COUNTA($E$2:E1933), 0))</f>
        <v/>
      </c>
    </row>
    <row r="1934" spans="3:6" x14ac:dyDescent="0.25">
      <c r="C1934" s="2" t="str">
        <f>IF(B1934="","",IF(VLOOKUP(A1934,referencia!$A$2:$B$15,2,FALSE)&gt;VLOOKUP(B1934,referencia!$A$2:$B$15,2,FALSE),"Casa",IF(VLOOKUP(A1934,referencia!$A$2:$B$15,2,FALSE)&lt;VLOOKUP(B1934,referencia!$A$2:$B$15,2,FALSE),"Visitante","Empate")))</f>
        <v/>
      </c>
      <c r="D1934" s="2" t="str">
        <f ca="1">IF(C1934="", "", IFERROR(
  INDEX(C:C, MATCH(1,
    INDEX((OFFSET(C1934, -(ROW(C1934)-255), 0)=OFFSET(C:C, 5, 0))*
           (OFFSET(C1933, -(ROW(C1933)-255), 0)=OFFSET(C:C, 4, 0))*
           (OFFSET(C1932, -(ROW(C1932)-255), 0)=OFFSET(C:C, 3, 0))*
           (OFFSET(C1931, -(ROW(C1931)-255), 0)=OFFSET(C:C, 2, 0))*
           (OFFSET(C1930, -(ROW(C1930)-255), 0)=OFFSET(C:C, 1, 0)),
           0), 0)),
  "Sem previsão"))</f>
        <v/>
      </c>
      <c r="E1934" s="2" t="str">
        <f t="shared" ca="1" si="121"/>
        <v/>
      </c>
      <c r="F1934" s="2" t="str">
        <f ca="1">IF(E1934="", "", IFERROR(COUNTIF($E$2:E1934, "Correto") / COUNTA($E$2:E1934), 0))</f>
        <v/>
      </c>
    </row>
    <row r="1935" spans="3:6" x14ac:dyDescent="0.25">
      <c r="C1935" s="2" t="str">
        <f>IF(B1935="","",IF(VLOOKUP(A1935,referencia!$A$2:$B$15,2,FALSE)&gt;VLOOKUP(B1935,referencia!$A$2:$B$15,2,FALSE),"Casa",IF(VLOOKUP(A1935,referencia!$A$2:$B$15,2,FALSE)&lt;VLOOKUP(B1935,referencia!$A$2:$B$15,2,FALSE),"Visitante","Empate")))</f>
        <v/>
      </c>
      <c r="D1935" s="2" t="str">
        <f ca="1">IF(C1935="", "", IFERROR(
  INDEX(C:C, MATCH(1,
    INDEX((OFFSET(C1935, -(ROW(C1935)-255), 0)=OFFSET(C:C, 5, 0))*
           (OFFSET(C1934, -(ROW(C1934)-255), 0)=OFFSET(C:C, 4, 0))*
           (OFFSET(C1933, -(ROW(C1933)-255), 0)=OFFSET(C:C, 3, 0))*
           (OFFSET(C1932, -(ROW(C1932)-255), 0)=OFFSET(C:C, 2, 0))*
           (OFFSET(C1931, -(ROW(C1931)-255), 0)=OFFSET(C:C, 1, 0)),
           0), 0)),
  "Sem previsão"))</f>
        <v/>
      </c>
      <c r="E1935" s="2" t="str">
        <f t="shared" ca="1" si="121"/>
        <v/>
      </c>
      <c r="F1935" s="2" t="str">
        <f ca="1">IF(E1935="", "", IFERROR(COUNTIF($E$2:E1935, "Correto") / COUNTA($E$2:E1935), 0))</f>
        <v/>
      </c>
    </row>
    <row r="1936" spans="3:6" x14ac:dyDescent="0.25">
      <c r="C1936" s="2" t="str">
        <f>IF(B1936="","",IF(VLOOKUP(A1936,referencia!$A$2:$B$15,2,FALSE)&gt;VLOOKUP(B1936,referencia!$A$2:$B$15,2,FALSE),"Casa",IF(VLOOKUP(A1936,referencia!$A$2:$B$15,2,FALSE)&lt;VLOOKUP(B1936,referencia!$A$2:$B$15,2,FALSE),"Visitante","Empate")))</f>
        <v/>
      </c>
      <c r="D1936" s="2" t="str">
        <f ca="1">IF(C1936="", "", IFERROR(
  INDEX(C:C, MATCH(1,
    INDEX((OFFSET(C1936, -(ROW(C1936)-255), 0)=OFFSET(C:C, 5, 0))*
           (OFFSET(C1935, -(ROW(C1935)-255), 0)=OFFSET(C:C, 4, 0))*
           (OFFSET(C1934, -(ROW(C1934)-255), 0)=OFFSET(C:C, 3, 0))*
           (OFFSET(C1933, -(ROW(C1933)-255), 0)=OFFSET(C:C, 2, 0))*
           (OFFSET(C1932, -(ROW(C1932)-255), 0)=OFFSET(C:C, 1, 0)),
           0), 0)),
  "Sem previsão"))</f>
        <v/>
      </c>
      <c r="E1936" s="2" t="str">
        <f t="shared" ca="1" si="121"/>
        <v/>
      </c>
      <c r="F1936" s="2" t="str">
        <f ca="1">IF(E1936="", "", IFERROR(COUNTIF($E$2:E1936, "Correto") / COUNTA($E$2:E1936), 0))</f>
        <v/>
      </c>
    </row>
    <row r="1937" spans="3:6" x14ac:dyDescent="0.25">
      <c r="C1937" s="2" t="str">
        <f>IF(B1937="","",IF(VLOOKUP(A1937,referencia!$A$2:$B$15,2,FALSE)&gt;VLOOKUP(B1937,referencia!$A$2:$B$15,2,FALSE),"Casa",IF(VLOOKUP(A1937,referencia!$A$2:$B$15,2,FALSE)&lt;VLOOKUP(B1937,referencia!$A$2:$B$15,2,FALSE),"Visitante","Empate")))</f>
        <v/>
      </c>
      <c r="D1937" s="2" t="str">
        <f ca="1">IF(C1937="", "", IFERROR(
  INDEX(C:C, MATCH(1,
    INDEX((OFFSET(C1937, -(ROW(C1937)-255), 0)=OFFSET(C:C, 5, 0))*
           (OFFSET(C1936, -(ROW(C1936)-255), 0)=OFFSET(C:C, 4, 0))*
           (OFFSET(C1935, -(ROW(C1935)-255), 0)=OFFSET(C:C, 3, 0))*
           (OFFSET(C1934, -(ROW(C1934)-255), 0)=OFFSET(C:C, 2, 0))*
           (OFFSET(C1933, -(ROW(C1933)-255), 0)=OFFSET(C:C, 1, 0)),
           0), 0)),
  "Sem previsão"))</f>
        <v/>
      </c>
      <c r="E1937" s="2" t="str">
        <f t="shared" ca="1" si="121"/>
        <v/>
      </c>
      <c r="F1937" s="2" t="str">
        <f ca="1">IF(E1937="", "", IFERROR(COUNTIF($E$2:E1937, "Correto") / COUNTA($E$2:E1937), 0))</f>
        <v/>
      </c>
    </row>
    <row r="1938" spans="3:6" x14ac:dyDescent="0.25">
      <c r="C1938" s="2" t="str">
        <f>IF(B1938="","",IF(VLOOKUP(A1938,referencia!$A$2:$B$15,2,FALSE)&gt;VLOOKUP(B1938,referencia!$A$2:$B$15,2,FALSE),"Casa",IF(VLOOKUP(A1938,referencia!$A$2:$B$15,2,FALSE)&lt;VLOOKUP(B1938,referencia!$A$2:$B$15,2,FALSE),"Visitante","Empate")))</f>
        <v/>
      </c>
      <c r="D1938" s="2" t="str">
        <f ca="1">IF(C1938="", "", IFERROR(
  INDEX(C:C, MATCH(1,
    INDEX((OFFSET(C1938, -(ROW(C1938)-255), 0)=OFFSET(C:C, 5, 0))*
           (OFFSET(C1937, -(ROW(C1937)-255), 0)=OFFSET(C:C, 4, 0))*
           (OFFSET(C1936, -(ROW(C1936)-255), 0)=OFFSET(C:C, 3, 0))*
           (OFFSET(C1935, -(ROW(C1935)-255), 0)=OFFSET(C:C, 2, 0))*
           (OFFSET(C1934, -(ROW(C1934)-255), 0)=OFFSET(C:C, 1, 0)),
           0), 0)),
  "Sem previsão"))</f>
        <v/>
      </c>
      <c r="E1938" s="2" t="str">
        <f t="shared" ca="1" si="121"/>
        <v/>
      </c>
      <c r="F1938" s="2" t="str">
        <f ca="1">IF(E1938="", "", IFERROR(COUNTIF($E$2:E1938, "Correto") / COUNTA($E$2:E1938), 0))</f>
        <v/>
      </c>
    </row>
    <row r="1939" spans="3:6" x14ac:dyDescent="0.25">
      <c r="C1939" s="2" t="str">
        <f>IF(B1939="","",IF(VLOOKUP(A1939,referencia!$A$2:$B$15,2,FALSE)&gt;VLOOKUP(B1939,referencia!$A$2:$B$15,2,FALSE),"Casa",IF(VLOOKUP(A1939,referencia!$A$2:$B$15,2,FALSE)&lt;VLOOKUP(B1939,referencia!$A$2:$B$15,2,FALSE),"Visitante","Empate")))</f>
        <v/>
      </c>
      <c r="D1939" s="2" t="str">
        <f ca="1">IF(C1939="", "", IFERROR(
  INDEX(C:C, MATCH(1,
    INDEX((OFFSET(C1939, -(ROW(C1939)-255), 0)=OFFSET(C:C, 5, 0))*
           (OFFSET(C1938, -(ROW(C1938)-255), 0)=OFFSET(C:C, 4, 0))*
           (OFFSET(C1937, -(ROW(C1937)-255), 0)=OFFSET(C:C, 3, 0))*
           (OFFSET(C1936, -(ROW(C1936)-255), 0)=OFFSET(C:C, 2, 0))*
           (OFFSET(C1935, -(ROW(C1935)-255), 0)=OFFSET(C:C, 1, 0)),
           0), 0)),
  "Sem previsão"))</f>
        <v/>
      </c>
      <c r="E1939" s="2" t="str">
        <f t="shared" ca="1" si="121"/>
        <v/>
      </c>
      <c r="F1939" s="2" t="str">
        <f ca="1">IF(E1939="", "", IFERROR(COUNTIF($E$2:E1939, "Correto") / COUNTA($E$2:E1939), 0))</f>
        <v/>
      </c>
    </row>
    <row r="1940" spans="3:6" x14ac:dyDescent="0.25">
      <c r="C1940" s="2" t="str">
        <f>IF(B1940="","",IF(VLOOKUP(A1940,referencia!$A$2:$B$15,2,FALSE)&gt;VLOOKUP(B1940,referencia!$A$2:$B$15,2,FALSE),"Casa",IF(VLOOKUP(A1940,referencia!$A$2:$B$15,2,FALSE)&lt;VLOOKUP(B1940,referencia!$A$2:$B$15,2,FALSE),"Visitante","Empate")))</f>
        <v/>
      </c>
      <c r="D1940" s="2" t="str">
        <f ca="1">IF(C1940="", "", IFERROR(
  INDEX(C:C, MATCH(1,
    INDEX((OFFSET(C1940, -(ROW(C1940)-255), 0)=OFFSET(C:C, 5, 0))*
           (OFFSET(C1939, -(ROW(C1939)-255), 0)=OFFSET(C:C, 4, 0))*
           (OFFSET(C1938, -(ROW(C1938)-255), 0)=OFFSET(C:C, 3, 0))*
           (OFFSET(C1937, -(ROW(C1937)-255), 0)=OFFSET(C:C, 2, 0))*
           (OFFSET(C1936, -(ROW(C1936)-255), 0)=OFFSET(C:C, 1, 0)),
           0), 0)),
  "Sem previsão"))</f>
        <v/>
      </c>
      <c r="E1940" s="2" t="str">
        <f t="shared" ca="1" si="121"/>
        <v/>
      </c>
      <c r="F1940" s="2" t="str">
        <f ca="1">IF(E1940="", "", IFERROR(COUNTIF($E$2:E1940, "Correto") / COUNTA($E$2:E1940), 0))</f>
        <v/>
      </c>
    </row>
    <row r="1941" spans="3:6" x14ac:dyDescent="0.25">
      <c r="C1941" s="2" t="str">
        <f>IF(B1941="","",IF(VLOOKUP(A1941,referencia!$A$2:$B$15,2,FALSE)&gt;VLOOKUP(B1941,referencia!$A$2:$B$15,2,FALSE),"Casa",IF(VLOOKUP(A1941,referencia!$A$2:$B$15,2,FALSE)&lt;VLOOKUP(B1941,referencia!$A$2:$B$15,2,FALSE),"Visitante","Empate")))</f>
        <v/>
      </c>
      <c r="D1941" s="2" t="str">
        <f ca="1">IF(C1941="", "", IFERROR(
  INDEX(C:C, MATCH(1,
    INDEX((OFFSET(C1941, -(ROW(C1941)-255), 0)=OFFSET(C:C, 5, 0))*
           (OFFSET(C1940, -(ROW(C1940)-255), 0)=OFFSET(C:C, 4, 0))*
           (OFFSET(C1939, -(ROW(C1939)-255), 0)=OFFSET(C:C, 3, 0))*
           (OFFSET(C1938, -(ROW(C1938)-255), 0)=OFFSET(C:C, 2, 0))*
           (OFFSET(C1937, -(ROW(C1937)-255), 0)=OFFSET(C:C, 1, 0)),
           0), 0)),
  "Sem previsão"))</f>
        <v/>
      </c>
      <c r="E1941" s="2" t="str">
        <f t="shared" ca="1" si="121"/>
        <v/>
      </c>
      <c r="F1941" s="2" t="str">
        <f ca="1">IF(E1941="", "", IFERROR(COUNTIF($E$2:E1941, "Correto") / COUNTA($E$2:E1941), 0))</f>
        <v/>
      </c>
    </row>
    <row r="1942" spans="3:6" x14ac:dyDescent="0.25">
      <c r="C1942" s="2" t="str">
        <f>IF(B1942="","",IF(VLOOKUP(A1942,referencia!$A$2:$B$15,2,FALSE)&gt;VLOOKUP(B1942,referencia!$A$2:$B$15,2,FALSE),"Casa",IF(VLOOKUP(A1942,referencia!$A$2:$B$15,2,FALSE)&lt;VLOOKUP(B1942,referencia!$A$2:$B$15,2,FALSE),"Visitante","Empate")))</f>
        <v/>
      </c>
      <c r="D1942" s="2" t="str">
        <f ca="1">IF(C1942="", "", IFERROR(
  INDEX(C:C, MATCH(1,
    INDEX((OFFSET(C1942, -(ROW(C1942)-255), 0)=OFFSET(C:C, 5, 0))*
           (OFFSET(C1941, -(ROW(C1941)-255), 0)=OFFSET(C:C, 4, 0))*
           (OFFSET(C1940, -(ROW(C1940)-255), 0)=OFFSET(C:C, 3, 0))*
           (OFFSET(C1939, -(ROW(C1939)-255), 0)=OFFSET(C:C, 2, 0))*
           (OFFSET(C1938, -(ROW(C1938)-255), 0)=OFFSET(C:C, 1, 0)),
           0), 0)),
  "Sem previsão"))</f>
        <v/>
      </c>
      <c r="E1942" s="2" t="str">
        <f t="shared" ca="1" si="121"/>
        <v/>
      </c>
      <c r="F1942" s="2" t="str">
        <f ca="1">IF(E1942="", "", IFERROR(COUNTIF($E$2:E1942, "Correto") / COUNTA($E$2:E1942), 0))</f>
        <v/>
      </c>
    </row>
    <row r="1943" spans="3:6" x14ac:dyDescent="0.25">
      <c r="C1943" s="2" t="str">
        <f>IF(B1943="","",IF(VLOOKUP(A1943,referencia!$A$2:$B$15,2,FALSE)&gt;VLOOKUP(B1943,referencia!$A$2:$B$15,2,FALSE),"Casa",IF(VLOOKUP(A1943,referencia!$A$2:$B$15,2,FALSE)&lt;VLOOKUP(B1943,referencia!$A$2:$B$15,2,FALSE),"Visitante","Empate")))</f>
        <v/>
      </c>
      <c r="D1943" s="2" t="str">
        <f ca="1">IF(C1943="", "", IFERROR(
  INDEX(C:C, MATCH(1,
    INDEX((OFFSET(C1943, -(ROW(C1943)-255), 0)=OFFSET(C:C, 5, 0))*
           (OFFSET(C1942, -(ROW(C1942)-255), 0)=OFFSET(C:C, 4, 0))*
           (OFFSET(C1941, -(ROW(C1941)-255), 0)=OFFSET(C:C, 3, 0))*
           (OFFSET(C1940, -(ROW(C1940)-255), 0)=OFFSET(C:C, 2, 0))*
           (OFFSET(C1939, -(ROW(C1939)-255), 0)=OFFSET(C:C, 1, 0)),
           0), 0)),
  "Sem previsão"))</f>
        <v/>
      </c>
      <c r="E1943" s="2" t="str">
        <f t="shared" ca="1" si="121"/>
        <v/>
      </c>
      <c r="F1943" s="2" t="str">
        <f ca="1">IF(E1943="", "", IFERROR(COUNTIF($E$2:E1943, "Correto") / COUNTA($E$2:E1943), 0))</f>
        <v/>
      </c>
    </row>
    <row r="1944" spans="3:6" x14ac:dyDescent="0.25">
      <c r="C1944" s="2" t="str">
        <f>IF(B1944="","",IF(VLOOKUP(A1944,referencia!$A$2:$B$15,2,FALSE)&gt;VLOOKUP(B1944,referencia!$A$2:$B$15,2,FALSE),"Casa",IF(VLOOKUP(A1944,referencia!$A$2:$B$15,2,FALSE)&lt;VLOOKUP(B1944,referencia!$A$2:$B$15,2,FALSE),"Visitante","Empate")))</f>
        <v/>
      </c>
      <c r="D1944" s="2" t="str">
        <f ca="1">IF(C1944="", "", IFERROR(
  INDEX(C:C, MATCH(1,
    INDEX((OFFSET(C1944, -(ROW(C1944)-255), 0)=OFFSET(C:C, 5, 0))*
           (OFFSET(C1943, -(ROW(C1943)-255), 0)=OFFSET(C:C, 4, 0))*
           (OFFSET(C1942, -(ROW(C1942)-255), 0)=OFFSET(C:C, 3, 0))*
           (OFFSET(C1941, -(ROW(C1941)-255), 0)=OFFSET(C:C, 2, 0))*
           (OFFSET(C1940, -(ROW(C1940)-255), 0)=OFFSET(C:C, 1, 0)),
           0), 0)),
  "Sem previsão"))</f>
        <v/>
      </c>
      <c r="E1944" s="2" t="str">
        <f t="shared" ca="1" si="121"/>
        <v/>
      </c>
      <c r="F1944" s="2" t="str">
        <f ca="1">IF(E1944="", "", IFERROR(COUNTIF($E$2:E1944, "Correto") / COUNTA($E$2:E1944), 0))</f>
        <v/>
      </c>
    </row>
    <row r="1945" spans="3:6" x14ac:dyDescent="0.25">
      <c r="C1945" s="2" t="str">
        <f>IF(B1945="","",IF(VLOOKUP(A1945,referencia!$A$2:$B$15,2,FALSE)&gt;VLOOKUP(B1945,referencia!$A$2:$B$15,2,FALSE),"Casa",IF(VLOOKUP(A1945,referencia!$A$2:$B$15,2,FALSE)&lt;VLOOKUP(B1945,referencia!$A$2:$B$15,2,FALSE),"Visitante","Empate")))</f>
        <v/>
      </c>
      <c r="D1945" s="2" t="str">
        <f ca="1">IF(C1945="", "", IFERROR(
  INDEX(C:C, MATCH(1,
    INDEX((OFFSET(C1945, -(ROW(C1945)-255), 0)=OFFSET(C:C, 5, 0))*
           (OFFSET(C1944, -(ROW(C1944)-255), 0)=OFFSET(C:C, 4, 0))*
           (OFFSET(C1943, -(ROW(C1943)-255), 0)=OFFSET(C:C, 3, 0))*
           (OFFSET(C1942, -(ROW(C1942)-255), 0)=OFFSET(C:C, 2, 0))*
           (OFFSET(C1941, -(ROW(C1941)-255), 0)=OFFSET(C:C, 1, 0)),
           0), 0)),
  "Sem previsão"))</f>
        <v/>
      </c>
      <c r="E1945" s="2" t="str">
        <f t="shared" ca="1" si="121"/>
        <v/>
      </c>
      <c r="F1945" s="2" t="str">
        <f ca="1">IF(E1945="", "", IFERROR(COUNTIF($E$2:E1945, "Correto") / COUNTA($E$2:E1945), 0))</f>
        <v/>
      </c>
    </row>
    <row r="1946" spans="3:6" x14ac:dyDescent="0.25">
      <c r="C1946" s="2" t="str">
        <f>IF(B1946="","",IF(VLOOKUP(A1946,referencia!$A$2:$B$15,2,FALSE)&gt;VLOOKUP(B1946,referencia!$A$2:$B$15,2,FALSE),"Casa",IF(VLOOKUP(A1946,referencia!$A$2:$B$15,2,FALSE)&lt;VLOOKUP(B1946,referencia!$A$2:$B$15,2,FALSE),"Visitante","Empate")))</f>
        <v/>
      </c>
      <c r="D1946" s="2" t="str">
        <f ca="1">IF(C1946="", "", IFERROR(
  INDEX(C:C, MATCH(1,
    INDEX((OFFSET(C1946, -(ROW(C1946)-255), 0)=OFFSET(C:C, 5, 0))*
           (OFFSET(C1945, -(ROW(C1945)-255), 0)=OFFSET(C:C, 4, 0))*
           (OFFSET(C1944, -(ROW(C1944)-255), 0)=OFFSET(C:C, 3, 0))*
           (OFFSET(C1943, -(ROW(C1943)-255), 0)=OFFSET(C:C, 2, 0))*
           (OFFSET(C1942, -(ROW(C1942)-255), 0)=OFFSET(C:C, 1, 0)),
           0), 0)),
  "Sem previsão"))</f>
        <v/>
      </c>
      <c r="E1946" s="2" t="str">
        <f t="shared" ca="1" si="121"/>
        <v/>
      </c>
      <c r="F1946" s="2" t="str">
        <f ca="1">IF(E1946="", "", IFERROR(COUNTIF($E$2:E1946, "Correto") / COUNTA($E$2:E1946), 0))</f>
        <v/>
      </c>
    </row>
    <row r="1947" spans="3:6" x14ac:dyDescent="0.25">
      <c r="C1947" s="2" t="str">
        <f>IF(B1947="","",IF(VLOOKUP(A1947,referencia!$A$2:$B$15,2,FALSE)&gt;VLOOKUP(B1947,referencia!$A$2:$B$15,2,FALSE),"Casa",IF(VLOOKUP(A1947,referencia!$A$2:$B$15,2,FALSE)&lt;VLOOKUP(B1947,referencia!$A$2:$B$15,2,FALSE),"Visitante","Empate")))</f>
        <v/>
      </c>
      <c r="D1947" s="2" t="str">
        <f ca="1">IF(C1947="", "", IFERROR(
  INDEX(C:C, MATCH(1,
    INDEX((OFFSET(C1947, -(ROW(C1947)-255), 0)=OFFSET(C:C, 5, 0))*
           (OFFSET(C1946, -(ROW(C1946)-255), 0)=OFFSET(C:C, 4, 0))*
           (OFFSET(C1945, -(ROW(C1945)-255), 0)=OFFSET(C:C, 3, 0))*
           (OFFSET(C1944, -(ROW(C1944)-255), 0)=OFFSET(C:C, 2, 0))*
           (OFFSET(C1943, -(ROW(C1943)-255), 0)=OFFSET(C:C, 1, 0)),
           0), 0)),
  "Sem previsão"))</f>
        <v/>
      </c>
      <c r="E1947" s="2" t="str">
        <f t="shared" ca="1" si="121"/>
        <v/>
      </c>
      <c r="F1947" s="2" t="str">
        <f ca="1">IF(E1947="", "", IFERROR(COUNTIF($E$2:E1947, "Correto") / COUNTA($E$2:E1947), 0))</f>
        <v/>
      </c>
    </row>
    <row r="1948" spans="3:6" x14ac:dyDescent="0.25">
      <c r="C1948" s="2" t="str">
        <f>IF(B1948="","",IF(VLOOKUP(A1948,referencia!$A$2:$B$15,2,FALSE)&gt;VLOOKUP(B1948,referencia!$A$2:$B$15,2,FALSE),"Casa",IF(VLOOKUP(A1948,referencia!$A$2:$B$15,2,FALSE)&lt;VLOOKUP(B1948,referencia!$A$2:$B$15,2,FALSE),"Visitante","Empate")))</f>
        <v/>
      </c>
      <c r="D1948" s="2" t="str">
        <f ca="1">IF(C1948="", "", IFERROR(
  INDEX(C:C, MATCH(1,
    INDEX((OFFSET(C1948, -(ROW(C1948)-255), 0)=OFFSET(C:C, 5, 0))*
           (OFFSET(C1947, -(ROW(C1947)-255), 0)=OFFSET(C:C, 4, 0))*
           (OFFSET(C1946, -(ROW(C1946)-255), 0)=OFFSET(C:C, 3, 0))*
           (OFFSET(C1945, -(ROW(C1945)-255), 0)=OFFSET(C:C, 2, 0))*
           (OFFSET(C1944, -(ROW(C1944)-255), 0)=OFFSET(C:C, 1, 0)),
           0), 0)),
  "Sem previsão"))</f>
        <v/>
      </c>
      <c r="E1948" s="2" t="str">
        <f t="shared" ca="1" si="121"/>
        <v/>
      </c>
      <c r="F1948" s="2" t="str">
        <f ca="1">IF(E1948="", "", IFERROR(COUNTIF($E$2:E1948, "Correto") / COUNTA($E$2:E1948), 0))</f>
        <v/>
      </c>
    </row>
    <row r="1949" spans="3:6" x14ac:dyDescent="0.25">
      <c r="C1949" s="2" t="str">
        <f>IF(B1949="","",IF(VLOOKUP(A1949,referencia!$A$2:$B$15,2,FALSE)&gt;VLOOKUP(B1949,referencia!$A$2:$B$15,2,FALSE),"Casa",IF(VLOOKUP(A1949,referencia!$A$2:$B$15,2,FALSE)&lt;VLOOKUP(B1949,referencia!$A$2:$B$15,2,FALSE),"Visitante","Empate")))</f>
        <v/>
      </c>
      <c r="D1949" s="2" t="str">
        <f ca="1">IF(C1949="", "", IFERROR(
  INDEX(C:C, MATCH(1,
    INDEX((OFFSET(C1949, -(ROW(C1949)-255), 0)=OFFSET(C:C, 5, 0))*
           (OFFSET(C1948, -(ROW(C1948)-255), 0)=OFFSET(C:C, 4, 0))*
           (OFFSET(C1947, -(ROW(C1947)-255), 0)=OFFSET(C:C, 3, 0))*
           (OFFSET(C1946, -(ROW(C1946)-255), 0)=OFFSET(C:C, 2, 0))*
           (OFFSET(C1945, -(ROW(C1945)-255), 0)=OFFSET(C:C, 1, 0)),
           0), 0)),
  "Sem previsão"))</f>
        <v/>
      </c>
      <c r="E1949" s="2" t="str">
        <f t="shared" ca="1" si="121"/>
        <v/>
      </c>
      <c r="F1949" s="2" t="str">
        <f ca="1">IF(E1949="", "", IFERROR(COUNTIF($E$2:E1949, "Correto") / COUNTA($E$2:E1949), 0))</f>
        <v/>
      </c>
    </row>
    <row r="1950" spans="3:6" x14ac:dyDescent="0.25">
      <c r="C1950" s="2" t="str">
        <f>IF(B1950="","",IF(VLOOKUP(A1950,referencia!$A$2:$B$15,2,FALSE)&gt;VLOOKUP(B1950,referencia!$A$2:$B$15,2,FALSE),"Casa",IF(VLOOKUP(A1950,referencia!$A$2:$B$15,2,FALSE)&lt;VLOOKUP(B1950,referencia!$A$2:$B$15,2,FALSE),"Visitante","Empate")))</f>
        <v/>
      </c>
      <c r="D1950" s="2" t="str">
        <f ca="1">IF(C1950="", "", IFERROR(
  INDEX(C:C, MATCH(1,
    INDEX((OFFSET(C1950, -(ROW(C1950)-255), 0)=OFFSET(C:C, 5, 0))*
           (OFFSET(C1949, -(ROW(C1949)-255), 0)=OFFSET(C:C, 4, 0))*
           (OFFSET(C1948, -(ROW(C1948)-255), 0)=OFFSET(C:C, 3, 0))*
           (OFFSET(C1947, -(ROW(C1947)-255), 0)=OFFSET(C:C, 2, 0))*
           (OFFSET(C1946, -(ROW(C1946)-255), 0)=OFFSET(C:C, 1, 0)),
           0), 0)),
  "Sem previsão"))</f>
        <v/>
      </c>
      <c r="E1950" s="2" t="str">
        <f t="shared" ca="1" si="121"/>
        <v/>
      </c>
      <c r="F1950" s="2" t="str">
        <f ca="1">IF(E1950="", "", IFERROR(COUNTIF($E$2:E1950, "Correto") / COUNTA($E$2:E1950), 0))</f>
        <v/>
      </c>
    </row>
    <row r="1951" spans="3:6" x14ac:dyDescent="0.25">
      <c r="C1951" s="2" t="str">
        <f>IF(B1951="","",IF(VLOOKUP(A1951,referencia!$A$2:$B$15,2,FALSE)&gt;VLOOKUP(B1951,referencia!$A$2:$B$15,2,FALSE),"Casa",IF(VLOOKUP(A1951,referencia!$A$2:$B$15,2,FALSE)&lt;VLOOKUP(B1951,referencia!$A$2:$B$15,2,FALSE),"Visitante","Empate")))</f>
        <v/>
      </c>
      <c r="D1951" s="2" t="str">
        <f ca="1">IF(C1951="", "", IFERROR(
  INDEX(C:C, MATCH(1,
    INDEX((OFFSET(C1951, -(ROW(C1951)-255), 0)=OFFSET(C:C, 5, 0))*
           (OFFSET(C1950, -(ROW(C1950)-255), 0)=OFFSET(C:C, 4, 0))*
           (OFFSET(C1949, -(ROW(C1949)-255), 0)=OFFSET(C:C, 3, 0))*
           (OFFSET(C1948, -(ROW(C1948)-255), 0)=OFFSET(C:C, 2, 0))*
           (OFFSET(C1947, -(ROW(C1947)-255), 0)=OFFSET(C:C, 1, 0)),
           0), 0)),
  "Sem previsão"))</f>
        <v/>
      </c>
      <c r="E1951" s="2" t="str">
        <f t="shared" ca="1" si="121"/>
        <v/>
      </c>
      <c r="F1951" s="2" t="str">
        <f ca="1">IF(E1951="", "", IFERROR(COUNTIF($E$2:E1951, "Correto") / COUNTA($E$2:E1951), 0))</f>
        <v/>
      </c>
    </row>
    <row r="1952" spans="3:6" x14ac:dyDescent="0.25">
      <c r="C1952" s="2" t="str">
        <f>IF(B1952="","",IF(VLOOKUP(A1952,referencia!$A$2:$B$15,2,FALSE)&gt;VLOOKUP(B1952,referencia!$A$2:$B$15,2,FALSE),"Casa",IF(VLOOKUP(A1952,referencia!$A$2:$B$15,2,FALSE)&lt;VLOOKUP(B1952,referencia!$A$2:$B$15,2,FALSE),"Visitante","Empate")))</f>
        <v/>
      </c>
      <c r="D1952" s="2" t="str">
        <f ca="1">IF(C1952="", "", IFERROR(
  INDEX(C:C, MATCH(1,
    INDEX((OFFSET(C1952, -(ROW(C1952)-255), 0)=OFFSET(C:C, 5, 0))*
           (OFFSET(C1951, -(ROW(C1951)-255), 0)=OFFSET(C:C, 4, 0))*
           (OFFSET(C1950, -(ROW(C1950)-255), 0)=OFFSET(C:C, 3, 0))*
           (OFFSET(C1949, -(ROW(C1949)-255), 0)=OFFSET(C:C, 2, 0))*
           (OFFSET(C1948, -(ROW(C1948)-255), 0)=OFFSET(C:C, 1, 0)),
           0), 0)),
  "Sem previsão"))</f>
        <v/>
      </c>
      <c r="E1952" s="2" t="str">
        <f t="shared" ca="1" si="121"/>
        <v/>
      </c>
      <c r="F1952" s="2" t="str">
        <f ca="1">IF(E1952="", "", IFERROR(COUNTIF($E$2:E1952, "Correto") / COUNTA($E$2:E1952), 0))</f>
        <v/>
      </c>
    </row>
    <row r="1953" spans="3:6" x14ac:dyDescent="0.25">
      <c r="C1953" s="2" t="str">
        <f>IF(B1953="","",IF(VLOOKUP(A1953,referencia!$A$2:$B$15,2,FALSE)&gt;VLOOKUP(B1953,referencia!$A$2:$B$15,2,FALSE),"Casa",IF(VLOOKUP(A1953,referencia!$A$2:$B$15,2,FALSE)&lt;VLOOKUP(B1953,referencia!$A$2:$B$15,2,FALSE),"Visitante","Empate")))</f>
        <v/>
      </c>
      <c r="D1953" s="2" t="str">
        <f ca="1">IF(C1953="", "", IFERROR(
  INDEX(C:C, MATCH(1,
    INDEX((OFFSET(C1953, -(ROW(C1953)-255), 0)=OFFSET(C:C, 5, 0))*
           (OFFSET(C1952, -(ROW(C1952)-255), 0)=OFFSET(C:C, 4, 0))*
           (OFFSET(C1951, -(ROW(C1951)-255), 0)=OFFSET(C:C, 3, 0))*
           (OFFSET(C1950, -(ROW(C1950)-255), 0)=OFFSET(C:C, 2, 0))*
           (OFFSET(C1949, -(ROW(C1949)-255), 0)=OFFSET(C:C, 1, 0)),
           0), 0)),
  "Sem previsão"))</f>
        <v/>
      </c>
      <c r="E1953" s="2" t="str">
        <f t="shared" ca="1" si="121"/>
        <v/>
      </c>
      <c r="F1953" s="2" t="str">
        <f ca="1">IF(E1953="", "", IFERROR(COUNTIF($E$2:E1953, "Correto") / COUNTA($E$2:E1953), 0))</f>
        <v/>
      </c>
    </row>
    <row r="1954" spans="3:6" x14ac:dyDescent="0.25">
      <c r="C1954" s="2" t="str">
        <f>IF(B1954="","",IF(VLOOKUP(A1954,referencia!$A$2:$B$15,2,FALSE)&gt;VLOOKUP(B1954,referencia!$A$2:$B$15,2,FALSE),"Casa",IF(VLOOKUP(A1954,referencia!$A$2:$B$15,2,FALSE)&lt;VLOOKUP(B1954,referencia!$A$2:$B$15,2,FALSE),"Visitante","Empate")))</f>
        <v/>
      </c>
      <c r="D1954" s="2" t="str">
        <f ca="1">IF(C1954="", "", IFERROR(
  INDEX(C:C, MATCH(1,
    INDEX((OFFSET(C1954, -(ROW(C1954)-255), 0)=OFFSET(C:C, 5, 0))*
           (OFFSET(C1953, -(ROW(C1953)-255), 0)=OFFSET(C:C, 4, 0))*
           (OFFSET(C1952, -(ROW(C1952)-255), 0)=OFFSET(C:C, 3, 0))*
           (OFFSET(C1951, -(ROW(C1951)-255), 0)=OFFSET(C:C, 2, 0))*
           (OFFSET(C1950, -(ROW(C1950)-255), 0)=OFFSET(C:C, 1, 0)),
           0), 0)),
  "Sem previsão"))</f>
        <v/>
      </c>
      <c r="E1954" s="2" t="str">
        <f t="shared" ca="1" si="121"/>
        <v/>
      </c>
      <c r="F1954" s="2" t="str">
        <f ca="1">IF(E1954="", "", IFERROR(COUNTIF($E$2:E1954, "Correto") / COUNTA($E$2:E1954), 0))</f>
        <v/>
      </c>
    </row>
    <row r="1955" spans="3:6" x14ac:dyDescent="0.25">
      <c r="C1955" s="2" t="str">
        <f>IF(B1955="","",IF(VLOOKUP(A1955,referencia!$A$2:$B$15,2,FALSE)&gt;VLOOKUP(B1955,referencia!$A$2:$B$15,2,FALSE),"Casa",IF(VLOOKUP(A1955,referencia!$A$2:$B$15,2,FALSE)&lt;VLOOKUP(B1955,referencia!$A$2:$B$15,2,FALSE),"Visitante","Empate")))</f>
        <v/>
      </c>
      <c r="D1955" s="2" t="str">
        <f ca="1">IF(C1955="", "", IFERROR(
  INDEX(C:C, MATCH(1,
    INDEX((OFFSET(C1955, -(ROW(C1955)-255), 0)=OFFSET(C:C, 5, 0))*
           (OFFSET(C1954, -(ROW(C1954)-255), 0)=OFFSET(C:C, 4, 0))*
           (OFFSET(C1953, -(ROW(C1953)-255), 0)=OFFSET(C:C, 3, 0))*
           (OFFSET(C1952, -(ROW(C1952)-255), 0)=OFFSET(C:C, 2, 0))*
           (OFFSET(C1951, -(ROW(C1951)-255), 0)=OFFSET(C:C, 1, 0)),
           0), 0)),
  "Sem previsão"))</f>
        <v/>
      </c>
      <c r="E1955" s="2" t="str">
        <f t="shared" ca="1" si="121"/>
        <v/>
      </c>
      <c r="F1955" s="2" t="str">
        <f ca="1">IF(E1955="", "", IFERROR(COUNTIF($E$2:E1955, "Correto") / COUNTA($E$2:E1955), 0))</f>
        <v/>
      </c>
    </row>
    <row r="1956" spans="3:6" x14ac:dyDescent="0.25">
      <c r="C1956" s="2" t="str">
        <f>IF(B1956="","",IF(VLOOKUP(A1956,referencia!$A$2:$B$15,2,FALSE)&gt;VLOOKUP(B1956,referencia!$A$2:$B$15,2,FALSE),"Casa",IF(VLOOKUP(A1956,referencia!$A$2:$B$15,2,FALSE)&lt;VLOOKUP(B1956,referencia!$A$2:$B$15,2,FALSE),"Visitante","Empate")))</f>
        <v/>
      </c>
      <c r="D1956" s="2" t="str">
        <f ca="1">IF(C1956="", "", IFERROR(
  INDEX(C:C, MATCH(1,
    INDEX((OFFSET(C1956, -(ROW(C1956)-255), 0)=OFFSET(C:C, 5, 0))*
           (OFFSET(C1955, -(ROW(C1955)-255), 0)=OFFSET(C:C, 4, 0))*
           (OFFSET(C1954, -(ROW(C1954)-255), 0)=OFFSET(C:C, 3, 0))*
           (OFFSET(C1953, -(ROW(C1953)-255), 0)=OFFSET(C:C, 2, 0))*
           (OFFSET(C1952, -(ROW(C1952)-255), 0)=OFFSET(C:C, 1, 0)),
           0), 0)),
  "Sem previsão"))</f>
        <v/>
      </c>
      <c r="E1956" s="2" t="str">
        <f t="shared" ca="1" si="121"/>
        <v/>
      </c>
      <c r="F1956" s="2" t="str">
        <f ca="1">IF(E1956="", "", IFERROR(COUNTIF($E$2:E1956, "Correto") / COUNTA($E$2:E1956), 0))</f>
        <v/>
      </c>
    </row>
    <row r="1957" spans="3:6" x14ac:dyDescent="0.25">
      <c r="C1957" s="2" t="str">
        <f>IF(B1957="","",IF(VLOOKUP(A1957,referencia!$A$2:$B$15,2,FALSE)&gt;VLOOKUP(B1957,referencia!$A$2:$B$15,2,FALSE),"Casa",IF(VLOOKUP(A1957,referencia!$A$2:$B$15,2,FALSE)&lt;VLOOKUP(B1957,referencia!$A$2:$B$15,2,FALSE),"Visitante","Empate")))</f>
        <v/>
      </c>
      <c r="D1957" s="2" t="str">
        <f ca="1">IF(C1957="", "", IFERROR(
  INDEX(C:C, MATCH(1,
    INDEX((OFFSET(C1957, -(ROW(C1957)-255), 0)=OFFSET(C:C, 5, 0))*
           (OFFSET(C1956, -(ROW(C1956)-255), 0)=OFFSET(C:C, 4, 0))*
           (OFFSET(C1955, -(ROW(C1955)-255), 0)=OFFSET(C:C, 3, 0))*
           (OFFSET(C1954, -(ROW(C1954)-255), 0)=OFFSET(C:C, 2, 0))*
           (OFFSET(C1953, -(ROW(C1953)-255), 0)=OFFSET(C:C, 1, 0)),
           0), 0)),
  "Sem previsão"))</f>
        <v/>
      </c>
      <c r="E1957" s="2" t="str">
        <f t="shared" ca="1" si="121"/>
        <v/>
      </c>
      <c r="F1957" s="2" t="str">
        <f ca="1">IF(E1957="", "", IFERROR(COUNTIF($E$2:E1957, "Correto") / COUNTA($E$2:E1957), 0))</f>
        <v/>
      </c>
    </row>
    <row r="1958" spans="3:6" x14ac:dyDescent="0.25">
      <c r="C1958" s="2" t="str">
        <f>IF(B1958="","",IF(VLOOKUP(A1958,referencia!$A$2:$B$15,2,FALSE)&gt;VLOOKUP(B1958,referencia!$A$2:$B$15,2,FALSE),"Casa",IF(VLOOKUP(A1958,referencia!$A$2:$B$15,2,FALSE)&lt;VLOOKUP(B1958,referencia!$A$2:$B$15,2,FALSE),"Visitante","Empate")))</f>
        <v/>
      </c>
      <c r="D1958" s="2" t="str">
        <f ca="1">IF(C1958="", "", IFERROR(
  INDEX(C:C, MATCH(1,
    INDEX((OFFSET(C1958, -(ROW(C1958)-255), 0)=OFFSET(C:C, 5, 0))*
           (OFFSET(C1957, -(ROW(C1957)-255), 0)=OFFSET(C:C, 4, 0))*
           (OFFSET(C1956, -(ROW(C1956)-255), 0)=OFFSET(C:C, 3, 0))*
           (OFFSET(C1955, -(ROW(C1955)-255), 0)=OFFSET(C:C, 2, 0))*
           (OFFSET(C1954, -(ROW(C1954)-255), 0)=OFFSET(C:C, 1, 0)),
           0), 0)),
  "Sem previsão"))</f>
        <v/>
      </c>
      <c r="E1958" s="2" t="str">
        <f t="shared" ca="1" si="121"/>
        <v/>
      </c>
      <c r="F1958" s="2" t="str">
        <f ca="1">IF(E1958="", "", IFERROR(COUNTIF($E$2:E1958, "Correto") / COUNTA($E$2:E1958), 0))</f>
        <v/>
      </c>
    </row>
    <row r="1959" spans="3:6" x14ac:dyDescent="0.25">
      <c r="C1959" s="2" t="str">
        <f>IF(B1959="","",IF(VLOOKUP(A1959,referencia!$A$2:$B$15,2,FALSE)&gt;VLOOKUP(B1959,referencia!$A$2:$B$15,2,FALSE),"Casa",IF(VLOOKUP(A1959,referencia!$A$2:$B$15,2,FALSE)&lt;VLOOKUP(B1959,referencia!$A$2:$B$15,2,FALSE),"Visitante","Empate")))</f>
        <v/>
      </c>
      <c r="D1959" s="2" t="str">
        <f ca="1">IF(C1959="", "", IFERROR(
  INDEX(C:C, MATCH(1,
    INDEX((OFFSET(C1959, -(ROW(C1959)-255), 0)=OFFSET(C:C, 5, 0))*
           (OFFSET(C1958, -(ROW(C1958)-255), 0)=OFFSET(C:C, 4, 0))*
           (OFFSET(C1957, -(ROW(C1957)-255), 0)=OFFSET(C:C, 3, 0))*
           (OFFSET(C1956, -(ROW(C1956)-255), 0)=OFFSET(C:C, 2, 0))*
           (OFFSET(C1955, -(ROW(C1955)-255), 0)=OFFSET(C:C, 1, 0)),
           0), 0)),
  "Sem previsão"))</f>
        <v/>
      </c>
      <c r="E1959" s="2" t="str">
        <f t="shared" ca="1" si="121"/>
        <v/>
      </c>
      <c r="F1959" s="2" t="str">
        <f ca="1">IF(E1959="", "", IFERROR(COUNTIF($E$2:E1959, "Correto") / COUNTA($E$2:E1959), 0))</f>
        <v/>
      </c>
    </row>
    <row r="1960" spans="3:6" x14ac:dyDescent="0.25">
      <c r="C1960" s="2" t="str">
        <f>IF(B1960="","",IF(VLOOKUP(A1960,referencia!$A$2:$B$15,2,FALSE)&gt;VLOOKUP(B1960,referencia!$A$2:$B$15,2,FALSE),"Casa",IF(VLOOKUP(A1960,referencia!$A$2:$B$15,2,FALSE)&lt;VLOOKUP(B1960,referencia!$A$2:$B$15,2,FALSE),"Visitante","Empate")))</f>
        <v/>
      </c>
      <c r="D1960" s="2" t="str">
        <f ca="1">IF(C1960="", "", IFERROR(
  INDEX(C:C, MATCH(1,
    INDEX((OFFSET(C1960, -(ROW(C1960)-255), 0)=OFFSET(C:C, 5, 0))*
           (OFFSET(C1959, -(ROW(C1959)-255), 0)=OFFSET(C:C, 4, 0))*
           (OFFSET(C1958, -(ROW(C1958)-255), 0)=OFFSET(C:C, 3, 0))*
           (OFFSET(C1957, -(ROW(C1957)-255), 0)=OFFSET(C:C, 2, 0))*
           (OFFSET(C1956, -(ROW(C1956)-255), 0)=OFFSET(C:C, 1, 0)),
           0), 0)),
  "Sem previsão"))</f>
        <v/>
      </c>
      <c r="E1960" s="2" t="str">
        <f t="shared" ca="1" si="121"/>
        <v/>
      </c>
      <c r="F1960" s="2" t="str">
        <f ca="1">IF(E1960="", "", IFERROR(COUNTIF($E$2:E1960, "Correto") / COUNTA($E$2:E1960), 0))</f>
        <v/>
      </c>
    </row>
    <row r="1961" spans="3:6" x14ac:dyDescent="0.25">
      <c r="C1961" s="2" t="str">
        <f>IF(B1961="","",IF(VLOOKUP(A1961,referencia!$A$2:$B$15,2,FALSE)&gt;VLOOKUP(B1961,referencia!$A$2:$B$15,2,FALSE),"Casa",IF(VLOOKUP(A1961,referencia!$A$2:$B$15,2,FALSE)&lt;VLOOKUP(B1961,referencia!$A$2:$B$15,2,FALSE),"Visitante","Empate")))</f>
        <v/>
      </c>
      <c r="D1961" s="2" t="str">
        <f ca="1">IF(C1961="", "", IFERROR(
  INDEX(C:C, MATCH(1,
    INDEX((OFFSET(C1961, -(ROW(C1961)-255), 0)=OFFSET(C:C, 5, 0))*
           (OFFSET(C1960, -(ROW(C1960)-255), 0)=OFFSET(C:C, 4, 0))*
           (OFFSET(C1959, -(ROW(C1959)-255), 0)=OFFSET(C:C, 3, 0))*
           (OFFSET(C1958, -(ROW(C1958)-255), 0)=OFFSET(C:C, 2, 0))*
           (OFFSET(C1957, -(ROW(C1957)-255), 0)=OFFSET(C:C, 1, 0)),
           0), 0)),
  "Sem previsão"))</f>
        <v/>
      </c>
      <c r="E1961" s="2" t="str">
        <f t="shared" ca="1" si="121"/>
        <v/>
      </c>
      <c r="F1961" s="2" t="str">
        <f ca="1">IF(E1961="", "", IFERROR(COUNTIF($E$2:E1961, "Correto") / COUNTA($E$2:E1961), 0))</f>
        <v/>
      </c>
    </row>
    <row r="1962" spans="3:6" x14ac:dyDescent="0.25">
      <c r="C1962" s="2" t="str">
        <f>IF(B1962="","",IF(VLOOKUP(A1962,referencia!$A$2:$B$15,2,FALSE)&gt;VLOOKUP(B1962,referencia!$A$2:$B$15,2,FALSE),"Casa",IF(VLOOKUP(A1962,referencia!$A$2:$B$15,2,FALSE)&lt;VLOOKUP(B1962,referencia!$A$2:$B$15,2,FALSE),"Visitante","Empate")))</f>
        <v/>
      </c>
      <c r="D1962" s="2" t="str">
        <f ca="1">IF(C1962="", "", IFERROR(
  INDEX(C:C, MATCH(1,
    INDEX((OFFSET(C1962, -(ROW(C1962)-255), 0)=OFFSET(C:C, 5, 0))*
           (OFFSET(C1961, -(ROW(C1961)-255), 0)=OFFSET(C:C, 4, 0))*
           (OFFSET(C1960, -(ROW(C1960)-255), 0)=OFFSET(C:C, 3, 0))*
           (OFFSET(C1959, -(ROW(C1959)-255), 0)=OFFSET(C:C, 2, 0))*
           (OFFSET(C1958, -(ROW(C1958)-255), 0)=OFFSET(C:C, 1, 0)),
           0), 0)),
  "Sem previsão"))</f>
        <v/>
      </c>
      <c r="E1962" s="2" t="str">
        <f t="shared" ca="1" si="121"/>
        <v/>
      </c>
      <c r="F1962" s="2" t="str">
        <f ca="1">IF(E1962="", "", IFERROR(COUNTIF($E$2:E1962, "Correto") / COUNTA($E$2:E1962), 0))</f>
        <v/>
      </c>
    </row>
    <row r="1963" spans="3:6" x14ac:dyDescent="0.25">
      <c r="C1963" s="2" t="str">
        <f>IF(B1963="","",IF(VLOOKUP(A1963,referencia!$A$2:$B$15,2,FALSE)&gt;VLOOKUP(B1963,referencia!$A$2:$B$15,2,FALSE),"Casa",IF(VLOOKUP(A1963,referencia!$A$2:$B$15,2,FALSE)&lt;VLOOKUP(B1963,referencia!$A$2:$B$15,2,FALSE),"Visitante","Empate")))</f>
        <v/>
      </c>
      <c r="D1963" s="2" t="str">
        <f ca="1">IF(C1963="", "", IFERROR(
  INDEX(C:C, MATCH(1,
    INDEX((OFFSET(C1963, -(ROW(C1963)-255), 0)=OFFSET(C:C, 5, 0))*
           (OFFSET(C1962, -(ROW(C1962)-255), 0)=OFFSET(C:C, 4, 0))*
           (OFFSET(C1961, -(ROW(C1961)-255), 0)=OFFSET(C:C, 3, 0))*
           (OFFSET(C1960, -(ROW(C1960)-255), 0)=OFFSET(C:C, 2, 0))*
           (OFFSET(C1959, -(ROW(C1959)-255), 0)=OFFSET(C:C, 1, 0)),
           0), 0)),
  "Sem previsão"))</f>
        <v/>
      </c>
      <c r="E1963" s="2" t="str">
        <f t="shared" ca="1" si="121"/>
        <v/>
      </c>
      <c r="F1963" s="2" t="str">
        <f ca="1">IF(E1963="", "", IFERROR(COUNTIF($E$2:E1963, "Correto") / COUNTA($E$2:E1963), 0))</f>
        <v/>
      </c>
    </row>
    <row r="1964" spans="3:6" x14ac:dyDescent="0.25">
      <c r="C1964" s="2" t="str">
        <f>IF(B1964="","",IF(VLOOKUP(A1964,referencia!$A$2:$B$15,2,FALSE)&gt;VLOOKUP(B1964,referencia!$A$2:$B$15,2,FALSE),"Casa",IF(VLOOKUP(A1964,referencia!$A$2:$B$15,2,FALSE)&lt;VLOOKUP(B1964,referencia!$A$2:$B$15,2,FALSE),"Visitante","Empate")))</f>
        <v/>
      </c>
      <c r="D1964" s="2" t="str">
        <f ca="1">IF(C1964="", "", IFERROR(
  INDEX(C:C, MATCH(1,
    INDEX((OFFSET(C1964, -(ROW(C1964)-255), 0)=OFFSET(C:C, 5, 0))*
           (OFFSET(C1963, -(ROW(C1963)-255), 0)=OFFSET(C:C, 4, 0))*
           (OFFSET(C1962, -(ROW(C1962)-255), 0)=OFFSET(C:C, 3, 0))*
           (OFFSET(C1961, -(ROW(C1961)-255), 0)=OFFSET(C:C, 2, 0))*
           (OFFSET(C1960, -(ROW(C1960)-255), 0)=OFFSET(C:C, 1, 0)),
           0), 0)),
  "Sem previsão"))</f>
        <v/>
      </c>
      <c r="E1964" s="2" t="str">
        <f t="shared" ca="1" si="121"/>
        <v/>
      </c>
      <c r="F1964" s="2" t="str">
        <f ca="1">IF(E1964="", "", IFERROR(COUNTIF($E$2:E1964, "Correto") / COUNTA($E$2:E1964), 0))</f>
        <v/>
      </c>
    </row>
    <row r="1965" spans="3:6" x14ac:dyDescent="0.25">
      <c r="C1965" s="2" t="str">
        <f>IF(B1965="","",IF(VLOOKUP(A1965,referencia!$A$2:$B$15,2,FALSE)&gt;VLOOKUP(B1965,referencia!$A$2:$B$15,2,FALSE),"Casa",IF(VLOOKUP(A1965,referencia!$A$2:$B$15,2,FALSE)&lt;VLOOKUP(B1965,referencia!$A$2:$B$15,2,FALSE),"Visitante","Empate")))</f>
        <v/>
      </c>
      <c r="D1965" s="2" t="str">
        <f ca="1">IF(C1965="", "", IFERROR(
  INDEX(C:C, MATCH(1,
    INDEX((OFFSET(C1965, -(ROW(C1965)-255), 0)=OFFSET(C:C, 5, 0))*
           (OFFSET(C1964, -(ROW(C1964)-255), 0)=OFFSET(C:C, 4, 0))*
           (OFFSET(C1963, -(ROW(C1963)-255), 0)=OFFSET(C:C, 3, 0))*
           (OFFSET(C1962, -(ROW(C1962)-255), 0)=OFFSET(C:C, 2, 0))*
           (OFFSET(C1961, -(ROW(C1961)-255), 0)=OFFSET(C:C, 1, 0)),
           0), 0)),
  "Sem previsão"))</f>
        <v/>
      </c>
      <c r="E1965" s="2" t="str">
        <f t="shared" ca="1" si="121"/>
        <v/>
      </c>
      <c r="F1965" s="2" t="str">
        <f ca="1">IF(E1965="", "", IFERROR(COUNTIF($E$2:E1965, "Correto") / COUNTA($E$2:E1965), 0))</f>
        <v/>
      </c>
    </row>
    <row r="1966" spans="3:6" x14ac:dyDescent="0.25">
      <c r="C1966" s="2" t="str">
        <f>IF(B1966="","",IF(VLOOKUP(A1966,referencia!$A$2:$B$15,2,FALSE)&gt;VLOOKUP(B1966,referencia!$A$2:$B$15,2,FALSE),"Casa",IF(VLOOKUP(A1966,referencia!$A$2:$B$15,2,FALSE)&lt;VLOOKUP(B1966,referencia!$A$2:$B$15,2,FALSE),"Visitante","Empate")))</f>
        <v/>
      </c>
      <c r="D1966" s="2" t="str">
        <f ca="1">IF(C1966="", "", IFERROR(
  INDEX(C:C, MATCH(1,
    INDEX((OFFSET(C1966, -(ROW(C1966)-255), 0)=OFFSET(C:C, 5, 0))*
           (OFFSET(C1965, -(ROW(C1965)-255), 0)=OFFSET(C:C, 4, 0))*
           (OFFSET(C1964, -(ROW(C1964)-255), 0)=OFFSET(C:C, 3, 0))*
           (OFFSET(C1963, -(ROW(C1963)-255), 0)=OFFSET(C:C, 2, 0))*
           (OFFSET(C1962, -(ROW(C1962)-255), 0)=OFFSET(C:C, 1, 0)),
           0), 0)),
  "Sem previsão"))</f>
        <v/>
      </c>
      <c r="E1966" s="2" t="str">
        <f t="shared" ca="1" si="121"/>
        <v/>
      </c>
      <c r="F1966" s="2" t="str">
        <f ca="1">IF(E1966="", "", IFERROR(COUNTIF($E$2:E1966, "Correto") / COUNTA($E$2:E1966), 0))</f>
        <v/>
      </c>
    </row>
    <row r="1967" spans="3:6" x14ac:dyDescent="0.25">
      <c r="C1967" s="2" t="str">
        <f>IF(B1967="","",IF(VLOOKUP(A1967,referencia!$A$2:$B$15,2,FALSE)&gt;VLOOKUP(B1967,referencia!$A$2:$B$15,2,FALSE),"Casa",IF(VLOOKUP(A1967,referencia!$A$2:$B$15,2,FALSE)&lt;VLOOKUP(B1967,referencia!$A$2:$B$15,2,FALSE),"Visitante","Empate")))</f>
        <v/>
      </c>
      <c r="D1967" s="2" t="str">
        <f ca="1">IF(C1967="", "", IFERROR(
  INDEX(C:C, MATCH(1,
    INDEX((OFFSET(C1967, -(ROW(C1967)-255), 0)=OFFSET(C:C, 5, 0))*
           (OFFSET(C1966, -(ROW(C1966)-255), 0)=OFFSET(C:C, 4, 0))*
           (OFFSET(C1965, -(ROW(C1965)-255), 0)=OFFSET(C:C, 3, 0))*
           (OFFSET(C1964, -(ROW(C1964)-255), 0)=OFFSET(C:C, 2, 0))*
           (OFFSET(C1963, -(ROW(C1963)-255), 0)=OFFSET(C:C, 1, 0)),
           0), 0)),
  "Sem previsão"))</f>
        <v/>
      </c>
      <c r="E1967" s="2" t="str">
        <f t="shared" ca="1" si="121"/>
        <v/>
      </c>
      <c r="F1967" s="2" t="str">
        <f ca="1">IF(E1967="", "", IFERROR(COUNTIF($E$2:E1967, "Correto") / COUNTA($E$2:E1967), 0))</f>
        <v/>
      </c>
    </row>
    <row r="1968" spans="3:6" x14ac:dyDescent="0.25">
      <c r="C1968" s="2" t="str">
        <f>IF(B1968="","",IF(VLOOKUP(A1968,referencia!$A$2:$B$15,2,FALSE)&gt;VLOOKUP(B1968,referencia!$A$2:$B$15,2,FALSE),"Casa",IF(VLOOKUP(A1968,referencia!$A$2:$B$15,2,FALSE)&lt;VLOOKUP(B1968,referencia!$A$2:$B$15,2,FALSE),"Visitante","Empate")))</f>
        <v/>
      </c>
      <c r="D1968" s="2" t="str">
        <f ca="1">IF(C1968="", "", IFERROR(
  INDEX(C:C, MATCH(1,
    INDEX((OFFSET(C1968, -(ROW(C1968)-255), 0)=OFFSET(C:C, 5, 0))*
           (OFFSET(C1967, -(ROW(C1967)-255), 0)=OFFSET(C:C, 4, 0))*
           (OFFSET(C1966, -(ROW(C1966)-255), 0)=OFFSET(C:C, 3, 0))*
           (OFFSET(C1965, -(ROW(C1965)-255), 0)=OFFSET(C:C, 2, 0))*
           (OFFSET(C1964, -(ROW(C1964)-255), 0)=OFFSET(C:C, 1, 0)),
           0), 0)),
  "Sem previsão"))</f>
        <v/>
      </c>
      <c r="E1968" s="2" t="str">
        <f t="shared" ca="1" si="121"/>
        <v/>
      </c>
      <c r="F1968" s="2" t="str">
        <f ca="1">IF(E1968="", "", IFERROR(COUNTIF($E$2:E1968, "Correto") / COUNTA($E$2:E1968), 0))</f>
        <v/>
      </c>
    </row>
    <row r="1969" spans="3:6" x14ac:dyDescent="0.25">
      <c r="C1969" s="2" t="str">
        <f>IF(B1969="","",IF(VLOOKUP(A1969,referencia!$A$2:$B$15,2,FALSE)&gt;VLOOKUP(B1969,referencia!$A$2:$B$15,2,FALSE),"Casa",IF(VLOOKUP(A1969,referencia!$A$2:$B$15,2,FALSE)&lt;VLOOKUP(B1969,referencia!$A$2:$B$15,2,FALSE),"Visitante","Empate")))</f>
        <v/>
      </c>
      <c r="D1969" s="2" t="str">
        <f ca="1">IF(C1969="", "", IFERROR(
  INDEX(C:C, MATCH(1,
    INDEX((OFFSET(C1969, -(ROW(C1969)-255), 0)=OFFSET(C:C, 5, 0))*
           (OFFSET(C1968, -(ROW(C1968)-255), 0)=OFFSET(C:C, 4, 0))*
           (OFFSET(C1967, -(ROW(C1967)-255), 0)=OFFSET(C:C, 3, 0))*
           (OFFSET(C1966, -(ROW(C1966)-255), 0)=OFFSET(C:C, 2, 0))*
           (OFFSET(C1965, -(ROW(C1965)-255), 0)=OFFSET(C:C, 1, 0)),
           0), 0)),
  "Sem previsão"))</f>
        <v/>
      </c>
      <c r="E1969" s="2" t="str">
        <f t="shared" ca="1" si="121"/>
        <v/>
      </c>
      <c r="F1969" s="2" t="str">
        <f ca="1">IF(E1969="", "", IFERROR(COUNTIF($E$2:E1969, "Correto") / COUNTA($E$2:E1969), 0))</f>
        <v/>
      </c>
    </row>
    <row r="1970" spans="3:6" x14ac:dyDescent="0.25">
      <c r="C1970" s="2" t="str">
        <f>IF(B1970="","",IF(VLOOKUP(A1970,referencia!$A$2:$B$15,2,FALSE)&gt;VLOOKUP(B1970,referencia!$A$2:$B$15,2,FALSE),"Casa",IF(VLOOKUP(A1970,referencia!$A$2:$B$15,2,FALSE)&lt;VLOOKUP(B1970,referencia!$A$2:$B$15,2,FALSE),"Visitante","Empate")))</f>
        <v/>
      </c>
      <c r="D1970" s="2" t="str">
        <f ca="1">IF(C1970="", "", IFERROR(
  INDEX(C:C, MATCH(1,
    INDEX((OFFSET(C1970, -(ROW(C1970)-255), 0)=OFFSET(C:C, 5, 0))*
           (OFFSET(C1969, -(ROW(C1969)-255), 0)=OFFSET(C:C, 4, 0))*
           (OFFSET(C1968, -(ROW(C1968)-255), 0)=OFFSET(C:C, 3, 0))*
           (OFFSET(C1967, -(ROW(C1967)-255), 0)=OFFSET(C:C, 2, 0))*
           (OFFSET(C1966, -(ROW(C1966)-255), 0)=OFFSET(C:C, 1, 0)),
           0), 0)),
  "Sem previsão"))</f>
        <v/>
      </c>
      <c r="E1970" s="2" t="str">
        <f t="shared" ca="1" si="121"/>
        <v/>
      </c>
      <c r="F1970" s="2" t="str">
        <f ca="1">IF(E1970="", "", IFERROR(COUNTIF($E$2:E1970, "Correto") / COUNTA($E$2:E1970), 0))</f>
        <v/>
      </c>
    </row>
    <row r="1971" spans="3:6" x14ac:dyDescent="0.25">
      <c r="C1971" s="2" t="str">
        <f>IF(B1971="","",IF(VLOOKUP(A1971,referencia!$A$2:$B$15,2,FALSE)&gt;VLOOKUP(B1971,referencia!$A$2:$B$15,2,FALSE),"Casa",IF(VLOOKUP(A1971,referencia!$A$2:$B$15,2,FALSE)&lt;VLOOKUP(B1971,referencia!$A$2:$B$15,2,FALSE),"Visitante","Empate")))</f>
        <v/>
      </c>
      <c r="D1971" s="2" t="str">
        <f ca="1">IF(C1971="", "", IFERROR(
  INDEX(C:C, MATCH(1,
    INDEX((OFFSET(C1971, -(ROW(C1971)-255), 0)=OFFSET(C:C, 5, 0))*
           (OFFSET(C1970, -(ROW(C1970)-255), 0)=OFFSET(C:C, 4, 0))*
           (OFFSET(C1969, -(ROW(C1969)-255), 0)=OFFSET(C:C, 3, 0))*
           (OFFSET(C1968, -(ROW(C1968)-255), 0)=OFFSET(C:C, 2, 0))*
           (OFFSET(C1967, -(ROW(C1967)-255), 0)=OFFSET(C:C, 1, 0)),
           0), 0)),
  "Sem previsão"))</f>
        <v/>
      </c>
      <c r="E1971" s="2" t="str">
        <f t="shared" ca="1" si="121"/>
        <v/>
      </c>
      <c r="F1971" s="2" t="str">
        <f ca="1">IF(E1971="", "", IFERROR(COUNTIF($E$2:E1971, "Correto") / COUNTA($E$2:E1971), 0))</f>
        <v/>
      </c>
    </row>
    <row r="1972" spans="3:6" x14ac:dyDescent="0.25">
      <c r="C1972" s="2" t="str">
        <f>IF(B1972="","",IF(VLOOKUP(A1972,referencia!$A$2:$B$15,2,FALSE)&gt;VLOOKUP(B1972,referencia!$A$2:$B$15,2,FALSE),"Casa",IF(VLOOKUP(A1972,referencia!$A$2:$B$15,2,FALSE)&lt;VLOOKUP(B1972,referencia!$A$2:$B$15,2,FALSE),"Visitante","Empate")))</f>
        <v/>
      </c>
      <c r="D1972" s="2" t="str">
        <f ca="1">IF(C1972="", "", IFERROR(
  INDEX(C:C, MATCH(1,
    INDEX((OFFSET(C1972, -(ROW(C1972)-255), 0)=OFFSET(C:C, 5, 0))*
           (OFFSET(C1971, -(ROW(C1971)-255), 0)=OFFSET(C:C, 4, 0))*
           (OFFSET(C1970, -(ROW(C1970)-255), 0)=OFFSET(C:C, 3, 0))*
           (OFFSET(C1969, -(ROW(C1969)-255), 0)=OFFSET(C:C, 2, 0))*
           (OFFSET(C1968, -(ROW(C1968)-255), 0)=OFFSET(C:C, 1, 0)),
           0), 0)),
  "Sem previsão"))</f>
        <v/>
      </c>
      <c r="E1972" s="2" t="str">
        <f t="shared" ca="1" si="121"/>
        <v/>
      </c>
      <c r="F1972" s="2" t="str">
        <f ca="1">IF(E1972="", "", IFERROR(COUNTIF($E$2:E1972, "Correto") / COUNTA($E$2:E1972), 0))</f>
        <v/>
      </c>
    </row>
    <row r="1973" spans="3:6" x14ac:dyDescent="0.25">
      <c r="C1973" s="2" t="str">
        <f>IF(B1973="","",IF(VLOOKUP(A1973,referencia!$A$2:$B$15,2,FALSE)&gt;VLOOKUP(B1973,referencia!$A$2:$B$15,2,FALSE),"Casa",IF(VLOOKUP(A1973,referencia!$A$2:$B$15,2,FALSE)&lt;VLOOKUP(B1973,referencia!$A$2:$B$15,2,FALSE),"Visitante","Empate")))</f>
        <v/>
      </c>
      <c r="D1973" s="2" t="str">
        <f ca="1">IF(C1973="", "", IFERROR(
  INDEX(C:C, MATCH(1,
    INDEX((OFFSET(C1973, -(ROW(C1973)-255), 0)=OFFSET(C:C, 5, 0))*
           (OFFSET(C1972, -(ROW(C1972)-255), 0)=OFFSET(C:C, 4, 0))*
           (OFFSET(C1971, -(ROW(C1971)-255), 0)=OFFSET(C:C, 3, 0))*
           (OFFSET(C1970, -(ROW(C1970)-255), 0)=OFFSET(C:C, 2, 0))*
           (OFFSET(C1969, -(ROW(C1969)-255), 0)=OFFSET(C:C, 1, 0)),
           0), 0)),
  "Sem previsão"))</f>
        <v/>
      </c>
      <c r="E1973" s="2" t="str">
        <f t="shared" ca="1" si="121"/>
        <v/>
      </c>
      <c r="F1973" s="2" t="str">
        <f ca="1">IF(E1973="", "", IFERROR(COUNTIF($E$2:E1973, "Correto") / COUNTA($E$2:E1973), 0))</f>
        <v/>
      </c>
    </row>
    <row r="1974" spans="3:6" x14ac:dyDescent="0.25">
      <c r="C1974" s="2" t="str">
        <f>IF(B1974="","",IF(VLOOKUP(A1974,referencia!$A$2:$B$15,2,FALSE)&gt;VLOOKUP(B1974,referencia!$A$2:$B$15,2,FALSE),"Casa",IF(VLOOKUP(A1974,referencia!$A$2:$B$15,2,FALSE)&lt;VLOOKUP(B1974,referencia!$A$2:$B$15,2,FALSE),"Visitante","Empate")))</f>
        <v/>
      </c>
      <c r="D1974" s="2" t="str">
        <f ca="1">IF(C1974="", "", IFERROR(
  INDEX(C:C, MATCH(1,
    INDEX((OFFSET(C1974, -(ROW(C1974)-255), 0)=OFFSET(C:C, 5, 0))*
           (OFFSET(C1973, -(ROW(C1973)-255), 0)=OFFSET(C:C, 4, 0))*
           (OFFSET(C1972, -(ROW(C1972)-255), 0)=OFFSET(C:C, 3, 0))*
           (OFFSET(C1971, -(ROW(C1971)-255), 0)=OFFSET(C:C, 2, 0))*
           (OFFSET(C1970, -(ROW(C1970)-255), 0)=OFFSET(C:C, 1, 0)),
           0), 0)),
  "Sem previsão"))</f>
        <v/>
      </c>
      <c r="E1974" s="2" t="str">
        <f t="shared" ca="1" si="121"/>
        <v/>
      </c>
      <c r="F1974" s="2" t="str">
        <f ca="1">IF(E1974="", "", IFERROR(COUNTIF($E$2:E1974, "Correto") / COUNTA($E$2:E1974), 0))</f>
        <v/>
      </c>
    </row>
    <row r="1975" spans="3:6" x14ac:dyDescent="0.25">
      <c r="C1975" s="2" t="str">
        <f>IF(B1975="","",IF(VLOOKUP(A1975,referencia!$A$2:$B$15,2,FALSE)&gt;VLOOKUP(B1975,referencia!$A$2:$B$15,2,FALSE),"Casa",IF(VLOOKUP(A1975,referencia!$A$2:$B$15,2,FALSE)&lt;VLOOKUP(B1975,referencia!$A$2:$B$15,2,FALSE),"Visitante","Empate")))</f>
        <v/>
      </c>
      <c r="D1975" s="2" t="str">
        <f ca="1">IF(C1975="", "", IFERROR(
  INDEX(C:C, MATCH(1,
    INDEX((OFFSET(C1975, -(ROW(C1975)-255), 0)=OFFSET(C:C, 5, 0))*
           (OFFSET(C1974, -(ROW(C1974)-255), 0)=OFFSET(C:C, 4, 0))*
           (OFFSET(C1973, -(ROW(C1973)-255), 0)=OFFSET(C:C, 3, 0))*
           (OFFSET(C1972, -(ROW(C1972)-255), 0)=OFFSET(C:C, 2, 0))*
           (OFFSET(C1971, -(ROW(C1971)-255), 0)=OFFSET(C:C, 1, 0)),
           0), 0)),
  "Sem previsão"))</f>
        <v/>
      </c>
      <c r="E1975" s="2" t="str">
        <f t="shared" ca="1" si="121"/>
        <v/>
      </c>
      <c r="F1975" s="2" t="str">
        <f ca="1">IF(E1975="", "", IFERROR(COUNTIF($E$2:E1975, "Correto") / COUNTA($E$2:E1975), 0))</f>
        <v/>
      </c>
    </row>
    <row r="1976" spans="3:6" x14ac:dyDescent="0.25">
      <c r="C1976" s="2" t="str">
        <f>IF(B1976="","",IF(VLOOKUP(A1976,referencia!$A$2:$B$15,2,FALSE)&gt;VLOOKUP(B1976,referencia!$A$2:$B$15,2,FALSE),"Casa",IF(VLOOKUP(A1976,referencia!$A$2:$B$15,2,FALSE)&lt;VLOOKUP(B1976,referencia!$A$2:$B$15,2,FALSE),"Visitante","Empate")))</f>
        <v/>
      </c>
      <c r="D1976" s="2" t="str">
        <f ca="1">IF(C1976="", "", IFERROR(
  INDEX(C:C, MATCH(1,
    INDEX((OFFSET(C1976, -(ROW(C1976)-255), 0)=OFFSET(C:C, 5, 0))*
           (OFFSET(C1975, -(ROW(C1975)-255), 0)=OFFSET(C:C, 4, 0))*
           (OFFSET(C1974, -(ROW(C1974)-255), 0)=OFFSET(C:C, 3, 0))*
           (OFFSET(C1973, -(ROW(C1973)-255), 0)=OFFSET(C:C, 2, 0))*
           (OFFSET(C1972, -(ROW(C1972)-255), 0)=OFFSET(C:C, 1, 0)),
           0), 0)),
  "Sem previsão"))</f>
        <v/>
      </c>
      <c r="E1976" s="2" t="str">
        <f t="shared" ca="1" si="121"/>
        <v/>
      </c>
      <c r="F1976" s="2" t="str">
        <f ca="1">IF(E1976="", "", IFERROR(COUNTIF($E$2:E1976, "Correto") / COUNTA($E$2:E1976), 0))</f>
        <v/>
      </c>
    </row>
    <row r="1977" spans="3:6" x14ac:dyDescent="0.25">
      <c r="C1977" s="2" t="str">
        <f>IF(B1977="","",IF(VLOOKUP(A1977,referencia!$A$2:$B$15,2,FALSE)&gt;VLOOKUP(B1977,referencia!$A$2:$B$15,2,FALSE),"Casa",IF(VLOOKUP(A1977,referencia!$A$2:$B$15,2,FALSE)&lt;VLOOKUP(B1977,referencia!$A$2:$B$15,2,FALSE),"Visitante","Empate")))</f>
        <v/>
      </c>
      <c r="D1977" s="2" t="str">
        <f ca="1">IF(C1977="", "", IFERROR(
  INDEX(C:C, MATCH(1,
    INDEX((OFFSET(C1977, -(ROW(C1977)-255), 0)=OFFSET(C:C, 5, 0))*
           (OFFSET(C1976, -(ROW(C1976)-255), 0)=OFFSET(C:C, 4, 0))*
           (OFFSET(C1975, -(ROW(C1975)-255), 0)=OFFSET(C:C, 3, 0))*
           (OFFSET(C1974, -(ROW(C1974)-255), 0)=OFFSET(C:C, 2, 0))*
           (OFFSET(C1973, -(ROW(C1973)-255), 0)=OFFSET(C:C, 1, 0)),
           0), 0)),
  "Sem previsão"))</f>
        <v/>
      </c>
      <c r="E1977" s="2" t="str">
        <f t="shared" ca="1" si="121"/>
        <v/>
      </c>
      <c r="F1977" s="2" t="str">
        <f ca="1">IF(E1977="", "", IFERROR(COUNTIF($E$2:E1977, "Correto") / COUNTA($E$2:E1977), 0))</f>
        <v/>
      </c>
    </row>
    <row r="1978" spans="3:6" x14ac:dyDescent="0.25">
      <c r="C1978" s="2" t="str">
        <f>IF(B1978="","",IF(VLOOKUP(A1978,referencia!$A$2:$B$15,2,FALSE)&gt;VLOOKUP(B1978,referencia!$A$2:$B$15,2,FALSE),"Casa",IF(VLOOKUP(A1978,referencia!$A$2:$B$15,2,FALSE)&lt;VLOOKUP(B1978,referencia!$A$2:$B$15,2,FALSE),"Visitante","Empate")))</f>
        <v/>
      </c>
      <c r="D1978" s="2" t="str">
        <f ca="1">IF(C1978="", "", IFERROR(
  INDEX(C:C, MATCH(1,
    INDEX((OFFSET(C1978, -(ROW(C1978)-255), 0)=OFFSET(C:C, 5, 0))*
           (OFFSET(C1977, -(ROW(C1977)-255), 0)=OFFSET(C:C, 4, 0))*
           (OFFSET(C1976, -(ROW(C1976)-255), 0)=OFFSET(C:C, 3, 0))*
           (OFFSET(C1975, -(ROW(C1975)-255), 0)=OFFSET(C:C, 2, 0))*
           (OFFSET(C1974, -(ROW(C1974)-255), 0)=OFFSET(C:C, 1, 0)),
           0), 0)),
  "Sem previsão"))</f>
        <v/>
      </c>
      <c r="E1978" s="2" t="str">
        <f t="shared" ca="1" si="121"/>
        <v/>
      </c>
      <c r="F1978" s="2" t="str">
        <f ca="1">IF(E1978="", "", IFERROR(COUNTIF($E$2:E1978, "Correto") / COUNTA($E$2:E1978), 0))</f>
        <v/>
      </c>
    </row>
    <row r="1979" spans="3:6" x14ac:dyDescent="0.25">
      <c r="C1979" s="2" t="str">
        <f>IF(B1979="","",IF(VLOOKUP(A1979,referencia!$A$2:$B$15,2,FALSE)&gt;VLOOKUP(B1979,referencia!$A$2:$B$15,2,FALSE),"Casa",IF(VLOOKUP(A1979,referencia!$A$2:$B$15,2,FALSE)&lt;VLOOKUP(B1979,referencia!$A$2:$B$15,2,FALSE),"Visitante","Empate")))</f>
        <v/>
      </c>
      <c r="D1979" s="2" t="str">
        <f ca="1">IF(C1979="", "", IFERROR(
  INDEX(C:C, MATCH(1,
    INDEX((OFFSET(C1979, -(ROW(C1979)-255), 0)=OFFSET(C:C, 5, 0))*
           (OFFSET(C1978, -(ROW(C1978)-255), 0)=OFFSET(C:C, 4, 0))*
           (OFFSET(C1977, -(ROW(C1977)-255), 0)=OFFSET(C:C, 3, 0))*
           (OFFSET(C1976, -(ROW(C1976)-255), 0)=OFFSET(C:C, 2, 0))*
           (OFFSET(C1975, -(ROW(C1975)-255), 0)=OFFSET(C:C, 1, 0)),
           0), 0)),
  "Sem previsão"))</f>
        <v/>
      </c>
      <c r="E1979" s="2" t="str">
        <f t="shared" ca="1" si="121"/>
        <v/>
      </c>
      <c r="F1979" s="2" t="str">
        <f ca="1">IF(E1979="", "", IFERROR(COUNTIF($E$2:E1979, "Correto") / COUNTA($E$2:E1979), 0))</f>
        <v/>
      </c>
    </row>
    <row r="1980" spans="3:6" x14ac:dyDescent="0.25">
      <c r="C1980" s="2" t="str">
        <f>IF(B1980="","",IF(VLOOKUP(A1980,referencia!$A$2:$B$15,2,FALSE)&gt;VLOOKUP(B1980,referencia!$A$2:$B$15,2,FALSE),"Casa",IF(VLOOKUP(A1980,referencia!$A$2:$B$15,2,FALSE)&lt;VLOOKUP(B1980,referencia!$A$2:$B$15,2,FALSE),"Visitante","Empate")))</f>
        <v/>
      </c>
      <c r="D1980" s="2" t="str">
        <f ca="1">IF(C1980="", "", IFERROR(
  INDEX(C:C, MATCH(1,
    INDEX((OFFSET(C1980, -(ROW(C1980)-255), 0)=OFFSET(C:C, 5, 0))*
           (OFFSET(C1979, -(ROW(C1979)-255), 0)=OFFSET(C:C, 4, 0))*
           (OFFSET(C1978, -(ROW(C1978)-255), 0)=OFFSET(C:C, 3, 0))*
           (OFFSET(C1977, -(ROW(C1977)-255), 0)=OFFSET(C:C, 2, 0))*
           (OFFSET(C1976, -(ROW(C1976)-255), 0)=OFFSET(C:C, 1, 0)),
           0), 0)),
  "Sem previsão"))</f>
        <v/>
      </c>
      <c r="E1980" s="2" t="str">
        <f t="shared" ref="E1980:E2043" ca="1" si="122">IF(D1980="","",IF(D1980=C1980,"Correto","Errado"))</f>
        <v/>
      </c>
      <c r="F1980" s="2" t="str">
        <f ca="1">IF(E1980="", "", IFERROR(COUNTIF($E$2:E1980, "Correto") / COUNTA($E$2:E1980), 0))</f>
        <v/>
      </c>
    </row>
    <row r="1981" spans="3:6" x14ac:dyDescent="0.25">
      <c r="C1981" s="2" t="str">
        <f>IF(B1981="","",IF(VLOOKUP(A1981,referencia!$A$2:$B$15,2,FALSE)&gt;VLOOKUP(B1981,referencia!$A$2:$B$15,2,FALSE),"Casa",IF(VLOOKUP(A1981,referencia!$A$2:$B$15,2,FALSE)&lt;VLOOKUP(B1981,referencia!$A$2:$B$15,2,FALSE),"Visitante","Empate")))</f>
        <v/>
      </c>
      <c r="D1981" s="2" t="str">
        <f ca="1">IF(C1981="", "", IFERROR(
  INDEX(C:C, MATCH(1,
    INDEX((OFFSET(C1981, -(ROW(C1981)-255), 0)=OFFSET(C:C, 5, 0))*
           (OFFSET(C1980, -(ROW(C1980)-255), 0)=OFFSET(C:C, 4, 0))*
           (OFFSET(C1979, -(ROW(C1979)-255), 0)=OFFSET(C:C, 3, 0))*
           (OFFSET(C1978, -(ROW(C1978)-255), 0)=OFFSET(C:C, 2, 0))*
           (OFFSET(C1977, -(ROW(C1977)-255), 0)=OFFSET(C:C, 1, 0)),
           0), 0)),
  "Sem previsão"))</f>
        <v/>
      </c>
      <c r="E1981" s="2" t="str">
        <f t="shared" ca="1" si="122"/>
        <v/>
      </c>
      <c r="F1981" s="2" t="str">
        <f ca="1">IF(E1981="", "", IFERROR(COUNTIF($E$2:E1981, "Correto") / COUNTA($E$2:E1981), 0))</f>
        <v/>
      </c>
    </row>
    <row r="1982" spans="3:6" x14ac:dyDescent="0.25">
      <c r="C1982" s="2" t="str">
        <f>IF(B1982="","",IF(VLOOKUP(A1982,referencia!$A$2:$B$15,2,FALSE)&gt;VLOOKUP(B1982,referencia!$A$2:$B$15,2,FALSE),"Casa",IF(VLOOKUP(A1982,referencia!$A$2:$B$15,2,FALSE)&lt;VLOOKUP(B1982,referencia!$A$2:$B$15,2,FALSE),"Visitante","Empate")))</f>
        <v/>
      </c>
      <c r="D1982" s="2" t="str">
        <f ca="1">IF(C1982="", "", IFERROR(
  INDEX(C:C, MATCH(1,
    INDEX((OFFSET(C1982, -(ROW(C1982)-255), 0)=OFFSET(C:C, 5, 0))*
           (OFFSET(C1981, -(ROW(C1981)-255), 0)=OFFSET(C:C, 4, 0))*
           (OFFSET(C1980, -(ROW(C1980)-255), 0)=OFFSET(C:C, 3, 0))*
           (OFFSET(C1979, -(ROW(C1979)-255), 0)=OFFSET(C:C, 2, 0))*
           (OFFSET(C1978, -(ROW(C1978)-255), 0)=OFFSET(C:C, 1, 0)),
           0), 0)),
  "Sem previsão"))</f>
        <v/>
      </c>
      <c r="E1982" s="2" t="str">
        <f t="shared" ca="1" si="122"/>
        <v/>
      </c>
      <c r="F1982" s="2" t="str">
        <f ca="1">IF(E1982="", "", IFERROR(COUNTIF($E$2:E1982, "Correto") / COUNTA($E$2:E1982), 0))</f>
        <v/>
      </c>
    </row>
    <row r="1983" spans="3:6" x14ac:dyDescent="0.25">
      <c r="C1983" s="2" t="str">
        <f>IF(B1983="","",IF(VLOOKUP(A1983,referencia!$A$2:$B$15,2,FALSE)&gt;VLOOKUP(B1983,referencia!$A$2:$B$15,2,FALSE),"Casa",IF(VLOOKUP(A1983,referencia!$A$2:$B$15,2,FALSE)&lt;VLOOKUP(B1983,referencia!$A$2:$B$15,2,FALSE),"Visitante","Empate")))</f>
        <v/>
      </c>
      <c r="D1983" s="2" t="str">
        <f ca="1">IF(C1983="", "", IFERROR(
  INDEX(C:C, MATCH(1,
    INDEX((OFFSET(C1983, -(ROW(C1983)-255), 0)=OFFSET(C:C, 5, 0))*
           (OFFSET(C1982, -(ROW(C1982)-255), 0)=OFFSET(C:C, 4, 0))*
           (OFFSET(C1981, -(ROW(C1981)-255), 0)=OFFSET(C:C, 3, 0))*
           (OFFSET(C1980, -(ROW(C1980)-255), 0)=OFFSET(C:C, 2, 0))*
           (OFFSET(C1979, -(ROW(C1979)-255), 0)=OFFSET(C:C, 1, 0)),
           0), 0)),
  "Sem previsão"))</f>
        <v/>
      </c>
      <c r="E1983" s="2" t="str">
        <f t="shared" ca="1" si="122"/>
        <v/>
      </c>
      <c r="F1983" s="2" t="str">
        <f ca="1">IF(E1983="", "", IFERROR(COUNTIF($E$2:E1983, "Correto") / COUNTA($E$2:E1983), 0))</f>
        <v/>
      </c>
    </row>
    <row r="1984" spans="3:6" x14ac:dyDescent="0.25">
      <c r="C1984" s="2" t="str">
        <f>IF(B1984="","",IF(VLOOKUP(A1984,referencia!$A$2:$B$15,2,FALSE)&gt;VLOOKUP(B1984,referencia!$A$2:$B$15,2,FALSE),"Casa",IF(VLOOKUP(A1984,referencia!$A$2:$B$15,2,FALSE)&lt;VLOOKUP(B1984,referencia!$A$2:$B$15,2,FALSE),"Visitante","Empate")))</f>
        <v/>
      </c>
      <c r="D1984" s="2" t="str">
        <f ca="1">IF(C1984="", "", IFERROR(
  INDEX(C:C, MATCH(1,
    INDEX((OFFSET(C1984, -(ROW(C1984)-255), 0)=OFFSET(C:C, 5, 0))*
           (OFFSET(C1983, -(ROW(C1983)-255), 0)=OFFSET(C:C, 4, 0))*
           (OFFSET(C1982, -(ROW(C1982)-255), 0)=OFFSET(C:C, 3, 0))*
           (OFFSET(C1981, -(ROW(C1981)-255), 0)=OFFSET(C:C, 2, 0))*
           (OFFSET(C1980, -(ROW(C1980)-255), 0)=OFFSET(C:C, 1, 0)),
           0), 0)),
  "Sem previsão"))</f>
        <v/>
      </c>
      <c r="E1984" s="2" t="str">
        <f t="shared" ca="1" si="122"/>
        <v/>
      </c>
      <c r="F1984" s="2" t="str">
        <f ca="1">IF(E1984="", "", IFERROR(COUNTIF($E$2:E1984, "Correto") / COUNTA($E$2:E1984), 0))</f>
        <v/>
      </c>
    </row>
    <row r="1985" spans="3:6" x14ac:dyDescent="0.25">
      <c r="C1985" s="2" t="str">
        <f>IF(B1985="","",IF(VLOOKUP(A1985,referencia!$A$2:$B$15,2,FALSE)&gt;VLOOKUP(B1985,referencia!$A$2:$B$15,2,FALSE),"Casa",IF(VLOOKUP(A1985,referencia!$A$2:$B$15,2,FALSE)&lt;VLOOKUP(B1985,referencia!$A$2:$B$15,2,FALSE),"Visitante","Empate")))</f>
        <v/>
      </c>
      <c r="D1985" s="2" t="str">
        <f ca="1">IF(C1985="", "", IFERROR(
  INDEX(C:C, MATCH(1,
    INDEX((OFFSET(C1985, -(ROW(C1985)-255), 0)=OFFSET(C:C, 5, 0))*
           (OFFSET(C1984, -(ROW(C1984)-255), 0)=OFFSET(C:C, 4, 0))*
           (OFFSET(C1983, -(ROW(C1983)-255), 0)=OFFSET(C:C, 3, 0))*
           (OFFSET(C1982, -(ROW(C1982)-255), 0)=OFFSET(C:C, 2, 0))*
           (OFFSET(C1981, -(ROW(C1981)-255), 0)=OFFSET(C:C, 1, 0)),
           0), 0)),
  "Sem previsão"))</f>
        <v/>
      </c>
      <c r="E1985" s="2" t="str">
        <f t="shared" ca="1" si="122"/>
        <v/>
      </c>
      <c r="F1985" s="2" t="str">
        <f ca="1">IF(E1985="", "", IFERROR(COUNTIF($E$2:E1985, "Correto") / COUNTA($E$2:E1985), 0))</f>
        <v/>
      </c>
    </row>
    <row r="1986" spans="3:6" x14ac:dyDescent="0.25">
      <c r="C1986" s="2" t="str">
        <f>IF(B1986="","",IF(VLOOKUP(A1986,referencia!$A$2:$B$15,2,FALSE)&gt;VLOOKUP(B1986,referencia!$A$2:$B$15,2,FALSE),"Casa",IF(VLOOKUP(A1986,referencia!$A$2:$B$15,2,FALSE)&lt;VLOOKUP(B1986,referencia!$A$2:$B$15,2,FALSE),"Visitante","Empate")))</f>
        <v/>
      </c>
      <c r="D1986" s="2" t="str">
        <f ca="1">IF(C1986="", "", IFERROR(
  INDEX(C:C, MATCH(1,
    INDEX((OFFSET(C1986, -(ROW(C1986)-255), 0)=OFFSET(C:C, 5, 0))*
           (OFFSET(C1985, -(ROW(C1985)-255), 0)=OFFSET(C:C, 4, 0))*
           (OFFSET(C1984, -(ROW(C1984)-255), 0)=OFFSET(C:C, 3, 0))*
           (OFFSET(C1983, -(ROW(C1983)-255), 0)=OFFSET(C:C, 2, 0))*
           (OFFSET(C1982, -(ROW(C1982)-255), 0)=OFFSET(C:C, 1, 0)),
           0), 0)),
  "Sem previsão"))</f>
        <v/>
      </c>
      <c r="E1986" s="2" t="str">
        <f t="shared" ca="1" si="122"/>
        <v/>
      </c>
      <c r="F1986" s="2" t="str">
        <f ca="1">IF(E1986="", "", IFERROR(COUNTIF($E$2:E1986, "Correto") / COUNTA($E$2:E1986), 0))</f>
        <v/>
      </c>
    </row>
    <row r="1987" spans="3:6" x14ac:dyDescent="0.25">
      <c r="C1987" s="2" t="str">
        <f>IF(B1987="","",IF(VLOOKUP(A1987,referencia!$A$2:$B$15,2,FALSE)&gt;VLOOKUP(B1987,referencia!$A$2:$B$15,2,FALSE),"Casa",IF(VLOOKUP(A1987,referencia!$A$2:$B$15,2,FALSE)&lt;VLOOKUP(B1987,referencia!$A$2:$B$15,2,FALSE),"Visitante","Empate")))</f>
        <v/>
      </c>
      <c r="D1987" s="2" t="str">
        <f ca="1">IF(C1987="", "", IFERROR(
  INDEX(C:C, MATCH(1,
    INDEX((OFFSET(C1987, -(ROW(C1987)-255), 0)=OFFSET(C:C, 5, 0))*
           (OFFSET(C1986, -(ROW(C1986)-255), 0)=OFFSET(C:C, 4, 0))*
           (OFFSET(C1985, -(ROW(C1985)-255), 0)=OFFSET(C:C, 3, 0))*
           (OFFSET(C1984, -(ROW(C1984)-255), 0)=OFFSET(C:C, 2, 0))*
           (OFFSET(C1983, -(ROW(C1983)-255), 0)=OFFSET(C:C, 1, 0)),
           0), 0)),
  "Sem previsão"))</f>
        <v/>
      </c>
      <c r="E1987" s="2" t="str">
        <f t="shared" ca="1" si="122"/>
        <v/>
      </c>
      <c r="F1987" s="2" t="str">
        <f ca="1">IF(E1987="", "", IFERROR(COUNTIF($E$2:E1987, "Correto") / COUNTA($E$2:E1987), 0))</f>
        <v/>
      </c>
    </row>
    <row r="1988" spans="3:6" x14ac:dyDescent="0.25">
      <c r="C1988" s="2" t="str">
        <f>IF(B1988="","",IF(VLOOKUP(A1988,referencia!$A$2:$B$15,2,FALSE)&gt;VLOOKUP(B1988,referencia!$A$2:$B$15,2,FALSE),"Casa",IF(VLOOKUP(A1988,referencia!$A$2:$B$15,2,FALSE)&lt;VLOOKUP(B1988,referencia!$A$2:$B$15,2,FALSE),"Visitante","Empate")))</f>
        <v/>
      </c>
      <c r="D1988" s="2" t="str">
        <f ca="1">IF(C1988="", "", IFERROR(
  INDEX(C:C, MATCH(1,
    INDEX((OFFSET(C1988, -(ROW(C1988)-255), 0)=OFFSET(C:C, 5, 0))*
           (OFFSET(C1987, -(ROW(C1987)-255), 0)=OFFSET(C:C, 4, 0))*
           (OFFSET(C1986, -(ROW(C1986)-255), 0)=OFFSET(C:C, 3, 0))*
           (OFFSET(C1985, -(ROW(C1985)-255), 0)=OFFSET(C:C, 2, 0))*
           (OFFSET(C1984, -(ROW(C1984)-255), 0)=OFFSET(C:C, 1, 0)),
           0), 0)),
  "Sem previsão"))</f>
        <v/>
      </c>
      <c r="E1988" s="2" t="str">
        <f t="shared" ca="1" si="122"/>
        <v/>
      </c>
      <c r="F1988" s="2" t="str">
        <f ca="1">IF(E1988="", "", IFERROR(COUNTIF($E$2:E1988, "Correto") / COUNTA($E$2:E1988), 0))</f>
        <v/>
      </c>
    </row>
    <row r="1989" spans="3:6" x14ac:dyDescent="0.25">
      <c r="C1989" s="2" t="str">
        <f>IF(B1989="","",IF(VLOOKUP(A1989,referencia!$A$2:$B$15,2,FALSE)&gt;VLOOKUP(B1989,referencia!$A$2:$B$15,2,FALSE),"Casa",IF(VLOOKUP(A1989,referencia!$A$2:$B$15,2,FALSE)&lt;VLOOKUP(B1989,referencia!$A$2:$B$15,2,FALSE),"Visitante","Empate")))</f>
        <v/>
      </c>
      <c r="D1989" s="2" t="str">
        <f ca="1">IF(C1989="", "", IFERROR(
  INDEX(C:C, MATCH(1,
    INDEX((OFFSET(C1989, -(ROW(C1989)-255), 0)=OFFSET(C:C, 5, 0))*
           (OFFSET(C1988, -(ROW(C1988)-255), 0)=OFFSET(C:C, 4, 0))*
           (OFFSET(C1987, -(ROW(C1987)-255), 0)=OFFSET(C:C, 3, 0))*
           (OFFSET(C1986, -(ROW(C1986)-255), 0)=OFFSET(C:C, 2, 0))*
           (OFFSET(C1985, -(ROW(C1985)-255), 0)=OFFSET(C:C, 1, 0)),
           0), 0)),
  "Sem previsão"))</f>
        <v/>
      </c>
      <c r="E1989" s="2" t="str">
        <f t="shared" ca="1" si="122"/>
        <v/>
      </c>
      <c r="F1989" s="2" t="str">
        <f ca="1">IF(E1989="", "", IFERROR(COUNTIF($E$2:E1989, "Correto") / COUNTA($E$2:E1989), 0))</f>
        <v/>
      </c>
    </row>
    <row r="1990" spans="3:6" x14ac:dyDescent="0.25">
      <c r="C1990" s="2" t="str">
        <f>IF(B1990="","",IF(VLOOKUP(A1990,referencia!$A$2:$B$15,2,FALSE)&gt;VLOOKUP(B1990,referencia!$A$2:$B$15,2,FALSE),"Casa",IF(VLOOKUP(A1990,referencia!$A$2:$B$15,2,FALSE)&lt;VLOOKUP(B1990,referencia!$A$2:$B$15,2,FALSE),"Visitante","Empate")))</f>
        <v/>
      </c>
      <c r="D1990" s="2" t="str">
        <f ca="1">IF(C1990="", "", IFERROR(
  INDEX(C:C, MATCH(1,
    INDEX((OFFSET(C1990, -(ROW(C1990)-255), 0)=OFFSET(C:C, 5, 0))*
           (OFFSET(C1989, -(ROW(C1989)-255), 0)=OFFSET(C:C, 4, 0))*
           (OFFSET(C1988, -(ROW(C1988)-255), 0)=OFFSET(C:C, 3, 0))*
           (OFFSET(C1987, -(ROW(C1987)-255), 0)=OFFSET(C:C, 2, 0))*
           (OFFSET(C1986, -(ROW(C1986)-255), 0)=OFFSET(C:C, 1, 0)),
           0), 0)),
  "Sem previsão"))</f>
        <v/>
      </c>
      <c r="E1990" s="2" t="str">
        <f t="shared" ca="1" si="122"/>
        <v/>
      </c>
      <c r="F1990" s="2" t="str">
        <f ca="1">IF(E1990="", "", IFERROR(COUNTIF($E$2:E1990, "Correto") / COUNTA($E$2:E1990), 0))</f>
        <v/>
      </c>
    </row>
    <row r="1991" spans="3:6" x14ac:dyDescent="0.25">
      <c r="C1991" s="2" t="str">
        <f>IF(B1991="","",IF(VLOOKUP(A1991,referencia!$A$2:$B$15,2,FALSE)&gt;VLOOKUP(B1991,referencia!$A$2:$B$15,2,FALSE),"Casa",IF(VLOOKUP(A1991,referencia!$A$2:$B$15,2,FALSE)&lt;VLOOKUP(B1991,referencia!$A$2:$B$15,2,FALSE),"Visitante","Empate")))</f>
        <v/>
      </c>
      <c r="D1991" s="2" t="str">
        <f ca="1">IF(C1991="", "", IFERROR(
  INDEX(C:C, MATCH(1,
    INDEX((OFFSET(C1991, -(ROW(C1991)-255), 0)=OFFSET(C:C, 5, 0))*
           (OFFSET(C1990, -(ROW(C1990)-255), 0)=OFFSET(C:C, 4, 0))*
           (OFFSET(C1989, -(ROW(C1989)-255), 0)=OFFSET(C:C, 3, 0))*
           (OFFSET(C1988, -(ROW(C1988)-255), 0)=OFFSET(C:C, 2, 0))*
           (OFFSET(C1987, -(ROW(C1987)-255), 0)=OFFSET(C:C, 1, 0)),
           0), 0)),
  "Sem previsão"))</f>
        <v/>
      </c>
      <c r="E1991" s="2" t="str">
        <f t="shared" ca="1" si="122"/>
        <v/>
      </c>
      <c r="F1991" s="2" t="str">
        <f ca="1">IF(E1991="", "", IFERROR(COUNTIF($E$2:E1991, "Correto") / COUNTA($E$2:E1991), 0))</f>
        <v/>
      </c>
    </row>
    <row r="1992" spans="3:6" x14ac:dyDescent="0.25">
      <c r="C1992" s="2" t="str">
        <f>IF(B1992="","",IF(VLOOKUP(A1992,referencia!$A$2:$B$15,2,FALSE)&gt;VLOOKUP(B1992,referencia!$A$2:$B$15,2,FALSE),"Casa",IF(VLOOKUP(A1992,referencia!$A$2:$B$15,2,FALSE)&lt;VLOOKUP(B1992,referencia!$A$2:$B$15,2,FALSE),"Visitante","Empate")))</f>
        <v/>
      </c>
      <c r="D1992" s="2" t="str">
        <f ca="1">IF(C1992="", "", IFERROR(
  INDEX(C:C, MATCH(1,
    INDEX((OFFSET(C1992, -(ROW(C1992)-255), 0)=OFFSET(C:C, 5, 0))*
           (OFFSET(C1991, -(ROW(C1991)-255), 0)=OFFSET(C:C, 4, 0))*
           (OFFSET(C1990, -(ROW(C1990)-255), 0)=OFFSET(C:C, 3, 0))*
           (OFFSET(C1989, -(ROW(C1989)-255), 0)=OFFSET(C:C, 2, 0))*
           (OFFSET(C1988, -(ROW(C1988)-255), 0)=OFFSET(C:C, 1, 0)),
           0), 0)),
  "Sem previsão"))</f>
        <v/>
      </c>
      <c r="E1992" s="2" t="str">
        <f t="shared" ca="1" si="122"/>
        <v/>
      </c>
      <c r="F1992" s="2" t="str">
        <f ca="1">IF(E1992="", "", IFERROR(COUNTIF($E$2:E1992, "Correto") / COUNTA($E$2:E1992), 0))</f>
        <v/>
      </c>
    </row>
    <row r="1993" spans="3:6" x14ac:dyDescent="0.25">
      <c r="C1993" s="2" t="str">
        <f>IF(B1993="","",IF(VLOOKUP(A1993,referencia!$A$2:$B$15,2,FALSE)&gt;VLOOKUP(B1993,referencia!$A$2:$B$15,2,FALSE),"Casa",IF(VLOOKUP(A1993,referencia!$A$2:$B$15,2,FALSE)&lt;VLOOKUP(B1993,referencia!$A$2:$B$15,2,FALSE),"Visitante","Empate")))</f>
        <v/>
      </c>
      <c r="D1993" s="2" t="str">
        <f ca="1">IF(C1993="", "", IFERROR(
  INDEX(C:C, MATCH(1,
    INDEX((OFFSET(C1993, -(ROW(C1993)-255), 0)=OFFSET(C:C, 5, 0))*
           (OFFSET(C1992, -(ROW(C1992)-255), 0)=OFFSET(C:C, 4, 0))*
           (OFFSET(C1991, -(ROW(C1991)-255), 0)=OFFSET(C:C, 3, 0))*
           (OFFSET(C1990, -(ROW(C1990)-255), 0)=OFFSET(C:C, 2, 0))*
           (OFFSET(C1989, -(ROW(C1989)-255), 0)=OFFSET(C:C, 1, 0)),
           0), 0)),
  "Sem previsão"))</f>
        <v/>
      </c>
      <c r="E1993" s="2" t="str">
        <f t="shared" ca="1" si="122"/>
        <v/>
      </c>
      <c r="F1993" s="2" t="str">
        <f ca="1">IF(E1993="", "", IFERROR(COUNTIF($E$2:E1993, "Correto") / COUNTA($E$2:E1993), 0))</f>
        <v/>
      </c>
    </row>
    <row r="1994" spans="3:6" x14ac:dyDescent="0.25">
      <c r="C1994" s="2" t="str">
        <f>IF(B1994="","",IF(VLOOKUP(A1994,referencia!$A$2:$B$15,2,FALSE)&gt;VLOOKUP(B1994,referencia!$A$2:$B$15,2,FALSE),"Casa",IF(VLOOKUP(A1994,referencia!$A$2:$B$15,2,FALSE)&lt;VLOOKUP(B1994,referencia!$A$2:$B$15,2,FALSE),"Visitante","Empate")))</f>
        <v/>
      </c>
      <c r="D1994" s="2" t="str">
        <f ca="1">IF(C1994="", "", IFERROR(
  INDEX(C:C, MATCH(1,
    INDEX((OFFSET(C1994, -(ROW(C1994)-255), 0)=OFFSET(C:C, 5, 0))*
           (OFFSET(C1993, -(ROW(C1993)-255), 0)=OFFSET(C:C, 4, 0))*
           (OFFSET(C1992, -(ROW(C1992)-255), 0)=OFFSET(C:C, 3, 0))*
           (OFFSET(C1991, -(ROW(C1991)-255), 0)=OFFSET(C:C, 2, 0))*
           (OFFSET(C1990, -(ROW(C1990)-255), 0)=OFFSET(C:C, 1, 0)),
           0), 0)),
  "Sem previsão"))</f>
        <v/>
      </c>
      <c r="E1994" s="2" t="str">
        <f t="shared" ca="1" si="122"/>
        <v/>
      </c>
      <c r="F1994" s="2" t="str">
        <f ca="1">IF(E1994="", "", IFERROR(COUNTIF($E$2:E1994, "Correto") / COUNTA($E$2:E1994), 0))</f>
        <v/>
      </c>
    </row>
    <row r="1995" spans="3:6" x14ac:dyDescent="0.25">
      <c r="C1995" s="2" t="str">
        <f>IF(B1995="","",IF(VLOOKUP(A1995,referencia!$A$2:$B$15,2,FALSE)&gt;VLOOKUP(B1995,referencia!$A$2:$B$15,2,FALSE),"Casa",IF(VLOOKUP(A1995,referencia!$A$2:$B$15,2,FALSE)&lt;VLOOKUP(B1995,referencia!$A$2:$B$15,2,FALSE),"Visitante","Empate")))</f>
        <v/>
      </c>
      <c r="D1995" s="2" t="str">
        <f ca="1">IF(C1995="", "", IFERROR(
  INDEX(C:C, MATCH(1,
    INDEX((OFFSET(C1995, -(ROW(C1995)-255), 0)=OFFSET(C:C, 5, 0))*
           (OFFSET(C1994, -(ROW(C1994)-255), 0)=OFFSET(C:C, 4, 0))*
           (OFFSET(C1993, -(ROW(C1993)-255), 0)=OFFSET(C:C, 3, 0))*
           (OFFSET(C1992, -(ROW(C1992)-255), 0)=OFFSET(C:C, 2, 0))*
           (OFFSET(C1991, -(ROW(C1991)-255), 0)=OFFSET(C:C, 1, 0)),
           0), 0)),
  "Sem previsão"))</f>
        <v/>
      </c>
      <c r="E1995" s="2" t="str">
        <f t="shared" ca="1" si="122"/>
        <v/>
      </c>
      <c r="F1995" s="2" t="str">
        <f ca="1">IF(E1995="", "", IFERROR(COUNTIF($E$2:E1995, "Correto") / COUNTA($E$2:E1995), 0))</f>
        <v/>
      </c>
    </row>
    <row r="1996" spans="3:6" x14ac:dyDescent="0.25">
      <c r="C1996" s="2" t="str">
        <f>IF(B1996="","",IF(VLOOKUP(A1996,referencia!$A$2:$B$15,2,FALSE)&gt;VLOOKUP(B1996,referencia!$A$2:$B$15,2,FALSE),"Casa",IF(VLOOKUP(A1996,referencia!$A$2:$B$15,2,FALSE)&lt;VLOOKUP(B1996,referencia!$A$2:$B$15,2,FALSE),"Visitante","Empate")))</f>
        <v/>
      </c>
      <c r="D1996" s="2" t="str">
        <f ca="1">IF(C1996="", "", IFERROR(
  INDEX(C:C, MATCH(1,
    INDEX((OFFSET(C1996, -(ROW(C1996)-255), 0)=OFFSET(C:C, 5, 0))*
           (OFFSET(C1995, -(ROW(C1995)-255), 0)=OFFSET(C:C, 4, 0))*
           (OFFSET(C1994, -(ROW(C1994)-255), 0)=OFFSET(C:C, 3, 0))*
           (OFFSET(C1993, -(ROW(C1993)-255), 0)=OFFSET(C:C, 2, 0))*
           (OFFSET(C1992, -(ROW(C1992)-255), 0)=OFFSET(C:C, 1, 0)),
           0), 0)),
  "Sem previsão"))</f>
        <v/>
      </c>
      <c r="E1996" s="2" t="str">
        <f t="shared" ca="1" si="122"/>
        <v/>
      </c>
      <c r="F1996" s="2" t="str">
        <f ca="1">IF(E1996="", "", IFERROR(COUNTIF($E$2:E1996, "Correto") / COUNTA($E$2:E1996), 0))</f>
        <v/>
      </c>
    </row>
    <row r="1997" spans="3:6" x14ac:dyDescent="0.25">
      <c r="C1997" s="2" t="str">
        <f>IF(B1997="","",IF(VLOOKUP(A1997,referencia!$A$2:$B$15,2,FALSE)&gt;VLOOKUP(B1997,referencia!$A$2:$B$15,2,FALSE),"Casa",IF(VLOOKUP(A1997,referencia!$A$2:$B$15,2,FALSE)&lt;VLOOKUP(B1997,referencia!$A$2:$B$15,2,FALSE),"Visitante","Empate")))</f>
        <v/>
      </c>
      <c r="D1997" s="2" t="str">
        <f ca="1">IF(C1997="", "", IFERROR(
  INDEX(C:C, MATCH(1,
    INDEX((OFFSET(C1997, -(ROW(C1997)-255), 0)=OFFSET(C:C, 5, 0))*
           (OFFSET(C1996, -(ROW(C1996)-255), 0)=OFFSET(C:C, 4, 0))*
           (OFFSET(C1995, -(ROW(C1995)-255), 0)=OFFSET(C:C, 3, 0))*
           (OFFSET(C1994, -(ROW(C1994)-255), 0)=OFFSET(C:C, 2, 0))*
           (OFFSET(C1993, -(ROW(C1993)-255), 0)=OFFSET(C:C, 1, 0)),
           0), 0)),
  "Sem previsão"))</f>
        <v/>
      </c>
      <c r="E1997" s="2" t="str">
        <f t="shared" ca="1" si="122"/>
        <v/>
      </c>
      <c r="F1997" s="2" t="str">
        <f ca="1">IF(E1997="", "", IFERROR(COUNTIF($E$2:E1997, "Correto") / COUNTA($E$2:E1997), 0))</f>
        <v/>
      </c>
    </row>
    <row r="1998" spans="3:6" x14ac:dyDescent="0.25">
      <c r="C1998" s="2" t="str">
        <f>IF(B1998="","",IF(VLOOKUP(A1998,referencia!$A$2:$B$15,2,FALSE)&gt;VLOOKUP(B1998,referencia!$A$2:$B$15,2,FALSE),"Casa",IF(VLOOKUP(A1998,referencia!$A$2:$B$15,2,FALSE)&lt;VLOOKUP(B1998,referencia!$A$2:$B$15,2,FALSE),"Visitante","Empate")))</f>
        <v/>
      </c>
      <c r="D1998" s="2" t="str">
        <f ca="1">IF(C1998="", "", IFERROR(
  INDEX(C:C, MATCH(1,
    INDEX((OFFSET(C1998, -(ROW(C1998)-255), 0)=OFFSET(C:C, 5, 0))*
           (OFFSET(C1997, -(ROW(C1997)-255), 0)=OFFSET(C:C, 4, 0))*
           (OFFSET(C1996, -(ROW(C1996)-255), 0)=OFFSET(C:C, 3, 0))*
           (OFFSET(C1995, -(ROW(C1995)-255), 0)=OFFSET(C:C, 2, 0))*
           (OFFSET(C1994, -(ROW(C1994)-255), 0)=OFFSET(C:C, 1, 0)),
           0), 0)),
  "Sem previsão"))</f>
        <v/>
      </c>
      <c r="E1998" s="2" t="str">
        <f t="shared" ca="1" si="122"/>
        <v/>
      </c>
      <c r="F1998" s="2" t="str">
        <f ca="1">IF(E1998="", "", IFERROR(COUNTIF($E$2:E1998, "Correto") / COUNTA($E$2:E1998), 0))</f>
        <v/>
      </c>
    </row>
    <row r="1999" spans="3:6" x14ac:dyDescent="0.25">
      <c r="C1999" s="2" t="str">
        <f>IF(B1999="","",IF(VLOOKUP(A1999,referencia!$A$2:$B$15,2,FALSE)&gt;VLOOKUP(B1999,referencia!$A$2:$B$15,2,FALSE),"Casa",IF(VLOOKUP(A1999,referencia!$A$2:$B$15,2,FALSE)&lt;VLOOKUP(B1999,referencia!$A$2:$B$15,2,FALSE),"Visitante","Empate")))</f>
        <v/>
      </c>
      <c r="D1999" s="2" t="str">
        <f ca="1">IF(C1999="", "", IFERROR(
  INDEX(C:C, MATCH(1,
    INDEX((OFFSET(C1999, -(ROW(C1999)-255), 0)=OFFSET(C:C, 5, 0))*
           (OFFSET(C1998, -(ROW(C1998)-255), 0)=OFFSET(C:C, 4, 0))*
           (OFFSET(C1997, -(ROW(C1997)-255), 0)=OFFSET(C:C, 3, 0))*
           (OFFSET(C1996, -(ROW(C1996)-255), 0)=OFFSET(C:C, 2, 0))*
           (OFFSET(C1995, -(ROW(C1995)-255), 0)=OFFSET(C:C, 1, 0)),
           0), 0)),
  "Sem previsão"))</f>
        <v/>
      </c>
      <c r="E1999" s="2" t="str">
        <f t="shared" ca="1" si="122"/>
        <v/>
      </c>
      <c r="F1999" s="2" t="str">
        <f ca="1">IF(E1999="", "", IFERROR(COUNTIF($E$2:E1999, "Correto") / COUNTA($E$2:E1999), 0))</f>
        <v/>
      </c>
    </row>
    <row r="2000" spans="3:6" x14ac:dyDescent="0.25">
      <c r="C2000" s="2" t="str">
        <f>IF(B2000="","",IF(VLOOKUP(A2000,referencia!$A$2:$B$15,2,FALSE)&gt;VLOOKUP(B2000,referencia!$A$2:$B$15,2,FALSE),"Casa",IF(VLOOKUP(A2000,referencia!$A$2:$B$15,2,FALSE)&lt;VLOOKUP(B2000,referencia!$A$2:$B$15,2,FALSE),"Visitante","Empate")))</f>
        <v/>
      </c>
      <c r="D2000" s="2" t="str">
        <f ca="1">IF(C2000="", "", IFERROR(
  INDEX(C:C, MATCH(1,
    INDEX((OFFSET(C2000, -(ROW(C2000)-255), 0)=OFFSET(C:C, 5, 0))*
           (OFFSET(C1999, -(ROW(C1999)-255), 0)=OFFSET(C:C, 4, 0))*
           (OFFSET(C1998, -(ROW(C1998)-255), 0)=OFFSET(C:C, 3, 0))*
           (OFFSET(C1997, -(ROW(C1997)-255), 0)=OFFSET(C:C, 2, 0))*
           (OFFSET(C1996, -(ROW(C1996)-255), 0)=OFFSET(C:C, 1, 0)),
           0), 0)),
  "Sem previsão"))</f>
        <v/>
      </c>
      <c r="E2000" s="2" t="str">
        <f t="shared" ca="1" si="122"/>
        <v/>
      </c>
      <c r="F2000" s="2" t="str">
        <f ca="1">IF(E2000="", "", IFERROR(COUNTIF($E$2:E2000, "Correto") / COUNTA($E$2:E2000), 0))</f>
        <v/>
      </c>
    </row>
    <row r="2001" spans="3:6" x14ac:dyDescent="0.25">
      <c r="C2001" s="2" t="str">
        <f>IF(B2001="","",IF(VLOOKUP(A2001,referencia!$A$2:$B$15,2,FALSE)&gt;VLOOKUP(B2001,referencia!$A$2:$B$15,2,FALSE),"Casa",IF(VLOOKUP(A2001,referencia!$A$2:$B$15,2,FALSE)&lt;VLOOKUP(B2001,referencia!$A$2:$B$15,2,FALSE),"Visitante","Empate")))</f>
        <v/>
      </c>
      <c r="D2001" s="2" t="str">
        <f ca="1">IF(C2001="", "", IFERROR(
  INDEX(C:C, MATCH(1,
    INDEX((OFFSET(C2001, -(ROW(C2001)-255), 0)=OFFSET(C:C, 5, 0))*
           (OFFSET(C2000, -(ROW(C2000)-255), 0)=OFFSET(C:C, 4, 0))*
           (OFFSET(C1999, -(ROW(C1999)-255), 0)=OFFSET(C:C, 3, 0))*
           (OFFSET(C1998, -(ROW(C1998)-255), 0)=OFFSET(C:C, 2, 0))*
           (OFFSET(C1997, -(ROW(C1997)-255), 0)=OFFSET(C:C, 1, 0)),
           0), 0)),
  "Sem previsão"))</f>
        <v/>
      </c>
      <c r="E2001" s="2" t="str">
        <f t="shared" ca="1" si="122"/>
        <v/>
      </c>
      <c r="F2001" s="2" t="str">
        <f ca="1">IF(E2001="", "", IFERROR(COUNTIF($E$2:E2001, "Correto") / COUNTA($E$2:E2001), 0))</f>
        <v/>
      </c>
    </row>
    <row r="2002" spans="3:6" x14ac:dyDescent="0.25">
      <c r="C2002" s="2" t="str">
        <f>IF(B2002="","",IF(VLOOKUP(A2002,referencia!$A$2:$B$15,2,FALSE)&gt;VLOOKUP(B2002,referencia!$A$2:$B$15,2,FALSE),"Casa",IF(VLOOKUP(A2002,referencia!$A$2:$B$15,2,FALSE)&lt;VLOOKUP(B2002,referencia!$A$2:$B$15,2,FALSE),"Visitante","Empate")))</f>
        <v/>
      </c>
      <c r="D2002" s="2" t="str">
        <f ca="1">IF(C2002="", "", IFERROR(
  INDEX(C:C, MATCH(1,
    INDEX((OFFSET(C2002, -(ROW(C2002)-255), 0)=OFFSET(C:C, 5, 0))*
           (OFFSET(C2001, -(ROW(C2001)-255), 0)=OFFSET(C:C, 4, 0))*
           (OFFSET(C2000, -(ROW(C2000)-255), 0)=OFFSET(C:C, 3, 0))*
           (OFFSET(C1999, -(ROW(C1999)-255), 0)=OFFSET(C:C, 2, 0))*
           (OFFSET(C1998, -(ROW(C1998)-255), 0)=OFFSET(C:C, 1, 0)),
           0), 0)),
  "Sem previsão"))</f>
        <v/>
      </c>
      <c r="E2002" s="2" t="str">
        <f t="shared" ca="1" si="122"/>
        <v/>
      </c>
      <c r="F2002" s="2" t="str">
        <f ca="1">IF(E2002="", "", IFERROR(COUNTIF($E$2:E2002, "Correto") / COUNTA($E$2:E2002), 0))</f>
        <v/>
      </c>
    </row>
    <row r="2003" spans="3:6" x14ac:dyDescent="0.25">
      <c r="C2003" s="2" t="str">
        <f>IF(B2003="","",IF(VLOOKUP(A2003,referencia!$A$2:$B$15,2,FALSE)&gt;VLOOKUP(B2003,referencia!$A$2:$B$15,2,FALSE),"Casa",IF(VLOOKUP(A2003,referencia!$A$2:$B$15,2,FALSE)&lt;VLOOKUP(B2003,referencia!$A$2:$B$15,2,FALSE),"Visitante","Empate")))</f>
        <v/>
      </c>
      <c r="D2003" s="2" t="str">
        <f ca="1">IF(C2003="", "", IFERROR(
  INDEX(C:C, MATCH(1,
    INDEX((OFFSET(C2003, -(ROW(C2003)-255), 0)=OFFSET(C:C, 5, 0))*
           (OFFSET(C2002, -(ROW(C2002)-255), 0)=OFFSET(C:C, 4, 0))*
           (OFFSET(C2001, -(ROW(C2001)-255), 0)=OFFSET(C:C, 3, 0))*
           (OFFSET(C2000, -(ROW(C2000)-255), 0)=OFFSET(C:C, 2, 0))*
           (OFFSET(C1999, -(ROW(C1999)-255), 0)=OFFSET(C:C, 1, 0)),
           0), 0)),
  "Sem previsão"))</f>
        <v/>
      </c>
      <c r="E2003" s="2" t="str">
        <f t="shared" ca="1" si="122"/>
        <v/>
      </c>
      <c r="F2003" s="2" t="str">
        <f ca="1">IF(E2003="", "", IFERROR(COUNTIF($E$2:E2003, "Correto") / COUNTA($E$2:E2003), 0))</f>
        <v/>
      </c>
    </row>
    <row r="2004" spans="3:6" x14ac:dyDescent="0.25">
      <c r="C2004" s="2" t="str">
        <f>IF(B2004="","",IF(VLOOKUP(A2004,referencia!$A$2:$B$15,2,FALSE)&gt;VLOOKUP(B2004,referencia!$A$2:$B$15,2,FALSE),"Casa",IF(VLOOKUP(A2004,referencia!$A$2:$B$15,2,FALSE)&lt;VLOOKUP(B2004,referencia!$A$2:$B$15,2,FALSE),"Visitante","Empate")))</f>
        <v/>
      </c>
      <c r="D2004" s="2" t="str">
        <f ca="1">IF(C2004="", "", IFERROR(
  INDEX(C:C, MATCH(1,
    INDEX((OFFSET(C2004, -(ROW(C2004)-255), 0)=OFFSET(C:C, 5, 0))*
           (OFFSET(C2003, -(ROW(C2003)-255), 0)=OFFSET(C:C, 4, 0))*
           (OFFSET(C2002, -(ROW(C2002)-255), 0)=OFFSET(C:C, 3, 0))*
           (OFFSET(C2001, -(ROW(C2001)-255), 0)=OFFSET(C:C, 2, 0))*
           (OFFSET(C2000, -(ROW(C2000)-255), 0)=OFFSET(C:C, 1, 0)),
           0), 0)),
  "Sem previsão"))</f>
        <v/>
      </c>
      <c r="E2004" s="2" t="str">
        <f t="shared" ca="1" si="122"/>
        <v/>
      </c>
      <c r="F2004" s="2" t="str">
        <f ca="1">IF(E2004="", "", IFERROR(COUNTIF($E$2:E2004, "Correto") / COUNTA($E$2:E2004), 0))</f>
        <v/>
      </c>
    </row>
    <row r="2005" spans="3:6" x14ac:dyDescent="0.25">
      <c r="C2005" s="2" t="str">
        <f>IF(B2005="","",IF(VLOOKUP(A2005,referencia!$A$2:$B$15,2,FALSE)&gt;VLOOKUP(B2005,referencia!$A$2:$B$15,2,FALSE),"Casa",IF(VLOOKUP(A2005,referencia!$A$2:$B$15,2,FALSE)&lt;VLOOKUP(B2005,referencia!$A$2:$B$15,2,FALSE),"Visitante","Empate")))</f>
        <v/>
      </c>
      <c r="D2005" s="2" t="str">
        <f ca="1">IF(C2005="", "", IFERROR(
  INDEX(C:C, MATCH(1,
    INDEX((OFFSET(C2005, -(ROW(C2005)-255), 0)=OFFSET(C:C, 5, 0))*
           (OFFSET(C2004, -(ROW(C2004)-255), 0)=OFFSET(C:C, 4, 0))*
           (OFFSET(C2003, -(ROW(C2003)-255), 0)=OFFSET(C:C, 3, 0))*
           (OFFSET(C2002, -(ROW(C2002)-255), 0)=OFFSET(C:C, 2, 0))*
           (OFFSET(C2001, -(ROW(C2001)-255), 0)=OFFSET(C:C, 1, 0)),
           0), 0)),
  "Sem previsão"))</f>
        <v/>
      </c>
      <c r="E2005" s="2" t="str">
        <f t="shared" ca="1" si="122"/>
        <v/>
      </c>
      <c r="F2005" s="2" t="str">
        <f ca="1">IF(E2005="", "", IFERROR(COUNTIF($E$2:E2005, "Correto") / COUNTA($E$2:E2005), 0))</f>
        <v/>
      </c>
    </row>
    <row r="2006" spans="3:6" x14ac:dyDescent="0.25">
      <c r="C2006" s="2" t="str">
        <f>IF(B2006="","",IF(VLOOKUP(A2006,referencia!$A$2:$B$15,2,FALSE)&gt;VLOOKUP(B2006,referencia!$A$2:$B$15,2,FALSE),"Casa",IF(VLOOKUP(A2006,referencia!$A$2:$B$15,2,FALSE)&lt;VLOOKUP(B2006,referencia!$A$2:$B$15,2,FALSE),"Visitante","Empate")))</f>
        <v/>
      </c>
      <c r="D2006" s="2" t="str">
        <f ca="1">IF(C2006="", "", IFERROR(
  INDEX(C:C, MATCH(1,
    INDEX((OFFSET(C2006, -(ROW(C2006)-255), 0)=OFFSET(C:C, 5, 0))*
           (OFFSET(C2005, -(ROW(C2005)-255), 0)=OFFSET(C:C, 4, 0))*
           (OFFSET(C2004, -(ROW(C2004)-255), 0)=OFFSET(C:C, 3, 0))*
           (OFFSET(C2003, -(ROW(C2003)-255), 0)=OFFSET(C:C, 2, 0))*
           (OFFSET(C2002, -(ROW(C2002)-255), 0)=OFFSET(C:C, 1, 0)),
           0), 0)),
  "Sem previsão"))</f>
        <v/>
      </c>
      <c r="E2006" s="2" t="str">
        <f t="shared" ca="1" si="122"/>
        <v/>
      </c>
      <c r="F2006" s="2" t="str">
        <f ca="1">IF(E2006="", "", IFERROR(COUNTIF($E$2:E2006, "Correto") / COUNTA($E$2:E2006), 0))</f>
        <v/>
      </c>
    </row>
    <row r="2007" spans="3:6" x14ac:dyDescent="0.25">
      <c r="C2007" s="2" t="str">
        <f>IF(B2007="","",IF(VLOOKUP(A2007,referencia!$A$2:$B$15,2,FALSE)&gt;VLOOKUP(B2007,referencia!$A$2:$B$15,2,FALSE),"Casa",IF(VLOOKUP(A2007,referencia!$A$2:$B$15,2,FALSE)&lt;VLOOKUP(B2007,referencia!$A$2:$B$15,2,FALSE),"Visitante","Empate")))</f>
        <v/>
      </c>
      <c r="D2007" s="2" t="str">
        <f ca="1">IF(C2007="", "", IFERROR(
  INDEX(C:C, MATCH(1,
    INDEX((OFFSET(C2007, -(ROW(C2007)-255), 0)=OFFSET(C:C, 5, 0))*
           (OFFSET(C2006, -(ROW(C2006)-255), 0)=OFFSET(C:C, 4, 0))*
           (OFFSET(C2005, -(ROW(C2005)-255), 0)=OFFSET(C:C, 3, 0))*
           (OFFSET(C2004, -(ROW(C2004)-255), 0)=OFFSET(C:C, 2, 0))*
           (OFFSET(C2003, -(ROW(C2003)-255), 0)=OFFSET(C:C, 1, 0)),
           0), 0)),
  "Sem previsão"))</f>
        <v/>
      </c>
      <c r="E2007" s="2" t="str">
        <f t="shared" ca="1" si="122"/>
        <v/>
      </c>
      <c r="F2007" s="2" t="str">
        <f ca="1">IF(E2007="", "", IFERROR(COUNTIF($E$2:E2007, "Correto") / COUNTA($E$2:E2007), 0))</f>
        <v/>
      </c>
    </row>
    <row r="2008" spans="3:6" x14ac:dyDescent="0.25">
      <c r="C2008" s="2" t="str">
        <f>IF(B2008="","",IF(VLOOKUP(A2008,referencia!$A$2:$B$15,2,FALSE)&gt;VLOOKUP(B2008,referencia!$A$2:$B$15,2,FALSE),"Casa",IF(VLOOKUP(A2008,referencia!$A$2:$B$15,2,FALSE)&lt;VLOOKUP(B2008,referencia!$A$2:$B$15,2,FALSE),"Visitante","Empate")))</f>
        <v/>
      </c>
      <c r="D2008" s="2" t="str">
        <f ca="1">IF(C2008="", "", IFERROR(
  INDEX(C:C, MATCH(1,
    INDEX((OFFSET(C2008, -(ROW(C2008)-255), 0)=OFFSET(C:C, 5, 0))*
           (OFFSET(C2007, -(ROW(C2007)-255), 0)=OFFSET(C:C, 4, 0))*
           (OFFSET(C2006, -(ROW(C2006)-255), 0)=OFFSET(C:C, 3, 0))*
           (OFFSET(C2005, -(ROW(C2005)-255), 0)=OFFSET(C:C, 2, 0))*
           (OFFSET(C2004, -(ROW(C2004)-255), 0)=OFFSET(C:C, 1, 0)),
           0), 0)),
  "Sem previsão"))</f>
        <v/>
      </c>
      <c r="E2008" s="2" t="str">
        <f t="shared" ca="1" si="122"/>
        <v/>
      </c>
      <c r="F2008" s="2" t="str">
        <f ca="1">IF(E2008="", "", IFERROR(COUNTIF($E$2:E2008, "Correto") / COUNTA($E$2:E2008), 0))</f>
        <v/>
      </c>
    </row>
    <row r="2009" spans="3:6" x14ac:dyDescent="0.25">
      <c r="C2009" s="2" t="str">
        <f>IF(B2009="","",IF(VLOOKUP(A2009,referencia!$A$2:$B$15,2,FALSE)&gt;VLOOKUP(B2009,referencia!$A$2:$B$15,2,FALSE),"Casa",IF(VLOOKUP(A2009,referencia!$A$2:$B$15,2,FALSE)&lt;VLOOKUP(B2009,referencia!$A$2:$B$15,2,FALSE),"Visitante","Empate")))</f>
        <v/>
      </c>
      <c r="D2009" s="2" t="str">
        <f ca="1">IF(C2009="", "", IFERROR(
  INDEX(C:C, MATCH(1,
    INDEX((OFFSET(C2009, -(ROW(C2009)-255), 0)=OFFSET(C:C, 5, 0))*
           (OFFSET(C2008, -(ROW(C2008)-255), 0)=OFFSET(C:C, 4, 0))*
           (OFFSET(C2007, -(ROW(C2007)-255), 0)=OFFSET(C:C, 3, 0))*
           (OFFSET(C2006, -(ROW(C2006)-255), 0)=OFFSET(C:C, 2, 0))*
           (OFFSET(C2005, -(ROW(C2005)-255), 0)=OFFSET(C:C, 1, 0)),
           0), 0)),
  "Sem previsão"))</f>
        <v/>
      </c>
      <c r="E2009" s="2" t="str">
        <f t="shared" ca="1" si="122"/>
        <v/>
      </c>
      <c r="F2009" s="2" t="str">
        <f ca="1">IF(E2009="", "", IFERROR(COUNTIF($E$2:E2009, "Correto") / COUNTA($E$2:E2009), 0))</f>
        <v/>
      </c>
    </row>
    <row r="2010" spans="3:6" x14ac:dyDescent="0.25">
      <c r="C2010" s="2" t="str">
        <f>IF(B2010="","",IF(VLOOKUP(A2010,referencia!$A$2:$B$15,2,FALSE)&gt;VLOOKUP(B2010,referencia!$A$2:$B$15,2,FALSE),"Casa",IF(VLOOKUP(A2010,referencia!$A$2:$B$15,2,FALSE)&lt;VLOOKUP(B2010,referencia!$A$2:$B$15,2,FALSE),"Visitante","Empate")))</f>
        <v/>
      </c>
      <c r="D2010" s="2" t="str">
        <f ca="1">IF(C2010="", "", IFERROR(
  INDEX(C:C, MATCH(1,
    INDEX((OFFSET(C2010, -(ROW(C2010)-255), 0)=OFFSET(C:C, 5, 0))*
           (OFFSET(C2009, -(ROW(C2009)-255), 0)=OFFSET(C:C, 4, 0))*
           (OFFSET(C2008, -(ROW(C2008)-255), 0)=OFFSET(C:C, 3, 0))*
           (OFFSET(C2007, -(ROW(C2007)-255), 0)=OFFSET(C:C, 2, 0))*
           (OFFSET(C2006, -(ROW(C2006)-255), 0)=OFFSET(C:C, 1, 0)),
           0), 0)),
  "Sem previsão"))</f>
        <v/>
      </c>
      <c r="E2010" s="2" t="str">
        <f t="shared" ca="1" si="122"/>
        <v/>
      </c>
      <c r="F2010" s="2" t="str">
        <f ca="1">IF(E2010="", "", IFERROR(COUNTIF($E$2:E2010, "Correto") / COUNTA($E$2:E2010), 0))</f>
        <v/>
      </c>
    </row>
    <row r="2011" spans="3:6" x14ac:dyDescent="0.25">
      <c r="C2011" s="2" t="str">
        <f>IF(B2011="","",IF(VLOOKUP(A2011,referencia!$A$2:$B$15,2,FALSE)&gt;VLOOKUP(B2011,referencia!$A$2:$B$15,2,FALSE),"Casa",IF(VLOOKUP(A2011,referencia!$A$2:$B$15,2,FALSE)&lt;VLOOKUP(B2011,referencia!$A$2:$B$15,2,FALSE),"Visitante","Empate")))</f>
        <v/>
      </c>
      <c r="D2011" s="2" t="str">
        <f ca="1">IF(C2011="", "", IFERROR(
  INDEX(C:C, MATCH(1,
    INDEX((OFFSET(C2011, -(ROW(C2011)-255), 0)=OFFSET(C:C, 5, 0))*
           (OFFSET(C2010, -(ROW(C2010)-255), 0)=OFFSET(C:C, 4, 0))*
           (OFFSET(C2009, -(ROW(C2009)-255), 0)=OFFSET(C:C, 3, 0))*
           (OFFSET(C2008, -(ROW(C2008)-255), 0)=OFFSET(C:C, 2, 0))*
           (OFFSET(C2007, -(ROW(C2007)-255), 0)=OFFSET(C:C, 1, 0)),
           0), 0)),
  "Sem previsão"))</f>
        <v/>
      </c>
      <c r="E2011" s="2" t="str">
        <f t="shared" ca="1" si="122"/>
        <v/>
      </c>
      <c r="F2011" s="2" t="str">
        <f ca="1">IF(E2011="", "", IFERROR(COUNTIF($E$2:E2011, "Correto") / COUNTA($E$2:E2011), 0))</f>
        <v/>
      </c>
    </row>
    <row r="2012" spans="3:6" x14ac:dyDescent="0.25">
      <c r="C2012" s="2" t="str">
        <f>IF(B2012="","",IF(VLOOKUP(A2012,referencia!$A$2:$B$15,2,FALSE)&gt;VLOOKUP(B2012,referencia!$A$2:$B$15,2,FALSE),"Casa",IF(VLOOKUP(A2012,referencia!$A$2:$B$15,2,FALSE)&lt;VLOOKUP(B2012,referencia!$A$2:$B$15,2,FALSE),"Visitante","Empate")))</f>
        <v/>
      </c>
      <c r="D2012" s="2" t="str">
        <f ca="1">IF(C2012="", "", IFERROR(
  INDEX(C:C, MATCH(1,
    INDEX((OFFSET(C2012, -(ROW(C2012)-255), 0)=OFFSET(C:C, 5, 0))*
           (OFFSET(C2011, -(ROW(C2011)-255), 0)=OFFSET(C:C, 4, 0))*
           (OFFSET(C2010, -(ROW(C2010)-255), 0)=OFFSET(C:C, 3, 0))*
           (OFFSET(C2009, -(ROW(C2009)-255), 0)=OFFSET(C:C, 2, 0))*
           (OFFSET(C2008, -(ROW(C2008)-255), 0)=OFFSET(C:C, 1, 0)),
           0), 0)),
  "Sem previsão"))</f>
        <v/>
      </c>
      <c r="E2012" s="2" t="str">
        <f t="shared" ca="1" si="122"/>
        <v/>
      </c>
      <c r="F2012" s="2" t="str">
        <f ca="1">IF(E2012="", "", IFERROR(COUNTIF($E$2:E2012, "Correto") / COUNTA($E$2:E2012), 0))</f>
        <v/>
      </c>
    </row>
    <row r="2013" spans="3:6" x14ac:dyDescent="0.25">
      <c r="C2013" s="2" t="str">
        <f>IF(B2013="","",IF(VLOOKUP(A2013,referencia!$A$2:$B$15,2,FALSE)&gt;VLOOKUP(B2013,referencia!$A$2:$B$15,2,FALSE),"Casa",IF(VLOOKUP(A2013,referencia!$A$2:$B$15,2,FALSE)&lt;VLOOKUP(B2013,referencia!$A$2:$B$15,2,FALSE),"Visitante","Empate")))</f>
        <v/>
      </c>
      <c r="D2013" s="2" t="str">
        <f ca="1">IF(C2013="", "", IFERROR(
  INDEX(C:C, MATCH(1,
    INDEX((OFFSET(C2013, -(ROW(C2013)-255), 0)=OFFSET(C:C, 5, 0))*
           (OFFSET(C2012, -(ROW(C2012)-255), 0)=OFFSET(C:C, 4, 0))*
           (OFFSET(C2011, -(ROW(C2011)-255), 0)=OFFSET(C:C, 3, 0))*
           (OFFSET(C2010, -(ROW(C2010)-255), 0)=OFFSET(C:C, 2, 0))*
           (OFFSET(C2009, -(ROW(C2009)-255), 0)=OFFSET(C:C, 1, 0)),
           0), 0)),
  "Sem previsão"))</f>
        <v/>
      </c>
      <c r="E2013" s="2" t="str">
        <f t="shared" ca="1" si="122"/>
        <v/>
      </c>
      <c r="F2013" s="2" t="str">
        <f ca="1">IF(E2013="", "", IFERROR(COUNTIF($E$2:E2013, "Correto") / COUNTA($E$2:E2013), 0))</f>
        <v/>
      </c>
    </row>
    <row r="2014" spans="3:6" x14ac:dyDescent="0.25">
      <c r="C2014" s="2" t="str">
        <f>IF(B2014="","",IF(VLOOKUP(A2014,referencia!$A$2:$B$15,2,FALSE)&gt;VLOOKUP(B2014,referencia!$A$2:$B$15,2,FALSE),"Casa",IF(VLOOKUP(A2014,referencia!$A$2:$B$15,2,FALSE)&lt;VLOOKUP(B2014,referencia!$A$2:$B$15,2,FALSE),"Visitante","Empate")))</f>
        <v/>
      </c>
      <c r="D2014" s="2" t="str">
        <f ca="1">IF(C2014="", "", IFERROR(
  INDEX(C:C, MATCH(1,
    INDEX((OFFSET(C2014, -(ROW(C2014)-255), 0)=OFFSET(C:C, 5, 0))*
           (OFFSET(C2013, -(ROW(C2013)-255), 0)=OFFSET(C:C, 4, 0))*
           (OFFSET(C2012, -(ROW(C2012)-255), 0)=OFFSET(C:C, 3, 0))*
           (OFFSET(C2011, -(ROW(C2011)-255), 0)=OFFSET(C:C, 2, 0))*
           (OFFSET(C2010, -(ROW(C2010)-255), 0)=OFFSET(C:C, 1, 0)),
           0), 0)),
  "Sem previsão"))</f>
        <v/>
      </c>
      <c r="E2014" s="2" t="str">
        <f t="shared" ca="1" si="122"/>
        <v/>
      </c>
      <c r="F2014" s="2" t="str">
        <f ca="1">IF(E2014="", "", IFERROR(COUNTIF($E$2:E2014, "Correto") / COUNTA($E$2:E2014), 0))</f>
        <v/>
      </c>
    </row>
    <row r="2015" spans="3:6" x14ac:dyDescent="0.25">
      <c r="C2015" s="2" t="str">
        <f>IF(B2015="","",IF(VLOOKUP(A2015,referencia!$A$2:$B$15,2,FALSE)&gt;VLOOKUP(B2015,referencia!$A$2:$B$15,2,FALSE),"Casa",IF(VLOOKUP(A2015,referencia!$A$2:$B$15,2,FALSE)&lt;VLOOKUP(B2015,referencia!$A$2:$B$15,2,FALSE),"Visitante","Empate")))</f>
        <v/>
      </c>
      <c r="D2015" s="2" t="str">
        <f ca="1">IF(C2015="", "", IFERROR(
  INDEX(C:C, MATCH(1,
    INDEX((OFFSET(C2015, -(ROW(C2015)-255), 0)=OFFSET(C:C, 5, 0))*
           (OFFSET(C2014, -(ROW(C2014)-255), 0)=OFFSET(C:C, 4, 0))*
           (OFFSET(C2013, -(ROW(C2013)-255), 0)=OFFSET(C:C, 3, 0))*
           (OFFSET(C2012, -(ROW(C2012)-255), 0)=OFFSET(C:C, 2, 0))*
           (OFFSET(C2011, -(ROW(C2011)-255), 0)=OFFSET(C:C, 1, 0)),
           0), 0)),
  "Sem previsão"))</f>
        <v/>
      </c>
      <c r="E2015" s="2" t="str">
        <f t="shared" ca="1" si="122"/>
        <v/>
      </c>
      <c r="F2015" s="2" t="str">
        <f ca="1">IF(E2015="", "", IFERROR(COUNTIF($E$2:E2015, "Correto") / COUNTA($E$2:E2015), 0))</f>
        <v/>
      </c>
    </row>
    <row r="2016" spans="3:6" x14ac:dyDescent="0.25">
      <c r="C2016" s="2" t="str">
        <f>IF(B2016="","",IF(VLOOKUP(A2016,referencia!$A$2:$B$15,2,FALSE)&gt;VLOOKUP(B2016,referencia!$A$2:$B$15,2,FALSE),"Casa",IF(VLOOKUP(A2016,referencia!$A$2:$B$15,2,FALSE)&lt;VLOOKUP(B2016,referencia!$A$2:$B$15,2,FALSE),"Visitante","Empate")))</f>
        <v/>
      </c>
      <c r="D2016" s="2" t="str">
        <f ca="1">IF(C2016="", "", IFERROR(
  INDEX(C:C, MATCH(1,
    INDEX((OFFSET(C2016, -(ROW(C2016)-255), 0)=OFFSET(C:C, 5, 0))*
           (OFFSET(C2015, -(ROW(C2015)-255), 0)=OFFSET(C:C, 4, 0))*
           (OFFSET(C2014, -(ROW(C2014)-255), 0)=OFFSET(C:C, 3, 0))*
           (OFFSET(C2013, -(ROW(C2013)-255), 0)=OFFSET(C:C, 2, 0))*
           (OFFSET(C2012, -(ROW(C2012)-255), 0)=OFFSET(C:C, 1, 0)),
           0), 0)),
  "Sem previsão"))</f>
        <v/>
      </c>
      <c r="E2016" s="2" t="str">
        <f t="shared" ca="1" si="122"/>
        <v/>
      </c>
      <c r="F2016" s="2" t="str">
        <f ca="1">IF(E2016="", "", IFERROR(COUNTIF($E$2:E2016, "Correto") / COUNTA($E$2:E2016), 0))</f>
        <v/>
      </c>
    </row>
    <row r="2017" spans="3:6" x14ac:dyDescent="0.25">
      <c r="C2017" s="2" t="str">
        <f>IF(B2017="","",IF(VLOOKUP(A2017,referencia!$A$2:$B$15,2,FALSE)&gt;VLOOKUP(B2017,referencia!$A$2:$B$15,2,FALSE),"Casa",IF(VLOOKUP(A2017,referencia!$A$2:$B$15,2,FALSE)&lt;VLOOKUP(B2017,referencia!$A$2:$B$15,2,FALSE),"Visitante","Empate")))</f>
        <v/>
      </c>
      <c r="D2017" s="2" t="str">
        <f ca="1">IF(C2017="", "", IFERROR(
  INDEX(C:C, MATCH(1,
    INDEX((OFFSET(C2017, -(ROW(C2017)-255), 0)=OFFSET(C:C, 5, 0))*
           (OFFSET(C2016, -(ROW(C2016)-255), 0)=OFFSET(C:C, 4, 0))*
           (OFFSET(C2015, -(ROW(C2015)-255), 0)=OFFSET(C:C, 3, 0))*
           (OFFSET(C2014, -(ROW(C2014)-255), 0)=OFFSET(C:C, 2, 0))*
           (OFFSET(C2013, -(ROW(C2013)-255), 0)=OFFSET(C:C, 1, 0)),
           0), 0)),
  "Sem previsão"))</f>
        <v/>
      </c>
      <c r="E2017" s="2" t="str">
        <f t="shared" ca="1" si="122"/>
        <v/>
      </c>
      <c r="F2017" s="2" t="str">
        <f ca="1">IF(E2017="", "", IFERROR(COUNTIF($E$2:E2017, "Correto") / COUNTA($E$2:E2017), 0))</f>
        <v/>
      </c>
    </row>
    <row r="2018" spans="3:6" x14ac:dyDescent="0.25">
      <c r="C2018" s="2" t="str">
        <f>IF(B2018="","",IF(VLOOKUP(A2018,referencia!$A$2:$B$15,2,FALSE)&gt;VLOOKUP(B2018,referencia!$A$2:$B$15,2,FALSE),"Casa",IF(VLOOKUP(A2018,referencia!$A$2:$B$15,2,FALSE)&lt;VLOOKUP(B2018,referencia!$A$2:$B$15,2,FALSE),"Visitante","Empate")))</f>
        <v/>
      </c>
      <c r="D2018" s="2" t="str">
        <f ca="1">IF(C2018="", "", IFERROR(
  INDEX(C:C, MATCH(1,
    INDEX((OFFSET(C2018, -(ROW(C2018)-255), 0)=OFFSET(C:C, 5, 0))*
           (OFFSET(C2017, -(ROW(C2017)-255), 0)=OFFSET(C:C, 4, 0))*
           (OFFSET(C2016, -(ROW(C2016)-255), 0)=OFFSET(C:C, 3, 0))*
           (OFFSET(C2015, -(ROW(C2015)-255), 0)=OFFSET(C:C, 2, 0))*
           (OFFSET(C2014, -(ROW(C2014)-255), 0)=OFFSET(C:C, 1, 0)),
           0), 0)),
  "Sem previsão"))</f>
        <v/>
      </c>
      <c r="E2018" s="2" t="str">
        <f t="shared" ca="1" si="122"/>
        <v/>
      </c>
      <c r="F2018" s="2" t="str">
        <f ca="1">IF(E2018="", "", IFERROR(COUNTIF($E$2:E2018, "Correto") / COUNTA($E$2:E2018), 0))</f>
        <v/>
      </c>
    </row>
    <row r="2019" spans="3:6" x14ac:dyDescent="0.25">
      <c r="C2019" s="2" t="str">
        <f>IF(B2019="","",IF(VLOOKUP(A2019,referencia!$A$2:$B$15,2,FALSE)&gt;VLOOKUP(B2019,referencia!$A$2:$B$15,2,FALSE),"Casa",IF(VLOOKUP(A2019,referencia!$A$2:$B$15,2,FALSE)&lt;VLOOKUP(B2019,referencia!$A$2:$B$15,2,FALSE),"Visitante","Empate")))</f>
        <v/>
      </c>
      <c r="D2019" s="2" t="str">
        <f ca="1">IF(C2019="", "", IFERROR(
  INDEX(C:C, MATCH(1,
    INDEX((OFFSET(C2019, -(ROW(C2019)-255), 0)=OFFSET(C:C, 5, 0))*
           (OFFSET(C2018, -(ROW(C2018)-255), 0)=OFFSET(C:C, 4, 0))*
           (OFFSET(C2017, -(ROW(C2017)-255), 0)=OFFSET(C:C, 3, 0))*
           (OFFSET(C2016, -(ROW(C2016)-255), 0)=OFFSET(C:C, 2, 0))*
           (OFFSET(C2015, -(ROW(C2015)-255), 0)=OFFSET(C:C, 1, 0)),
           0), 0)),
  "Sem previsão"))</f>
        <v/>
      </c>
      <c r="E2019" s="2" t="str">
        <f t="shared" ca="1" si="122"/>
        <v/>
      </c>
      <c r="F2019" s="2" t="str">
        <f ca="1">IF(E2019="", "", IFERROR(COUNTIF($E$2:E2019, "Correto") / COUNTA($E$2:E2019), 0))</f>
        <v/>
      </c>
    </row>
    <row r="2020" spans="3:6" x14ac:dyDescent="0.25">
      <c r="C2020" s="2" t="str">
        <f>IF(B2020="","",IF(VLOOKUP(A2020,referencia!$A$2:$B$15,2,FALSE)&gt;VLOOKUP(B2020,referencia!$A$2:$B$15,2,FALSE),"Casa",IF(VLOOKUP(A2020,referencia!$A$2:$B$15,2,FALSE)&lt;VLOOKUP(B2020,referencia!$A$2:$B$15,2,FALSE),"Visitante","Empate")))</f>
        <v/>
      </c>
      <c r="D2020" s="2" t="str">
        <f ca="1">IF(C2020="", "", IFERROR(
  INDEX(C:C, MATCH(1,
    INDEX((OFFSET(C2020, -(ROW(C2020)-255), 0)=OFFSET(C:C, 5, 0))*
           (OFFSET(C2019, -(ROW(C2019)-255), 0)=OFFSET(C:C, 4, 0))*
           (OFFSET(C2018, -(ROW(C2018)-255), 0)=OFFSET(C:C, 3, 0))*
           (OFFSET(C2017, -(ROW(C2017)-255), 0)=OFFSET(C:C, 2, 0))*
           (OFFSET(C2016, -(ROW(C2016)-255), 0)=OFFSET(C:C, 1, 0)),
           0), 0)),
  "Sem previsão"))</f>
        <v/>
      </c>
      <c r="E2020" s="2" t="str">
        <f t="shared" ca="1" si="122"/>
        <v/>
      </c>
      <c r="F2020" s="2" t="str">
        <f ca="1">IF(E2020="", "", IFERROR(COUNTIF($E$2:E2020, "Correto") / COUNTA($E$2:E2020), 0))</f>
        <v/>
      </c>
    </row>
    <row r="2021" spans="3:6" x14ac:dyDescent="0.25">
      <c r="C2021" s="2" t="str">
        <f>IF(B2021="","",IF(VLOOKUP(A2021,referencia!$A$2:$B$15,2,FALSE)&gt;VLOOKUP(B2021,referencia!$A$2:$B$15,2,FALSE),"Casa",IF(VLOOKUP(A2021,referencia!$A$2:$B$15,2,FALSE)&lt;VLOOKUP(B2021,referencia!$A$2:$B$15,2,FALSE),"Visitante","Empate")))</f>
        <v/>
      </c>
      <c r="D2021" s="2" t="str">
        <f ca="1">IF(C2021="", "", IFERROR(
  INDEX(C:C, MATCH(1,
    INDEX((OFFSET(C2021, -(ROW(C2021)-255), 0)=OFFSET(C:C, 5, 0))*
           (OFFSET(C2020, -(ROW(C2020)-255), 0)=OFFSET(C:C, 4, 0))*
           (OFFSET(C2019, -(ROW(C2019)-255), 0)=OFFSET(C:C, 3, 0))*
           (OFFSET(C2018, -(ROW(C2018)-255), 0)=OFFSET(C:C, 2, 0))*
           (OFFSET(C2017, -(ROW(C2017)-255), 0)=OFFSET(C:C, 1, 0)),
           0), 0)),
  "Sem previsão"))</f>
        <v/>
      </c>
      <c r="E2021" s="2" t="str">
        <f t="shared" ca="1" si="122"/>
        <v/>
      </c>
      <c r="F2021" s="2" t="str">
        <f ca="1">IF(E2021="", "", IFERROR(COUNTIF($E$2:E2021, "Correto") / COUNTA($E$2:E2021), 0))</f>
        <v/>
      </c>
    </row>
    <row r="2022" spans="3:6" x14ac:dyDescent="0.25">
      <c r="C2022" s="2" t="str">
        <f>IF(B2022="","",IF(VLOOKUP(A2022,referencia!$A$2:$B$15,2,FALSE)&gt;VLOOKUP(B2022,referencia!$A$2:$B$15,2,FALSE),"Casa",IF(VLOOKUP(A2022,referencia!$A$2:$B$15,2,FALSE)&lt;VLOOKUP(B2022,referencia!$A$2:$B$15,2,FALSE),"Visitante","Empate")))</f>
        <v/>
      </c>
      <c r="D2022" s="2" t="str">
        <f ca="1">IF(C2022="", "", IFERROR(
  INDEX(C:C, MATCH(1,
    INDEX((OFFSET(C2022, -(ROW(C2022)-255), 0)=OFFSET(C:C, 5, 0))*
           (OFFSET(C2021, -(ROW(C2021)-255), 0)=OFFSET(C:C, 4, 0))*
           (OFFSET(C2020, -(ROW(C2020)-255), 0)=OFFSET(C:C, 3, 0))*
           (OFFSET(C2019, -(ROW(C2019)-255), 0)=OFFSET(C:C, 2, 0))*
           (OFFSET(C2018, -(ROW(C2018)-255), 0)=OFFSET(C:C, 1, 0)),
           0), 0)),
  "Sem previsão"))</f>
        <v/>
      </c>
      <c r="E2022" s="2" t="str">
        <f t="shared" ca="1" si="122"/>
        <v/>
      </c>
      <c r="F2022" s="2" t="str">
        <f ca="1">IF(E2022="", "", IFERROR(COUNTIF($E$2:E2022, "Correto") / COUNTA($E$2:E2022), 0))</f>
        <v/>
      </c>
    </row>
    <row r="2023" spans="3:6" x14ac:dyDescent="0.25">
      <c r="C2023" s="2" t="str">
        <f>IF(B2023="","",IF(VLOOKUP(A2023,referencia!$A$2:$B$15,2,FALSE)&gt;VLOOKUP(B2023,referencia!$A$2:$B$15,2,FALSE),"Casa",IF(VLOOKUP(A2023,referencia!$A$2:$B$15,2,FALSE)&lt;VLOOKUP(B2023,referencia!$A$2:$B$15,2,FALSE),"Visitante","Empate")))</f>
        <v/>
      </c>
      <c r="D2023" s="2" t="str">
        <f ca="1">IF(C2023="", "", IFERROR(
  INDEX(C:C, MATCH(1,
    INDEX((OFFSET(C2023, -(ROW(C2023)-255), 0)=OFFSET(C:C, 5, 0))*
           (OFFSET(C2022, -(ROW(C2022)-255), 0)=OFFSET(C:C, 4, 0))*
           (OFFSET(C2021, -(ROW(C2021)-255), 0)=OFFSET(C:C, 3, 0))*
           (OFFSET(C2020, -(ROW(C2020)-255), 0)=OFFSET(C:C, 2, 0))*
           (OFFSET(C2019, -(ROW(C2019)-255), 0)=OFFSET(C:C, 1, 0)),
           0), 0)),
  "Sem previsão"))</f>
        <v/>
      </c>
      <c r="E2023" s="2" t="str">
        <f t="shared" ca="1" si="122"/>
        <v/>
      </c>
      <c r="F2023" s="2" t="str">
        <f ca="1">IF(E2023="", "", IFERROR(COUNTIF($E$2:E2023, "Correto") / COUNTA($E$2:E2023), 0))</f>
        <v/>
      </c>
    </row>
    <row r="2024" spans="3:6" x14ac:dyDescent="0.25">
      <c r="C2024" s="2" t="str">
        <f>IF(B2024="","",IF(VLOOKUP(A2024,referencia!$A$2:$B$15,2,FALSE)&gt;VLOOKUP(B2024,referencia!$A$2:$B$15,2,FALSE),"Casa",IF(VLOOKUP(A2024,referencia!$A$2:$B$15,2,FALSE)&lt;VLOOKUP(B2024,referencia!$A$2:$B$15,2,FALSE),"Visitante","Empate")))</f>
        <v/>
      </c>
      <c r="D2024" s="2" t="str">
        <f ca="1">IF(C2024="", "", IFERROR(
  INDEX(C:C, MATCH(1,
    INDEX((OFFSET(C2024, -(ROW(C2024)-255), 0)=OFFSET(C:C, 5, 0))*
           (OFFSET(C2023, -(ROW(C2023)-255), 0)=OFFSET(C:C, 4, 0))*
           (OFFSET(C2022, -(ROW(C2022)-255), 0)=OFFSET(C:C, 3, 0))*
           (OFFSET(C2021, -(ROW(C2021)-255), 0)=OFFSET(C:C, 2, 0))*
           (OFFSET(C2020, -(ROW(C2020)-255), 0)=OFFSET(C:C, 1, 0)),
           0), 0)),
  "Sem previsão"))</f>
        <v/>
      </c>
      <c r="E2024" s="2" t="str">
        <f t="shared" ca="1" si="122"/>
        <v/>
      </c>
      <c r="F2024" s="2" t="str">
        <f ca="1">IF(E2024="", "", IFERROR(COUNTIF($E$2:E2024, "Correto") / COUNTA($E$2:E2024), 0))</f>
        <v/>
      </c>
    </row>
    <row r="2025" spans="3:6" x14ac:dyDescent="0.25">
      <c r="C2025" s="2" t="str">
        <f>IF(B2025="","",IF(VLOOKUP(A2025,referencia!$A$2:$B$15,2,FALSE)&gt;VLOOKUP(B2025,referencia!$A$2:$B$15,2,FALSE),"Casa",IF(VLOOKUP(A2025,referencia!$A$2:$B$15,2,FALSE)&lt;VLOOKUP(B2025,referencia!$A$2:$B$15,2,FALSE),"Visitante","Empate")))</f>
        <v/>
      </c>
      <c r="D2025" s="2" t="str">
        <f ca="1">IF(C2025="", "", IFERROR(
  INDEX(C:C, MATCH(1,
    INDEX((OFFSET(C2025, -(ROW(C2025)-255), 0)=OFFSET(C:C, 5, 0))*
           (OFFSET(C2024, -(ROW(C2024)-255), 0)=OFFSET(C:C, 4, 0))*
           (OFFSET(C2023, -(ROW(C2023)-255), 0)=OFFSET(C:C, 3, 0))*
           (OFFSET(C2022, -(ROW(C2022)-255), 0)=OFFSET(C:C, 2, 0))*
           (OFFSET(C2021, -(ROW(C2021)-255), 0)=OFFSET(C:C, 1, 0)),
           0), 0)),
  "Sem previsão"))</f>
        <v/>
      </c>
      <c r="E2025" s="2" t="str">
        <f t="shared" ca="1" si="122"/>
        <v/>
      </c>
      <c r="F2025" s="2" t="str">
        <f ca="1">IF(E2025="", "", IFERROR(COUNTIF($E$2:E2025, "Correto") / COUNTA($E$2:E2025), 0))</f>
        <v/>
      </c>
    </row>
    <row r="2026" spans="3:6" x14ac:dyDescent="0.25">
      <c r="C2026" s="2" t="str">
        <f>IF(B2026="","",IF(VLOOKUP(A2026,referencia!$A$2:$B$15,2,FALSE)&gt;VLOOKUP(B2026,referencia!$A$2:$B$15,2,FALSE),"Casa",IF(VLOOKUP(A2026,referencia!$A$2:$B$15,2,FALSE)&lt;VLOOKUP(B2026,referencia!$A$2:$B$15,2,FALSE),"Visitante","Empate")))</f>
        <v/>
      </c>
      <c r="D2026" s="2" t="str">
        <f ca="1">IF(C2026="", "", IFERROR(
  INDEX(C:C, MATCH(1,
    INDEX((OFFSET(C2026, -(ROW(C2026)-255), 0)=OFFSET(C:C, 5, 0))*
           (OFFSET(C2025, -(ROW(C2025)-255), 0)=OFFSET(C:C, 4, 0))*
           (OFFSET(C2024, -(ROW(C2024)-255), 0)=OFFSET(C:C, 3, 0))*
           (OFFSET(C2023, -(ROW(C2023)-255), 0)=OFFSET(C:C, 2, 0))*
           (OFFSET(C2022, -(ROW(C2022)-255), 0)=OFFSET(C:C, 1, 0)),
           0), 0)),
  "Sem previsão"))</f>
        <v/>
      </c>
      <c r="E2026" s="2" t="str">
        <f t="shared" ca="1" si="122"/>
        <v/>
      </c>
      <c r="F2026" s="2" t="str">
        <f ca="1">IF(E2026="", "", IFERROR(COUNTIF($E$2:E2026, "Correto") / COUNTA($E$2:E2026), 0))</f>
        <v/>
      </c>
    </row>
    <row r="2027" spans="3:6" x14ac:dyDescent="0.25">
      <c r="C2027" s="2" t="str">
        <f>IF(B2027="","",IF(VLOOKUP(A2027,referencia!$A$2:$B$15,2,FALSE)&gt;VLOOKUP(B2027,referencia!$A$2:$B$15,2,FALSE),"Casa",IF(VLOOKUP(A2027,referencia!$A$2:$B$15,2,FALSE)&lt;VLOOKUP(B2027,referencia!$A$2:$B$15,2,FALSE),"Visitante","Empate")))</f>
        <v/>
      </c>
      <c r="D2027" s="2" t="str">
        <f ca="1">IF(C2027="", "", IFERROR(
  INDEX(C:C, MATCH(1,
    INDEX((OFFSET(C2027, -(ROW(C2027)-255), 0)=OFFSET(C:C, 5, 0))*
           (OFFSET(C2026, -(ROW(C2026)-255), 0)=OFFSET(C:C, 4, 0))*
           (OFFSET(#REF!, -(ROW(#REF!)-255), 0)=OFFSET(C:C, 3, 0))*
           (OFFSET(#REF!, -(ROW(#REF!)-255), 0)=OFFSET(C:C, 2, 0))*
           (OFFSET(#REF!, -(ROW(#REF!)-255), 0)=OFFSET(C:C, 1, 0)),
           0), 0)),
  "Sem previsão"))</f>
        <v/>
      </c>
      <c r="E2027" s="2" t="str">
        <f t="shared" ca="1" si="122"/>
        <v/>
      </c>
      <c r="F2027" s="2" t="str">
        <f ca="1">IF(E2027="", "", IFERROR(COUNTIF($E$2:E2027, "Correto") / COUNTA($E$2:E2027), 0))</f>
        <v/>
      </c>
    </row>
    <row r="2028" spans="3:6" x14ac:dyDescent="0.25">
      <c r="C2028" s="2" t="str">
        <f>IF(B2028="","",IF(VLOOKUP(A2028,referencia!$A$2:$B$15,2,FALSE)&gt;VLOOKUP(B2028,referencia!$A$2:$B$15,2,FALSE),"Casa",IF(VLOOKUP(A2028,referencia!$A$2:$B$15,2,FALSE)&lt;VLOOKUP(B2028,referencia!$A$2:$B$15,2,FALSE),"Visitante","Empate")))</f>
        <v/>
      </c>
      <c r="D2028" s="2" t="str">
        <f ca="1">IF(C2028="", "", IFERROR(
  INDEX(C:C, MATCH(1,
    INDEX((OFFSET(C2028, -(ROW(C2028)-255), 0)=OFFSET(C:C, 5, 0))*
           (OFFSET(C2027, -(ROW(C2027)-255), 0)=OFFSET(C:C, 4, 0))*
           (OFFSET(C2026, -(ROW(C2026)-255), 0)=OFFSET(C:C, 3, 0))*
           (OFFSET(#REF!, -(ROW(#REF!)-255), 0)=OFFSET(C:C, 2, 0))*
           (OFFSET(#REF!, -(ROW(#REF!)-255), 0)=OFFSET(C:C, 1, 0)),
           0), 0)),
  "Sem previsão"))</f>
        <v/>
      </c>
      <c r="E2028" s="2" t="str">
        <f t="shared" ca="1" si="122"/>
        <v/>
      </c>
      <c r="F2028" s="2" t="str">
        <f ca="1">IF(E2028="", "", IFERROR(COUNTIF($E$2:E2028, "Correto") / COUNTA($E$2:E2028), 0))</f>
        <v/>
      </c>
    </row>
    <row r="2029" spans="3:6" x14ac:dyDescent="0.25">
      <c r="C2029" s="2" t="str">
        <f>IF(B2029="","",IF(VLOOKUP(A2029,referencia!$A$2:$B$15,2,FALSE)&gt;VLOOKUP(B2029,referencia!$A$2:$B$15,2,FALSE),"Casa",IF(VLOOKUP(A2029,referencia!$A$2:$B$15,2,FALSE)&lt;VLOOKUP(B2029,referencia!$A$2:$B$15,2,FALSE),"Visitante","Empate")))</f>
        <v/>
      </c>
      <c r="D2029" s="2" t="str">
        <f ca="1">IF(C2029="", "", IFERROR(
  INDEX(C:C, MATCH(1,
    INDEX((OFFSET(C2029, -(ROW(C2029)-255), 0)=OFFSET(C:C, 5, 0))*
           (OFFSET(C2028, -(ROW(C2028)-255), 0)=OFFSET(C:C, 4, 0))*
           (OFFSET(C2027, -(ROW(C2027)-255), 0)=OFFSET(C:C, 3, 0))*
           (OFFSET(C2026, -(ROW(C2026)-255), 0)=OFFSET(C:C, 2, 0))*
           (OFFSET(#REF!, -(ROW(#REF!)-255), 0)=OFFSET(C:C, 1, 0)),
           0), 0)),
  "Sem previsão"))</f>
        <v/>
      </c>
      <c r="E2029" s="2" t="str">
        <f t="shared" ca="1" si="122"/>
        <v/>
      </c>
      <c r="F2029" s="2" t="str">
        <f ca="1">IF(E2029="", "", IFERROR(COUNTIF($E$2:E2029, "Correto") / COUNTA($E$2:E2029), 0))</f>
        <v/>
      </c>
    </row>
    <row r="2030" spans="3:6" x14ac:dyDescent="0.25">
      <c r="C2030" s="2" t="str">
        <f>IF(B2030="","",IF(VLOOKUP(A2030,referencia!$A$2:$B$15,2,FALSE)&gt;VLOOKUP(B2030,referencia!$A$2:$B$15,2,FALSE),"Casa",IF(VLOOKUP(A2030,referencia!$A$2:$B$15,2,FALSE)&lt;VLOOKUP(B2030,referencia!$A$2:$B$15,2,FALSE),"Visitante","Empate")))</f>
        <v/>
      </c>
      <c r="D2030" s="2" t="str">
        <f ca="1">IF(C2030="", "", IFERROR(
  INDEX(C:C, MATCH(1,
    INDEX((OFFSET(C2030, -(ROW(C2030)-255), 0)=OFFSET(C:C, 5, 0))*
           (OFFSET(C2029, -(ROW(C2029)-255), 0)=OFFSET(C:C, 4, 0))*
           (OFFSET(C2028, -(ROW(C2028)-255), 0)=OFFSET(C:C, 3, 0))*
           (OFFSET(C2027, -(ROW(C2027)-255), 0)=OFFSET(C:C, 2, 0))*
           (OFFSET(C2026, -(ROW(C2026)-255), 0)=OFFSET(C:C, 1, 0)),
           0), 0)),
  "Sem previsão"))</f>
        <v/>
      </c>
      <c r="E2030" s="2" t="str">
        <f t="shared" ca="1" si="122"/>
        <v/>
      </c>
      <c r="F2030" s="2" t="str">
        <f ca="1">IF(E2030="", "", IFERROR(COUNTIF($E$2:E2030, "Correto") / COUNTA($E$2:E2030), 0))</f>
        <v/>
      </c>
    </row>
    <row r="2031" spans="3:6" x14ac:dyDescent="0.25">
      <c r="C2031" s="2" t="str">
        <f>IF(B2031="","",IF(VLOOKUP(A2031,referencia!$A$2:$B$15,2,FALSE)&gt;VLOOKUP(B2031,referencia!$A$2:$B$15,2,FALSE),"Casa",IF(VLOOKUP(A2031,referencia!$A$2:$B$15,2,FALSE)&lt;VLOOKUP(B2031,referencia!$A$2:$B$15,2,FALSE),"Visitante","Empate")))</f>
        <v/>
      </c>
      <c r="D2031" s="2" t="str">
        <f ca="1">IF(C2031="", "", IFERROR(
  INDEX(C:C, MATCH(1,
    INDEX((OFFSET(C2031, -(ROW(C2031)-255), 0)=OFFSET(C:C, 5, 0))*
           (OFFSET(C2030, -(ROW(C2030)-255), 0)=OFFSET(C:C, 4, 0))*
           (OFFSET(C2029, -(ROW(C2029)-255), 0)=OFFSET(C:C, 3, 0))*
           (OFFSET(C2028, -(ROW(C2028)-255), 0)=OFFSET(C:C, 2, 0))*
           (OFFSET(C2027, -(ROW(C2027)-255), 0)=OFFSET(C:C, 1, 0)),
           0), 0)),
  "Sem previsão"))</f>
        <v/>
      </c>
      <c r="E2031" s="2" t="str">
        <f t="shared" ca="1" si="122"/>
        <v/>
      </c>
      <c r="F2031" s="2" t="str">
        <f ca="1">IF(E2031="", "", IFERROR(COUNTIF($E$2:E2031, "Correto") / COUNTA($E$2:E2031), 0))</f>
        <v/>
      </c>
    </row>
    <row r="2032" spans="3:6" x14ac:dyDescent="0.25">
      <c r="C2032" s="2" t="str">
        <f>IF(B2032="","",IF(VLOOKUP(A2032,referencia!$A$2:$B$15,2,FALSE)&gt;VLOOKUP(B2032,referencia!$A$2:$B$15,2,FALSE),"Casa",IF(VLOOKUP(A2032,referencia!$A$2:$B$15,2,FALSE)&lt;VLOOKUP(B2032,referencia!$A$2:$B$15,2,FALSE),"Visitante","Empate")))</f>
        <v/>
      </c>
      <c r="D2032" s="2" t="str">
        <f ca="1">IF(C2032="", "", IFERROR(
  INDEX(C:C, MATCH(1,
    INDEX((OFFSET(C2032, -(ROW(C2032)-255), 0)=OFFSET(C:C, 5, 0))*
           (OFFSET(C2031, -(ROW(C2031)-255), 0)=OFFSET(C:C, 4, 0))*
           (OFFSET(C2030, -(ROW(C2030)-255), 0)=OFFSET(C:C, 3, 0))*
           (OFFSET(C2029, -(ROW(C2029)-255), 0)=OFFSET(C:C, 2, 0))*
           (OFFSET(C2028, -(ROW(C2028)-255), 0)=OFFSET(C:C, 1, 0)),
           0), 0)),
  "Sem previsão"))</f>
        <v/>
      </c>
      <c r="E2032" s="2" t="str">
        <f t="shared" ca="1" si="122"/>
        <v/>
      </c>
      <c r="F2032" s="2" t="str">
        <f ca="1">IF(E2032="", "", IFERROR(COUNTIF($E$2:E2032, "Correto") / COUNTA($E$2:E2032), 0))</f>
        <v/>
      </c>
    </row>
    <row r="2033" spans="3:6" x14ac:dyDescent="0.25">
      <c r="C2033" s="2" t="str">
        <f>IF(B2033="","",IF(VLOOKUP(A2033,referencia!$A$2:$B$15,2,FALSE)&gt;VLOOKUP(B2033,referencia!$A$2:$B$15,2,FALSE),"Casa",IF(VLOOKUP(A2033,referencia!$A$2:$B$15,2,FALSE)&lt;VLOOKUP(B2033,referencia!$A$2:$B$15,2,FALSE),"Visitante","Empate")))</f>
        <v/>
      </c>
      <c r="D2033" s="2" t="str">
        <f ca="1">IF(C2033="", "", IFERROR(
  INDEX(C:C, MATCH(1,
    INDEX((OFFSET(C2033, -(ROW(C2033)-255), 0)=OFFSET(C:C, 5, 0))*
           (OFFSET(C2032, -(ROW(C2032)-255), 0)=OFFSET(C:C, 4, 0))*
           (OFFSET(C2031, -(ROW(C2031)-255), 0)=OFFSET(C:C, 3, 0))*
           (OFFSET(C2030, -(ROW(C2030)-255), 0)=OFFSET(C:C, 2, 0))*
           (OFFSET(C2029, -(ROW(C2029)-255), 0)=OFFSET(C:C, 1, 0)),
           0), 0)),
  "Sem previsão"))</f>
        <v/>
      </c>
      <c r="E2033" s="2" t="str">
        <f t="shared" ca="1" si="122"/>
        <v/>
      </c>
      <c r="F2033" s="2" t="str">
        <f ca="1">IF(E2033="", "", IFERROR(COUNTIF($E$2:E2033, "Correto") / COUNTA($E$2:E2033), 0))</f>
        <v/>
      </c>
    </row>
    <row r="2034" spans="3:6" x14ac:dyDescent="0.25">
      <c r="C2034" s="2" t="str">
        <f>IF(B2034="","",IF(VLOOKUP(A2034,referencia!$A$2:$B$15,2,FALSE)&gt;VLOOKUP(B2034,referencia!$A$2:$B$15,2,FALSE),"Casa",IF(VLOOKUP(A2034,referencia!$A$2:$B$15,2,FALSE)&lt;VLOOKUP(B2034,referencia!$A$2:$B$15,2,FALSE),"Visitante","Empate")))</f>
        <v/>
      </c>
      <c r="D2034" s="2" t="str">
        <f ca="1">IF(C2034="", "", IFERROR(
  INDEX(C:C, MATCH(1,
    INDEX((OFFSET(C2034, -(ROW(C2034)-255), 0)=OFFSET(C:C, 5, 0))*
           (OFFSET(C2033, -(ROW(C2033)-255), 0)=OFFSET(C:C, 4, 0))*
           (OFFSET(C2032, -(ROW(C2032)-255), 0)=OFFSET(C:C, 3, 0))*
           (OFFSET(C2031, -(ROW(C2031)-255), 0)=OFFSET(C:C, 2, 0))*
           (OFFSET(C2030, -(ROW(C2030)-255), 0)=OFFSET(C:C, 1, 0)),
           0), 0)),
  "Sem previsão"))</f>
        <v/>
      </c>
      <c r="E2034" s="2" t="str">
        <f t="shared" ca="1" si="122"/>
        <v/>
      </c>
      <c r="F2034" s="2" t="str">
        <f ca="1">IF(E2034="", "", IFERROR(COUNTIF($E$2:E2034, "Correto") / COUNTA($E$2:E2034), 0))</f>
        <v/>
      </c>
    </row>
    <row r="2035" spans="3:6" x14ac:dyDescent="0.25">
      <c r="C2035" s="2" t="str">
        <f>IF(B2035="","",IF(VLOOKUP(A2035,referencia!$A$2:$B$15,2,FALSE)&gt;VLOOKUP(B2035,referencia!$A$2:$B$15,2,FALSE),"Casa",IF(VLOOKUP(A2035,referencia!$A$2:$B$15,2,FALSE)&lt;VLOOKUP(B2035,referencia!$A$2:$B$15,2,FALSE),"Visitante","Empate")))</f>
        <v/>
      </c>
      <c r="D2035" s="2" t="str">
        <f ca="1">IF(C2035="", "", IFERROR(
  INDEX(C:C, MATCH(1,
    INDEX((OFFSET(C2035, -(ROW(C2035)-255), 0)=OFFSET(C:C, 5, 0))*
           (OFFSET(C2034, -(ROW(C2034)-255), 0)=OFFSET(C:C, 4, 0))*
           (OFFSET(C2033, -(ROW(C2033)-255), 0)=OFFSET(C:C, 3, 0))*
           (OFFSET(C2032, -(ROW(C2032)-255), 0)=OFFSET(C:C, 2, 0))*
           (OFFSET(C2031, -(ROW(C2031)-255), 0)=OFFSET(C:C, 1, 0)),
           0), 0)),
  "Sem previsão"))</f>
        <v/>
      </c>
      <c r="E2035" s="2" t="str">
        <f t="shared" ca="1" si="122"/>
        <v/>
      </c>
      <c r="F2035" s="2" t="str">
        <f ca="1">IF(E2035="", "", IFERROR(COUNTIF($E$2:E2035, "Correto") / COUNTA($E$2:E2035), 0))</f>
        <v/>
      </c>
    </row>
    <row r="2036" spans="3:6" x14ac:dyDescent="0.25">
      <c r="C2036" s="2" t="str">
        <f>IF(B2036="","",IF(VLOOKUP(A2036,referencia!$A$2:$B$15,2,FALSE)&gt;VLOOKUP(B2036,referencia!$A$2:$B$15,2,FALSE),"Casa",IF(VLOOKUP(A2036,referencia!$A$2:$B$15,2,FALSE)&lt;VLOOKUP(B2036,referencia!$A$2:$B$15,2,FALSE),"Visitante","Empate")))</f>
        <v/>
      </c>
      <c r="D2036" s="2" t="str">
        <f ca="1">IF(C2036="", "", IFERROR(
  INDEX(C:C, MATCH(1,
    INDEX((OFFSET(C2036, -(ROW(C2036)-255), 0)=OFFSET(C:C, 5, 0))*
           (OFFSET(C2035, -(ROW(C2035)-255), 0)=OFFSET(C:C, 4, 0))*
           (OFFSET(C2034, -(ROW(C2034)-255), 0)=OFFSET(C:C, 3, 0))*
           (OFFSET(C2033, -(ROW(C2033)-255), 0)=OFFSET(C:C, 2, 0))*
           (OFFSET(C2032, -(ROW(C2032)-255), 0)=OFFSET(C:C, 1, 0)),
           0), 0)),
  "Sem previsão"))</f>
        <v/>
      </c>
      <c r="E2036" s="2" t="str">
        <f t="shared" ca="1" si="122"/>
        <v/>
      </c>
      <c r="F2036" s="2" t="str">
        <f ca="1">IF(E2036="", "", IFERROR(COUNTIF($E$2:E2036, "Correto") / COUNTA($E$2:E2036), 0))</f>
        <v/>
      </c>
    </row>
    <row r="2037" spans="3:6" x14ac:dyDescent="0.25">
      <c r="C2037" s="2" t="str">
        <f>IF(B2037="","",IF(VLOOKUP(A2037,referencia!$A$2:$B$15,2,FALSE)&gt;VLOOKUP(B2037,referencia!$A$2:$B$15,2,FALSE),"Casa",IF(VLOOKUP(A2037,referencia!$A$2:$B$15,2,FALSE)&lt;VLOOKUP(B2037,referencia!$A$2:$B$15,2,FALSE),"Visitante","Empate")))</f>
        <v/>
      </c>
      <c r="D2037" s="2" t="str">
        <f ca="1">IF(C2037="", "", IFERROR(
  INDEX(C:C, MATCH(1,
    INDEX((OFFSET(C2037, -(ROW(C2037)-255), 0)=OFFSET(C:C, 5, 0))*
           (OFFSET(C2036, -(ROW(C2036)-255), 0)=OFFSET(C:C, 4, 0))*
           (OFFSET(C2035, -(ROW(C2035)-255), 0)=OFFSET(C:C, 3, 0))*
           (OFFSET(C2034, -(ROW(C2034)-255), 0)=OFFSET(C:C, 2, 0))*
           (OFFSET(C2033, -(ROW(C2033)-255), 0)=OFFSET(C:C, 1, 0)),
           0), 0)),
  "Sem previsão"))</f>
        <v/>
      </c>
      <c r="E2037" s="2" t="str">
        <f t="shared" ca="1" si="122"/>
        <v/>
      </c>
      <c r="F2037" s="2" t="str">
        <f ca="1">IF(E2037="", "", IFERROR(COUNTIF($E$2:E2037, "Correto") / COUNTA($E$2:E2037), 0))</f>
        <v/>
      </c>
    </row>
    <row r="2038" spans="3:6" x14ac:dyDescent="0.25">
      <c r="C2038" s="2" t="str">
        <f>IF(B2038="","",IF(VLOOKUP(A2038,referencia!$A$2:$B$15,2,FALSE)&gt;VLOOKUP(B2038,referencia!$A$2:$B$15,2,FALSE),"Casa",IF(VLOOKUP(A2038,referencia!$A$2:$B$15,2,FALSE)&lt;VLOOKUP(B2038,referencia!$A$2:$B$15,2,FALSE),"Visitante","Empate")))</f>
        <v/>
      </c>
      <c r="D2038" s="2" t="str">
        <f ca="1">IF(C2038="", "", IFERROR(
  INDEX(C:C, MATCH(1,
    INDEX((OFFSET(C2038, -(ROW(C2038)-255), 0)=OFFSET(C:C, 5, 0))*
           (OFFSET(C2037, -(ROW(C2037)-255), 0)=OFFSET(C:C, 4, 0))*
           (OFFSET(C2036, -(ROW(C2036)-255), 0)=OFFSET(C:C, 3, 0))*
           (OFFSET(C2035, -(ROW(C2035)-255), 0)=OFFSET(C:C, 2, 0))*
           (OFFSET(C2034, -(ROW(C2034)-255), 0)=OFFSET(C:C, 1, 0)),
           0), 0)),
  "Sem previsão"))</f>
        <v/>
      </c>
      <c r="E2038" s="2" t="str">
        <f t="shared" ca="1" si="122"/>
        <v/>
      </c>
      <c r="F2038" s="2" t="str">
        <f ca="1">IF(E2038="", "", IFERROR(COUNTIF($E$2:E2038, "Correto") / COUNTA($E$2:E2038), 0))</f>
        <v/>
      </c>
    </row>
    <row r="2039" spans="3:6" x14ac:dyDescent="0.25">
      <c r="C2039" s="2" t="str">
        <f>IF(B2039="","",IF(VLOOKUP(A2039,referencia!$A$2:$B$15,2,FALSE)&gt;VLOOKUP(B2039,referencia!$A$2:$B$15,2,FALSE),"Casa",IF(VLOOKUP(A2039,referencia!$A$2:$B$15,2,FALSE)&lt;VLOOKUP(B2039,referencia!$A$2:$B$15,2,FALSE),"Visitante","Empate")))</f>
        <v/>
      </c>
      <c r="D2039" s="2" t="str">
        <f ca="1">IF(C2039="", "", IFERROR(
  INDEX(C:C, MATCH(1,
    INDEX((OFFSET(C2039, -(ROW(C2039)-255), 0)=OFFSET(C:C, 5, 0))*
           (OFFSET(C2038, -(ROW(C2038)-255), 0)=OFFSET(C:C, 4, 0))*
           (OFFSET(C2037, -(ROW(C2037)-255), 0)=OFFSET(C:C, 3, 0))*
           (OFFSET(C2036, -(ROW(C2036)-255), 0)=OFFSET(C:C, 2, 0))*
           (OFFSET(C2035, -(ROW(C2035)-255), 0)=OFFSET(C:C, 1, 0)),
           0), 0)),
  "Sem previsão"))</f>
        <v/>
      </c>
      <c r="E2039" s="2" t="str">
        <f t="shared" ca="1" si="122"/>
        <v/>
      </c>
      <c r="F2039" s="2" t="str">
        <f ca="1">IF(E2039="", "", IFERROR(COUNTIF($E$2:E2039, "Correto") / COUNTA($E$2:E2039), 0))</f>
        <v/>
      </c>
    </row>
    <row r="2040" spans="3:6" x14ac:dyDescent="0.25">
      <c r="C2040" s="2" t="str">
        <f>IF(B2040="","",IF(VLOOKUP(A2040,referencia!$A$2:$B$15,2,FALSE)&gt;VLOOKUP(B2040,referencia!$A$2:$B$15,2,FALSE),"Casa",IF(VLOOKUP(A2040,referencia!$A$2:$B$15,2,FALSE)&lt;VLOOKUP(B2040,referencia!$A$2:$B$15,2,FALSE),"Visitante","Empate")))</f>
        <v/>
      </c>
      <c r="D2040" s="2" t="str">
        <f ca="1">IF(C2040="", "", IFERROR(
  INDEX(C:C, MATCH(1,
    INDEX((OFFSET(C2040, -(ROW(C2040)-255), 0)=OFFSET(C:C, 5, 0))*
           (OFFSET(C2039, -(ROW(C2039)-255), 0)=OFFSET(C:C, 4, 0))*
           (OFFSET(C2038, -(ROW(C2038)-255), 0)=OFFSET(C:C, 3, 0))*
           (OFFSET(C2037, -(ROW(C2037)-255), 0)=OFFSET(C:C, 2, 0))*
           (OFFSET(C2036, -(ROW(C2036)-255), 0)=OFFSET(C:C, 1, 0)),
           0), 0)),
  "Sem previsão"))</f>
        <v/>
      </c>
      <c r="E2040" s="2" t="str">
        <f t="shared" ca="1" si="122"/>
        <v/>
      </c>
      <c r="F2040" s="2" t="str">
        <f ca="1">IF(E2040="", "", IFERROR(COUNTIF($E$2:E2040, "Correto") / COUNTA($E$2:E2040), 0))</f>
        <v/>
      </c>
    </row>
    <row r="2041" spans="3:6" x14ac:dyDescent="0.25">
      <c r="C2041" s="2" t="str">
        <f>IF(B2041="","",IF(VLOOKUP(A2041,referencia!$A$2:$B$15,2,FALSE)&gt;VLOOKUP(B2041,referencia!$A$2:$B$15,2,FALSE),"Casa",IF(VLOOKUP(A2041,referencia!$A$2:$B$15,2,FALSE)&lt;VLOOKUP(B2041,referencia!$A$2:$B$15,2,FALSE),"Visitante","Empate")))</f>
        <v/>
      </c>
      <c r="D2041" s="2" t="str">
        <f ca="1">IF(C2041="", "", IFERROR(
  INDEX(C:C, MATCH(1,
    INDEX((OFFSET(C2041, -(ROW(C2041)-255), 0)=OFFSET(C:C, 5, 0))*
           (OFFSET(C2040, -(ROW(C2040)-255), 0)=OFFSET(C:C, 4, 0))*
           (OFFSET(C2039, -(ROW(C2039)-255), 0)=OFFSET(C:C, 3, 0))*
           (OFFSET(C2038, -(ROW(C2038)-255), 0)=OFFSET(C:C, 2, 0))*
           (OFFSET(C2037, -(ROW(C2037)-255), 0)=OFFSET(C:C, 1, 0)),
           0), 0)),
  "Sem previsão"))</f>
        <v/>
      </c>
      <c r="E2041" s="2" t="str">
        <f t="shared" ca="1" si="122"/>
        <v/>
      </c>
      <c r="F2041" s="2" t="str">
        <f ca="1">IF(E2041="", "", IFERROR(COUNTIF($E$2:E2041, "Correto") / COUNTA($E$2:E2041), 0))</f>
        <v/>
      </c>
    </row>
    <row r="2042" spans="3:6" x14ac:dyDescent="0.25">
      <c r="C2042" s="2" t="str">
        <f>IF(B2042="","",IF(VLOOKUP(A2042,referencia!$A$2:$B$15,2,FALSE)&gt;VLOOKUP(B2042,referencia!$A$2:$B$15,2,FALSE),"Casa",IF(VLOOKUP(A2042,referencia!$A$2:$B$15,2,FALSE)&lt;VLOOKUP(B2042,referencia!$A$2:$B$15,2,FALSE),"Visitante","Empate")))</f>
        <v/>
      </c>
      <c r="D2042" s="2" t="str">
        <f ca="1">IF(C2042="", "", IFERROR(
  INDEX(C:C, MATCH(1,
    INDEX((OFFSET(C2042, -(ROW(C2042)-255), 0)=OFFSET(C:C, 5, 0))*
           (OFFSET(C2041, -(ROW(C2041)-255), 0)=OFFSET(C:C, 4, 0))*
           (OFFSET(C2040, -(ROW(C2040)-255), 0)=OFFSET(C:C, 3, 0))*
           (OFFSET(C2039, -(ROW(C2039)-255), 0)=OFFSET(C:C, 2, 0))*
           (OFFSET(C2038, -(ROW(C2038)-255), 0)=OFFSET(C:C, 1, 0)),
           0), 0)),
  "Sem previsão"))</f>
        <v/>
      </c>
      <c r="E2042" s="2" t="str">
        <f t="shared" ca="1" si="122"/>
        <v/>
      </c>
      <c r="F2042" s="2" t="str">
        <f ca="1">IF(E2042="", "", IFERROR(COUNTIF($E$2:E2042, "Correto") / COUNTA($E$2:E2042), 0))</f>
        <v/>
      </c>
    </row>
    <row r="2043" spans="3:6" x14ac:dyDescent="0.25">
      <c r="C2043" s="2" t="str">
        <f>IF(B2043="","",IF(VLOOKUP(A2043,referencia!$A$2:$B$15,2,FALSE)&gt;VLOOKUP(B2043,referencia!$A$2:$B$15,2,FALSE),"Casa",IF(VLOOKUP(A2043,referencia!$A$2:$B$15,2,FALSE)&lt;VLOOKUP(B2043,referencia!$A$2:$B$15,2,FALSE),"Visitante","Empate")))</f>
        <v/>
      </c>
      <c r="D2043" s="2" t="str">
        <f ca="1">IF(C2043="", "", IFERROR(
  INDEX(C:C, MATCH(1,
    INDEX((OFFSET(C2043, -(ROW(C2043)-255), 0)=OFFSET(C:C, 5, 0))*
           (OFFSET(C2042, -(ROW(C2042)-255), 0)=OFFSET(C:C, 4, 0))*
           (OFFSET(C2041, -(ROW(C2041)-255), 0)=OFFSET(C:C, 3, 0))*
           (OFFSET(C2040, -(ROW(C2040)-255), 0)=OFFSET(C:C, 2, 0))*
           (OFFSET(C2039, -(ROW(C2039)-255), 0)=OFFSET(C:C, 1, 0)),
           0), 0)),
  "Sem previsão"))</f>
        <v/>
      </c>
      <c r="E2043" s="2" t="str">
        <f t="shared" ca="1" si="122"/>
        <v/>
      </c>
      <c r="F2043" s="2" t="str">
        <f ca="1">IF(E2043="", "", IFERROR(COUNTIF($E$2:E2043, "Correto") / COUNTA($E$2:E2043), 0))</f>
        <v/>
      </c>
    </row>
    <row r="2044" spans="3:6" x14ac:dyDescent="0.25">
      <c r="C2044" s="2" t="str">
        <f>IF(B2044="","",IF(VLOOKUP(A2044,referencia!$A$2:$B$15,2,FALSE)&gt;VLOOKUP(B2044,referencia!$A$2:$B$15,2,FALSE),"Casa",IF(VLOOKUP(A2044,referencia!$A$2:$B$15,2,FALSE)&lt;VLOOKUP(B2044,referencia!$A$2:$B$15,2,FALSE),"Visitante","Empate")))</f>
        <v/>
      </c>
      <c r="D2044" s="2" t="str">
        <f ca="1">IF(C2044="", "", IFERROR(
  INDEX(C:C, MATCH(1,
    INDEX((OFFSET(C2044, -(ROW(C2044)-255), 0)=OFFSET(C:C, 5, 0))*
           (OFFSET(C2043, -(ROW(C2043)-255), 0)=OFFSET(C:C, 4, 0))*
           (OFFSET(C2042, -(ROW(C2042)-255), 0)=OFFSET(C:C, 3, 0))*
           (OFFSET(C2041, -(ROW(C2041)-255), 0)=OFFSET(C:C, 2, 0))*
           (OFFSET(C2040, -(ROW(C2040)-255), 0)=OFFSET(C:C, 1, 0)),
           0), 0)),
  "Sem previsão"))</f>
        <v/>
      </c>
      <c r="E2044" s="2" t="str">
        <f t="shared" ref="E2044:E2107" ca="1" si="123">IF(D2044="","",IF(D2044=C2044,"Correto","Errado"))</f>
        <v/>
      </c>
      <c r="F2044" s="2" t="str">
        <f ca="1">IF(E2044="", "", IFERROR(COUNTIF($E$2:E2044, "Correto") / COUNTA($E$2:E2044), 0))</f>
        <v/>
      </c>
    </row>
    <row r="2045" spans="3:6" x14ac:dyDescent="0.25">
      <c r="C2045" s="2" t="str">
        <f>IF(B2045="","",IF(VLOOKUP(A2045,referencia!$A$2:$B$15,2,FALSE)&gt;VLOOKUP(B2045,referencia!$A$2:$B$15,2,FALSE),"Casa",IF(VLOOKUP(A2045,referencia!$A$2:$B$15,2,FALSE)&lt;VLOOKUP(B2045,referencia!$A$2:$B$15,2,FALSE),"Visitante","Empate")))</f>
        <v/>
      </c>
      <c r="D2045" s="2" t="str">
        <f ca="1">IF(C2045="", "", IFERROR(
  INDEX(C:C, MATCH(1,
    INDEX((OFFSET(C2045, -(ROW(C2045)-255), 0)=OFFSET(C:C, 5, 0))*
           (OFFSET(C2044, -(ROW(C2044)-255), 0)=OFFSET(C:C, 4, 0))*
           (OFFSET(C2043, -(ROW(C2043)-255), 0)=OFFSET(C:C, 3, 0))*
           (OFFSET(C2042, -(ROW(C2042)-255), 0)=OFFSET(C:C, 2, 0))*
           (OFFSET(C2041, -(ROW(C2041)-255), 0)=OFFSET(C:C, 1, 0)),
           0), 0)),
  "Sem previsão"))</f>
        <v/>
      </c>
      <c r="E2045" s="2" t="str">
        <f t="shared" ca="1" si="123"/>
        <v/>
      </c>
      <c r="F2045" s="2" t="str">
        <f ca="1">IF(E2045="", "", IFERROR(COUNTIF($E$2:E2045, "Correto") / COUNTA($E$2:E2045), 0))</f>
        <v/>
      </c>
    </row>
    <row r="2046" spans="3:6" x14ac:dyDescent="0.25">
      <c r="C2046" s="2" t="str">
        <f>IF(B2046="","",IF(VLOOKUP(A2046,referencia!$A$2:$B$15,2,FALSE)&gt;VLOOKUP(B2046,referencia!$A$2:$B$15,2,FALSE),"Casa",IF(VLOOKUP(A2046,referencia!$A$2:$B$15,2,FALSE)&lt;VLOOKUP(B2046,referencia!$A$2:$B$15,2,FALSE),"Visitante","Empate")))</f>
        <v/>
      </c>
      <c r="D2046" s="2" t="str">
        <f ca="1">IF(C2046="", "", IFERROR(
  INDEX(C:C, MATCH(1,
    INDEX((OFFSET(C2046, -(ROW(C2046)-255), 0)=OFFSET(C:C, 5, 0))*
           (OFFSET(C2045, -(ROW(C2045)-255), 0)=OFFSET(C:C, 4, 0))*
           (OFFSET(C2044, -(ROW(C2044)-255), 0)=OFFSET(C:C, 3, 0))*
           (OFFSET(C2043, -(ROW(C2043)-255), 0)=OFFSET(C:C, 2, 0))*
           (OFFSET(C2042, -(ROW(C2042)-255), 0)=OFFSET(C:C, 1, 0)),
           0), 0)),
  "Sem previsão"))</f>
        <v/>
      </c>
      <c r="E2046" s="2" t="str">
        <f t="shared" ca="1" si="123"/>
        <v/>
      </c>
      <c r="F2046" s="2" t="str">
        <f ca="1">IF(E2046="", "", IFERROR(COUNTIF($E$2:E2046, "Correto") / COUNTA($E$2:E2046), 0))</f>
        <v/>
      </c>
    </row>
    <row r="2047" spans="3:6" x14ac:dyDescent="0.25">
      <c r="C2047" s="2" t="str">
        <f>IF(B2047="","",IF(VLOOKUP(A2047,referencia!$A$2:$B$15,2,FALSE)&gt;VLOOKUP(B2047,referencia!$A$2:$B$15,2,FALSE),"Casa",IF(VLOOKUP(A2047,referencia!$A$2:$B$15,2,FALSE)&lt;VLOOKUP(B2047,referencia!$A$2:$B$15,2,FALSE),"Visitante","Empate")))</f>
        <v/>
      </c>
      <c r="D2047" s="2" t="str">
        <f ca="1">IF(C2047="", "", IFERROR(
  INDEX(C:C, MATCH(1,
    INDEX((OFFSET(C2047, -(ROW(C2047)-255), 0)=OFFSET(C:C, 5, 0))*
           (OFFSET(C2046, -(ROW(C2046)-255), 0)=OFFSET(C:C, 4, 0))*
           (OFFSET(C2045, -(ROW(C2045)-255), 0)=OFFSET(C:C, 3, 0))*
           (OFFSET(C2044, -(ROW(C2044)-255), 0)=OFFSET(C:C, 2, 0))*
           (OFFSET(C2043, -(ROW(C2043)-255), 0)=OFFSET(C:C, 1, 0)),
           0), 0)),
  "Sem previsão"))</f>
        <v/>
      </c>
      <c r="E2047" s="2" t="str">
        <f t="shared" ca="1" si="123"/>
        <v/>
      </c>
      <c r="F2047" s="2" t="str">
        <f ca="1">IF(E2047="", "", IFERROR(COUNTIF($E$2:E2047, "Correto") / COUNTA($E$2:E2047), 0))</f>
        <v/>
      </c>
    </row>
    <row r="2048" spans="3:6" x14ac:dyDescent="0.25">
      <c r="C2048" s="2" t="str">
        <f>IF(B2048="","",IF(VLOOKUP(A2048,referencia!$A$2:$B$15,2,FALSE)&gt;VLOOKUP(B2048,referencia!$A$2:$B$15,2,FALSE),"Casa",IF(VLOOKUP(A2048,referencia!$A$2:$B$15,2,FALSE)&lt;VLOOKUP(B2048,referencia!$A$2:$B$15,2,FALSE),"Visitante","Empate")))</f>
        <v/>
      </c>
      <c r="D2048" s="2" t="str">
        <f ca="1">IF(C2048="", "", IFERROR(
  INDEX(C:C, MATCH(1,
    INDEX((OFFSET(C2048, -(ROW(C2048)-255), 0)=OFFSET(C:C, 5, 0))*
           (OFFSET(C2047, -(ROW(C2047)-255), 0)=OFFSET(C:C, 4, 0))*
           (OFFSET(C2046, -(ROW(C2046)-255), 0)=OFFSET(C:C, 3, 0))*
           (OFFSET(C2045, -(ROW(C2045)-255), 0)=OFFSET(C:C, 2, 0))*
           (OFFSET(C2044, -(ROW(C2044)-255), 0)=OFFSET(C:C, 1, 0)),
           0), 0)),
  "Sem previsão"))</f>
        <v/>
      </c>
      <c r="E2048" s="2" t="str">
        <f t="shared" ca="1" si="123"/>
        <v/>
      </c>
      <c r="F2048" s="2" t="str">
        <f ca="1">IF(E2048="", "", IFERROR(COUNTIF($E$2:E2048, "Correto") / COUNTA($E$2:E2048), 0))</f>
        <v/>
      </c>
    </row>
    <row r="2049" spans="3:6" x14ac:dyDescent="0.25">
      <c r="C2049" s="2" t="str">
        <f>IF(B2049="","",IF(VLOOKUP(A2049,referencia!$A$2:$B$15,2,FALSE)&gt;VLOOKUP(B2049,referencia!$A$2:$B$15,2,FALSE),"Casa",IF(VLOOKUP(A2049,referencia!$A$2:$B$15,2,FALSE)&lt;VLOOKUP(B2049,referencia!$A$2:$B$15,2,FALSE),"Visitante","Empate")))</f>
        <v/>
      </c>
      <c r="D2049" s="2" t="str">
        <f ca="1">IF(C2049="", "", IFERROR(
  INDEX(C:C, MATCH(1,
    INDEX((OFFSET(C2049, -(ROW(C2049)-255), 0)=OFFSET(C:C, 5, 0))*
           (OFFSET(C2048, -(ROW(C2048)-255), 0)=OFFSET(C:C, 4, 0))*
           (OFFSET(C2047, -(ROW(C2047)-255), 0)=OFFSET(C:C, 3, 0))*
           (OFFSET(C2046, -(ROW(C2046)-255), 0)=OFFSET(C:C, 2, 0))*
           (OFFSET(C2045, -(ROW(C2045)-255), 0)=OFFSET(C:C, 1, 0)),
           0), 0)),
  "Sem previsão"))</f>
        <v/>
      </c>
      <c r="E2049" s="2" t="str">
        <f t="shared" ca="1" si="123"/>
        <v/>
      </c>
      <c r="F2049" s="2" t="str">
        <f ca="1">IF(E2049="", "", IFERROR(COUNTIF($E$2:E2049, "Correto") / COUNTA($E$2:E2049), 0))</f>
        <v/>
      </c>
    </row>
    <row r="2050" spans="3:6" x14ac:dyDescent="0.25">
      <c r="C2050" s="2" t="str">
        <f>IF(B2050="","",IF(VLOOKUP(A2050,referencia!$A$2:$B$15,2,FALSE)&gt;VLOOKUP(B2050,referencia!$A$2:$B$15,2,FALSE),"Casa",IF(VLOOKUP(A2050,referencia!$A$2:$B$15,2,FALSE)&lt;VLOOKUP(B2050,referencia!$A$2:$B$15,2,FALSE),"Visitante","Empate")))</f>
        <v/>
      </c>
      <c r="D2050" s="2" t="str">
        <f ca="1">IF(C2050="", "", IFERROR(
  INDEX(C:C, MATCH(1,
    INDEX((OFFSET(C2050, -(ROW(C2050)-255), 0)=OFFSET(C:C, 5, 0))*
           (OFFSET(C2049, -(ROW(C2049)-255), 0)=OFFSET(C:C, 4, 0))*
           (OFFSET(C2048, -(ROW(C2048)-255), 0)=OFFSET(C:C, 3, 0))*
           (OFFSET(C2047, -(ROW(C2047)-255), 0)=OFFSET(C:C, 2, 0))*
           (OFFSET(C2046, -(ROW(C2046)-255), 0)=OFFSET(C:C, 1, 0)),
           0), 0)),
  "Sem previsão"))</f>
        <v/>
      </c>
      <c r="E2050" s="2" t="str">
        <f t="shared" ca="1" si="123"/>
        <v/>
      </c>
      <c r="F2050" s="2" t="str">
        <f ca="1">IF(E2050="", "", IFERROR(COUNTIF($E$2:E2050, "Correto") / COUNTA($E$2:E2050), 0))</f>
        <v/>
      </c>
    </row>
    <row r="2051" spans="3:6" x14ac:dyDescent="0.25">
      <c r="C2051" s="2" t="str">
        <f>IF(B2051="","",IF(VLOOKUP(A2051,referencia!$A$2:$B$15,2,FALSE)&gt;VLOOKUP(B2051,referencia!$A$2:$B$15,2,FALSE),"Casa",IF(VLOOKUP(A2051,referencia!$A$2:$B$15,2,FALSE)&lt;VLOOKUP(B2051,referencia!$A$2:$B$15,2,FALSE),"Visitante","Empate")))</f>
        <v/>
      </c>
      <c r="D2051" s="2" t="str">
        <f ca="1">IF(C2051="", "", IFERROR(
  INDEX(C:C, MATCH(1,
    INDEX((OFFSET(C2051, -(ROW(C2051)-255), 0)=OFFSET(C:C, 5, 0))*
           (OFFSET(C2050, -(ROW(C2050)-255), 0)=OFFSET(C:C, 4, 0))*
           (OFFSET(C2049, -(ROW(C2049)-255), 0)=OFFSET(C:C, 3, 0))*
           (OFFSET(C2048, -(ROW(C2048)-255), 0)=OFFSET(C:C, 2, 0))*
           (OFFSET(C2047, -(ROW(C2047)-255), 0)=OFFSET(C:C, 1, 0)),
           0), 0)),
  "Sem previsão"))</f>
        <v/>
      </c>
      <c r="E2051" s="2" t="str">
        <f t="shared" ca="1" si="123"/>
        <v/>
      </c>
      <c r="F2051" s="2" t="str">
        <f ca="1">IF(E2051="", "", IFERROR(COUNTIF($E$2:E2051, "Correto") / COUNTA($E$2:E2051), 0))</f>
        <v/>
      </c>
    </row>
    <row r="2052" spans="3:6" x14ac:dyDescent="0.25">
      <c r="C2052" s="2" t="str">
        <f>IF(B2052="","",IF(VLOOKUP(A2052,referencia!$A$2:$B$15,2,FALSE)&gt;VLOOKUP(B2052,referencia!$A$2:$B$15,2,FALSE),"Casa",IF(VLOOKUP(A2052,referencia!$A$2:$B$15,2,FALSE)&lt;VLOOKUP(B2052,referencia!$A$2:$B$15,2,FALSE),"Visitante","Empate")))</f>
        <v/>
      </c>
      <c r="D2052" s="2" t="str">
        <f ca="1">IF(C2052="", "", IFERROR(
  INDEX(C:C, MATCH(1,
    INDEX((OFFSET(C2052, -(ROW(C2052)-255), 0)=OFFSET(C:C, 5, 0))*
           (OFFSET(C2051, -(ROW(C2051)-255), 0)=OFFSET(C:C, 4, 0))*
           (OFFSET(C2050, -(ROW(C2050)-255), 0)=OFFSET(C:C, 3, 0))*
           (OFFSET(C2049, -(ROW(C2049)-255), 0)=OFFSET(C:C, 2, 0))*
           (OFFSET(C2048, -(ROW(C2048)-255), 0)=OFFSET(C:C, 1, 0)),
           0), 0)),
  "Sem previsão"))</f>
        <v/>
      </c>
      <c r="E2052" s="2" t="str">
        <f t="shared" ca="1" si="123"/>
        <v/>
      </c>
      <c r="F2052" s="2" t="str">
        <f ca="1">IF(E2052="", "", IFERROR(COUNTIF($E$2:E2052, "Correto") / COUNTA($E$2:E2052), 0))</f>
        <v/>
      </c>
    </row>
    <row r="2053" spans="3:6" x14ac:dyDescent="0.25">
      <c r="C2053" s="2" t="str">
        <f>IF(B2053="","",IF(VLOOKUP(A2053,referencia!$A$2:$B$15,2,FALSE)&gt;VLOOKUP(B2053,referencia!$A$2:$B$15,2,FALSE),"Casa",IF(VLOOKUP(A2053,referencia!$A$2:$B$15,2,FALSE)&lt;VLOOKUP(B2053,referencia!$A$2:$B$15,2,FALSE),"Visitante","Empate")))</f>
        <v/>
      </c>
      <c r="D2053" s="2" t="str">
        <f ca="1">IF(C2053="", "", IFERROR(
  INDEX(C:C, MATCH(1,
    INDEX((OFFSET(C2053, -(ROW(C2053)-255), 0)=OFFSET(C:C, 5, 0))*
           (OFFSET(C2052, -(ROW(C2052)-255), 0)=OFFSET(C:C, 4, 0))*
           (OFFSET(C2051, -(ROW(C2051)-255), 0)=OFFSET(C:C, 3, 0))*
           (OFFSET(C2050, -(ROW(C2050)-255), 0)=OFFSET(C:C, 2, 0))*
           (OFFSET(C2049, -(ROW(C2049)-255), 0)=OFFSET(C:C, 1, 0)),
           0), 0)),
  "Sem previsão"))</f>
        <v/>
      </c>
      <c r="E2053" s="2" t="str">
        <f t="shared" ca="1" si="123"/>
        <v/>
      </c>
      <c r="F2053" s="2" t="str">
        <f ca="1">IF(E2053="", "", IFERROR(COUNTIF($E$2:E2053, "Correto") / COUNTA($E$2:E2053), 0))</f>
        <v/>
      </c>
    </row>
    <row r="2054" spans="3:6" x14ac:dyDescent="0.25">
      <c r="C2054" s="2" t="str">
        <f>IF(B2054="","",IF(VLOOKUP(A2054,referencia!$A$2:$B$15,2,FALSE)&gt;VLOOKUP(B2054,referencia!$A$2:$B$15,2,FALSE),"Casa",IF(VLOOKUP(A2054,referencia!$A$2:$B$15,2,FALSE)&lt;VLOOKUP(B2054,referencia!$A$2:$B$15,2,FALSE),"Visitante","Empate")))</f>
        <v/>
      </c>
      <c r="D2054" s="2" t="str">
        <f ca="1">IF(C2054="", "", IFERROR(
  INDEX(C:C, MATCH(1,
    INDEX((OFFSET(C2054, -(ROW(C2054)-255), 0)=OFFSET(C:C, 5, 0))*
           (OFFSET(C2053, -(ROW(C2053)-255), 0)=OFFSET(C:C, 4, 0))*
           (OFFSET(C2052, -(ROW(C2052)-255), 0)=OFFSET(C:C, 3, 0))*
           (OFFSET(C2051, -(ROW(C2051)-255), 0)=OFFSET(C:C, 2, 0))*
           (OFFSET(C2050, -(ROW(C2050)-255), 0)=OFFSET(C:C, 1, 0)),
           0), 0)),
  "Sem previsão"))</f>
        <v/>
      </c>
      <c r="E2054" s="2" t="str">
        <f t="shared" ca="1" si="123"/>
        <v/>
      </c>
      <c r="F2054" s="2" t="str">
        <f ca="1">IF(E2054="", "", IFERROR(COUNTIF($E$2:E2054, "Correto") / COUNTA($E$2:E2054), 0))</f>
        <v/>
      </c>
    </row>
    <row r="2055" spans="3:6" x14ac:dyDescent="0.25">
      <c r="C2055" s="2" t="str">
        <f>IF(B2055="","",IF(VLOOKUP(A2055,referencia!$A$2:$B$15,2,FALSE)&gt;VLOOKUP(B2055,referencia!$A$2:$B$15,2,FALSE),"Casa",IF(VLOOKUP(A2055,referencia!$A$2:$B$15,2,FALSE)&lt;VLOOKUP(B2055,referencia!$A$2:$B$15,2,FALSE),"Visitante","Empate")))</f>
        <v/>
      </c>
      <c r="D2055" s="2" t="str">
        <f ca="1">IF(C2055="", "", IFERROR(
  INDEX(C:C, MATCH(1,
    INDEX((OFFSET(C2055, -(ROW(C2055)-255), 0)=OFFSET(C:C, 5, 0))*
           (OFFSET(C2054, -(ROW(C2054)-255), 0)=OFFSET(C:C, 4, 0))*
           (OFFSET(C2053, -(ROW(C2053)-255), 0)=OFFSET(C:C, 3, 0))*
           (OFFSET(C2052, -(ROW(C2052)-255), 0)=OFFSET(C:C, 2, 0))*
           (OFFSET(C2051, -(ROW(C2051)-255), 0)=OFFSET(C:C, 1, 0)),
           0), 0)),
  "Sem previsão"))</f>
        <v/>
      </c>
      <c r="E2055" s="2" t="str">
        <f t="shared" ca="1" si="123"/>
        <v/>
      </c>
      <c r="F2055" s="2" t="str">
        <f ca="1">IF(E2055="", "", IFERROR(COUNTIF($E$2:E2055, "Correto") / COUNTA($E$2:E2055), 0))</f>
        <v/>
      </c>
    </row>
    <row r="2056" spans="3:6" x14ac:dyDescent="0.25">
      <c r="C2056" s="2" t="str">
        <f>IF(B2056="","",IF(VLOOKUP(A2056,referencia!$A$2:$B$15,2,FALSE)&gt;VLOOKUP(B2056,referencia!$A$2:$B$15,2,FALSE),"Casa",IF(VLOOKUP(A2056,referencia!$A$2:$B$15,2,FALSE)&lt;VLOOKUP(B2056,referencia!$A$2:$B$15,2,FALSE),"Visitante","Empate")))</f>
        <v/>
      </c>
      <c r="D2056" s="2" t="str">
        <f ca="1">IF(C2056="", "", IFERROR(
  INDEX(C:C, MATCH(1,
    INDEX((OFFSET(C2056, -(ROW(C2056)-255), 0)=OFFSET(C:C, 5, 0))*
           (OFFSET(C2055, -(ROW(C2055)-255), 0)=OFFSET(C:C, 4, 0))*
           (OFFSET(C2054, -(ROW(C2054)-255), 0)=OFFSET(C:C, 3, 0))*
           (OFFSET(C2053, -(ROW(C2053)-255), 0)=OFFSET(C:C, 2, 0))*
           (OFFSET(C2052, -(ROW(C2052)-255), 0)=OFFSET(C:C, 1, 0)),
           0), 0)),
  "Sem previsão"))</f>
        <v/>
      </c>
      <c r="E2056" s="2" t="str">
        <f t="shared" ca="1" si="123"/>
        <v/>
      </c>
      <c r="F2056" s="2" t="str">
        <f ca="1">IF(E2056="", "", IFERROR(COUNTIF($E$2:E2056, "Correto") / COUNTA($E$2:E2056), 0))</f>
        <v/>
      </c>
    </row>
    <row r="2057" spans="3:6" x14ac:dyDescent="0.25">
      <c r="C2057" s="2" t="str">
        <f>IF(B2057="","",IF(VLOOKUP(A2057,referencia!$A$2:$B$15,2,FALSE)&gt;VLOOKUP(B2057,referencia!$A$2:$B$15,2,FALSE),"Casa",IF(VLOOKUP(A2057,referencia!$A$2:$B$15,2,FALSE)&lt;VLOOKUP(B2057,referencia!$A$2:$B$15,2,FALSE),"Visitante","Empate")))</f>
        <v/>
      </c>
      <c r="D2057" s="2" t="str">
        <f ca="1">IF(C2057="", "", IFERROR(
  INDEX(C:C, MATCH(1,
    INDEX((OFFSET(C2057, -(ROW(C2057)-255), 0)=OFFSET(C:C, 5, 0))*
           (OFFSET(C2056, -(ROW(C2056)-255), 0)=OFFSET(C:C, 4, 0))*
           (OFFSET(C2055, -(ROW(C2055)-255), 0)=OFFSET(C:C, 3, 0))*
           (OFFSET(C2054, -(ROW(C2054)-255), 0)=OFFSET(C:C, 2, 0))*
           (OFFSET(C2053, -(ROW(C2053)-255), 0)=OFFSET(C:C, 1, 0)),
           0), 0)),
  "Sem previsão"))</f>
        <v/>
      </c>
      <c r="E2057" s="2" t="str">
        <f t="shared" ca="1" si="123"/>
        <v/>
      </c>
      <c r="F2057" s="2" t="str">
        <f ca="1">IF(E2057="", "", IFERROR(COUNTIF($E$2:E2057, "Correto") / COUNTA($E$2:E2057), 0))</f>
        <v/>
      </c>
    </row>
    <row r="2058" spans="3:6" x14ac:dyDescent="0.25">
      <c r="C2058" s="2" t="str">
        <f>IF(B2058="","",IF(VLOOKUP(A2058,referencia!$A$2:$B$15,2,FALSE)&gt;VLOOKUP(B2058,referencia!$A$2:$B$15,2,FALSE),"Casa",IF(VLOOKUP(A2058,referencia!$A$2:$B$15,2,FALSE)&lt;VLOOKUP(B2058,referencia!$A$2:$B$15,2,FALSE),"Visitante","Empate")))</f>
        <v/>
      </c>
      <c r="D2058" s="2" t="str">
        <f ca="1">IF(C2058="", "", IFERROR(
  INDEX(C:C, MATCH(1,
    INDEX((OFFSET(C2058, -(ROW(C2058)-255), 0)=OFFSET(C:C, 5, 0))*
           (OFFSET(C2057, -(ROW(C2057)-255), 0)=OFFSET(C:C, 4, 0))*
           (OFFSET(C2056, -(ROW(C2056)-255), 0)=OFFSET(C:C, 3, 0))*
           (OFFSET(C2055, -(ROW(C2055)-255), 0)=OFFSET(C:C, 2, 0))*
           (OFFSET(C2054, -(ROW(C2054)-255), 0)=OFFSET(C:C, 1, 0)),
           0), 0)),
  "Sem previsão"))</f>
        <v/>
      </c>
      <c r="E2058" s="2" t="str">
        <f t="shared" ca="1" si="123"/>
        <v/>
      </c>
      <c r="F2058" s="2" t="str">
        <f ca="1">IF(E2058="", "", IFERROR(COUNTIF($E$2:E2058, "Correto") / COUNTA($E$2:E2058), 0))</f>
        <v/>
      </c>
    </row>
    <row r="2059" spans="3:6" x14ac:dyDescent="0.25">
      <c r="C2059" s="2" t="str">
        <f>IF(B2059="","",IF(VLOOKUP(A2059,referencia!$A$2:$B$15,2,FALSE)&gt;VLOOKUP(B2059,referencia!$A$2:$B$15,2,FALSE),"Casa",IF(VLOOKUP(A2059,referencia!$A$2:$B$15,2,FALSE)&lt;VLOOKUP(B2059,referencia!$A$2:$B$15,2,FALSE),"Visitante","Empate")))</f>
        <v/>
      </c>
      <c r="D2059" s="2" t="str">
        <f ca="1">IF(C2059="", "", IFERROR(
  INDEX(C:C, MATCH(1,
    INDEX((OFFSET(C2059, -(ROW(C2059)-255), 0)=OFFSET(C:C, 5, 0))*
           (OFFSET(C2058, -(ROW(C2058)-255), 0)=OFFSET(C:C, 4, 0))*
           (OFFSET(C2057, -(ROW(C2057)-255), 0)=OFFSET(C:C, 3, 0))*
           (OFFSET(C2056, -(ROW(C2056)-255), 0)=OFFSET(C:C, 2, 0))*
           (OFFSET(C2055, -(ROW(C2055)-255), 0)=OFFSET(C:C, 1, 0)),
           0), 0)),
  "Sem previsão"))</f>
        <v/>
      </c>
      <c r="E2059" s="2" t="str">
        <f t="shared" ca="1" si="123"/>
        <v/>
      </c>
      <c r="F2059" s="2" t="str">
        <f ca="1">IF(E2059="", "", IFERROR(COUNTIF($E$2:E2059, "Correto") / COUNTA($E$2:E2059), 0))</f>
        <v/>
      </c>
    </row>
    <row r="2060" spans="3:6" x14ac:dyDescent="0.25">
      <c r="C2060" s="2" t="str">
        <f>IF(B2060="","",IF(VLOOKUP(A2060,referencia!$A$2:$B$15,2,FALSE)&gt;VLOOKUP(B2060,referencia!$A$2:$B$15,2,FALSE),"Casa",IF(VLOOKUP(A2060,referencia!$A$2:$B$15,2,FALSE)&lt;VLOOKUP(B2060,referencia!$A$2:$B$15,2,FALSE),"Visitante","Empate")))</f>
        <v/>
      </c>
      <c r="D2060" s="2" t="str">
        <f ca="1">IF(C2060="", "", IFERROR(
  INDEX(C:C, MATCH(1,
    INDEX((OFFSET(C2060, -(ROW(C2060)-255), 0)=OFFSET(C:C, 5, 0))*
           (OFFSET(C2059, -(ROW(C2059)-255), 0)=OFFSET(C:C, 4, 0))*
           (OFFSET(C2058, -(ROW(C2058)-255), 0)=OFFSET(C:C, 3, 0))*
           (OFFSET(C2057, -(ROW(C2057)-255), 0)=OFFSET(C:C, 2, 0))*
           (OFFSET(C2056, -(ROW(C2056)-255), 0)=OFFSET(C:C, 1, 0)),
           0), 0)),
  "Sem previsão"))</f>
        <v/>
      </c>
      <c r="E2060" s="2" t="str">
        <f t="shared" ca="1" si="123"/>
        <v/>
      </c>
      <c r="F2060" s="2" t="str">
        <f ca="1">IF(E2060="", "", IFERROR(COUNTIF($E$2:E2060, "Correto") / COUNTA($E$2:E2060), 0))</f>
        <v/>
      </c>
    </row>
    <row r="2061" spans="3:6" x14ac:dyDescent="0.25">
      <c r="C2061" s="2" t="str">
        <f>IF(B2061="","",IF(VLOOKUP(A2061,referencia!$A$2:$B$15,2,FALSE)&gt;VLOOKUP(B2061,referencia!$A$2:$B$15,2,FALSE),"Casa",IF(VLOOKUP(A2061,referencia!$A$2:$B$15,2,FALSE)&lt;VLOOKUP(B2061,referencia!$A$2:$B$15,2,FALSE),"Visitante","Empate")))</f>
        <v/>
      </c>
      <c r="D2061" s="2" t="str">
        <f ca="1">IF(C2061="", "", IFERROR(
  INDEX(C:C, MATCH(1,
    INDEX((OFFSET(C2061, -(ROW(C2061)-255), 0)=OFFSET(C:C, 5, 0))*
           (OFFSET(C2060, -(ROW(C2060)-255), 0)=OFFSET(C:C, 4, 0))*
           (OFFSET(C2059, -(ROW(C2059)-255), 0)=OFFSET(C:C, 3, 0))*
           (OFFSET(C2058, -(ROW(C2058)-255), 0)=OFFSET(C:C, 2, 0))*
           (OFFSET(C2057, -(ROW(C2057)-255), 0)=OFFSET(C:C, 1, 0)),
           0), 0)),
  "Sem previsão"))</f>
        <v/>
      </c>
      <c r="E2061" s="2" t="str">
        <f t="shared" ca="1" si="123"/>
        <v/>
      </c>
      <c r="F2061" s="2" t="str">
        <f ca="1">IF(E2061="", "", IFERROR(COUNTIF($E$2:E2061, "Correto") / COUNTA($E$2:E2061), 0))</f>
        <v/>
      </c>
    </row>
    <row r="2062" spans="3:6" x14ac:dyDescent="0.25">
      <c r="C2062" s="2" t="str">
        <f>IF(B2062="","",IF(VLOOKUP(A2062,referencia!$A$2:$B$15,2,FALSE)&gt;VLOOKUP(B2062,referencia!$A$2:$B$15,2,FALSE),"Casa",IF(VLOOKUP(A2062,referencia!$A$2:$B$15,2,FALSE)&lt;VLOOKUP(B2062,referencia!$A$2:$B$15,2,FALSE),"Visitante","Empate")))</f>
        <v/>
      </c>
      <c r="D2062" s="2" t="str">
        <f ca="1">IF(C2062="", "", IFERROR(
  INDEX(C:C, MATCH(1,
    INDEX((OFFSET(C2062, -(ROW(C2062)-255), 0)=OFFSET(C:C, 5, 0))*
           (OFFSET(C2061, -(ROW(C2061)-255), 0)=OFFSET(C:C, 4, 0))*
           (OFFSET(C2060, -(ROW(C2060)-255), 0)=OFFSET(C:C, 3, 0))*
           (OFFSET(C2059, -(ROW(C2059)-255), 0)=OFFSET(C:C, 2, 0))*
           (OFFSET(C2058, -(ROW(C2058)-255), 0)=OFFSET(C:C, 1, 0)),
           0), 0)),
  "Sem previsão"))</f>
        <v/>
      </c>
      <c r="E2062" s="2" t="str">
        <f t="shared" ca="1" si="123"/>
        <v/>
      </c>
      <c r="F2062" s="2" t="str">
        <f ca="1">IF(E2062="", "", IFERROR(COUNTIF($E$2:E2062, "Correto") / COUNTA($E$2:E2062), 0))</f>
        <v/>
      </c>
    </row>
    <row r="2063" spans="3:6" x14ac:dyDescent="0.25">
      <c r="C2063" s="2" t="str">
        <f>IF(B2063="","",IF(VLOOKUP(A2063,referencia!$A$2:$B$15,2,FALSE)&gt;VLOOKUP(B2063,referencia!$A$2:$B$15,2,FALSE),"Casa",IF(VLOOKUP(A2063,referencia!$A$2:$B$15,2,FALSE)&lt;VLOOKUP(B2063,referencia!$A$2:$B$15,2,FALSE),"Visitante","Empate")))</f>
        <v/>
      </c>
      <c r="D2063" s="2" t="str">
        <f ca="1">IF(C2063="", "", IFERROR(
  INDEX(C:C, MATCH(1,
    INDEX((OFFSET(C2063, -(ROW(C2063)-255), 0)=OFFSET(C:C, 5, 0))*
           (OFFSET(C2062, -(ROW(C2062)-255), 0)=OFFSET(C:C, 4, 0))*
           (OFFSET(C2061, -(ROW(C2061)-255), 0)=OFFSET(C:C, 3, 0))*
           (OFFSET(C2060, -(ROW(C2060)-255), 0)=OFFSET(C:C, 2, 0))*
           (OFFSET(C2059, -(ROW(C2059)-255), 0)=OFFSET(C:C, 1, 0)),
           0), 0)),
  "Sem previsão"))</f>
        <v/>
      </c>
      <c r="E2063" s="2" t="str">
        <f t="shared" ca="1" si="123"/>
        <v/>
      </c>
      <c r="F2063" s="2" t="str">
        <f ca="1">IF(E2063="", "", IFERROR(COUNTIF($E$2:E2063, "Correto") / COUNTA($E$2:E2063), 0))</f>
        <v/>
      </c>
    </row>
    <row r="2064" spans="3:6" x14ac:dyDescent="0.25">
      <c r="C2064" s="2" t="str">
        <f>IF(B2064="","",IF(VLOOKUP(A2064,referencia!$A$2:$B$15,2,FALSE)&gt;VLOOKUP(B2064,referencia!$A$2:$B$15,2,FALSE),"Casa",IF(VLOOKUP(A2064,referencia!$A$2:$B$15,2,FALSE)&lt;VLOOKUP(B2064,referencia!$A$2:$B$15,2,FALSE),"Visitante","Empate")))</f>
        <v/>
      </c>
      <c r="D2064" s="2" t="str">
        <f ca="1">IF(C2064="", "", IFERROR(
  INDEX(C:C, MATCH(1,
    INDEX((OFFSET(C2064, -(ROW(C2064)-255), 0)=OFFSET(C:C, 5, 0))*
           (OFFSET(C2063, -(ROW(C2063)-255), 0)=OFFSET(C:C, 4, 0))*
           (OFFSET(C2062, -(ROW(C2062)-255), 0)=OFFSET(C:C, 3, 0))*
           (OFFSET(C2061, -(ROW(C2061)-255), 0)=OFFSET(C:C, 2, 0))*
           (OFFSET(C2060, -(ROW(C2060)-255), 0)=OFFSET(C:C, 1, 0)),
           0), 0)),
  "Sem previsão"))</f>
        <v/>
      </c>
      <c r="E2064" s="2" t="str">
        <f t="shared" ca="1" si="123"/>
        <v/>
      </c>
      <c r="F2064" s="2" t="str">
        <f ca="1">IF(E2064="", "", IFERROR(COUNTIF($E$2:E2064, "Correto") / COUNTA($E$2:E2064), 0))</f>
        <v/>
      </c>
    </row>
    <row r="2065" spans="3:6" x14ac:dyDescent="0.25">
      <c r="C2065" s="2" t="str">
        <f>IF(B2065="","",IF(VLOOKUP(A2065,referencia!$A$2:$B$15,2,FALSE)&gt;VLOOKUP(B2065,referencia!$A$2:$B$15,2,FALSE),"Casa",IF(VLOOKUP(A2065,referencia!$A$2:$B$15,2,FALSE)&lt;VLOOKUP(B2065,referencia!$A$2:$B$15,2,FALSE),"Visitante","Empate")))</f>
        <v/>
      </c>
      <c r="D2065" s="2" t="str">
        <f ca="1">IF(C2065="", "", IFERROR(
  INDEX(C:C, MATCH(1,
    INDEX((OFFSET(C2065, -(ROW(C2065)-255), 0)=OFFSET(C:C, 5, 0))*
           (OFFSET(C2064, -(ROW(C2064)-255), 0)=OFFSET(C:C, 4, 0))*
           (OFFSET(C2063, -(ROW(C2063)-255), 0)=OFFSET(C:C, 3, 0))*
           (OFFSET(C2062, -(ROW(C2062)-255), 0)=OFFSET(C:C, 2, 0))*
           (OFFSET(C2061, -(ROW(C2061)-255), 0)=OFFSET(C:C, 1, 0)),
           0), 0)),
  "Sem previsão"))</f>
        <v/>
      </c>
      <c r="E2065" s="2" t="str">
        <f t="shared" ca="1" si="123"/>
        <v/>
      </c>
      <c r="F2065" s="2" t="str">
        <f ca="1">IF(E2065="", "", IFERROR(COUNTIF($E$2:E2065, "Correto") / COUNTA($E$2:E2065), 0))</f>
        <v/>
      </c>
    </row>
    <row r="2066" spans="3:6" x14ac:dyDescent="0.25">
      <c r="C2066" s="2" t="str">
        <f>IF(B2066="","",IF(VLOOKUP(A2066,referencia!$A$2:$B$15,2,FALSE)&gt;VLOOKUP(B2066,referencia!$A$2:$B$15,2,FALSE),"Casa",IF(VLOOKUP(A2066,referencia!$A$2:$B$15,2,FALSE)&lt;VLOOKUP(B2066,referencia!$A$2:$B$15,2,FALSE),"Visitante","Empate")))</f>
        <v/>
      </c>
      <c r="D2066" s="2" t="str">
        <f ca="1">IF(C2066="", "", IFERROR(
  INDEX(C:C, MATCH(1,
    INDEX((OFFSET(C2066, -(ROW(C2066)-255), 0)=OFFSET(C:C, 5, 0))*
           (OFFSET(C2065, -(ROW(C2065)-255), 0)=OFFSET(C:C, 4, 0))*
           (OFFSET(C2064, -(ROW(C2064)-255), 0)=OFFSET(C:C, 3, 0))*
           (OFFSET(C2063, -(ROW(C2063)-255), 0)=OFFSET(C:C, 2, 0))*
           (OFFSET(C2062, -(ROW(C2062)-255), 0)=OFFSET(C:C, 1, 0)),
           0), 0)),
  "Sem previsão"))</f>
        <v/>
      </c>
      <c r="E2066" s="2" t="str">
        <f t="shared" ca="1" si="123"/>
        <v/>
      </c>
      <c r="F2066" s="2" t="str">
        <f ca="1">IF(E2066="", "", IFERROR(COUNTIF($E$2:E2066, "Correto") / COUNTA($E$2:E2066), 0))</f>
        <v/>
      </c>
    </row>
    <row r="2067" spans="3:6" x14ac:dyDescent="0.25">
      <c r="C2067" s="2" t="str">
        <f>IF(B2067="","",IF(VLOOKUP(A2067,referencia!$A$2:$B$15,2,FALSE)&gt;VLOOKUP(B2067,referencia!$A$2:$B$15,2,FALSE),"Casa",IF(VLOOKUP(A2067,referencia!$A$2:$B$15,2,FALSE)&lt;VLOOKUP(B2067,referencia!$A$2:$B$15,2,FALSE),"Visitante","Empate")))</f>
        <v/>
      </c>
      <c r="D2067" s="2" t="str">
        <f ca="1">IF(C2067="", "", IFERROR(
  INDEX(C:C, MATCH(1,
    INDEX((OFFSET(C2067, -(ROW(C2067)-255), 0)=OFFSET(C:C, 5, 0))*
           (OFFSET(C2066, -(ROW(C2066)-255), 0)=OFFSET(C:C, 4, 0))*
           (OFFSET(C2065, -(ROW(C2065)-255), 0)=OFFSET(C:C, 3, 0))*
           (OFFSET(C2064, -(ROW(C2064)-255), 0)=OFFSET(C:C, 2, 0))*
           (OFFSET(C2063, -(ROW(C2063)-255), 0)=OFFSET(C:C, 1, 0)),
           0), 0)),
  "Sem previsão"))</f>
        <v/>
      </c>
      <c r="E2067" s="2" t="str">
        <f t="shared" ca="1" si="123"/>
        <v/>
      </c>
      <c r="F2067" s="2" t="str">
        <f ca="1">IF(E2067="", "", IFERROR(COUNTIF($E$2:E2067, "Correto") / COUNTA($E$2:E2067), 0))</f>
        <v/>
      </c>
    </row>
    <row r="2068" spans="3:6" x14ac:dyDescent="0.25">
      <c r="C2068" s="2" t="str">
        <f>IF(B2068="","",IF(VLOOKUP(A2068,referencia!$A$2:$B$15,2,FALSE)&gt;VLOOKUP(B2068,referencia!$A$2:$B$15,2,FALSE),"Casa",IF(VLOOKUP(A2068,referencia!$A$2:$B$15,2,FALSE)&lt;VLOOKUP(B2068,referencia!$A$2:$B$15,2,FALSE),"Visitante","Empate")))</f>
        <v/>
      </c>
      <c r="D2068" s="2" t="str">
        <f ca="1">IF(C2068="", "", IFERROR(
  INDEX(C:C, MATCH(1,
    INDEX((OFFSET(C2068, -(ROW(C2068)-255), 0)=OFFSET(C:C, 5, 0))*
           (OFFSET(C2067, -(ROW(C2067)-255), 0)=OFFSET(C:C, 4, 0))*
           (OFFSET(C2066, -(ROW(C2066)-255), 0)=OFFSET(C:C, 3, 0))*
           (OFFSET(C2065, -(ROW(C2065)-255), 0)=OFFSET(C:C, 2, 0))*
           (OFFSET(C2064, -(ROW(C2064)-255), 0)=OFFSET(C:C, 1, 0)),
           0), 0)),
  "Sem previsão"))</f>
        <v/>
      </c>
      <c r="E2068" s="2" t="str">
        <f t="shared" ca="1" si="123"/>
        <v/>
      </c>
      <c r="F2068" s="2" t="str">
        <f ca="1">IF(E2068="", "", IFERROR(COUNTIF($E$2:E2068, "Correto") / COUNTA($E$2:E2068), 0))</f>
        <v/>
      </c>
    </row>
    <row r="2069" spans="3:6" x14ac:dyDescent="0.25">
      <c r="C2069" s="2" t="str">
        <f>IF(B2069="","",IF(VLOOKUP(A2069,referencia!$A$2:$B$15,2,FALSE)&gt;VLOOKUP(B2069,referencia!$A$2:$B$15,2,FALSE),"Casa",IF(VLOOKUP(A2069,referencia!$A$2:$B$15,2,FALSE)&lt;VLOOKUP(B2069,referencia!$A$2:$B$15,2,FALSE),"Visitante","Empate")))</f>
        <v/>
      </c>
      <c r="D2069" s="2" t="str">
        <f ca="1">IF(C2069="", "", IFERROR(
  INDEX(C:C, MATCH(1,
    INDEX((OFFSET(C2069, -(ROW(C2069)-255), 0)=OFFSET(C:C, 5, 0))*
           (OFFSET(C2068, -(ROW(C2068)-255), 0)=OFFSET(C:C, 4, 0))*
           (OFFSET(C2067, -(ROW(C2067)-255), 0)=OFFSET(C:C, 3, 0))*
           (OFFSET(C2066, -(ROW(C2066)-255), 0)=OFFSET(C:C, 2, 0))*
           (OFFSET(C2065, -(ROW(C2065)-255), 0)=OFFSET(C:C, 1, 0)),
           0), 0)),
  "Sem previsão"))</f>
        <v/>
      </c>
      <c r="E2069" s="2" t="str">
        <f t="shared" ca="1" si="123"/>
        <v/>
      </c>
      <c r="F2069" s="2" t="str">
        <f ca="1">IF(E2069="", "", IFERROR(COUNTIF($E$2:E2069, "Correto") / COUNTA($E$2:E2069), 0))</f>
        <v/>
      </c>
    </row>
    <row r="2070" spans="3:6" x14ac:dyDescent="0.25">
      <c r="C2070" s="2" t="str">
        <f>IF(B2070="","",IF(VLOOKUP(A2070,referencia!$A$2:$B$15,2,FALSE)&gt;VLOOKUP(B2070,referencia!$A$2:$B$15,2,FALSE),"Casa",IF(VLOOKUP(A2070,referencia!$A$2:$B$15,2,FALSE)&lt;VLOOKUP(B2070,referencia!$A$2:$B$15,2,FALSE),"Visitante","Empate")))</f>
        <v/>
      </c>
      <c r="D2070" s="2" t="str">
        <f ca="1">IF(C2070="", "", IFERROR(
  INDEX(C:C, MATCH(1,
    INDEX((OFFSET(C2070, -(ROW(C2070)-255), 0)=OFFSET(C:C, 5, 0))*
           (OFFSET(C2069, -(ROW(C2069)-255), 0)=OFFSET(C:C, 4, 0))*
           (OFFSET(C2068, -(ROW(C2068)-255), 0)=OFFSET(C:C, 3, 0))*
           (OFFSET(C2067, -(ROW(C2067)-255), 0)=OFFSET(C:C, 2, 0))*
           (OFFSET(C2066, -(ROW(C2066)-255), 0)=OFFSET(C:C, 1, 0)),
           0), 0)),
  "Sem previsão"))</f>
        <v/>
      </c>
      <c r="E2070" s="2" t="str">
        <f t="shared" ca="1" si="123"/>
        <v/>
      </c>
      <c r="F2070" s="2" t="str">
        <f ca="1">IF(E2070="", "", IFERROR(COUNTIF($E$2:E2070, "Correto") / COUNTA($E$2:E2070), 0))</f>
        <v/>
      </c>
    </row>
    <row r="2071" spans="3:6" x14ac:dyDescent="0.25">
      <c r="C2071" s="2" t="str">
        <f>IF(B2071="","",IF(VLOOKUP(A2071,referencia!$A$2:$B$15,2,FALSE)&gt;VLOOKUP(B2071,referencia!$A$2:$B$15,2,FALSE),"Casa",IF(VLOOKUP(A2071,referencia!$A$2:$B$15,2,FALSE)&lt;VLOOKUP(B2071,referencia!$A$2:$B$15,2,FALSE),"Visitante","Empate")))</f>
        <v/>
      </c>
      <c r="D2071" s="2" t="str">
        <f ca="1">IF(C2071="", "", IFERROR(
  INDEX(C:C, MATCH(1,
    INDEX((OFFSET(C2071, -(ROW(C2071)-255), 0)=OFFSET(C:C, 5, 0))*
           (OFFSET(C2070, -(ROW(C2070)-255), 0)=OFFSET(C:C, 4, 0))*
           (OFFSET(C2069, -(ROW(C2069)-255), 0)=OFFSET(C:C, 3, 0))*
           (OFFSET(C2068, -(ROW(C2068)-255), 0)=OFFSET(C:C, 2, 0))*
           (OFFSET(C2067, -(ROW(C2067)-255), 0)=OFFSET(C:C, 1, 0)),
           0), 0)),
  "Sem previsão"))</f>
        <v/>
      </c>
      <c r="E2071" s="2" t="str">
        <f t="shared" ca="1" si="123"/>
        <v/>
      </c>
      <c r="F2071" s="2" t="str">
        <f ca="1">IF(E2071="", "", IFERROR(COUNTIF($E$2:E2071, "Correto") / COUNTA($E$2:E2071), 0))</f>
        <v/>
      </c>
    </row>
    <row r="2072" spans="3:6" x14ac:dyDescent="0.25">
      <c r="C2072" s="2" t="str">
        <f>IF(B2072="","",IF(VLOOKUP(A2072,referencia!$A$2:$B$15,2,FALSE)&gt;VLOOKUP(B2072,referencia!$A$2:$B$15,2,FALSE),"Casa",IF(VLOOKUP(A2072,referencia!$A$2:$B$15,2,FALSE)&lt;VLOOKUP(B2072,referencia!$A$2:$B$15,2,FALSE),"Visitante","Empate")))</f>
        <v/>
      </c>
      <c r="D2072" s="2" t="str">
        <f ca="1">IF(C2072="", "", IFERROR(
  INDEX(C:C, MATCH(1,
    INDEX((OFFSET(C2072, -(ROW(C2072)-255), 0)=OFFSET(C:C, 5, 0))*
           (OFFSET(C2071, -(ROW(C2071)-255), 0)=OFFSET(C:C, 4, 0))*
           (OFFSET(C2070, -(ROW(C2070)-255), 0)=OFFSET(C:C, 3, 0))*
           (OFFSET(C2069, -(ROW(C2069)-255), 0)=OFFSET(C:C, 2, 0))*
           (OFFSET(C2068, -(ROW(C2068)-255), 0)=OFFSET(C:C, 1, 0)),
           0), 0)),
  "Sem previsão"))</f>
        <v/>
      </c>
      <c r="E2072" s="2" t="str">
        <f t="shared" ca="1" si="123"/>
        <v/>
      </c>
      <c r="F2072" s="2" t="str">
        <f ca="1">IF(E2072="", "", IFERROR(COUNTIF($E$2:E2072, "Correto") / COUNTA($E$2:E2072), 0))</f>
        <v/>
      </c>
    </row>
    <row r="2073" spans="3:6" x14ac:dyDescent="0.25">
      <c r="C2073" s="2" t="str">
        <f>IF(B2073="","",IF(VLOOKUP(A2073,referencia!$A$2:$B$15,2,FALSE)&gt;VLOOKUP(B2073,referencia!$A$2:$B$15,2,FALSE),"Casa",IF(VLOOKUP(A2073,referencia!$A$2:$B$15,2,FALSE)&lt;VLOOKUP(B2073,referencia!$A$2:$B$15,2,FALSE),"Visitante","Empate")))</f>
        <v/>
      </c>
      <c r="D2073" s="2" t="str">
        <f ca="1">IF(C2073="", "", IFERROR(
  INDEX(C:C, MATCH(1,
    INDEX((OFFSET(C2073, -(ROW(C2073)-255), 0)=OFFSET(C:C, 5, 0))*
           (OFFSET(C2072, -(ROW(C2072)-255), 0)=OFFSET(C:C, 4, 0))*
           (OFFSET(C2071, -(ROW(C2071)-255), 0)=OFFSET(C:C, 3, 0))*
           (OFFSET(C2070, -(ROW(C2070)-255), 0)=OFFSET(C:C, 2, 0))*
           (OFFSET(C2069, -(ROW(C2069)-255), 0)=OFFSET(C:C, 1, 0)),
           0), 0)),
  "Sem previsão"))</f>
        <v/>
      </c>
      <c r="E2073" s="2" t="str">
        <f t="shared" ca="1" si="123"/>
        <v/>
      </c>
      <c r="F2073" s="2" t="str">
        <f ca="1">IF(E2073="", "", IFERROR(COUNTIF($E$2:E2073, "Correto") / COUNTA($E$2:E2073), 0))</f>
        <v/>
      </c>
    </row>
    <row r="2074" spans="3:6" x14ac:dyDescent="0.25">
      <c r="C2074" s="2" t="str">
        <f>IF(B2074="","",IF(VLOOKUP(A2074,referencia!$A$2:$B$15,2,FALSE)&gt;VLOOKUP(B2074,referencia!$A$2:$B$15,2,FALSE),"Casa",IF(VLOOKUP(A2074,referencia!$A$2:$B$15,2,FALSE)&lt;VLOOKUP(B2074,referencia!$A$2:$B$15,2,FALSE),"Visitante","Empate")))</f>
        <v/>
      </c>
      <c r="D2074" s="2" t="str">
        <f ca="1">IF(C2074="", "", IFERROR(
  INDEX(C:C, MATCH(1,
    INDEX((OFFSET(C2074, -(ROW(C2074)-255), 0)=OFFSET(C:C, 5, 0))*
           (OFFSET(C2073, -(ROW(C2073)-255), 0)=OFFSET(C:C, 4, 0))*
           (OFFSET(C2072, -(ROW(C2072)-255), 0)=OFFSET(C:C, 3, 0))*
           (OFFSET(C2071, -(ROW(C2071)-255), 0)=OFFSET(C:C, 2, 0))*
           (OFFSET(C2070, -(ROW(C2070)-255), 0)=OFFSET(C:C, 1, 0)),
           0), 0)),
  "Sem previsão"))</f>
        <v/>
      </c>
      <c r="E2074" s="2" t="str">
        <f t="shared" ca="1" si="123"/>
        <v/>
      </c>
      <c r="F2074" s="2" t="str">
        <f ca="1">IF(E2074="", "", IFERROR(COUNTIF($E$2:E2074, "Correto") / COUNTA($E$2:E2074), 0))</f>
        <v/>
      </c>
    </row>
    <row r="2075" spans="3:6" x14ac:dyDescent="0.25">
      <c r="C2075" s="2" t="str">
        <f>IF(B2075="","",IF(VLOOKUP(A2075,referencia!$A$2:$B$15,2,FALSE)&gt;VLOOKUP(B2075,referencia!$A$2:$B$15,2,FALSE),"Casa",IF(VLOOKUP(A2075,referencia!$A$2:$B$15,2,FALSE)&lt;VLOOKUP(B2075,referencia!$A$2:$B$15,2,FALSE),"Visitante","Empate")))</f>
        <v/>
      </c>
      <c r="D2075" s="2" t="str">
        <f ca="1">IF(C2075="", "", IFERROR(
  INDEX(C:C, MATCH(1,
    INDEX((OFFSET(C2075, -(ROW(C2075)-255), 0)=OFFSET(C:C, 5, 0))*
           (OFFSET(C2074, -(ROW(C2074)-255), 0)=OFFSET(C:C, 4, 0))*
           (OFFSET(C2073, -(ROW(C2073)-255), 0)=OFFSET(C:C, 3, 0))*
           (OFFSET(C2072, -(ROW(C2072)-255), 0)=OFFSET(C:C, 2, 0))*
           (OFFSET(C2071, -(ROW(C2071)-255), 0)=OFFSET(C:C, 1, 0)),
           0), 0)),
  "Sem previsão"))</f>
        <v/>
      </c>
      <c r="E2075" s="2" t="str">
        <f t="shared" ca="1" si="123"/>
        <v/>
      </c>
      <c r="F2075" s="2" t="str">
        <f ca="1">IF(E2075="", "", IFERROR(COUNTIF($E$2:E2075, "Correto") / COUNTA($E$2:E2075), 0))</f>
        <v/>
      </c>
    </row>
    <row r="2076" spans="3:6" x14ac:dyDescent="0.25">
      <c r="C2076" s="2" t="str">
        <f>IF(B2076="","",IF(VLOOKUP(A2076,referencia!$A$2:$B$15,2,FALSE)&gt;VLOOKUP(B2076,referencia!$A$2:$B$15,2,FALSE),"Casa",IF(VLOOKUP(A2076,referencia!$A$2:$B$15,2,FALSE)&lt;VLOOKUP(B2076,referencia!$A$2:$B$15,2,FALSE),"Visitante","Empate")))</f>
        <v/>
      </c>
      <c r="D2076" s="2" t="str">
        <f ca="1">IF(C2076="", "", IFERROR(
  INDEX(C:C, MATCH(1,
    INDEX((OFFSET(C2076, -(ROW(C2076)-255), 0)=OFFSET(C:C, 5, 0))*
           (OFFSET(C2075, -(ROW(C2075)-255), 0)=OFFSET(C:C, 4, 0))*
           (OFFSET(C2074, -(ROW(C2074)-255), 0)=OFFSET(C:C, 3, 0))*
           (OFFSET(C2073, -(ROW(C2073)-255), 0)=OFFSET(C:C, 2, 0))*
           (OFFSET(C2072, -(ROW(C2072)-255), 0)=OFFSET(C:C, 1, 0)),
           0), 0)),
  "Sem previsão"))</f>
        <v/>
      </c>
      <c r="E2076" s="2" t="str">
        <f t="shared" ca="1" si="123"/>
        <v/>
      </c>
      <c r="F2076" s="2" t="str">
        <f ca="1">IF(E2076="", "", IFERROR(COUNTIF($E$2:E2076, "Correto") / COUNTA($E$2:E2076), 0))</f>
        <v/>
      </c>
    </row>
    <row r="2077" spans="3:6" x14ac:dyDescent="0.25">
      <c r="C2077" s="2" t="str">
        <f>IF(B2077="","",IF(VLOOKUP(A2077,referencia!$A$2:$B$15,2,FALSE)&gt;VLOOKUP(B2077,referencia!$A$2:$B$15,2,FALSE),"Casa",IF(VLOOKUP(A2077,referencia!$A$2:$B$15,2,FALSE)&lt;VLOOKUP(B2077,referencia!$A$2:$B$15,2,FALSE),"Visitante","Empate")))</f>
        <v/>
      </c>
      <c r="D2077" s="2" t="str">
        <f ca="1">IF(C2077="", "", IFERROR(
  INDEX(C:C, MATCH(1,
    INDEX((OFFSET(C2077, -(ROW(C2077)-255), 0)=OFFSET(C:C, 5, 0))*
           (OFFSET(C2076, -(ROW(C2076)-255), 0)=OFFSET(C:C, 4, 0))*
           (OFFSET(C2075, -(ROW(C2075)-255), 0)=OFFSET(C:C, 3, 0))*
           (OFFSET(C2074, -(ROW(C2074)-255), 0)=OFFSET(C:C, 2, 0))*
           (OFFSET(C2073, -(ROW(C2073)-255), 0)=OFFSET(C:C, 1, 0)),
           0), 0)),
  "Sem previsão"))</f>
        <v/>
      </c>
      <c r="E2077" s="2" t="str">
        <f t="shared" ca="1" si="123"/>
        <v/>
      </c>
      <c r="F2077" s="2" t="str">
        <f ca="1">IF(E2077="", "", IFERROR(COUNTIF($E$2:E2077, "Correto") / COUNTA($E$2:E2077), 0))</f>
        <v/>
      </c>
    </row>
    <row r="2078" spans="3:6" x14ac:dyDescent="0.25">
      <c r="C2078" s="2" t="str">
        <f>IF(B2078="","",IF(VLOOKUP(A2078,referencia!$A$2:$B$15,2,FALSE)&gt;VLOOKUP(B2078,referencia!$A$2:$B$15,2,FALSE),"Casa",IF(VLOOKUP(A2078,referencia!$A$2:$B$15,2,FALSE)&lt;VLOOKUP(B2078,referencia!$A$2:$B$15,2,FALSE),"Visitante","Empate")))</f>
        <v/>
      </c>
      <c r="D2078" s="2" t="str">
        <f ca="1">IF(C2078="", "", IFERROR(
  INDEX(C:C, MATCH(1,
    INDEX((OFFSET(C2078, -(ROW(C2078)-255), 0)=OFFSET(C:C, 5, 0))*
           (OFFSET(C2077, -(ROW(C2077)-255), 0)=OFFSET(C:C, 4, 0))*
           (OFFSET(C2076, -(ROW(C2076)-255), 0)=OFFSET(C:C, 3, 0))*
           (OFFSET(C2075, -(ROW(C2075)-255), 0)=OFFSET(C:C, 2, 0))*
           (OFFSET(C2074, -(ROW(C2074)-255), 0)=OFFSET(C:C, 1, 0)),
           0), 0)),
  "Sem previsão"))</f>
        <v/>
      </c>
      <c r="E2078" s="2" t="str">
        <f t="shared" ca="1" si="123"/>
        <v/>
      </c>
      <c r="F2078" s="2" t="str">
        <f ca="1">IF(E2078="", "", IFERROR(COUNTIF($E$2:E2078, "Correto") / COUNTA($E$2:E2078), 0))</f>
        <v/>
      </c>
    </row>
    <row r="2079" spans="3:6" x14ac:dyDescent="0.25">
      <c r="C2079" s="2" t="str">
        <f>IF(B2079="","",IF(VLOOKUP(A2079,referencia!$A$2:$B$15,2,FALSE)&gt;VLOOKUP(B2079,referencia!$A$2:$B$15,2,FALSE),"Casa",IF(VLOOKUP(A2079,referencia!$A$2:$B$15,2,FALSE)&lt;VLOOKUP(B2079,referencia!$A$2:$B$15,2,FALSE),"Visitante","Empate")))</f>
        <v/>
      </c>
      <c r="D2079" s="2" t="str">
        <f ca="1">IF(C2079="", "", IFERROR(
  INDEX(C:C, MATCH(1,
    INDEX((OFFSET(C2079, -(ROW(C2079)-255), 0)=OFFSET(C:C, 5, 0))*
           (OFFSET(C2078, -(ROW(C2078)-255), 0)=OFFSET(C:C, 4, 0))*
           (OFFSET(C2077, -(ROW(C2077)-255), 0)=OFFSET(C:C, 3, 0))*
           (OFFSET(C2076, -(ROW(C2076)-255), 0)=OFFSET(C:C, 2, 0))*
           (OFFSET(C2075, -(ROW(C2075)-255), 0)=OFFSET(C:C, 1, 0)),
           0), 0)),
  "Sem previsão"))</f>
        <v/>
      </c>
      <c r="E2079" s="2" t="str">
        <f t="shared" ca="1" si="123"/>
        <v/>
      </c>
      <c r="F2079" s="2" t="str">
        <f ca="1">IF(E2079="", "", IFERROR(COUNTIF($E$2:E2079, "Correto") / COUNTA($E$2:E2079), 0))</f>
        <v/>
      </c>
    </row>
    <row r="2080" spans="3:6" x14ac:dyDescent="0.25">
      <c r="C2080" s="2" t="str">
        <f>IF(B2080="","",IF(VLOOKUP(A2080,referencia!$A$2:$B$15,2,FALSE)&gt;VLOOKUP(B2080,referencia!$A$2:$B$15,2,FALSE),"Casa",IF(VLOOKUP(A2080,referencia!$A$2:$B$15,2,FALSE)&lt;VLOOKUP(B2080,referencia!$A$2:$B$15,2,FALSE),"Visitante","Empate")))</f>
        <v/>
      </c>
      <c r="D2080" s="2" t="str">
        <f ca="1">IF(C2080="", "", IFERROR(
  INDEX(C:C, MATCH(1,
    INDEX((OFFSET(C2080, -(ROW(C2080)-255), 0)=OFFSET(C:C, 5, 0))*
           (OFFSET(C2079, -(ROW(C2079)-255), 0)=OFFSET(C:C, 4, 0))*
           (OFFSET(C2078, -(ROW(C2078)-255), 0)=OFFSET(C:C, 3, 0))*
           (OFFSET(C2077, -(ROW(C2077)-255), 0)=OFFSET(C:C, 2, 0))*
           (OFFSET(C2076, -(ROW(C2076)-255), 0)=OFFSET(C:C, 1, 0)),
           0), 0)),
  "Sem previsão"))</f>
        <v/>
      </c>
      <c r="E2080" s="2" t="str">
        <f t="shared" ca="1" si="123"/>
        <v/>
      </c>
      <c r="F2080" s="2" t="str">
        <f ca="1">IF(E2080="", "", IFERROR(COUNTIF($E$2:E2080, "Correto") / COUNTA($E$2:E2080), 0))</f>
        <v/>
      </c>
    </row>
    <row r="2081" spans="3:6" x14ac:dyDescent="0.25">
      <c r="C2081" s="2" t="str">
        <f>IF(B2081="","",IF(VLOOKUP(A2081,referencia!$A$2:$B$15,2,FALSE)&gt;VLOOKUP(B2081,referencia!$A$2:$B$15,2,FALSE),"Casa",IF(VLOOKUP(A2081,referencia!$A$2:$B$15,2,FALSE)&lt;VLOOKUP(B2081,referencia!$A$2:$B$15,2,FALSE),"Visitante","Empate")))</f>
        <v/>
      </c>
      <c r="D2081" s="2" t="str">
        <f ca="1">IF(C2081="", "", IFERROR(
  INDEX(C:C, MATCH(1,
    INDEX((OFFSET(C2081, -(ROW(C2081)-255), 0)=OFFSET(C:C, 5, 0))*
           (OFFSET(C2080, -(ROW(C2080)-255), 0)=OFFSET(C:C, 4, 0))*
           (OFFSET(C2079, -(ROW(C2079)-255), 0)=OFFSET(C:C, 3, 0))*
           (OFFSET(C2078, -(ROW(C2078)-255), 0)=OFFSET(C:C, 2, 0))*
           (OFFSET(C2077, -(ROW(C2077)-255), 0)=OFFSET(C:C, 1, 0)),
           0), 0)),
  "Sem previsão"))</f>
        <v/>
      </c>
      <c r="E2081" s="2" t="str">
        <f t="shared" ca="1" si="123"/>
        <v/>
      </c>
      <c r="F2081" s="2" t="str">
        <f ca="1">IF(E2081="", "", IFERROR(COUNTIF($E$2:E2081, "Correto") / COUNTA($E$2:E2081), 0))</f>
        <v/>
      </c>
    </row>
    <row r="2082" spans="3:6" x14ac:dyDescent="0.25">
      <c r="C2082" s="2" t="str">
        <f>IF(B2082="","",IF(VLOOKUP(A2082,referencia!$A$2:$B$15,2,FALSE)&gt;VLOOKUP(B2082,referencia!$A$2:$B$15,2,FALSE),"Casa",IF(VLOOKUP(A2082,referencia!$A$2:$B$15,2,FALSE)&lt;VLOOKUP(B2082,referencia!$A$2:$B$15,2,FALSE),"Visitante","Empate")))</f>
        <v/>
      </c>
      <c r="D2082" s="2" t="str">
        <f ca="1">IF(C2082="", "", IFERROR(
  INDEX(C:C, MATCH(1,
    INDEX((OFFSET(C2082, -(ROW(C2082)-255), 0)=OFFSET(C:C, 5, 0))*
           (OFFSET(C2081, -(ROW(C2081)-255), 0)=OFFSET(C:C, 4, 0))*
           (OFFSET(C2080, -(ROW(C2080)-255), 0)=OFFSET(C:C, 3, 0))*
           (OFFSET(C2079, -(ROW(C2079)-255), 0)=OFFSET(C:C, 2, 0))*
           (OFFSET(C2078, -(ROW(C2078)-255), 0)=OFFSET(C:C, 1, 0)),
           0), 0)),
  "Sem previsão"))</f>
        <v/>
      </c>
      <c r="E2082" s="2" t="str">
        <f t="shared" ca="1" si="123"/>
        <v/>
      </c>
      <c r="F2082" s="2" t="str">
        <f ca="1">IF(E2082="", "", IFERROR(COUNTIF($E$2:E2082, "Correto") / COUNTA($E$2:E2082), 0))</f>
        <v/>
      </c>
    </row>
    <row r="2083" spans="3:6" x14ac:dyDescent="0.25">
      <c r="C2083" s="2" t="str">
        <f>IF(B2083="","",IF(VLOOKUP(A2083,referencia!$A$2:$B$15,2,FALSE)&gt;VLOOKUP(B2083,referencia!$A$2:$B$15,2,FALSE),"Casa",IF(VLOOKUP(A2083,referencia!$A$2:$B$15,2,FALSE)&lt;VLOOKUP(B2083,referencia!$A$2:$B$15,2,FALSE),"Visitante","Empate")))</f>
        <v/>
      </c>
      <c r="D2083" s="2" t="str">
        <f ca="1">IF(C2083="", "", IFERROR(
  INDEX(C:C, MATCH(1,
    INDEX((OFFSET(C2083, -(ROW(C2083)-255), 0)=OFFSET(C:C, 5, 0))*
           (OFFSET(C2082, -(ROW(C2082)-255), 0)=OFFSET(C:C, 4, 0))*
           (OFFSET(C2081, -(ROW(C2081)-255), 0)=OFFSET(C:C, 3, 0))*
           (OFFSET(C2080, -(ROW(C2080)-255), 0)=OFFSET(C:C, 2, 0))*
           (OFFSET(C2079, -(ROW(C2079)-255), 0)=OFFSET(C:C, 1, 0)),
           0), 0)),
  "Sem previsão"))</f>
        <v/>
      </c>
      <c r="E2083" s="2" t="str">
        <f t="shared" ca="1" si="123"/>
        <v/>
      </c>
      <c r="F2083" s="2" t="str">
        <f ca="1">IF(E2083="", "", IFERROR(COUNTIF($E$2:E2083, "Correto") / COUNTA($E$2:E2083), 0))</f>
        <v/>
      </c>
    </row>
    <row r="2084" spans="3:6" x14ac:dyDescent="0.25">
      <c r="C2084" s="2" t="str">
        <f>IF(B2084="","",IF(VLOOKUP(A2084,referencia!$A$2:$B$15,2,FALSE)&gt;VLOOKUP(B2084,referencia!$A$2:$B$15,2,FALSE),"Casa",IF(VLOOKUP(A2084,referencia!$A$2:$B$15,2,FALSE)&lt;VLOOKUP(B2084,referencia!$A$2:$B$15,2,FALSE),"Visitante","Empate")))</f>
        <v/>
      </c>
      <c r="D2084" s="2" t="str">
        <f ca="1">IF(C2084="", "", IFERROR(
  INDEX(C:C, MATCH(1,
    INDEX((OFFSET(C2084, -(ROW(C2084)-255), 0)=OFFSET(C:C, 5, 0))*
           (OFFSET(C2083, -(ROW(C2083)-255), 0)=OFFSET(C:C, 4, 0))*
           (OFFSET(C2082, -(ROW(C2082)-255), 0)=OFFSET(C:C, 3, 0))*
           (OFFSET(C2081, -(ROW(C2081)-255), 0)=OFFSET(C:C, 2, 0))*
           (OFFSET(C2080, -(ROW(C2080)-255), 0)=OFFSET(C:C, 1, 0)),
           0), 0)),
  "Sem previsão"))</f>
        <v/>
      </c>
      <c r="E2084" s="2" t="str">
        <f t="shared" ca="1" si="123"/>
        <v/>
      </c>
      <c r="F2084" s="2" t="str">
        <f ca="1">IF(E2084="", "", IFERROR(COUNTIF($E$2:E2084, "Correto") / COUNTA($E$2:E2084), 0))</f>
        <v/>
      </c>
    </row>
    <row r="2085" spans="3:6" x14ac:dyDescent="0.25">
      <c r="C2085" s="2" t="str">
        <f>IF(B2085="","",IF(VLOOKUP(A2085,referencia!$A$2:$B$15,2,FALSE)&gt;VLOOKUP(B2085,referencia!$A$2:$B$15,2,FALSE),"Casa",IF(VLOOKUP(A2085,referencia!$A$2:$B$15,2,FALSE)&lt;VLOOKUP(B2085,referencia!$A$2:$B$15,2,FALSE),"Visitante","Empate")))</f>
        <v/>
      </c>
      <c r="D2085" s="2" t="str">
        <f ca="1">IF(C2085="", "", IFERROR(
  INDEX(C:C, MATCH(1,
    INDEX((OFFSET(C2085, -(ROW(C2085)-255), 0)=OFFSET(C:C, 5, 0))*
           (OFFSET(C2084, -(ROW(C2084)-255), 0)=OFFSET(C:C, 4, 0))*
           (OFFSET(C2083, -(ROW(C2083)-255), 0)=OFFSET(C:C, 3, 0))*
           (OFFSET(C2082, -(ROW(C2082)-255), 0)=OFFSET(C:C, 2, 0))*
           (OFFSET(C2081, -(ROW(C2081)-255), 0)=OFFSET(C:C, 1, 0)),
           0), 0)),
  "Sem previsão"))</f>
        <v/>
      </c>
      <c r="E2085" s="2" t="str">
        <f t="shared" ca="1" si="123"/>
        <v/>
      </c>
      <c r="F2085" s="2" t="str">
        <f ca="1">IF(E2085="", "", IFERROR(COUNTIF($E$2:E2085, "Correto") / COUNTA($E$2:E2085), 0))</f>
        <v/>
      </c>
    </row>
    <row r="2086" spans="3:6" x14ac:dyDescent="0.25">
      <c r="C2086" s="2" t="str">
        <f>IF(B2086="","",IF(VLOOKUP(A2086,referencia!$A$2:$B$15,2,FALSE)&gt;VLOOKUP(B2086,referencia!$A$2:$B$15,2,FALSE),"Casa",IF(VLOOKUP(A2086,referencia!$A$2:$B$15,2,FALSE)&lt;VLOOKUP(B2086,referencia!$A$2:$B$15,2,FALSE),"Visitante","Empate")))</f>
        <v/>
      </c>
      <c r="D2086" s="2" t="str">
        <f ca="1">IF(C2086="", "", IFERROR(
  INDEX(C:C, MATCH(1,
    INDEX((OFFSET(C2086, -(ROW(C2086)-255), 0)=OFFSET(C:C, 5, 0))*
           (OFFSET(C2085, -(ROW(C2085)-255), 0)=OFFSET(C:C, 4, 0))*
           (OFFSET(C2084, -(ROW(C2084)-255), 0)=OFFSET(C:C, 3, 0))*
           (OFFSET(C2083, -(ROW(C2083)-255), 0)=OFFSET(C:C, 2, 0))*
           (OFFSET(C2082, -(ROW(C2082)-255), 0)=OFFSET(C:C, 1, 0)),
           0), 0)),
  "Sem previsão"))</f>
        <v/>
      </c>
      <c r="E2086" s="2" t="str">
        <f t="shared" ca="1" si="123"/>
        <v/>
      </c>
      <c r="F2086" s="2" t="str">
        <f ca="1">IF(E2086="", "", IFERROR(COUNTIF($E$2:E2086, "Correto") / COUNTA($E$2:E2086), 0))</f>
        <v/>
      </c>
    </row>
    <row r="2087" spans="3:6" x14ac:dyDescent="0.25">
      <c r="C2087" s="2" t="str">
        <f>IF(B2087="","",IF(VLOOKUP(A2087,referencia!$A$2:$B$15,2,FALSE)&gt;VLOOKUP(B2087,referencia!$A$2:$B$15,2,FALSE),"Casa",IF(VLOOKUP(A2087,referencia!$A$2:$B$15,2,FALSE)&lt;VLOOKUP(B2087,referencia!$A$2:$B$15,2,FALSE),"Visitante","Empate")))</f>
        <v/>
      </c>
      <c r="D2087" s="2" t="str">
        <f ca="1">IF(C2087="", "", IFERROR(
  INDEX(C:C, MATCH(1,
    INDEX((OFFSET(C2087, -(ROW(C2087)-255), 0)=OFFSET(C:C, 5, 0))*
           (OFFSET(C2086, -(ROW(C2086)-255), 0)=OFFSET(C:C, 4, 0))*
           (OFFSET(C2085, -(ROW(C2085)-255), 0)=OFFSET(C:C, 3, 0))*
           (OFFSET(C2084, -(ROW(C2084)-255), 0)=OFFSET(C:C, 2, 0))*
           (OFFSET(C2083, -(ROW(C2083)-255), 0)=OFFSET(C:C, 1, 0)),
           0), 0)),
  "Sem previsão"))</f>
        <v/>
      </c>
      <c r="E2087" s="2" t="str">
        <f t="shared" ca="1" si="123"/>
        <v/>
      </c>
      <c r="F2087" s="2" t="str">
        <f ca="1">IF(E2087="", "", IFERROR(COUNTIF($E$2:E2087, "Correto") / COUNTA($E$2:E2087), 0))</f>
        <v/>
      </c>
    </row>
    <row r="2088" spans="3:6" x14ac:dyDescent="0.25">
      <c r="C2088" s="2" t="str">
        <f>IF(B2088="","",IF(VLOOKUP(A2088,referencia!$A$2:$B$15,2,FALSE)&gt;VLOOKUP(B2088,referencia!$A$2:$B$15,2,FALSE),"Casa",IF(VLOOKUP(A2088,referencia!$A$2:$B$15,2,FALSE)&lt;VLOOKUP(B2088,referencia!$A$2:$B$15,2,FALSE),"Visitante","Empate")))</f>
        <v/>
      </c>
      <c r="D2088" s="2" t="str">
        <f ca="1">IF(C2088="", "", IFERROR(
  INDEX(C:C, MATCH(1,
    INDEX((OFFSET(C2088, -(ROW(C2088)-255), 0)=OFFSET(C:C, 5, 0))*
           (OFFSET(C2087, -(ROW(C2087)-255), 0)=OFFSET(C:C, 4, 0))*
           (OFFSET(C2086, -(ROW(C2086)-255), 0)=OFFSET(C:C, 3, 0))*
           (OFFSET(C2085, -(ROW(C2085)-255), 0)=OFFSET(C:C, 2, 0))*
           (OFFSET(C2084, -(ROW(C2084)-255), 0)=OFFSET(C:C, 1, 0)),
           0), 0)),
  "Sem previsão"))</f>
        <v/>
      </c>
      <c r="E2088" s="2" t="str">
        <f t="shared" ca="1" si="123"/>
        <v/>
      </c>
      <c r="F2088" s="2" t="str">
        <f ca="1">IF(E2088="", "", IFERROR(COUNTIF($E$2:E2088, "Correto") / COUNTA($E$2:E2088), 0))</f>
        <v/>
      </c>
    </row>
    <row r="2089" spans="3:6" x14ac:dyDescent="0.25">
      <c r="C2089" s="2" t="str">
        <f>IF(B2089="","",IF(VLOOKUP(A2089,referencia!$A$2:$B$15,2,FALSE)&gt;VLOOKUP(B2089,referencia!$A$2:$B$15,2,FALSE),"Casa",IF(VLOOKUP(A2089,referencia!$A$2:$B$15,2,FALSE)&lt;VLOOKUP(B2089,referencia!$A$2:$B$15,2,FALSE),"Visitante","Empate")))</f>
        <v/>
      </c>
      <c r="D2089" s="2" t="str">
        <f ca="1">IF(C2089="", "", IFERROR(
  INDEX(C:C, MATCH(1,
    INDEX((OFFSET(C2089, -(ROW(C2089)-255), 0)=OFFSET(C:C, 5, 0))*
           (OFFSET(C2088, -(ROW(C2088)-255), 0)=OFFSET(C:C, 4, 0))*
           (OFFSET(C2087, -(ROW(C2087)-255), 0)=OFFSET(C:C, 3, 0))*
           (OFFSET(C2086, -(ROW(C2086)-255), 0)=OFFSET(C:C, 2, 0))*
           (OFFSET(C2085, -(ROW(C2085)-255), 0)=OFFSET(C:C, 1, 0)),
           0), 0)),
  "Sem previsão"))</f>
        <v/>
      </c>
      <c r="E2089" s="2" t="str">
        <f t="shared" ca="1" si="123"/>
        <v/>
      </c>
      <c r="F2089" s="2" t="str">
        <f ca="1">IF(E2089="", "", IFERROR(COUNTIF($E$2:E2089, "Correto") / COUNTA($E$2:E2089), 0))</f>
        <v/>
      </c>
    </row>
    <row r="2090" spans="3:6" x14ac:dyDescent="0.25">
      <c r="C2090" s="2" t="str">
        <f>IF(B2090="","",IF(VLOOKUP(A2090,referencia!$A$2:$B$15,2,FALSE)&gt;VLOOKUP(B2090,referencia!$A$2:$B$15,2,FALSE),"Casa",IF(VLOOKUP(A2090,referencia!$A$2:$B$15,2,FALSE)&lt;VLOOKUP(B2090,referencia!$A$2:$B$15,2,FALSE),"Visitante","Empate")))</f>
        <v/>
      </c>
      <c r="D2090" s="2" t="str">
        <f ca="1">IF(C2090="", "", IFERROR(
  INDEX(C:C, MATCH(1,
    INDEX((OFFSET(C2090, -(ROW(C2090)-255), 0)=OFFSET(C:C, 5, 0))*
           (OFFSET(C2089, -(ROW(C2089)-255), 0)=OFFSET(C:C, 4, 0))*
           (OFFSET(C2088, -(ROW(C2088)-255), 0)=OFFSET(C:C, 3, 0))*
           (OFFSET(C2087, -(ROW(C2087)-255), 0)=OFFSET(C:C, 2, 0))*
           (OFFSET(C2086, -(ROW(C2086)-255), 0)=OFFSET(C:C, 1, 0)),
           0), 0)),
  "Sem previsão"))</f>
        <v/>
      </c>
      <c r="E2090" s="2" t="str">
        <f t="shared" ca="1" si="123"/>
        <v/>
      </c>
      <c r="F2090" s="2" t="str">
        <f ca="1">IF(E2090="", "", IFERROR(COUNTIF($E$2:E2090, "Correto") / COUNTA($E$2:E2090), 0))</f>
        <v/>
      </c>
    </row>
    <row r="2091" spans="3:6" x14ac:dyDescent="0.25">
      <c r="C2091" s="2" t="str">
        <f>IF(B2091="","",IF(VLOOKUP(A2091,referencia!$A$2:$B$15,2,FALSE)&gt;VLOOKUP(B2091,referencia!$A$2:$B$15,2,FALSE),"Casa",IF(VLOOKUP(A2091,referencia!$A$2:$B$15,2,FALSE)&lt;VLOOKUP(B2091,referencia!$A$2:$B$15,2,FALSE),"Visitante","Empate")))</f>
        <v/>
      </c>
      <c r="D2091" s="2" t="str">
        <f ca="1">IF(C2091="", "", IFERROR(
  INDEX(C:C, MATCH(1,
    INDEX((OFFSET(C2091, -(ROW(C2091)-255), 0)=OFFSET(C:C, 5, 0))*
           (OFFSET(C2090, -(ROW(C2090)-255), 0)=OFFSET(C:C, 4, 0))*
           (OFFSET(C2089, -(ROW(C2089)-255), 0)=OFFSET(C:C, 3, 0))*
           (OFFSET(C2088, -(ROW(C2088)-255), 0)=OFFSET(C:C, 2, 0))*
           (OFFSET(C2087, -(ROW(C2087)-255), 0)=OFFSET(C:C, 1, 0)),
           0), 0)),
  "Sem previsão"))</f>
        <v/>
      </c>
      <c r="E2091" s="2" t="str">
        <f t="shared" ca="1" si="123"/>
        <v/>
      </c>
      <c r="F2091" s="2" t="str">
        <f ca="1">IF(E2091="", "", IFERROR(COUNTIF($E$2:E2091, "Correto") / COUNTA($E$2:E2091), 0))</f>
        <v/>
      </c>
    </row>
    <row r="2092" spans="3:6" x14ac:dyDescent="0.25">
      <c r="C2092" s="2" t="str">
        <f>IF(B2092="","",IF(VLOOKUP(A2092,referencia!$A$2:$B$15,2,FALSE)&gt;VLOOKUP(B2092,referencia!$A$2:$B$15,2,FALSE),"Casa",IF(VLOOKUP(A2092,referencia!$A$2:$B$15,2,FALSE)&lt;VLOOKUP(B2092,referencia!$A$2:$B$15,2,FALSE),"Visitante","Empate")))</f>
        <v/>
      </c>
      <c r="D2092" s="2" t="str">
        <f ca="1">IF(C2092="", "", IFERROR(
  INDEX(C:C, MATCH(1,
    INDEX((OFFSET(C2092, -(ROW(C2092)-255), 0)=OFFSET(C:C, 5, 0))*
           (OFFSET(C2091, -(ROW(C2091)-255), 0)=OFFSET(C:C, 4, 0))*
           (OFFSET(C2090, -(ROW(C2090)-255), 0)=OFFSET(C:C, 3, 0))*
           (OFFSET(C2089, -(ROW(C2089)-255), 0)=OFFSET(C:C, 2, 0))*
           (OFFSET(C2088, -(ROW(C2088)-255), 0)=OFFSET(C:C, 1, 0)),
           0), 0)),
  "Sem previsão"))</f>
        <v/>
      </c>
      <c r="E2092" s="2" t="str">
        <f t="shared" ca="1" si="123"/>
        <v/>
      </c>
      <c r="F2092" s="2" t="str">
        <f ca="1">IF(E2092="", "", IFERROR(COUNTIF($E$2:E2092, "Correto") / COUNTA($E$2:E2092), 0))</f>
        <v/>
      </c>
    </row>
    <row r="2093" spans="3:6" x14ac:dyDescent="0.25">
      <c r="C2093" s="2" t="str">
        <f>IF(B2093="","",IF(VLOOKUP(A2093,referencia!$A$2:$B$15,2,FALSE)&gt;VLOOKUP(B2093,referencia!$A$2:$B$15,2,FALSE),"Casa",IF(VLOOKUP(A2093,referencia!$A$2:$B$15,2,FALSE)&lt;VLOOKUP(B2093,referencia!$A$2:$B$15,2,FALSE),"Visitante","Empate")))</f>
        <v/>
      </c>
      <c r="D2093" s="2" t="str">
        <f ca="1">IF(C2093="", "", IFERROR(
  INDEX(C:C, MATCH(1,
    INDEX((OFFSET(C2093, -(ROW(C2093)-255), 0)=OFFSET(C:C, 5, 0))*
           (OFFSET(C2092, -(ROW(C2092)-255), 0)=OFFSET(C:C, 4, 0))*
           (OFFSET(C2091, -(ROW(C2091)-255), 0)=OFFSET(C:C, 3, 0))*
           (OFFSET(C2090, -(ROW(C2090)-255), 0)=OFFSET(C:C, 2, 0))*
           (OFFSET(C2089, -(ROW(C2089)-255), 0)=OFFSET(C:C, 1, 0)),
           0), 0)),
  "Sem previsão"))</f>
        <v/>
      </c>
      <c r="E2093" s="2" t="str">
        <f t="shared" ca="1" si="123"/>
        <v/>
      </c>
      <c r="F2093" s="2" t="str">
        <f ca="1">IF(E2093="", "", IFERROR(COUNTIF($E$2:E2093, "Correto") / COUNTA($E$2:E2093), 0))</f>
        <v/>
      </c>
    </row>
    <row r="2094" spans="3:6" x14ac:dyDescent="0.25">
      <c r="C2094" s="2" t="str">
        <f>IF(B2094="","",IF(VLOOKUP(A2094,referencia!$A$2:$B$15,2,FALSE)&gt;VLOOKUP(B2094,referencia!$A$2:$B$15,2,FALSE),"Casa",IF(VLOOKUP(A2094,referencia!$A$2:$B$15,2,FALSE)&lt;VLOOKUP(B2094,referencia!$A$2:$B$15,2,FALSE),"Visitante","Empate")))</f>
        <v/>
      </c>
      <c r="D2094" s="2" t="str">
        <f ca="1">IF(C2094="", "", IFERROR(
  INDEX(C:C, MATCH(1,
    INDEX((OFFSET(C2094, -(ROW(C2094)-255), 0)=OFFSET(C:C, 5, 0))*
           (OFFSET(C2093, -(ROW(C2093)-255), 0)=OFFSET(C:C, 4, 0))*
           (OFFSET(C2092, -(ROW(C2092)-255), 0)=OFFSET(C:C, 3, 0))*
           (OFFSET(C2091, -(ROW(C2091)-255), 0)=OFFSET(C:C, 2, 0))*
           (OFFSET(C2090, -(ROW(C2090)-255), 0)=OFFSET(C:C, 1, 0)),
           0), 0)),
  "Sem previsão"))</f>
        <v/>
      </c>
      <c r="E2094" s="2" t="str">
        <f t="shared" ca="1" si="123"/>
        <v/>
      </c>
      <c r="F2094" s="2" t="str">
        <f ca="1">IF(E2094="", "", IFERROR(COUNTIF($E$2:E2094, "Correto") / COUNTA($E$2:E2094), 0))</f>
        <v/>
      </c>
    </row>
    <row r="2095" spans="3:6" x14ac:dyDescent="0.25">
      <c r="C2095" s="2" t="str">
        <f>IF(B2095="","",IF(VLOOKUP(A2095,referencia!$A$2:$B$15,2,FALSE)&gt;VLOOKUP(B2095,referencia!$A$2:$B$15,2,FALSE),"Casa",IF(VLOOKUP(A2095,referencia!$A$2:$B$15,2,FALSE)&lt;VLOOKUP(B2095,referencia!$A$2:$B$15,2,FALSE),"Visitante","Empate")))</f>
        <v/>
      </c>
      <c r="D2095" s="2" t="str">
        <f ca="1">IF(C2095="", "", IFERROR(
  INDEX(C:C, MATCH(1,
    INDEX((OFFSET(C2095, -(ROW(C2095)-255), 0)=OFFSET(C:C, 5, 0))*
           (OFFSET(C2094, -(ROW(C2094)-255), 0)=OFFSET(C:C, 4, 0))*
           (OFFSET(C2093, -(ROW(C2093)-255), 0)=OFFSET(C:C, 3, 0))*
           (OFFSET(C2092, -(ROW(C2092)-255), 0)=OFFSET(C:C, 2, 0))*
           (OFFSET(C2091, -(ROW(C2091)-255), 0)=OFFSET(C:C, 1, 0)),
           0), 0)),
  "Sem previsão"))</f>
        <v/>
      </c>
      <c r="E2095" s="2" t="str">
        <f t="shared" ca="1" si="123"/>
        <v/>
      </c>
      <c r="F2095" s="2" t="str">
        <f ca="1">IF(E2095="", "", IFERROR(COUNTIF($E$2:E2095, "Correto") / COUNTA($E$2:E2095), 0))</f>
        <v/>
      </c>
    </row>
    <row r="2096" spans="3:6" x14ac:dyDescent="0.25">
      <c r="C2096" s="2" t="str">
        <f>IF(B2096="","",IF(VLOOKUP(A2096,referencia!$A$2:$B$15,2,FALSE)&gt;VLOOKUP(B2096,referencia!$A$2:$B$15,2,FALSE),"Casa",IF(VLOOKUP(A2096,referencia!$A$2:$B$15,2,FALSE)&lt;VLOOKUP(B2096,referencia!$A$2:$B$15,2,FALSE),"Visitante","Empate")))</f>
        <v/>
      </c>
      <c r="D2096" s="2" t="str">
        <f ca="1">IF(C2096="", "", IFERROR(
  INDEX(C:C, MATCH(1,
    INDEX((OFFSET(C2096, -(ROW(C2096)-255), 0)=OFFSET(C:C, 5, 0))*
           (OFFSET(C2095, -(ROW(C2095)-255), 0)=OFFSET(C:C, 4, 0))*
           (OFFSET(C2094, -(ROW(C2094)-255), 0)=OFFSET(C:C, 3, 0))*
           (OFFSET(C2093, -(ROW(C2093)-255), 0)=OFFSET(C:C, 2, 0))*
           (OFFSET(C2092, -(ROW(C2092)-255), 0)=OFFSET(C:C, 1, 0)),
           0), 0)),
  "Sem previsão"))</f>
        <v/>
      </c>
      <c r="E2096" s="2" t="str">
        <f t="shared" ca="1" si="123"/>
        <v/>
      </c>
      <c r="F2096" s="2" t="str">
        <f ca="1">IF(E2096="", "", IFERROR(COUNTIF($E$2:E2096, "Correto") / COUNTA($E$2:E2096), 0))</f>
        <v/>
      </c>
    </row>
    <row r="2097" spans="3:6" x14ac:dyDescent="0.25">
      <c r="C2097" s="2" t="str">
        <f>IF(B2097="","",IF(VLOOKUP(A2097,referencia!$A$2:$B$15,2,FALSE)&gt;VLOOKUP(B2097,referencia!$A$2:$B$15,2,FALSE),"Casa",IF(VLOOKUP(A2097,referencia!$A$2:$B$15,2,FALSE)&lt;VLOOKUP(B2097,referencia!$A$2:$B$15,2,FALSE),"Visitante","Empate")))</f>
        <v/>
      </c>
      <c r="D2097" s="2" t="str">
        <f ca="1">IF(C2097="", "", IFERROR(
  INDEX(C:C, MATCH(1,
    INDEX((OFFSET(C2097, -(ROW(C2097)-255), 0)=OFFSET(C:C, 5, 0))*
           (OFFSET(C2096, -(ROW(C2096)-255), 0)=OFFSET(C:C, 4, 0))*
           (OFFSET(C2095, -(ROW(C2095)-255), 0)=OFFSET(C:C, 3, 0))*
           (OFFSET(C2094, -(ROW(C2094)-255), 0)=OFFSET(C:C, 2, 0))*
           (OFFSET(C2093, -(ROW(C2093)-255), 0)=OFFSET(C:C, 1, 0)),
           0), 0)),
  "Sem previsão"))</f>
        <v/>
      </c>
      <c r="E2097" s="2" t="str">
        <f t="shared" ca="1" si="123"/>
        <v/>
      </c>
      <c r="F2097" s="2" t="str">
        <f ca="1">IF(E2097="", "", IFERROR(COUNTIF($E$2:E2097, "Correto") / COUNTA($E$2:E2097), 0))</f>
        <v/>
      </c>
    </row>
    <row r="2098" spans="3:6" x14ac:dyDescent="0.25">
      <c r="C2098" s="2" t="str">
        <f>IF(B2098="","",IF(VLOOKUP(A2098,referencia!$A$2:$B$15,2,FALSE)&gt;VLOOKUP(B2098,referencia!$A$2:$B$15,2,FALSE),"Casa",IF(VLOOKUP(A2098,referencia!$A$2:$B$15,2,FALSE)&lt;VLOOKUP(B2098,referencia!$A$2:$B$15,2,FALSE),"Visitante","Empate")))</f>
        <v/>
      </c>
      <c r="D2098" s="2" t="str">
        <f ca="1">IF(C2098="", "", IFERROR(
  INDEX(C:C, MATCH(1,
    INDEX((OFFSET(C2098, -(ROW(C2098)-255), 0)=OFFSET(C:C, 5, 0))*
           (OFFSET(C2097, -(ROW(C2097)-255), 0)=OFFSET(C:C, 4, 0))*
           (OFFSET(C2096, -(ROW(C2096)-255), 0)=OFFSET(C:C, 3, 0))*
           (OFFSET(C2095, -(ROW(C2095)-255), 0)=OFFSET(C:C, 2, 0))*
           (OFFSET(C2094, -(ROW(C2094)-255), 0)=OFFSET(C:C, 1, 0)),
           0), 0)),
  "Sem previsão"))</f>
        <v/>
      </c>
      <c r="E2098" s="2" t="str">
        <f t="shared" ca="1" si="123"/>
        <v/>
      </c>
      <c r="F2098" s="2" t="str">
        <f ca="1">IF(E2098="", "", IFERROR(COUNTIF($E$2:E2098, "Correto") / COUNTA($E$2:E2098), 0))</f>
        <v/>
      </c>
    </row>
    <row r="2099" spans="3:6" x14ac:dyDescent="0.25">
      <c r="C2099" s="2" t="str">
        <f>IF(B2099="","",IF(VLOOKUP(A2099,referencia!$A$2:$B$15,2,FALSE)&gt;VLOOKUP(B2099,referencia!$A$2:$B$15,2,FALSE),"Casa",IF(VLOOKUP(A2099,referencia!$A$2:$B$15,2,FALSE)&lt;VLOOKUP(B2099,referencia!$A$2:$B$15,2,FALSE),"Visitante","Empate")))</f>
        <v/>
      </c>
      <c r="D2099" s="2" t="str">
        <f ca="1">IF(C2099="", "", IFERROR(
  INDEX(C:C, MATCH(1,
    INDEX((OFFSET(C2099, -(ROW(C2099)-255), 0)=OFFSET(C:C, 5, 0))*
           (OFFSET(C2098, -(ROW(C2098)-255), 0)=OFFSET(C:C, 4, 0))*
           (OFFSET(C2097, -(ROW(C2097)-255), 0)=OFFSET(C:C, 3, 0))*
           (OFFSET(C2096, -(ROW(C2096)-255), 0)=OFFSET(C:C, 2, 0))*
           (OFFSET(C2095, -(ROW(C2095)-255), 0)=OFFSET(C:C, 1, 0)),
           0), 0)),
  "Sem previsão"))</f>
        <v/>
      </c>
      <c r="E2099" s="2" t="str">
        <f t="shared" ca="1" si="123"/>
        <v/>
      </c>
      <c r="F2099" s="2" t="str">
        <f ca="1">IF(E2099="", "", IFERROR(COUNTIF($E$2:E2099, "Correto") / COUNTA($E$2:E2099), 0))</f>
        <v/>
      </c>
    </row>
    <row r="2100" spans="3:6" x14ac:dyDescent="0.25">
      <c r="C2100" s="2" t="str">
        <f>IF(B2100="","",IF(VLOOKUP(A2100,referencia!$A$2:$B$15,2,FALSE)&gt;VLOOKUP(B2100,referencia!$A$2:$B$15,2,FALSE),"Casa",IF(VLOOKUP(A2100,referencia!$A$2:$B$15,2,FALSE)&lt;VLOOKUP(B2100,referencia!$A$2:$B$15,2,FALSE),"Visitante","Empate")))</f>
        <v/>
      </c>
      <c r="D2100" s="2" t="str">
        <f ca="1">IF(C2100="", "", IFERROR(
  INDEX(C:C, MATCH(1,
    INDEX((OFFSET(C2100, -(ROW(C2100)-255), 0)=OFFSET(C:C, 5, 0))*
           (OFFSET(C2099, -(ROW(C2099)-255), 0)=OFFSET(C:C, 4, 0))*
           (OFFSET(C2098, -(ROW(C2098)-255), 0)=OFFSET(C:C, 3, 0))*
           (OFFSET(C2097, -(ROW(C2097)-255), 0)=OFFSET(C:C, 2, 0))*
           (OFFSET(C2096, -(ROW(C2096)-255), 0)=OFFSET(C:C, 1, 0)),
           0), 0)),
  "Sem previsão"))</f>
        <v/>
      </c>
      <c r="E2100" s="2" t="str">
        <f t="shared" ca="1" si="123"/>
        <v/>
      </c>
      <c r="F2100" s="2" t="str">
        <f ca="1">IF(E2100="", "", IFERROR(COUNTIF($E$2:E2100, "Correto") / COUNTA($E$2:E2100), 0))</f>
        <v/>
      </c>
    </row>
    <row r="2101" spans="3:6" x14ac:dyDescent="0.25">
      <c r="C2101" s="2" t="str">
        <f>IF(B2101="","",IF(VLOOKUP(A2101,referencia!$A$2:$B$15,2,FALSE)&gt;VLOOKUP(B2101,referencia!$A$2:$B$15,2,FALSE),"Casa",IF(VLOOKUP(A2101,referencia!$A$2:$B$15,2,FALSE)&lt;VLOOKUP(B2101,referencia!$A$2:$B$15,2,FALSE),"Visitante","Empate")))</f>
        <v/>
      </c>
      <c r="D2101" s="2" t="str">
        <f ca="1">IF(C2101="", "", IFERROR(
  INDEX(C:C, MATCH(1,
    INDEX((OFFSET(C2101, -(ROW(C2101)-255), 0)=OFFSET(C:C, 5, 0))*
           (OFFSET(C2100, -(ROW(C2100)-255), 0)=OFFSET(C:C, 4, 0))*
           (OFFSET(C2099, -(ROW(C2099)-255), 0)=OFFSET(C:C, 3, 0))*
           (OFFSET(C2098, -(ROW(C2098)-255), 0)=OFFSET(C:C, 2, 0))*
           (OFFSET(C2097, -(ROW(C2097)-255), 0)=OFFSET(C:C, 1, 0)),
           0), 0)),
  "Sem previsão"))</f>
        <v/>
      </c>
      <c r="E2101" s="2" t="str">
        <f t="shared" ca="1" si="123"/>
        <v/>
      </c>
      <c r="F2101" s="2" t="str">
        <f ca="1">IF(E2101="", "", IFERROR(COUNTIF($E$2:E2101, "Correto") / COUNTA($E$2:E2101), 0))</f>
        <v/>
      </c>
    </row>
    <row r="2102" spans="3:6" x14ac:dyDescent="0.25">
      <c r="C2102" s="2" t="str">
        <f>IF(B2102="","",IF(VLOOKUP(A2102,referencia!$A$2:$B$15,2,FALSE)&gt;VLOOKUP(B2102,referencia!$A$2:$B$15,2,FALSE),"Casa",IF(VLOOKUP(A2102,referencia!$A$2:$B$15,2,FALSE)&lt;VLOOKUP(B2102,referencia!$A$2:$B$15,2,FALSE),"Visitante","Empate")))</f>
        <v/>
      </c>
      <c r="D2102" s="2" t="str">
        <f ca="1">IF(C2102="", "", IFERROR(
  INDEX(C:C, MATCH(1,
    INDEX((OFFSET(C2102, -(ROW(C2102)-255), 0)=OFFSET(C:C, 5, 0))*
           (OFFSET(C2101, -(ROW(C2101)-255), 0)=OFFSET(C:C, 4, 0))*
           (OFFSET(C2100, -(ROW(C2100)-255), 0)=OFFSET(C:C, 3, 0))*
           (OFFSET(C2099, -(ROW(C2099)-255), 0)=OFFSET(C:C, 2, 0))*
           (OFFSET(C2098, -(ROW(C2098)-255), 0)=OFFSET(C:C, 1, 0)),
           0), 0)),
  "Sem previsão"))</f>
        <v/>
      </c>
      <c r="E2102" s="2" t="str">
        <f t="shared" ca="1" si="123"/>
        <v/>
      </c>
      <c r="F2102" s="2" t="str">
        <f ca="1">IF(E2102="", "", IFERROR(COUNTIF($E$2:E2102, "Correto") / COUNTA($E$2:E2102), 0))</f>
        <v/>
      </c>
    </row>
    <row r="2103" spans="3:6" x14ac:dyDescent="0.25">
      <c r="C2103" s="2" t="str">
        <f>IF(B2103="","",IF(VLOOKUP(A2103,referencia!$A$2:$B$15,2,FALSE)&gt;VLOOKUP(B2103,referencia!$A$2:$B$15,2,FALSE),"Casa",IF(VLOOKUP(A2103,referencia!$A$2:$B$15,2,FALSE)&lt;VLOOKUP(B2103,referencia!$A$2:$B$15,2,FALSE),"Visitante","Empate")))</f>
        <v/>
      </c>
      <c r="D2103" s="2" t="str">
        <f ca="1">IF(C2103="", "", IFERROR(
  INDEX(C:C, MATCH(1,
    INDEX((OFFSET(C2103, -(ROW(C2103)-255), 0)=OFFSET(C:C, 5, 0))*
           (OFFSET(C2102, -(ROW(C2102)-255), 0)=OFFSET(C:C, 4, 0))*
           (OFFSET(C2101, -(ROW(C2101)-255), 0)=OFFSET(C:C, 3, 0))*
           (OFFSET(C2100, -(ROW(C2100)-255), 0)=OFFSET(C:C, 2, 0))*
           (OFFSET(C2099, -(ROW(C2099)-255), 0)=OFFSET(C:C, 1, 0)),
           0), 0)),
  "Sem previsão"))</f>
        <v/>
      </c>
      <c r="E2103" s="2" t="str">
        <f t="shared" ca="1" si="123"/>
        <v/>
      </c>
      <c r="F2103" s="2" t="str">
        <f ca="1">IF(E2103="", "", IFERROR(COUNTIF($E$2:E2103, "Correto") / COUNTA($E$2:E2103), 0))</f>
        <v/>
      </c>
    </row>
    <row r="2104" spans="3:6" x14ac:dyDescent="0.25">
      <c r="C2104" s="2" t="str">
        <f>IF(B2104="","",IF(VLOOKUP(A2104,referencia!$A$2:$B$15,2,FALSE)&gt;VLOOKUP(B2104,referencia!$A$2:$B$15,2,FALSE),"Casa",IF(VLOOKUP(A2104,referencia!$A$2:$B$15,2,FALSE)&lt;VLOOKUP(B2104,referencia!$A$2:$B$15,2,FALSE),"Visitante","Empate")))</f>
        <v/>
      </c>
      <c r="D2104" s="2" t="str">
        <f ca="1">IF(C2104="", "", IFERROR(
  INDEX(C:C, MATCH(1,
    INDEX((OFFSET(C2104, -(ROW(C2104)-255), 0)=OFFSET(C:C, 5, 0))*
           (OFFSET(C2103, -(ROW(C2103)-255), 0)=OFFSET(C:C, 4, 0))*
           (OFFSET(C2102, -(ROW(C2102)-255), 0)=OFFSET(C:C, 3, 0))*
           (OFFSET(C2101, -(ROW(C2101)-255), 0)=OFFSET(C:C, 2, 0))*
           (OFFSET(C2100, -(ROW(C2100)-255), 0)=OFFSET(C:C, 1, 0)),
           0), 0)),
  "Sem previsão"))</f>
        <v/>
      </c>
      <c r="E2104" s="2" t="str">
        <f t="shared" ca="1" si="123"/>
        <v/>
      </c>
      <c r="F2104" s="2" t="str">
        <f ca="1">IF(E2104="", "", IFERROR(COUNTIF($E$2:E2104, "Correto") / COUNTA($E$2:E2104), 0))</f>
        <v/>
      </c>
    </row>
    <row r="2105" spans="3:6" x14ac:dyDescent="0.25">
      <c r="C2105" s="2" t="str">
        <f>IF(B2105="","",IF(VLOOKUP(A2105,referencia!$A$2:$B$15,2,FALSE)&gt;VLOOKUP(B2105,referencia!$A$2:$B$15,2,FALSE),"Casa",IF(VLOOKUP(A2105,referencia!$A$2:$B$15,2,FALSE)&lt;VLOOKUP(B2105,referencia!$A$2:$B$15,2,FALSE),"Visitante","Empate")))</f>
        <v/>
      </c>
      <c r="D2105" s="2" t="str">
        <f ca="1">IF(C2105="", "", IFERROR(
  INDEX(C:C, MATCH(1,
    INDEX((OFFSET(C2105, -(ROW(C2105)-255), 0)=OFFSET(C:C, 5, 0))*
           (OFFSET(C2104, -(ROW(C2104)-255), 0)=OFFSET(C:C, 4, 0))*
           (OFFSET(C2103, -(ROW(C2103)-255), 0)=OFFSET(C:C, 3, 0))*
           (OFFSET(C2102, -(ROW(C2102)-255), 0)=OFFSET(C:C, 2, 0))*
           (OFFSET(C2101, -(ROW(C2101)-255), 0)=OFFSET(C:C, 1, 0)),
           0), 0)),
  "Sem previsão"))</f>
        <v/>
      </c>
      <c r="E2105" s="2" t="str">
        <f t="shared" ca="1" si="123"/>
        <v/>
      </c>
      <c r="F2105" s="2" t="str">
        <f ca="1">IF(E2105="", "", IFERROR(COUNTIF($E$2:E2105, "Correto") / COUNTA($E$2:E2105), 0))</f>
        <v/>
      </c>
    </row>
    <row r="2106" spans="3:6" x14ac:dyDescent="0.25">
      <c r="C2106" s="2" t="str">
        <f>IF(B2106="","",IF(VLOOKUP(A2106,referencia!$A$2:$B$15,2,FALSE)&gt;VLOOKUP(B2106,referencia!$A$2:$B$15,2,FALSE),"Casa",IF(VLOOKUP(A2106,referencia!$A$2:$B$15,2,FALSE)&lt;VLOOKUP(B2106,referencia!$A$2:$B$15,2,FALSE),"Visitante","Empate")))</f>
        <v/>
      </c>
      <c r="D2106" s="2" t="str">
        <f ca="1">IF(C2106="", "", IFERROR(
  INDEX(C:C, MATCH(1,
    INDEX((OFFSET(C2106, -(ROW(C2106)-255), 0)=OFFSET(C:C, 5, 0))*
           (OFFSET(C2105, -(ROW(C2105)-255), 0)=OFFSET(C:C, 4, 0))*
           (OFFSET(C2104, -(ROW(C2104)-255), 0)=OFFSET(C:C, 3, 0))*
           (OFFSET(C2103, -(ROW(C2103)-255), 0)=OFFSET(C:C, 2, 0))*
           (OFFSET(C2102, -(ROW(C2102)-255), 0)=OFFSET(C:C, 1, 0)),
           0), 0)),
  "Sem previsão"))</f>
        <v/>
      </c>
      <c r="E2106" s="2" t="str">
        <f t="shared" ca="1" si="123"/>
        <v/>
      </c>
      <c r="F2106" s="2" t="str">
        <f ca="1">IF(E2106="", "", IFERROR(COUNTIF($E$2:E2106, "Correto") / COUNTA($E$2:E2106), 0))</f>
        <v/>
      </c>
    </row>
    <row r="2107" spans="3:6" x14ac:dyDescent="0.25">
      <c r="C2107" s="2" t="str">
        <f>IF(B2107="","",IF(VLOOKUP(A2107,referencia!$A$2:$B$15,2,FALSE)&gt;VLOOKUP(B2107,referencia!$A$2:$B$15,2,FALSE),"Casa",IF(VLOOKUP(A2107,referencia!$A$2:$B$15,2,FALSE)&lt;VLOOKUP(B2107,referencia!$A$2:$B$15,2,FALSE),"Visitante","Empate")))</f>
        <v/>
      </c>
      <c r="D2107" s="2" t="str">
        <f ca="1">IF(C2107="", "", IFERROR(
  INDEX(C:C, MATCH(1,
    INDEX((OFFSET(C2107, -(ROW(C2107)-255), 0)=OFFSET(C:C, 5, 0))*
           (OFFSET(C2106, -(ROW(C2106)-255), 0)=OFFSET(C:C, 4, 0))*
           (OFFSET(C2105, -(ROW(C2105)-255), 0)=OFFSET(C:C, 3, 0))*
           (OFFSET(C2104, -(ROW(C2104)-255), 0)=OFFSET(C:C, 2, 0))*
           (OFFSET(C2103, -(ROW(C2103)-255), 0)=OFFSET(C:C, 1, 0)),
           0), 0)),
  "Sem previsão"))</f>
        <v/>
      </c>
      <c r="E2107" s="2" t="str">
        <f t="shared" ca="1" si="123"/>
        <v/>
      </c>
      <c r="F2107" s="2" t="str">
        <f ca="1">IF(E2107="", "", IFERROR(COUNTIF($E$2:E2107, "Correto") / COUNTA($E$2:E2107), 0))</f>
        <v/>
      </c>
    </row>
    <row r="2108" spans="3:6" x14ac:dyDescent="0.25">
      <c r="C2108" s="2" t="str">
        <f>IF(B2108="","",IF(VLOOKUP(A2108,referencia!$A$2:$B$15,2,FALSE)&gt;VLOOKUP(B2108,referencia!$A$2:$B$15,2,FALSE),"Casa",IF(VLOOKUP(A2108,referencia!$A$2:$B$15,2,FALSE)&lt;VLOOKUP(B2108,referencia!$A$2:$B$15,2,FALSE),"Visitante","Empate")))</f>
        <v/>
      </c>
      <c r="D2108" s="2" t="str">
        <f ca="1">IF(C2108="", "", IFERROR(
  INDEX(C:C, MATCH(1,
    INDEX((OFFSET(C2108, -(ROW(C2108)-255), 0)=OFFSET(C:C, 5, 0))*
           (OFFSET(C2107, -(ROW(C2107)-255), 0)=OFFSET(C:C, 4, 0))*
           (OFFSET(C2106, -(ROW(C2106)-255), 0)=OFFSET(C:C, 3, 0))*
           (OFFSET(C2105, -(ROW(C2105)-255), 0)=OFFSET(C:C, 2, 0))*
           (OFFSET(C2104, -(ROW(C2104)-255), 0)=OFFSET(C:C, 1, 0)),
           0), 0)),
  "Sem previsão"))</f>
        <v/>
      </c>
      <c r="E2108" s="2" t="str">
        <f t="shared" ref="E2108:E2171" ca="1" si="124">IF(D2108="","",IF(D2108=C2108,"Correto","Errado"))</f>
        <v/>
      </c>
      <c r="F2108" s="2" t="str">
        <f ca="1">IF(E2108="", "", IFERROR(COUNTIF($E$2:E2108, "Correto") / COUNTA($E$2:E2108), 0))</f>
        <v/>
      </c>
    </row>
    <row r="2109" spans="3:6" x14ac:dyDescent="0.25">
      <c r="C2109" s="2" t="str">
        <f>IF(B2109="","",IF(VLOOKUP(A2109,referencia!$A$2:$B$15,2,FALSE)&gt;VLOOKUP(B2109,referencia!$A$2:$B$15,2,FALSE),"Casa",IF(VLOOKUP(A2109,referencia!$A$2:$B$15,2,FALSE)&lt;VLOOKUP(B2109,referencia!$A$2:$B$15,2,FALSE),"Visitante","Empate")))</f>
        <v/>
      </c>
      <c r="D2109" s="2" t="str">
        <f ca="1">IF(C2109="", "", IFERROR(
  INDEX(C:C, MATCH(1,
    INDEX((OFFSET(C2109, -(ROW(C2109)-255), 0)=OFFSET(C:C, 5, 0))*
           (OFFSET(C2108, -(ROW(C2108)-255), 0)=OFFSET(C:C, 4, 0))*
           (OFFSET(C2107, -(ROW(C2107)-255), 0)=OFFSET(C:C, 3, 0))*
           (OFFSET(C2106, -(ROW(C2106)-255), 0)=OFFSET(C:C, 2, 0))*
           (OFFSET(C2105, -(ROW(C2105)-255), 0)=OFFSET(C:C, 1, 0)),
           0), 0)),
  "Sem previsão"))</f>
        <v/>
      </c>
      <c r="E2109" s="2" t="str">
        <f t="shared" ca="1" si="124"/>
        <v/>
      </c>
      <c r="F2109" s="2" t="str">
        <f ca="1">IF(E2109="", "", IFERROR(COUNTIF($E$2:E2109, "Correto") / COUNTA($E$2:E2109), 0))</f>
        <v/>
      </c>
    </row>
    <row r="2110" spans="3:6" x14ac:dyDescent="0.25">
      <c r="C2110" s="2" t="str">
        <f>IF(B2110="","",IF(VLOOKUP(A2110,referencia!$A$2:$B$15,2,FALSE)&gt;VLOOKUP(B2110,referencia!$A$2:$B$15,2,FALSE),"Casa",IF(VLOOKUP(A2110,referencia!$A$2:$B$15,2,FALSE)&lt;VLOOKUP(B2110,referencia!$A$2:$B$15,2,FALSE),"Visitante","Empate")))</f>
        <v/>
      </c>
      <c r="D2110" s="2" t="str">
        <f ca="1">IF(C2110="", "", IFERROR(
  INDEX(C:C, MATCH(1,
    INDEX((OFFSET(C2110, -(ROW(C2110)-255), 0)=OFFSET(C:C, 5, 0))*
           (OFFSET(C2109, -(ROW(C2109)-255), 0)=OFFSET(C:C, 4, 0))*
           (OFFSET(C2108, -(ROW(C2108)-255), 0)=OFFSET(C:C, 3, 0))*
           (OFFSET(C2107, -(ROW(C2107)-255), 0)=OFFSET(C:C, 2, 0))*
           (OFFSET(C2106, -(ROW(C2106)-255), 0)=OFFSET(C:C, 1, 0)),
           0), 0)),
  "Sem previsão"))</f>
        <v/>
      </c>
      <c r="E2110" s="2" t="str">
        <f t="shared" ca="1" si="124"/>
        <v/>
      </c>
      <c r="F2110" s="2" t="str">
        <f ca="1">IF(E2110="", "", IFERROR(COUNTIF($E$2:E2110, "Correto") / COUNTA($E$2:E2110), 0))</f>
        <v/>
      </c>
    </row>
    <row r="2111" spans="3:6" x14ac:dyDescent="0.25">
      <c r="C2111" s="2" t="str">
        <f>IF(B2111="","",IF(VLOOKUP(A2111,referencia!$A$2:$B$15,2,FALSE)&gt;VLOOKUP(B2111,referencia!$A$2:$B$15,2,FALSE),"Casa",IF(VLOOKUP(A2111,referencia!$A$2:$B$15,2,FALSE)&lt;VLOOKUP(B2111,referencia!$A$2:$B$15,2,FALSE),"Visitante","Empate")))</f>
        <v/>
      </c>
      <c r="D2111" s="2" t="str">
        <f ca="1">IF(C2111="", "", IFERROR(
  INDEX(C:C, MATCH(1,
    INDEX((OFFSET(C2111, -(ROW(C2111)-255), 0)=OFFSET(C:C, 5, 0))*
           (OFFSET(C2110, -(ROW(C2110)-255), 0)=OFFSET(C:C, 4, 0))*
           (OFFSET(C2109, -(ROW(C2109)-255), 0)=OFFSET(C:C, 3, 0))*
           (OFFSET(C2108, -(ROW(C2108)-255), 0)=OFFSET(C:C, 2, 0))*
           (OFFSET(C2107, -(ROW(C2107)-255), 0)=OFFSET(C:C, 1, 0)),
           0), 0)),
  "Sem previsão"))</f>
        <v/>
      </c>
      <c r="E2111" s="2" t="str">
        <f t="shared" ca="1" si="124"/>
        <v/>
      </c>
      <c r="F2111" s="2" t="str">
        <f ca="1">IF(E2111="", "", IFERROR(COUNTIF($E$2:E2111, "Correto") / COUNTA($E$2:E2111), 0))</f>
        <v/>
      </c>
    </row>
    <row r="2112" spans="3:6" x14ac:dyDescent="0.25">
      <c r="C2112" s="2" t="str">
        <f>IF(B2112="","",IF(VLOOKUP(A2112,referencia!$A$2:$B$15,2,FALSE)&gt;VLOOKUP(B2112,referencia!$A$2:$B$15,2,FALSE),"Casa",IF(VLOOKUP(A2112,referencia!$A$2:$B$15,2,FALSE)&lt;VLOOKUP(B2112,referencia!$A$2:$B$15,2,FALSE),"Visitante","Empate")))</f>
        <v/>
      </c>
      <c r="D2112" s="2" t="str">
        <f ca="1">IF(C2112="", "", IFERROR(
  INDEX(C:C, MATCH(1,
    INDEX((OFFSET(C2112, -(ROW(C2112)-255), 0)=OFFSET(C:C, 5, 0))*
           (OFFSET(C2111, -(ROW(C2111)-255), 0)=OFFSET(C:C, 4, 0))*
           (OFFSET(C2110, -(ROW(C2110)-255), 0)=OFFSET(C:C, 3, 0))*
           (OFFSET(C2109, -(ROW(C2109)-255), 0)=OFFSET(C:C, 2, 0))*
           (OFFSET(C2108, -(ROW(C2108)-255), 0)=OFFSET(C:C, 1, 0)),
           0), 0)),
  "Sem previsão"))</f>
        <v/>
      </c>
      <c r="E2112" s="2" t="str">
        <f t="shared" ca="1" si="124"/>
        <v/>
      </c>
      <c r="F2112" s="2" t="str">
        <f ca="1">IF(E2112="", "", IFERROR(COUNTIF($E$2:E2112, "Correto") / COUNTA($E$2:E2112), 0))</f>
        <v/>
      </c>
    </row>
    <row r="2113" spans="3:6" x14ac:dyDescent="0.25">
      <c r="C2113" s="2" t="str">
        <f>IF(B2113="","",IF(VLOOKUP(A2113,referencia!$A$2:$B$15,2,FALSE)&gt;VLOOKUP(B2113,referencia!$A$2:$B$15,2,FALSE),"Casa",IF(VLOOKUP(A2113,referencia!$A$2:$B$15,2,FALSE)&lt;VLOOKUP(B2113,referencia!$A$2:$B$15,2,FALSE),"Visitante","Empate")))</f>
        <v/>
      </c>
      <c r="D2113" s="2" t="str">
        <f ca="1">IF(C2113="", "", IFERROR(
  INDEX(C:C, MATCH(1,
    INDEX((OFFSET(C2113, -(ROW(C2113)-255), 0)=OFFSET(C:C, 5, 0))*
           (OFFSET(C2112, -(ROW(C2112)-255), 0)=OFFSET(C:C, 4, 0))*
           (OFFSET(C2111, -(ROW(C2111)-255), 0)=OFFSET(C:C, 3, 0))*
           (OFFSET(C2110, -(ROW(C2110)-255), 0)=OFFSET(C:C, 2, 0))*
           (OFFSET(C2109, -(ROW(C2109)-255), 0)=OFFSET(C:C, 1, 0)),
           0), 0)),
  "Sem previsão"))</f>
        <v/>
      </c>
      <c r="E2113" s="2" t="str">
        <f t="shared" ca="1" si="124"/>
        <v/>
      </c>
      <c r="F2113" s="2" t="str">
        <f ca="1">IF(E2113="", "", IFERROR(COUNTIF($E$2:E2113, "Correto") / COUNTA($E$2:E2113), 0))</f>
        <v/>
      </c>
    </row>
    <row r="2114" spans="3:6" x14ac:dyDescent="0.25">
      <c r="C2114" s="2" t="str">
        <f>IF(B2114="","",IF(VLOOKUP(A2114,referencia!$A$2:$B$15,2,FALSE)&gt;VLOOKUP(B2114,referencia!$A$2:$B$15,2,FALSE),"Casa",IF(VLOOKUP(A2114,referencia!$A$2:$B$15,2,FALSE)&lt;VLOOKUP(B2114,referencia!$A$2:$B$15,2,FALSE),"Visitante","Empate")))</f>
        <v/>
      </c>
      <c r="D2114" s="2" t="str">
        <f ca="1">IF(C2114="", "", IFERROR(
  INDEX(C:C, MATCH(1,
    INDEX((OFFSET(C2114, -(ROW(C2114)-255), 0)=OFFSET(C:C, 5, 0))*
           (OFFSET(C2113, -(ROW(C2113)-255), 0)=OFFSET(C:C, 4, 0))*
           (OFFSET(C2112, -(ROW(C2112)-255), 0)=OFFSET(C:C, 3, 0))*
           (OFFSET(C2111, -(ROW(C2111)-255), 0)=OFFSET(C:C, 2, 0))*
           (OFFSET(C2110, -(ROW(C2110)-255), 0)=OFFSET(C:C, 1, 0)),
           0), 0)),
  "Sem previsão"))</f>
        <v/>
      </c>
      <c r="E2114" s="2" t="str">
        <f t="shared" ca="1" si="124"/>
        <v/>
      </c>
      <c r="F2114" s="2" t="str">
        <f ca="1">IF(E2114="", "", IFERROR(COUNTIF($E$2:E2114, "Correto") / COUNTA($E$2:E2114), 0))</f>
        <v/>
      </c>
    </row>
    <row r="2115" spans="3:6" x14ac:dyDescent="0.25">
      <c r="C2115" s="2" t="str">
        <f>IF(B2115="","",IF(VLOOKUP(A2115,referencia!$A$2:$B$15,2,FALSE)&gt;VLOOKUP(B2115,referencia!$A$2:$B$15,2,FALSE),"Casa",IF(VLOOKUP(A2115,referencia!$A$2:$B$15,2,FALSE)&lt;VLOOKUP(B2115,referencia!$A$2:$B$15,2,FALSE),"Visitante","Empate")))</f>
        <v/>
      </c>
      <c r="D2115" s="2" t="str">
        <f ca="1">IF(C2115="", "", IFERROR(
  INDEX(C:C, MATCH(1,
    INDEX((OFFSET(C2115, -(ROW(C2115)-255), 0)=OFFSET(C:C, 5, 0))*
           (OFFSET(C2114, -(ROW(C2114)-255), 0)=OFFSET(C:C, 4, 0))*
           (OFFSET(C2113, -(ROW(C2113)-255), 0)=OFFSET(C:C, 3, 0))*
           (OFFSET(C2112, -(ROW(C2112)-255), 0)=OFFSET(C:C, 2, 0))*
           (OFFSET(C2111, -(ROW(C2111)-255), 0)=OFFSET(C:C, 1, 0)),
           0), 0)),
  "Sem previsão"))</f>
        <v/>
      </c>
      <c r="E2115" s="2" t="str">
        <f t="shared" ca="1" si="124"/>
        <v/>
      </c>
      <c r="F2115" s="2" t="str">
        <f ca="1">IF(E2115="", "", IFERROR(COUNTIF($E$2:E2115, "Correto") / COUNTA($E$2:E2115), 0))</f>
        <v/>
      </c>
    </row>
    <row r="2116" spans="3:6" x14ac:dyDescent="0.25">
      <c r="C2116" s="2" t="str">
        <f>IF(B2116="","",IF(VLOOKUP(A2116,referencia!$A$2:$B$15,2,FALSE)&gt;VLOOKUP(B2116,referencia!$A$2:$B$15,2,FALSE),"Casa",IF(VLOOKUP(A2116,referencia!$A$2:$B$15,2,FALSE)&lt;VLOOKUP(B2116,referencia!$A$2:$B$15,2,FALSE),"Visitante","Empate")))</f>
        <v/>
      </c>
      <c r="D2116" s="2" t="str">
        <f ca="1">IF(C2116="", "", IFERROR(
  INDEX(C:C, MATCH(1,
    INDEX((OFFSET(C2116, -(ROW(C2116)-255), 0)=OFFSET(C:C, 5, 0))*
           (OFFSET(C2115, -(ROW(C2115)-255), 0)=OFFSET(C:C, 4, 0))*
           (OFFSET(C2114, -(ROW(C2114)-255), 0)=OFFSET(C:C, 3, 0))*
           (OFFSET(C2113, -(ROW(C2113)-255), 0)=OFFSET(C:C, 2, 0))*
           (OFFSET(C2112, -(ROW(C2112)-255), 0)=OFFSET(C:C, 1, 0)),
           0), 0)),
  "Sem previsão"))</f>
        <v/>
      </c>
      <c r="E2116" s="2" t="str">
        <f t="shared" ca="1" si="124"/>
        <v/>
      </c>
      <c r="F2116" s="2" t="str">
        <f ca="1">IF(E2116="", "", IFERROR(COUNTIF($E$2:E2116, "Correto") / COUNTA($E$2:E2116), 0))</f>
        <v/>
      </c>
    </row>
    <row r="2117" spans="3:6" x14ac:dyDescent="0.25">
      <c r="C2117" s="2" t="str">
        <f>IF(B2117="","",IF(VLOOKUP(A2117,referencia!$A$2:$B$15,2,FALSE)&gt;VLOOKUP(B2117,referencia!$A$2:$B$15,2,FALSE),"Casa",IF(VLOOKUP(A2117,referencia!$A$2:$B$15,2,FALSE)&lt;VLOOKUP(B2117,referencia!$A$2:$B$15,2,FALSE),"Visitante","Empate")))</f>
        <v/>
      </c>
      <c r="D2117" s="2" t="str">
        <f ca="1">IF(C2117="", "", IFERROR(
  INDEX(C:C, MATCH(1,
    INDEX((OFFSET(C2117, -(ROW(C2117)-255), 0)=OFFSET(C:C, 5, 0))*
           (OFFSET(C2116, -(ROW(C2116)-255), 0)=OFFSET(C:C, 4, 0))*
           (OFFSET(C2115, -(ROW(C2115)-255), 0)=OFFSET(C:C, 3, 0))*
           (OFFSET(C2114, -(ROW(C2114)-255), 0)=OFFSET(C:C, 2, 0))*
           (OFFSET(C2113, -(ROW(C2113)-255), 0)=OFFSET(C:C, 1, 0)),
           0), 0)),
  "Sem previsão"))</f>
        <v/>
      </c>
      <c r="E2117" s="2" t="str">
        <f t="shared" ca="1" si="124"/>
        <v/>
      </c>
      <c r="F2117" s="2" t="str">
        <f ca="1">IF(E2117="", "", IFERROR(COUNTIF($E$2:E2117, "Correto") / COUNTA($E$2:E2117), 0))</f>
        <v/>
      </c>
    </row>
    <row r="2118" spans="3:6" x14ac:dyDescent="0.25">
      <c r="C2118" s="2" t="str">
        <f>IF(B2118="","",IF(VLOOKUP(A2118,referencia!$A$2:$B$15,2,FALSE)&gt;VLOOKUP(B2118,referencia!$A$2:$B$15,2,FALSE),"Casa",IF(VLOOKUP(A2118,referencia!$A$2:$B$15,2,FALSE)&lt;VLOOKUP(B2118,referencia!$A$2:$B$15,2,FALSE),"Visitante","Empate")))</f>
        <v/>
      </c>
      <c r="D2118" s="2" t="str">
        <f ca="1">IF(C2118="", "", IFERROR(
  INDEX(C:C, MATCH(1,
    INDEX((OFFSET(C2118, -(ROW(C2118)-255), 0)=OFFSET(C:C, 5, 0))*
           (OFFSET(C2117, -(ROW(C2117)-255), 0)=OFFSET(C:C, 4, 0))*
           (OFFSET(C2116, -(ROW(C2116)-255), 0)=OFFSET(C:C, 3, 0))*
           (OFFSET(C2115, -(ROW(C2115)-255), 0)=OFFSET(C:C, 2, 0))*
           (OFFSET(C2114, -(ROW(C2114)-255), 0)=OFFSET(C:C, 1, 0)),
           0), 0)),
  "Sem previsão"))</f>
        <v/>
      </c>
      <c r="E2118" s="2" t="str">
        <f t="shared" ca="1" si="124"/>
        <v/>
      </c>
      <c r="F2118" s="2" t="str">
        <f ca="1">IF(E2118="", "", IFERROR(COUNTIF($E$2:E2118, "Correto") / COUNTA($E$2:E2118), 0))</f>
        <v/>
      </c>
    </row>
    <row r="2119" spans="3:6" x14ac:dyDescent="0.25">
      <c r="C2119" s="2" t="str">
        <f>IF(B2119="","",IF(VLOOKUP(A2119,referencia!$A$2:$B$15,2,FALSE)&gt;VLOOKUP(B2119,referencia!$A$2:$B$15,2,FALSE),"Casa",IF(VLOOKUP(A2119,referencia!$A$2:$B$15,2,FALSE)&lt;VLOOKUP(B2119,referencia!$A$2:$B$15,2,FALSE),"Visitante","Empate")))</f>
        <v/>
      </c>
      <c r="D2119" s="2" t="str">
        <f ca="1">IF(C2119="", "", IFERROR(
  INDEX(C:C, MATCH(1,
    INDEX((OFFSET(C2119, -(ROW(C2119)-255), 0)=OFFSET(C:C, 5, 0))*
           (OFFSET(C2118, -(ROW(C2118)-255), 0)=OFFSET(C:C, 4, 0))*
           (OFFSET(C2117, -(ROW(C2117)-255), 0)=OFFSET(C:C, 3, 0))*
           (OFFSET(C2116, -(ROW(C2116)-255), 0)=OFFSET(C:C, 2, 0))*
           (OFFSET(C2115, -(ROW(C2115)-255), 0)=OFFSET(C:C, 1, 0)),
           0), 0)),
  "Sem previsão"))</f>
        <v/>
      </c>
      <c r="E2119" s="2" t="str">
        <f t="shared" ca="1" si="124"/>
        <v/>
      </c>
      <c r="F2119" s="2" t="str">
        <f ca="1">IF(E2119="", "", IFERROR(COUNTIF($E$2:E2119, "Correto") / COUNTA($E$2:E2119), 0))</f>
        <v/>
      </c>
    </row>
    <row r="2120" spans="3:6" x14ac:dyDescent="0.25">
      <c r="C2120" s="2" t="str">
        <f>IF(B2120="","",IF(VLOOKUP(A2120,referencia!$A$2:$B$15,2,FALSE)&gt;VLOOKUP(B2120,referencia!$A$2:$B$15,2,FALSE),"Casa",IF(VLOOKUP(A2120,referencia!$A$2:$B$15,2,FALSE)&lt;VLOOKUP(B2120,referencia!$A$2:$B$15,2,FALSE),"Visitante","Empate")))</f>
        <v/>
      </c>
      <c r="D2120" s="2" t="str">
        <f ca="1">IF(C2120="", "", IFERROR(
  INDEX(C:C, MATCH(1,
    INDEX((OFFSET(C2120, -(ROW(C2120)-255), 0)=OFFSET(C:C, 5, 0))*
           (OFFSET(C2119, -(ROW(C2119)-255), 0)=OFFSET(C:C, 4, 0))*
           (OFFSET(C2118, -(ROW(C2118)-255), 0)=OFFSET(C:C, 3, 0))*
           (OFFSET(C2117, -(ROW(C2117)-255), 0)=OFFSET(C:C, 2, 0))*
           (OFFSET(C2116, -(ROW(C2116)-255), 0)=OFFSET(C:C, 1, 0)),
           0), 0)),
  "Sem previsão"))</f>
        <v/>
      </c>
      <c r="E2120" s="2" t="str">
        <f t="shared" ca="1" si="124"/>
        <v/>
      </c>
      <c r="F2120" s="2" t="str">
        <f ca="1">IF(E2120="", "", IFERROR(COUNTIF($E$2:E2120, "Correto") / COUNTA($E$2:E2120), 0))</f>
        <v/>
      </c>
    </row>
    <row r="2121" spans="3:6" x14ac:dyDescent="0.25">
      <c r="C2121" s="2" t="str">
        <f>IF(B2121="","",IF(VLOOKUP(A2121,referencia!$A$2:$B$15,2,FALSE)&gt;VLOOKUP(B2121,referencia!$A$2:$B$15,2,FALSE),"Casa",IF(VLOOKUP(A2121,referencia!$A$2:$B$15,2,FALSE)&lt;VLOOKUP(B2121,referencia!$A$2:$B$15,2,FALSE),"Visitante","Empate")))</f>
        <v/>
      </c>
      <c r="D2121" s="2" t="str">
        <f ca="1">IF(C2121="", "", IFERROR(
  INDEX(C:C, MATCH(1,
    INDEX((OFFSET(C2121, -(ROW(C2121)-255), 0)=OFFSET(C:C, 5, 0))*
           (OFFSET(C2120, -(ROW(C2120)-255), 0)=OFFSET(C:C, 4, 0))*
           (OFFSET(C2119, -(ROW(C2119)-255), 0)=OFFSET(C:C, 3, 0))*
           (OFFSET(C2118, -(ROW(C2118)-255), 0)=OFFSET(C:C, 2, 0))*
           (OFFSET(C2117, -(ROW(C2117)-255), 0)=OFFSET(C:C, 1, 0)),
           0), 0)),
  "Sem previsão"))</f>
        <v/>
      </c>
      <c r="E2121" s="2" t="str">
        <f t="shared" ca="1" si="124"/>
        <v/>
      </c>
      <c r="F2121" s="2" t="str">
        <f ca="1">IF(E2121="", "", IFERROR(COUNTIF($E$2:E2121, "Correto") / COUNTA($E$2:E2121), 0))</f>
        <v/>
      </c>
    </row>
    <row r="2122" spans="3:6" x14ac:dyDescent="0.25">
      <c r="C2122" s="2" t="str">
        <f>IF(B2122="","",IF(VLOOKUP(A2122,referencia!$A$2:$B$15,2,FALSE)&gt;VLOOKUP(B2122,referencia!$A$2:$B$15,2,FALSE),"Casa",IF(VLOOKUP(A2122,referencia!$A$2:$B$15,2,FALSE)&lt;VLOOKUP(B2122,referencia!$A$2:$B$15,2,FALSE),"Visitante","Empate")))</f>
        <v/>
      </c>
      <c r="D2122" s="2" t="str">
        <f ca="1">IF(C2122="", "", IFERROR(
  INDEX(C:C, MATCH(1,
    INDEX((OFFSET(C2122, -(ROW(C2122)-255), 0)=OFFSET(C:C, 5, 0))*
           (OFFSET(C2121, -(ROW(C2121)-255), 0)=OFFSET(C:C, 4, 0))*
           (OFFSET(C2120, -(ROW(C2120)-255), 0)=OFFSET(C:C, 3, 0))*
           (OFFSET(C2119, -(ROW(C2119)-255), 0)=OFFSET(C:C, 2, 0))*
           (OFFSET(C2118, -(ROW(C2118)-255), 0)=OFFSET(C:C, 1, 0)),
           0), 0)),
  "Sem previsão"))</f>
        <v/>
      </c>
      <c r="E2122" s="2" t="str">
        <f t="shared" ca="1" si="124"/>
        <v/>
      </c>
      <c r="F2122" s="2" t="str">
        <f ca="1">IF(E2122="", "", IFERROR(COUNTIF($E$2:E2122, "Correto") / COUNTA($E$2:E2122), 0))</f>
        <v/>
      </c>
    </row>
    <row r="2123" spans="3:6" x14ac:dyDescent="0.25">
      <c r="C2123" s="2" t="str">
        <f>IF(B2123="","",IF(VLOOKUP(A2123,referencia!$A$2:$B$15,2,FALSE)&gt;VLOOKUP(B2123,referencia!$A$2:$B$15,2,FALSE),"Casa",IF(VLOOKUP(A2123,referencia!$A$2:$B$15,2,FALSE)&lt;VLOOKUP(B2123,referencia!$A$2:$B$15,2,FALSE),"Visitante","Empate")))</f>
        <v/>
      </c>
      <c r="D2123" s="2" t="str">
        <f ca="1">IF(C2123="", "", IFERROR(
  INDEX(C:C, MATCH(1,
    INDEX((OFFSET(C2123, -(ROW(C2123)-255), 0)=OFFSET(C:C, 5, 0))*
           (OFFSET(C2122, -(ROW(C2122)-255), 0)=OFFSET(C:C, 4, 0))*
           (OFFSET(C2121, -(ROW(C2121)-255), 0)=OFFSET(C:C, 3, 0))*
           (OFFSET(C2120, -(ROW(C2120)-255), 0)=OFFSET(C:C, 2, 0))*
           (OFFSET(C2119, -(ROW(C2119)-255), 0)=OFFSET(C:C, 1, 0)),
           0), 0)),
  "Sem previsão"))</f>
        <v/>
      </c>
      <c r="E2123" s="2" t="str">
        <f t="shared" ca="1" si="124"/>
        <v/>
      </c>
      <c r="F2123" s="2" t="str">
        <f ca="1">IF(E2123="", "", IFERROR(COUNTIF($E$2:E2123, "Correto") / COUNTA($E$2:E2123), 0))</f>
        <v/>
      </c>
    </row>
    <row r="2124" spans="3:6" x14ac:dyDescent="0.25">
      <c r="C2124" s="2" t="str">
        <f>IF(B2124="","",IF(VLOOKUP(A2124,referencia!$A$2:$B$15,2,FALSE)&gt;VLOOKUP(B2124,referencia!$A$2:$B$15,2,FALSE),"Casa",IF(VLOOKUP(A2124,referencia!$A$2:$B$15,2,FALSE)&lt;VLOOKUP(B2124,referencia!$A$2:$B$15,2,FALSE),"Visitante","Empate")))</f>
        <v/>
      </c>
      <c r="D2124" s="2" t="str">
        <f ca="1">IF(C2124="", "", IFERROR(
  INDEX(C:C, MATCH(1,
    INDEX((OFFSET(C2124, -(ROW(C2124)-255), 0)=OFFSET(C:C, 5, 0))*
           (OFFSET(C2123, -(ROW(C2123)-255), 0)=OFFSET(C:C, 4, 0))*
           (OFFSET(C2122, -(ROW(C2122)-255), 0)=OFFSET(C:C, 3, 0))*
           (OFFSET(C2121, -(ROW(C2121)-255), 0)=OFFSET(C:C, 2, 0))*
           (OFFSET(C2120, -(ROW(C2120)-255), 0)=OFFSET(C:C, 1, 0)),
           0), 0)),
  "Sem previsão"))</f>
        <v/>
      </c>
      <c r="E2124" s="2" t="str">
        <f t="shared" ca="1" si="124"/>
        <v/>
      </c>
      <c r="F2124" s="2" t="str">
        <f ca="1">IF(E2124="", "", IFERROR(COUNTIF($E$2:E2124, "Correto") / COUNTA($E$2:E2124), 0))</f>
        <v/>
      </c>
    </row>
    <row r="2125" spans="3:6" x14ac:dyDescent="0.25">
      <c r="C2125" s="2" t="str">
        <f>IF(B2125="","",IF(VLOOKUP(A2125,referencia!$A$2:$B$15,2,FALSE)&gt;VLOOKUP(B2125,referencia!$A$2:$B$15,2,FALSE),"Casa",IF(VLOOKUP(A2125,referencia!$A$2:$B$15,2,FALSE)&lt;VLOOKUP(B2125,referencia!$A$2:$B$15,2,FALSE),"Visitante","Empate")))</f>
        <v/>
      </c>
      <c r="D2125" s="2" t="str">
        <f ca="1">IF(C2125="", "", IFERROR(
  INDEX(C:C, MATCH(1,
    INDEX((OFFSET(C2125, -(ROW(C2125)-255), 0)=OFFSET(C:C, 5, 0))*
           (OFFSET(C2124, -(ROW(C2124)-255), 0)=OFFSET(C:C, 4, 0))*
           (OFFSET(C2123, -(ROW(C2123)-255), 0)=OFFSET(C:C, 3, 0))*
           (OFFSET(C2122, -(ROW(C2122)-255), 0)=OFFSET(C:C, 2, 0))*
           (OFFSET(C2121, -(ROW(C2121)-255), 0)=OFFSET(C:C, 1, 0)),
           0), 0)),
  "Sem previsão"))</f>
        <v/>
      </c>
      <c r="E2125" s="2" t="str">
        <f t="shared" ca="1" si="124"/>
        <v/>
      </c>
      <c r="F2125" s="2" t="str">
        <f ca="1">IF(E2125="", "", IFERROR(COUNTIF($E$2:E2125, "Correto") / COUNTA($E$2:E2125), 0))</f>
        <v/>
      </c>
    </row>
    <row r="2126" spans="3:6" x14ac:dyDescent="0.25">
      <c r="C2126" s="2" t="str">
        <f>IF(B2126="","",IF(VLOOKUP(A2126,referencia!$A$2:$B$15,2,FALSE)&gt;VLOOKUP(B2126,referencia!$A$2:$B$15,2,FALSE),"Casa",IF(VLOOKUP(A2126,referencia!$A$2:$B$15,2,FALSE)&lt;VLOOKUP(B2126,referencia!$A$2:$B$15,2,FALSE),"Visitante","Empate")))</f>
        <v/>
      </c>
      <c r="D2126" s="2" t="str">
        <f ca="1">IF(C2126="", "", IFERROR(
  INDEX(C:C, MATCH(1,
    INDEX((OFFSET(C2126, -(ROW(C2126)-255), 0)=OFFSET(C:C, 5, 0))*
           (OFFSET(C2125, -(ROW(C2125)-255), 0)=OFFSET(C:C, 4, 0))*
           (OFFSET(C2124, -(ROW(C2124)-255), 0)=OFFSET(C:C, 3, 0))*
           (OFFSET(C2123, -(ROW(C2123)-255), 0)=OFFSET(C:C, 2, 0))*
           (OFFSET(C2122, -(ROW(C2122)-255), 0)=OFFSET(C:C, 1, 0)),
           0), 0)),
  "Sem previsão"))</f>
        <v/>
      </c>
      <c r="E2126" s="2" t="str">
        <f t="shared" ca="1" si="124"/>
        <v/>
      </c>
      <c r="F2126" s="2" t="str">
        <f ca="1">IF(E2126="", "", IFERROR(COUNTIF($E$2:E2126, "Correto") / COUNTA($E$2:E2126), 0))</f>
        <v/>
      </c>
    </row>
    <row r="2127" spans="3:6" x14ac:dyDescent="0.25">
      <c r="C2127" s="2" t="str">
        <f>IF(B2127="","",IF(VLOOKUP(A2127,referencia!$A$2:$B$15,2,FALSE)&gt;VLOOKUP(B2127,referencia!$A$2:$B$15,2,FALSE),"Casa",IF(VLOOKUP(A2127,referencia!$A$2:$B$15,2,FALSE)&lt;VLOOKUP(B2127,referencia!$A$2:$B$15,2,FALSE),"Visitante","Empate")))</f>
        <v/>
      </c>
      <c r="D2127" s="2" t="str">
        <f ca="1">IF(C2127="", "", IFERROR(
  INDEX(C:C, MATCH(1,
    INDEX((OFFSET(C2127, -(ROW(C2127)-255), 0)=OFFSET(C:C, 5, 0))*
           (OFFSET(C2126, -(ROW(C2126)-255), 0)=OFFSET(C:C, 4, 0))*
           (OFFSET(C2125, -(ROW(C2125)-255), 0)=OFFSET(C:C, 3, 0))*
           (OFFSET(C2124, -(ROW(C2124)-255), 0)=OFFSET(C:C, 2, 0))*
           (OFFSET(C2123, -(ROW(C2123)-255), 0)=OFFSET(C:C, 1, 0)),
           0), 0)),
  "Sem previsão"))</f>
        <v/>
      </c>
      <c r="E2127" s="2" t="str">
        <f t="shared" ca="1" si="124"/>
        <v/>
      </c>
      <c r="F2127" s="2" t="str">
        <f ca="1">IF(E2127="", "", IFERROR(COUNTIF($E$2:E2127, "Correto") / COUNTA($E$2:E2127), 0))</f>
        <v/>
      </c>
    </row>
    <row r="2128" spans="3:6" x14ac:dyDescent="0.25">
      <c r="C2128" s="2" t="str">
        <f>IF(B2128="","",IF(VLOOKUP(A2128,referencia!$A$2:$B$15,2,FALSE)&gt;VLOOKUP(B2128,referencia!$A$2:$B$15,2,FALSE),"Casa",IF(VLOOKUP(A2128,referencia!$A$2:$B$15,2,FALSE)&lt;VLOOKUP(B2128,referencia!$A$2:$B$15,2,FALSE),"Visitante","Empate")))</f>
        <v/>
      </c>
      <c r="D2128" s="2" t="str">
        <f ca="1">IF(C2128="", "", IFERROR(
  INDEX(C:C, MATCH(1,
    INDEX((OFFSET(C2128, -(ROW(C2128)-255), 0)=OFFSET(C:C, 5, 0))*
           (OFFSET(C2127, -(ROW(C2127)-255), 0)=OFFSET(C:C, 4, 0))*
           (OFFSET(C2126, -(ROW(C2126)-255), 0)=OFFSET(C:C, 3, 0))*
           (OFFSET(C2125, -(ROW(C2125)-255), 0)=OFFSET(C:C, 2, 0))*
           (OFFSET(C2124, -(ROW(C2124)-255), 0)=OFFSET(C:C, 1, 0)),
           0), 0)),
  "Sem previsão"))</f>
        <v/>
      </c>
      <c r="E2128" s="2" t="str">
        <f t="shared" ca="1" si="124"/>
        <v/>
      </c>
      <c r="F2128" s="2" t="str">
        <f ca="1">IF(E2128="", "", IFERROR(COUNTIF($E$2:E2128, "Correto") / COUNTA($E$2:E2128), 0))</f>
        <v/>
      </c>
    </row>
    <row r="2129" spans="3:6" x14ac:dyDescent="0.25">
      <c r="C2129" s="2" t="str">
        <f>IF(B2129="","",IF(VLOOKUP(A2129,referencia!$A$2:$B$15,2,FALSE)&gt;VLOOKUP(B2129,referencia!$A$2:$B$15,2,FALSE),"Casa",IF(VLOOKUP(A2129,referencia!$A$2:$B$15,2,FALSE)&lt;VLOOKUP(B2129,referencia!$A$2:$B$15,2,FALSE),"Visitante","Empate")))</f>
        <v/>
      </c>
      <c r="D2129" s="2" t="str">
        <f ca="1">IF(C2129="", "", IFERROR(
  INDEX(C:C, MATCH(1,
    INDEX((OFFSET(C2129, -(ROW(C2129)-255), 0)=OFFSET(C:C, 5, 0))*
           (OFFSET(C2128, -(ROW(C2128)-255), 0)=OFFSET(C:C, 4, 0))*
           (OFFSET(C2127, -(ROW(C2127)-255), 0)=OFFSET(C:C, 3, 0))*
           (OFFSET(C2126, -(ROW(C2126)-255), 0)=OFFSET(C:C, 2, 0))*
           (OFFSET(C2125, -(ROW(C2125)-255), 0)=OFFSET(C:C, 1, 0)),
           0), 0)),
  "Sem previsão"))</f>
        <v/>
      </c>
      <c r="E2129" s="2" t="str">
        <f t="shared" ca="1" si="124"/>
        <v/>
      </c>
      <c r="F2129" s="2" t="str">
        <f ca="1">IF(E2129="", "", IFERROR(COUNTIF($E$2:E2129, "Correto") / COUNTA($E$2:E2129), 0))</f>
        <v/>
      </c>
    </row>
    <row r="2130" spans="3:6" x14ac:dyDescent="0.25">
      <c r="C2130" s="2" t="str">
        <f>IF(B2130="","",IF(VLOOKUP(A2130,referencia!$A$2:$B$15,2,FALSE)&gt;VLOOKUP(B2130,referencia!$A$2:$B$15,2,FALSE),"Casa",IF(VLOOKUP(A2130,referencia!$A$2:$B$15,2,FALSE)&lt;VLOOKUP(B2130,referencia!$A$2:$B$15,2,FALSE),"Visitante","Empate")))</f>
        <v/>
      </c>
      <c r="D2130" s="2" t="str">
        <f ca="1">IF(C2130="", "", IFERROR(
  INDEX(C:C, MATCH(1,
    INDEX((OFFSET(C2130, -(ROW(C2130)-255), 0)=OFFSET(C:C, 5, 0))*
           (OFFSET(C2129, -(ROW(C2129)-255), 0)=OFFSET(C:C, 4, 0))*
           (OFFSET(C2128, -(ROW(C2128)-255), 0)=OFFSET(C:C, 3, 0))*
           (OFFSET(C2127, -(ROW(C2127)-255), 0)=OFFSET(C:C, 2, 0))*
           (OFFSET(C2126, -(ROW(C2126)-255), 0)=OFFSET(C:C, 1, 0)),
           0), 0)),
  "Sem previsão"))</f>
        <v/>
      </c>
      <c r="E2130" s="2" t="str">
        <f t="shared" ca="1" si="124"/>
        <v/>
      </c>
      <c r="F2130" s="2" t="str">
        <f ca="1">IF(E2130="", "", IFERROR(COUNTIF($E$2:E2130, "Correto") / COUNTA($E$2:E2130), 0))</f>
        <v/>
      </c>
    </row>
    <row r="2131" spans="3:6" x14ac:dyDescent="0.25">
      <c r="C2131" s="2" t="str">
        <f>IF(B2131="","",IF(VLOOKUP(A2131,referencia!$A$2:$B$15,2,FALSE)&gt;VLOOKUP(B2131,referencia!$A$2:$B$15,2,FALSE),"Casa",IF(VLOOKUP(A2131,referencia!$A$2:$B$15,2,FALSE)&lt;VLOOKUP(B2131,referencia!$A$2:$B$15,2,FALSE),"Visitante","Empate")))</f>
        <v/>
      </c>
      <c r="D2131" s="2" t="str">
        <f ca="1">IF(C2131="", "", IFERROR(
  INDEX(C:C, MATCH(1,
    INDEX((OFFSET(C2131, -(ROW(C2131)-255), 0)=OFFSET(C:C, 5, 0))*
           (OFFSET(C2130, -(ROW(C2130)-255), 0)=OFFSET(C:C, 4, 0))*
           (OFFSET(C2129, -(ROW(C2129)-255), 0)=OFFSET(C:C, 3, 0))*
           (OFFSET(C2128, -(ROW(C2128)-255), 0)=OFFSET(C:C, 2, 0))*
           (OFFSET(C2127, -(ROW(C2127)-255), 0)=OFFSET(C:C, 1, 0)),
           0), 0)),
  "Sem previsão"))</f>
        <v/>
      </c>
      <c r="E2131" s="2" t="str">
        <f t="shared" ca="1" si="124"/>
        <v/>
      </c>
      <c r="F2131" s="2" t="str">
        <f ca="1">IF(E2131="", "", IFERROR(COUNTIF($E$2:E2131, "Correto") / COUNTA($E$2:E2131), 0))</f>
        <v/>
      </c>
    </row>
    <row r="2132" spans="3:6" x14ac:dyDescent="0.25">
      <c r="C2132" s="2" t="str">
        <f>IF(B2132="","",IF(VLOOKUP(A2132,referencia!$A$2:$B$15,2,FALSE)&gt;VLOOKUP(B2132,referencia!$A$2:$B$15,2,FALSE),"Casa",IF(VLOOKUP(A2132,referencia!$A$2:$B$15,2,FALSE)&lt;VLOOKUP(B2132,referencia!$A$2:$B$15,2,FALSE),"Visitante","Empate")))</f>
        <v/>
      </c>
      <c r="D2132" s="2" t="str">
        <f ca="1">IF(C2132="", "", IFERROR(
  INDEX(C:C, MATCH(1,
    INDEX((OFFSET(C2132, -(ROW(C2132)-255), 0)=OFFSET(C:C, 5, 0))*
           (OFFSET(C2131, -(ROW(C2131)-255), 0)=OFFSET(C:C, 4, 0))*
           (OFFSET(C2130, -(ROW(C2130)-255), 0)=OFFSET(C:C, 3, 0))*
           (OFFSET(C2129, -(ROW(C2129)-255), 0)=OFFSET(C:C, 2, 0))*
           (OFFSET(C2128, -(ROW(C2128)-255), 0)=OFFSET(C:C, 1, 0)),
           0), 0)),
  "Sem previsão"))</f>
        <v/>
      </c>
      <c r="E2132" s="2" t="str">
        <f t="shared" ca="1" si="124"/>
        <v/>
      </c>
      <c r="F2132" s="2" t="str">
        <f ca="1">IF(E2132="", "", IFERROR(COUNTIF($E$2:E2132, "Correto") / COUNTA($E$2:E2132), 0))</f>
        <v/>
      </c>
    </row>
    <row r="2133" spans="3:6" x14ac:dyDescent="0.25">
      <c r="C2133" s="2" t="str">
        <f>IF(B2133="","",IF(VLOOKUP(A2133,referencia!$A$2:$B$15,2,FALSE)&gt;VLOOKUP(B2133,referencia!$A$2:$B$15,2,FALSE),"Casa",IF(VLOOKUP(A2133,referencia!$A$2:$B$15,2,FALSE)&lt;VLOOKUP(B2133,referencia!$A$2:$B$15,2,FALSE),"Visitante","Empate")))</f>
        <v/>
      </c>
      <c r="D2133" s="2" t="str">
        <f ca="1">IF(C2133="", "", IFERROR(
  INDEX(C:C, MATCH(1,
    INDEX((OFFSET(C2133, -(ROW(C2133)-255), 0)=OFFSET(C:C, 5, 0))*
           (OFFSET(C2132, -(ROW(C2132)-255), 0)=OFFSET(C:C, 4, 0))*
           (OFFSET(C2131, -(ROW(C2131)-255), 0)=OFFSET(C:C, 3, 0))*
           (OFFSET(C2130, -(ROW(C2130)-255), 0)=OFFSET(C:C, 2, 0))*
           (OFFSET(C2129, -(ROW(C2129)-255), 0)=OFFSET(C:C, 1, 0)),
           0), 0)),
  "Sem previsão"))</f>
        <v/>
      </c>
      <c r="E2133" s="2" t="str">
        <f t="shared" ca="1" si="124"/>
        <v/>
      </c>
      <c r="F2133" s="2" t="str">
        <f ca="1">IF(E2133="", "", IFERROR(COUNTIF($E$2:E2133, "Correto") / COUNTA($E$2:E2133), 0))</f>
        <v/>
      </c>
    </row>
    <row r="2134" spans="3:6" x14ac:dyDescent="0.25">
      <c r="C2134" s="2" t="str">
        <f>IF(B2134="","",IF(VLOOKUP(A2134,referencia!$A$2:$B$15,2,FALSE)&gt;VLOOKUP(B2134,referencia!$A$2:$B$15,2,FALSE),"Casa",IF(VLOOKUP(A2134,referencia!$A$2:$B$15,2,FALSE)&lt;VLOOKUP(B2134,referencia!$A$2:$B$15,2,FALSE),"Visitante","Empate")))</f>
        <v/>
      </c>
      <c r="D2134" s="2" t="str">
        <f ca="1">IF(C2134="", "", IFERROR(
  INDEX(C:C, MATCH(1,
    INDEX((OFFSET(C2134, -(ROW(C2134)-255), 0)=OFFSET(C:C, 5, 0))*
           (OFFSET(C2133, -(ROW(C2133)-255), 0)=OFFSET(C:C, 4, 0))*
           (OFFSET(C2132, -(ROW(C2132)-255), 0)=OFFSET(C:C, 3, 0))*
           (OFFSET(C2131, -(ROW(C2131)-255), 0)=OFFSET(C:C, 2, 0))*
           (OFFSET(C2130, -(ROW(C2130)-255), 0)=OFFSET(C:C, 1, 0)),
           0), 0)),
  "Sem previsão"))</f>
        <v/>
      </c>
      <c r="E2134" s="2" t="str">
        <f t="shared" ca="1" si="124"/>
        <v/>
      </c>
      <c r="F2134" s="2" t="str">
        <f ca="1">IF(E2134="", "", IFERROR(COUNTIF($E$2:E2134, "Correto") / COUNTA($E$2:E2134), 0))</f>
        <v/>
      </c>
    </row>
    <row r="2135" spans="3:6" x14ac:dyDescent="0.25">
      <c r="C2135" s="2" t="str">
        <f>IF(B2135="","",IF(VLOOKUP(A2135,referencia!$A$2:$B$15,2,FALSE)&gt;VLOOKUP(B2135,referencia!$A$2:$B$15,2,FALSE),"Casa",IF(VLOOKUP(A2135,referencia!$A$2:$B$15,2,FALSE)&lt;VLOOKUP(B2135,referencia!$A$2:$B$15,2,FALSE),"Visitante","Empate")))</f>
        <v/>
      </c>
      <c r="D2135" s="2" t="str">
        <f ca="1">IF(C2135="", "", IFERROR(
  INDEX(C:C, MATCH(1,
    INDEX((OFFSET(C2135, -(ROW(C2135)-255), 0)=OFFSET(C:C, 5, 0))*
           (OFFSET(C2134, -(ROW(C2134)-255), 0)=OFFSET(C:C, 4, 0))*
           (OFFSET(C2133, -(ROW(C2133)-255), 0)=OFFSET(C:C, 3, 0))*
           (OFFSET(C2132, -(ROW(C2132)-255), 0)=OFFSET(C:C, 2, 0))*
           (OFFSET(C2131, -(ROW(C2131)-255), 0)=OFFSET(C:C, 1, 0)),
           0), 0)),
  "Sem previsão"))</f>
        <v/>
      </c>
      <c r="E2135" s="2" t="str">
        <f t="shared" ca="1" si="124"/>
        <v/>
      </c>
      <c r="F2135" s="2" t="str">
        <f ca="1">IF(E2135="", "", IFERROR(COUNTIF($E$2:E2135, "Correto") / COUNTA($E$2:E2135), 0))</f>
        <v/>
      </c>
    </row>
    <row r="2136" spans="3:6" x14ac:dyDescent="0.25">
      <c r="C2136" s="2" t="str">
        <f>IF(B2136="","",IF(VLOOKUP(A2136,referencia!$A$2:$B$15,2,FALSE)&gt;VLOOKUP(B2136,referencia!$A$2:$B$15,2,FALSE),"Casa",IF(VLOOKUP(A2136,referencia!$A$2:$B$15,2,FALSE)&lt;VLOOKUP(B2136,referencia!$A$2:$B$15,2,FALSE),"Visitante","Empate")))</f>
        <v/>
      </c>
      <c r="D2136" s="2" t="str">
        <f ca="1">IF(C2136="", "", IFERROR(
  INDEX(C:C, MATCH(1,
    INDEX((OFFSET(C2136, -(ROW(C2136)-255), 0)=OFFSET(C:C, 5, 0))*
           (OFFSET(C2135, -(ROW(C2135)-255), 0)=OFFSET(C:C, 4, 0))*
           (OFFSET(C2134, -(ROW(C2134)-255), 0)=OFFSET(C:C, 3, 0))*
           (OFFSET(C2133, -(ROW(C2133)-255), 0)=OFFSET(C:C, 2, 0))*
           (OFFSET(C2132, -(ROW(C2132)-255), 0)=OFFSET(C:C, 1, 0)),
           0), 0)),
  "Sem previsão"))</f>
        <v/>
      </c>
      <c r="E2136" s="2" t="str">
        <f t="shared" ca="1" si="124"/>
        <v/>
      </c>
      <c r="F2136" s="2" t="str">
        <f ca="1">IF(E2136="", "", IFERROR(COUNTIF($E$2:E2136, "Correto") / COUNTA($E$2:E2136), 0))</f>
        <v/>
      </c>
    </row>
    <row r="2137" spans="3:6" x14ac:dyDescent="0.25">
      <c r="C2137" s="2" t="str">
        <f>IF(B2137="","",IF(VLOOKUP(A2137,referencia!$A$2:$B$15,2,FALSE)&gt;VLOOKUP(B2137,referencia!$A$2:$B$15,2,FALSE),"Casa",IF(VLOOKUP(A2137,referencia!$A$2:$B$15,2,FALSE)&lt;VLOOKUP(B2137,referencia!$A$2:$B$15,2,FALSE),"Visitante","Empate")))</f>
        <v/>
      </c>
      <c r="D2137" s="2" t="str">
        <f ca="1">IF(C2137="", "", IFERROR(
  INDEX(C:C, MATCH(1,
    INDEX((OFFSET(C2137, -(ROW(C2137)-255), 0)=OFFSET(C:C, 5, 0))*
           (OFFSET(C2136, -(ROW(C2136)-255), 0)=OFFSET(C:C, 4, 0))*
           (OFFSET(C2135, -(ROW(C2135)-255), 0)=OFFSET(C:C, 3, 0))*
           (OFFSET(C2134, -(ROW(C2134)-255), 0)=OFFSET(C:C, 2, 0))*
           (OFFSET(C2133, -(ROW(C2133)-255), 0)=OFFSET(C:C, 1, 0)),
           0), 0)),
  "Sem previsão"))</f>
        <v/>
      </c>
      <c r="E2137" s="2" t="str">
        <f t="shared" ca="1" si="124"/>
        <v/>
      </c>
      <c r="F2137" s="2" t="str">
        <f ca="1">IF(E2137="", "", IFERROR(COUNTIF($E$2:E2137, "Correto") / COUNTA($E$2:E2137), 0))</f>
        <v/>
      </c>
    </row>
    <row r="2138" spans="3:6" x14ac:dyDescent="0.25">
      <c r="C2138" s="2" t="str">
        <f>IF(B2138="","",IF(VLOOKUP(A2138,referencia!$A$2:$B$15,2,FALSE)&gt;VLOOKUP(B2138,referencia!$A$2:$B$15,2,FALSE),"Casa",IF(VLOOKUP(A2138,referencia!$A$2:$B$15,2,FALSE)&lt;VLOOKUP(B2138,referencia!$A$2:$B$15,2,FALSE),"Visitante","Empate")))</f>
        <v/>
      </c>
      <c r="D2138" s="2" t="str">
        <f ca="1">IF(C2138="", "", IFERROR(
  INDEX(C:C, MATCH(1,
    INDEX((OFFSET(C2138, -(ROW(C2138)-255), 0)=OFFSET(C:C, 5, 0))*
           (OFFSET(C2137, -(ROW(C2137)-255), 0)=OFFSET(C:C, 4, 0))*
           (OFFSET(C2136, -(ROW(C2136)-255), 0)=OFFSET(C:C, 3, 0))*
           (OFFSET(C2135, -(ROW(C2135)-255), 0)=OFFSET(C:C, 2, 0))*
           (OFFSET(C2134, -(ROW(C2134)-255), 0)=OFFSET(C:C, 1, 0)),
           0), 0)),
  "Sem previsão"))</f>
        <v/>
      </c>
      <c r="E2138" s="2" t="str">
        <f t="shared" ca="1" si="124"/>
        <v/>
      </c>
      <c r="F2138" s="2" t="str">
        <f ca="1">IF(E2138="", "", IFERROR(COUNTIF($E$2:E2138, "Correto") / COUNTA($E$2:E2138), 0))</f>
        <v/>
      </c>
    </row>
    <row r="2139" spans="3:6" x14ac:dyDescent="0.25">
      <c r="C2139" s="2" t="str">
        <f>IF(B2139="","",IF(VLOOKUP(A2139,referencia!$A$2:$B$15,2,FALSE)&gt;VLOOKUP(B2139,referencia!$A$2:$B$15,2,FALSE),"Casa",IF(VLOOKUP(A2139,referencia!$A$2:$B$15,2,FALSE)&lt;VLOOKUP(B2139,referencia!$A$2:$B$15,2,FALSE),"Visitante","Empate")))</f>
        <v/>
      </c>
      <c r="D2139" s="2" t="str">
        <f ca="1">IF(C2139="", "", IFERROR(
  INDEX(C:C, MATCH(1,
    INDEX((OFFSET(C2139, -(ROW(C2139)-255), 0)=OFFSET(C:C, 5, 0))*
           (OFFSET(C2138, -(ROW(C2138)-255), 0)=OFFSET(C:C, 4, 0))*
           (OFFSET(C2137, -(ROW(C2137)-255), 0)=OFFSET(C:C, 3, 0))*
           (OFFSET(C2136, -(ROW(C2136)-255), 0)=OFFSET(C:C, 2, 0))*
           (OFFSET(C2135, -(ROW(C2135)-255), 0)=OFFSET(C:C, 1, 0)),
           0), 0)),
  "Sem previsão"))</f>
        <v/>
      </c>
      <c r="E2139" s="2" t="str">
        <f t="shared" ca="1" si="124"/>
        <v/>
      </c>
      <c r="F2139" s="2" t="str">
        <f ca="1">IF(E2139="", "", IFERROR(COUNTIF($E$2:E2139, "Correto") / COUNTA($E$2:E2139), 0))</f>
        <v/>
      </c>
    </row>
    <row r="2140" spans="3:6" x14ac:dyDescent="0.25">
      <c r="C2140" s="2" t="str">
        <f>IF(B2140="","",IF(VLOOKUP(A2140,referencia!$A$2:$B$15,2,FALSE)&gt;VLOOKUP(B2140,referencia!$A$2:$B$15,2,FALSE),"Casa",IF(VLOOKUP(A2140,referencia!$A$2:$B$15,2,FALSE)&lt;VLOOKUP(B2140,referencia!$A$2:$B$15,2,FALSE),"Visitante","Empate")))</f>
        <v/>
      </c>
      <c r="D2140" s="2" t="str">
        <f ca="1">IF(C2140="", "", IFERROR(
  INDEX(C:C, MATCH(1,
    INDEX((OFFSET(C2140, -(ROW(C2140)-255), 0)=OFFSET(C:C, 5, 0))*
           (OFFSET(C2139, -(ROW(C2139)-255), 0)=OFFSET(C:C, 4, 0))*
           (OFFSET(C2138, -(ROW(C2138)-255), 0)=OFFSET(C:C, 3, 0))*
           (OFFSET(C2137, -(ROW(C2137)-255), 0)=OFFSET(C:C, 2, 0))*
           (OFFSET(C2136, -(ROW(C2136)-255), 0)=OFFSET(C:C, 1, 0)),
           0), 0)),
  "Sem previsão"))</f>
        <v/>
      </c>
      <c r="E2140" s="2" t="str">
        <f t="shared" ca="1" si="124"/>
        <v/>
      </c>
      <c r="F2140" s="2" t="str">
        <f ca="1">IF(E2140="", "", IFERROR(COUNTIF($E$2:E2140, "Correto") / COUNTA($E$2:E2140), 0))</f>
        <v/>
      </c>
    </row>
    <row r="2141" spans="3:6" x14ac:dyDescent="0.25">
      <c r="C2141" s="2" t="str">
        <f>IF(B2141="","",IF(VLOOKUP(A2141,referencia!$A$2:$B$15,2,FALSE)&gt;VLOOKUP(B2141,referencia!$A$2:$B$15,2,FALSE),"Casa",IF(VLOOKUP(A2141,referencia!$A$2:$B$15,2,FALSE)&lt;VLOOKUP(B2141,referencia!$A$2:$B$15,2,FALSE),"Visitante","Empate")))</f>
        <v/>
      </c>
      <c r="D2141" s="2" t="str">
        <f ca="1">IF(C2141="", "", IFERROR(
  INDEX(C:C, MATCH(1,
    INDEX((OFFSET(C2141, -(ROW(C2141)-255), 0)=OFFSET(C:C, 5, 0))*
           (OFFSET(C2140, -(ROW(C2140)-255), 0)=OFFSET(C:C, 4, 0))*
           (OFFSET(C2139, -(ROW(C2139)-255), 0)=OFFSET(C:C, 3, 0))*
           (OFFSET(C2138, -(ROW(C2138)-255), 0)=OFFSET(C:C, 2, 0))*
           (OFFSET(C2137, -(ROW(C2137)-255), 0)=OFFSET(C:C, 1, 0)),
           0), 0)),
  "Sem previsão"))</f>
        <v/>
      </c>
      <c r="E2141" s="2" t="str">
        <f t="shared" ca="1" si="124"/>
        <v/>
      </c>
      <c r="F2141" s="2" t="str">
        <f ca="1">IF(E2141="", "", IFERROR(COUNTIF($E$2:E2141, "Correto") / COUNTA($E$2:E2141), 0))</f>
        <v/>
      </c>
    </row>
    <row r="2142" spans="3:6" x14ac:dyDescent="0.25">
      <c r="C2142" s="2" t="str">
        <f>IF(B2142="","",IF(VLOOKUP(A2142,referencia!$A$2:$B$15,2,FALSE)&gt;VLOOKUP(B2142,referencia!$A$2:$B$15,2,FALSE),"Casa",IF(VLOOKUP(A2142,referencia!$A$2:$B$15,2,FALSE)&lt;VLOOKUP(B2142,referencia!$A$2:$B$15,2,FALSE),"Visitante","Empate")))</f>
        <v/>
      </c>
      <c r="D2142" s="2" t="str">
        <f ca="1">IF(C2142="", "", IFERROR(
  INDEX(C:C, MATCH(1,
    INDEX((OFFSET(C2142, -(ROW(C2142)-255), 0)=OFFSET(C:C, 5, 0))*
           (OFFSET(C2141, -(ROW(C2141)-255), 0)=OFFSET(C:C, 4, 0))*
           (OFFSET(C2140, -(ROW(C2140)-255), 0)=OFFSET(C:C, 3, 0))*
           (OFFSET(C2139, -(ROW(C2139)-255), 0)=OFFSET(C:C, 2, 0))*
           (OFFSET(C2138, -(ROW(C2138)-255), 0)=OFFSET(C:C, 1, 0)),
           0), 0)),
  "Sem previsão"))</f>
        <v/>
      </c>
      <c r="E2142" s="2" t="str">
        <f t="shared" ca="1" si="124"/>
        <v/>
      </c>
      <c r="F2142" s="2" t="str">
        <f ca="1">IF(E2142="", "", IFERROR(COUNTIF($E$2:E2142, "Correto") / COUNTA($E$2:E2142), 0))</f>
        <v/>
      </c>
    </row>
    <row r="2143" spans="3:6" x14ac:dyDescent="0.25">
      <c r="C2143" s="2" t="str">
        <f>IF(B2143="","",IF(VLOOKUP(A2143,referencia!$A$2:$B$15,2,FALSE)&gt;VLOOKUP(B2143,referencia!$A$2:$B$15,2,FALSE),"Casa",IF(VLOOKUP(A2143,referencia!$A$2:$B$15,2,FALSE)&lt;VLOOKUP(B2143,referencia!$A$2:$B$15,2,FALSE),"Visitante","Empate")))</f>
        <v/>
      </c>
      <c r="D2143" s="2" t="str">
        <f ca="1">IF(C2143="", "", IFERROR(
  INDEX(C:C, MATCH(1,
    INDEX((OFFSET(C2143, -(ROW(C2143)-255), 0)=OFFSET(C:C, 5, 0))*
           (OFFSET(C2142, -(ROW(C2142)-255), 0)=OFFSET(C:C, 4, 0))*
           (OFFSET(C2141, -(ROW(C2141)-255), 0)=OFFSET(C:C, 3, 0))*
           (OFFSET(C2140, -(ROW(C2140)-255), 0)=OFFSET(C:C, 2, 0))*
           (OFFSET(C2139, -(ROW(C2139)-255), 0)=OFFSET(C:C, 1, 0)),
           0), 0)),
  "Sem previsão"))</f>
        <v/>
      </c>
      <c r="E2143" s="2" t="str">
        <f t="shared" ca="1" si="124"/>
        <v/>
      </c>
      <c r="F2143" s="2" t="str">
        <f ca="1">IF(E2143="", "", IFERROR(COUNTIF($E$2:E2143, "Correto") / COUNTA($E$2:E2143), 0))</f>
        <v/>
      </c>
    </row>
    <row r="2144" spans="3:6" x14ac:dyDescent="0.25">
      <c r="C2144" s="2" t="str">
        <f>IF(B2144="","",IF(VLOOKUP(A2144,referencia!$A$2:$B$15,2,FALSE)&gt;VLOOKUP(B2144,referencia!$A$2:$B$15,2,FALSE),"Casa",IF(VLOOKUP(A2144,referencia!$A$2:$B$15,2,FALSE)&lt;VLOOKUP(B2144,referencia!$A$2:$B$15,2,FALSE),"Visitante","Empate")))</f>
        <v/>
      </c>
      <c r="D2144" s="2" t="str">
        <f ca="1">IF(C2144="", "", IFERROR(
  INDEX(C:C, MATCH(1,
    INDEX((OFFSET(C2144, -(ROW(C2144)-255), 0)=OFFSET(C:C, 5, 0))*
           (OFFSET(C2143, -(ROW(C2143)-255), 0)=OFFSET(C:C, 4, 0))*
           (OFFSET(C2142, -(ROW(C2142)-255), 0)=OFFSET(C:C, 3, 0))*
           (OFFSET(C2141, -(ROW(C2141)-255), 0)=OFFSET(C:C, 2, 0))*
           (OFFSET(C2140, -(ROW(C2140)-255), 0)=OFFSET(C:C, 1, 0)),
           0), 0)),
  "Sem previsão"))</f>
        <v/>
      </c>
      <c r="E2144" s="2" t="str">
        <f t="shared" ca="1" si="124"/>
        <v/>
      </c>
      <c r="F2144" s="2" t="str">
        <f ca="1">IF(E2144="", "", IFERROR(COUNTIF($E$2:E2144, "Correto") / COUNTA($E$2:E2144), 0))</f>
        <v/>
      </c>
    </row>
    <row r="2145" spans="3:6" x14ac:dyDescent="0.25">
      <c r="C2145" s="2" t="str">
        <f>IF(B2145="","",IF(VLOOKUP(A2145,referencia!$A$2:$B$15,2,FALSE)&gt;VLOOKUP(B2145,referencia!$A$2:$B$15,2,FALSE),"Casa",IF(VLOOKUP(A2145,referencia!$A$2:$B$15,2,FALSE)&lt;VLOOKUP(B2145,referencia!$A$2:$B$15,2,FALSE),"Visitante","Empate")))</f>
        <v/>
      </c>
      <c r="D2145" s="2" t="str">
        <f ca="1">IF(C2145="", "", IFERROR(
  INDEX(C:C, MATCH(1,
    INDEX((OFFSET(C2145, -(ROW(C2145)-255), 0)=OFFSET(C:C, 5, 0))*
           (OFFSET(C2144, -(ROW(C2144)-255), 0)=OFFSET(C:C, 4, 0))*
           (OFFSET(C2143, -(ROW(C2143)-255), 0)=OFFSET(C:C, 3, 0))*
           (OFFSET(C2142, -(ROW(C2142)-255), 0)=OFFSET(C:C, 2, 0))*
           (OFFSET(C2141, -(ROW(C2141)-255), 0)=OFFSET(C:C, 1, 0)),
           0), 0)),
  "Sem previsão"))</f>
        <v/>
      </c>
      <c r="E2145" s="2" t="str">
        <f t="shared" ca="1" si="124"/>
        <v/>
      </c>
      <c r="F2145" s="2" t="str">
        <f ca="1">IF(E2145="", "", IFERROR(COUNTIF($E$2:E2145, "Correto") / COUNTA($E$2:E2145), 0))</f>
        <v/>
      </c>
    </row>
    <row r="2146" spans="3:6" x14ac:dyDescent="0.25">
      <c r="C2146" s="2" t="str">
        <f>IF(B2146="","",IF(VLOOKUP(A2146,referencia!$A$2:$B$15,2,FALSE)&gt;VLOOKUP(B2146,referencia!$A$2:$B$15,2,FALSE),"Casa",IF(VLOOKUP(A2146,referencia!$A$2:$B$15,2,FALSE)&lt;VLOOKUP(B2146,referencia!$A$2:$B$15,2,FALSE),"Visitante","Empate")))</f>
        <v/>
      </c>
      <c r="D2146" s="2" t="str">
        <f ca="1">IF(C2146="", "", IFERROR(
  INDEX(C:C, MATCH(1,
    INDEX((OFFSET(C2146, -(ROW(C2146)-255), 0)=OFFSET(C:C, 5, 0))*
           (OFFSET(C2145, -(ROW(C2145)-255), 0)=OFFSET(C:C, 4, 0))*
           (OFFSET(C2144, -(ROW(C2144)-255), 0)=OFFSET(C:C, 3, 0))*
           (OFFSET(C2143, -(ROW(C2143)-255), 0)=OFFSET(C:C, 2, 0))*
           (OFFSET(C2142, -(ROW(C2142)-255), 0)=OFFSET(C:C, 1, 0)),
           0), 0)),
  "Sem previsão"))</f>
        <v/>
      </c>
      <c r="E2146" s="2" t="str">
        <f t="shared" ca="1" si="124"/>
        <v/>
      </c>
      <c r="F2146" s="2" t="str">
        <f ca="1">IF(E2146="", "", IFERROR(COUNTIF($E$2:E2146, "Correto") / COUNTA($E$2:E2146), 0))</f>
        <v/>
      </c>
    </row>
    <row r="2147" spans="3:6" x14ac:dyDescent="0.25">
      <c r="C2147" s="2" t="str">
        <f>IF(B2147="","",IF(VLOOKUP(A2147,referencia!$A$2:$B$15,2,FALSE)&gt;VLOOKUP(B2147,referencia!$A$2:$B$15,2,FALSE),"Casa",IF(VLOOKUP(A2147,referencia!$A$2:$B$15,2,FALSE)&lt;VLOOKUP(B2147,referencia!$A$2:$B$15,2,FALSE),"Visitante","Empate")))</f>
        <v/>
      </c>
      <c r="D2147" s="2" t="str">
        <f ca="1">IF(C2147="", "", IFERROR(
  INDEX(C:C, MATCH(1,
    INDEX((OFFSET(C2147, -(ROW(C2147)-255), 0)=OFFSET(C:C, 5, 0))*
           (OFFSET(C2146, -(ROW(C2146)-255), 0)=OFFSET(C:C, 4, 0))*
           (OFFSET(C2145, -(ROW(C2145)-255), 0)=OFFSET(C:C, 3, 0))*
           (OFFSET(C2144, -(ROW(C2144)-255), 0)=OFFSET(C:C, 2, 0))*
           (OFFSET(C2143, -(ROW(C2143)-255), 0)=OFFSET(C:C, 1, 0)),
           0), 0)),
  "Sem previsão"))</f>
        <v/>
      </c>
      <c r="E2147" s="2" t="str">
        <f t="shared" ca="1" si="124"/>
        <v/>
      </c>
      <c r="F2147" s="2" t="str">
        <f ca="1">IF(E2147="", "", IFERROR(COUNTIF($E$2:E2147, "Correto") / COUNTA($E$2:E2147), 0))</f>
        <v/>
      </c>
    </row>
    <row r="2148" spans="3:6" x14ac:dyDescent="0.25">
      <c r="C2148" s="2" t="str">
        <f>IF(B2148="","",IF(VLOOKUP(A2148,referencia!$A$2:$B$15,2,FALSE)&gt;VLOOKUP(B2148,referencia!$A$2:$B$15,2,FALSE),"Casa",IF(VLOOKUP(A2148,referencia!$A$2:$B$15,2,FALSE)&lt;VLOOKUP(B2148,referencia!$A$2:$B$15,2,FALSE),"Visitante","Empate")))</f>
        <v/>
      </c>
      <c r="D2148" s="2" t="str">
        <f ca="1">IF(C2148="", "", IFERROR(
  INDEX(C:C, MATCH(1,
    INDEX((OFFSET(C2148, -(ROW(C2148)-255), 0)=OFFSET(C:C, 5, 0))*
           (OFFSET(C2147, -(ROW(C2147)-255), 0)=OFFSET(C:C, 4, 0))*
           (OFFSET(C2146, -(ROW(C2146)-255), 0)=OFFSET(C:C, 3, 0))*
           (OFFSET(C2145, -(ROW(C2145)-255), 0)=OFFSET(C:C, 2, 0))*
           (OFFSET(C2144, -(ROW(C2144)-255), 0)=OFFSET(C:C, 1, 0)),
           0), 0)),
  "Sem previsão"))</f>
        <v/>
      </c>
      <c r="E2148" s="2" t="str">
        <f t="shared" ca="1" si="124"/>
        <v/>
      </c>
      <c r="F2148" s="2" t="str">
        <f ca="1">IF(E2148="", "", IFERROR(COUNTIF($E$2:E2148, "Correto") / COUNTA($E$2:E2148), 0))</f>
        <v/>
      </c>
    </row>
    <row r="2149" spans="3:6" x14ac:dyDescent="0.25">
      <c r="C2149" s="2" t="str">
        <f>IF(B2149="","",IF(VLOOKUP(A2149,referencia!$A$2:$B$15,2,FALSE)&gt;VLOOKUP(B2149,referencia!$A$2:$B$15,2,FALSE),"Casa",IF(VLOOKUP(A2149,referencia!$A$2:$B$15,2,FALSE)&lt;VLOOKUP(B2149,referencia!$A$2:$B$15,2,FALSE),"Visitante","Empate")))</f>
        <v/>
      </c>
      <c r="D2149" s="2" t="str">
        <f ca="1">IF(C2149="", "", IFERROR(
  INDEX(C:C, MATCH(1,
    INDEX((OFFSET(C2149, -(ROW(C2149)-255), 0)=OFFSET(C:C, 5, 0))*
           (OFFSET(C2148, -(ROW(C2148)-255), 0)=OFFSET(C:C, 4, 0))*
           (OFFSET(C2147, -(ROW(C2147)-255), 0)=OFFSET(C:C, 3, 0))*
           (OFFSET(C2146, -(ROW(C2146)-255), 0)=OFFSET(C:C, 2, 0))*
           (OFFSET(C2145, -(ROW(C2145)-255), 0)=OFFSET(C:C, 1, 0)),
           0), 0)),
  "Sem previsão"))</f>
        <v/>
      </c>
      <c r="E2149" s="2" t="str">
        <f t="shared" ca="1" si="124"/>
        <v/>
      </c>
      <c r="F2149" s="2" t="str">
        <f ca="1">IF(E2149="", "", IFERROR(COUNTIF($E$2:E2149, "Correto") / COUNTA($E$2:E2149), 0))</f>
        <v/>
      </c>
    </row>
    <row r="2150" spans="3:6" x14ac:dyDescent="0.25">
      <c r="C2150" s="2" t="str">
        <f>IF(B2150="","",IF(VLOOKUP(A2150,referencia!$A$2:$B$15,2,FALSE)&gt;VLOOKUP(B2150,referencia!$A$2:$B$15,2,FALSE),"Casa",IF(VLOOKUP(A2150,referencia!$A$2:$B$15,2,FALSE)&lt;VLOOKUP(B2150,referencia!$A$2:$B$15,2,FALSE),"Visitante","Empate")))</f>
        <v/>
      </c>
      <c r="D2150" s="2" t="str">
        <f ca="1">IF(C2150="", "", IFERROR(
  INDEX(C:C, MATCH(1,
    INDEX((OFFSET(C2150, -(ROW(C2150)-255), 0)=OFFSET(C:C, 5, 0))*
           (OFFSET(C2149, -(ROW(C2149)-255), 0)=OFFSET(C:C, 4, 0))*
           (OFFSET(C2148, -(ROW(C2148)-255), 0)=OFFSET(C:C, 3, 0))*
           (OFFSET(C2147, -(ROW(C2147)-255), 0)=OFFSET(C:C, 2, 0))*
           (OFFSET(C2146, -(ROW(C2146)-255), 0)=OFFSET(C:C, 1, 0)),
           0), 0)),
  "Sem previsão"))</f>
        <v/>
      </c>
      <c r="E2150" s="2" t="str">
        <f t="shared" ca="1" si="124"/>
        <v/>
      </c>
      <c r="F2150" s="2" t="str">
        <f ca="1">IF(E2150="", "", IFERROR(COUNTIF($E$2:E2150, "Correto") / COUNTA($E$2:E2150), 0))</f>
        <v/>
      </c>
    </row>
    <row r="2151" spans="3:6" x14ac:dyDescent="0.25">
      <c r="C2151" s="2" t="str">
        <f>IF(B2151="","",IF(VLOOKUP(A2151,referencia!$A$2:$B$15,2,FALSE)&gt;VLOOKUP(B2151,referencia!$A$2:$B$15,2,FALSE),"Casa",IF(VLOOKUP(A2151,referencia!$A$2:$B$15,2,FALSE)&lt;VLOOKUP(B2151,referencia!$A$2:$B$15,2,FALSE),"Visitante","Empate")))</f>
        <v/>
      </c>
      <c r="D2151" s="2" t="str">
        <f ca="1">IF(C2151="", "", IFERROR(
  INDEX(C:C, MATCH(1,
    INDEX((OFFSET(C2151, -(ROW(C2151)-255), 0)=OFFSET(C:C, 5, 0))*
           (OFFSET(C2150, -(ROW(C2150)-255), 0)=OFFSET(C:C, 4, 0))*
           (OFFSET(C2149, -(ROW(C2149)-255), 0)=OFFSET(C:C, 3, 0))*
           (OFFSET(C2148, -(ROW(C2148)-255), 0)=OFFSET(C:C, 2, 0))*
           (OFFSET(C2147, -(ROW(C2147)-255), 0)=OFFSET(C:C, 1, 0)),
           0), 0)),
  "Sem previsão"))</f>
        <v/>
      </c>
      <c r="E2151" s="2" t="str">
        <f t="shared" ca="1" si="124"/>
        <v/>
      </c>
      <c r="F2151" s="2" t="str">
        <f ca="1">IF(E2151="", "", IFERROR(COUNTIF($E$2:E2151, "Correto") / COUNTA($E$2:E2151), 0))</f>
        <v/>
      </c>
    </row>
    <row r="2152" spans="3:6" x14ac:dyDescent="0.25">
      <c r="C2152" s="2" t="str">
        <f>IF(B2152="","",IF(VLOOKUP(A2152,referencia!$A$2:$B$15,2,FALSE)&gt;VLOOKUP(B2152,referencia!$A$2:$B$15,2,FALSE),"Casa",IF(VLOOKUP(A2152,referencia!$A$2:$B$15,2,FALSE)&lt;VLOOKUP(B2152,referencia!$A$2:$B$15,2,FALSE),"Visitante","Empate")))</f>
        <v/>
      </c>
      <c r="D2152" s="2" t="str">
        <f ca="1">IF(C2152="", "", IFERROR(
  INDEX(C:C, MATCH(1,
    INDEX((OFFSET(C2152, -(ROW(C2152)-255), 0)=OFFSET(C:C, 5, 0))*
           (OFFSET(C2151, -(ROW(C2151)-255), 0)=OFFSET(C:C, 4, 0))*
           (OFFSET(C2150, -(ROW(C2150)-255), 0)=OFFSET(C:C, 3, 0))*
           (OFFSET(C2149, -(ROW(C2149)-255), 0)=OFFSET(C:C, 2, 0))*
           (OFFSET(C2148, -(ROW(C2148)-255), 0)=OFFSET(C:C, 1, 0)),
           0), 0)),
  "Sem previsão"))</f>
        <v/>
      </c>
      <c r="E2152" s="2" t="str">
        <f t="shared" ca="1" si="124"/>
        <v/>
      </c>
      <c r="F2152" s="2" t="str">
        <f ca="1">IF(E2152="", "", IFERROR(COUNTIF($E$2:E2152, "Correto") / COUNTA($E$2:E2152), 0))</f>
        <v/>
      </c>
    </row>
    <row r="2153" spans="3:6" x14ac:dyDescent="0.25">
      <c r="C2153" s="2" t="str">
        <f>IF(B2153="","",IF(VLOOKUP(A2153,referencia!$A$2:$B$15,2,FALSE)&gt;VLOOKUP(B2153,referencia!$A$2:$B$15,2,FALSE),"Casa",IF(VLOOKUP(A2153,referencia!$A$2:$B$15,2,FALSE)&lt;VLOOKUP(B2153,referencia!$A$2:$B$15,2,FALSE),"Visitante","Empate")))</f>
        <v/>
      </c>
      <c r="D2153" s="2" t="str">
        <f ca="1">IF(C2153="", "", IFERROR(
  INDEX(C:C, MATCH(1,
    INDEX((OFFSET(C2153, -(ROW(C2153)-255), 0)=OFFSET(C:C, 5, 0))*
           (OFFSET(C2152, -(ROW(C2152)-255), 0)=OFFSET(C:C, 4, 0))*
           (OFFSET(C2151, -(ROW(C2151)-255), 0)=OFFSET(C:C, 3, 0))*
           (OFFSET(C2150, -(ROW(C2150)-255), 0)=OFFSET(C:C, 2, 0))*
           (OFFSET(C2149, -(ROW(C2149)-255), 0)=OFFSET(C:C, 1, 0)),
           0), 0)),
  "Sem previsão"))</f>
        <v/>
      </c>
      <c r="E2153" s="2" t="str">
        <f t="shared" ca="1" si="124"/>
        <v/>
      </c>
      <c r="F2153" s="2" t="str">
        <f ca="1">IF(E2153="", "", IFERROR(COUNTIF($E$2:E2153, "Correto") / COUNTA($E$2:E2153), 0))</f>
        <v/>
      </c>
    </row>
    <row r="2154" spans="3:6" x14ac:dyDescent="0.25">
      <c r="C2154" s="2" t="str">
        <f>IF(B2154="","",IF(VLOOKUP(A2154,referencia!$A$2:$B$15,2,FALSE)&gt;VLOOKUP(B2154,referencia!$A$2:$B$15,2,FALSE),"Casa",IF(VLOOKUP(A2154,referencia!$A$2:$B$15,2,FALSE)&lt;VLOOKUP(B2154,referencia!$A$2:$B$15,2,FALSE),"Visitante","Empate")))</f>
        <v/>
      </c>
      <c r="D2154" s="2" t="str">
        <f ca="1">IF(C2154="", "", IFERROR(
  INDEX(C:C, MATCH(1,
    INDEX((OFFSET(C2154, -(ROW(C2154)-255), 0)=OFFSET(C:C, 5, 0))*
           (OFFSET(C2153, -(ROW(C2153)-255), 0)=OFFSET(C:C, 4, 0))*
           (OFFSET(C2152, -(ROW(C2152)-255), 0)=OFFSET(C:C, 3, 0))*
           (OFFSET(C2151, -(ROW(C2151)-255), 0)=OFFSET(C:C, 2, 0))*
           (OFFSET(C2150, -(ROW(C2150)-255), 0)=OFFSET(C:C, 1, 0)),
           0), 0)),
  "Sem previsão"))</f>
        <v/>
      </c>
      <c r="E2154" s="2" t="str">
        <f t="shared" ca="1" si="124"/>
        <v/>
      </c>
      <c r="F2154" s="2" t="str">
        <f ca="1">IF(E2154="", "", IFERROR(COUNTIF($E$2:E2154, "Correto") / COUNTA($E$2:E2154), 0))</f>
        <v/>
      </c>
    </row>
    <row r="2155" spans="3:6" x14ac:dyDescent="0.25">
      <c r="C2155" s="2" t="str">
        <f>IF(B2155="","",IF(VLOOKUP(A2155,referencia!$A$2:$B$15,2,FALSE)&gt;VLOOKUP(B2155,referencia!$A$2:$B$15,2,FALSE),"Casa",IF(VLOOKUP(A2155,referencia!$A$2:$B$15,2,FALSE)&lt;VLOOKUP(B2155,referencia!$A$2:$B$15,2,FALSE),"Visitante","Empate")))</f>
        <v/>
      </c>
      <c r="D2155" s="2" t="str">
        <f ca="1">IF(C2155="", "", IFERROR(
  INDEX(C:C, MATCH(1,
    INDEX((OFFSET(C2155, -(ROW(C2155)-255), 0)=OFFSET(C:C, 5, 0))*
           (OFFSET(C2154, -(ROW(C2154)-255), 0)=OFFSET(C:C, 4, 0))*
           (OFFSET(C2153, -(ROW(C2153)-255), 0)=OFFSET(C:C, 3, 0))*
           (OFFSET(C2152, -(ROW(C2152)-255), 0)=OFFSET(C:C, 2, 0))*
           (OFFSET(C2151, -(ROW(C2151)-255), 0)=OFFSET(C:C, 1, 0)),
           0), 0)),
  "Sem previsão"))</f>
        <v/>
      </c>
      <c r="E2155" s="2" t="str">
        <f t="shared" ca="1" si="124"/>
        <v/>
      </c>
      <c r="F2155" s="2" t="str">
        <f ca="1">IF(E2155="", "", IFERROR(COUNTIF($E$2:E2155, "Correto") / COUNTA($E$2:E2155), 0))</f>
        <v/>
      </c>
    </row>
    <row r="2156" spans="3:6" x14ac:dyDescent="0.25">
      <c r="C2156" s="2" t="str">
        <f>IF(B2156="","",IF(VLOOKUP(A2156,referencia!$A$2:$B$15,2,FALSE)&gt;VLOOKUP(B2156,referencia!$A$2:$B$15,2,FALSE),"Casa",IF(VLOOKUP(A2156,referencia!$A$2:$B$15,2,FALSE)&lt;VLOOKUP(B2156,referencia!$A$2:$B$15,2,FALSE),"Visitante","Empate")))</f>
        <v/>
      </c>
      <c r="D2156" s="2" t="str">
        <f ca="1">IF(C2156="", "", IFERROR(
  INDEX(C:C, MATCH(1,
    INDEX((OFFSET(C2156, -(ROW(C2156)-255), 0)=OFFSET(C:C, 5, 0))*
           (OFFSET(C2155, -(ROW(C2155)-255), 0)=OFFSET(C:C, 4, 0))*
           (OFFSET(C2154, -(ROW(C2154)-255), 0)=OFFSET(C:C, 3, 0))*
           (OFFSET(C2153, -(ROW(C2153)-255), 0)=OFFSET(C:C, 2, 0))*
           (OFFSET(C2152, -(ROW(C2152)-255), 0)=OFFSET(C:C, 1, 0)),
           0), 0)),
  "Sem previsão"))</f>
        <v/>
      </c>
      <c r="E2156" s="2" t="str">
        <f t="shared" ca="1" si="124"/>
        <v/>
      </c>
      <c r="F2156" s="2" t="str">
        <f ca="1">IF(E2156="", "", IFERROR(COUNTIF($E$2:E2156, "Correto") / COUNTA($E$2:E2156), 0))</f>
        <v/>
      </c>
    </row>
    <row r="2157" spans="3:6" x14ac:dyDescent="0.25">
      <c r="C2157" s="2" t="str">
        <f>IF(B2157="","",IF(VLOOKUP(A2157,referencia!$A$2:$B$15,2,FALSE)&gt;VLOOKUP(B2157,referencia!$A$2:$B$15,2,FALSE),"Casa",IF(VLOOKUP(A2157,referencia!$A$2:$B$15,2,FALSE)&lt;VLOOKUP(B2157,referencia!$A$2:$B$15,2,FALSE),"Visitante","Empate")))</f>
        <v/>
      </c>
      <c r="D2157" s="2" t="str">
        <f ca="1">IF(C2157="", "", IFERROR(
  INDEX(C:C, MATCH(1,
    INDEX((OFFSET(C2157, -(ROW(C2157)-255), 0)=OFFSET(C:C, 5, 0))*
           (OFFSET(C2156, -(ROW(C2156)-255), 0)=OFFSET(C:C, 4, 0))*
           (OFFSET(C2155, -(ROW(C2155)-255), 0)=OFFSET(C:C, 3, 0))*
           (OFFSET(C2154, -(ROW(C2154)-255), 0)=OFFSET(C:C, 2, 0))*
           (OFFSET(C2153, -(ROW(C2153)-255), 0)=OFFSET(C:C, 1, 0)),
           0), 0)),
  "Sem previsão"))</f>
        <v/>
      </c>
      <c r="E2157" s="2" t="str">
        <f t="shared" ca="1" si="124"/>
        <v/>
      </c>
      <c r="F2157" s="2" t="str">
        <f ca="1">IF(E2157="", "", IFERROR(COUNTIF($E$2:E2157, "Correto") / COUNTA($E$2:E2157), 0))</f>
        <v/>
      </c>
    </row>
    <row r="2158" spans="3:6" x14ac:dyDescent="0.25">
      <c r="C2158" s="2" t="str">
        <f>IF(B2158="","",IF(VLOOKUP(A2158,referencia!$A$2:$B$15,2,FALSE)&gt;VLOOKUP(B2158,referencia!$A$2:$B$15,2,FALSE),"Casa",IF(VLOOKUP(A2158,referencia!$A$2:$B$15,2,FALSE)&lt;VLOOKUP(B2158,referencia!$A$2:$B$15,2,FALSE),"Visitante","Empate")))</f>
        <v/>
      </c>
      <c r="D2158" s="2" t="str">
        <f ca="1">IF(C2158="", "", IFERROR(
  INDEX(C:C, MATCH(1,
    INDEX((OFFSET(C2158, -(ROW(C2158)-255), 0)=OFFSET(C:C, 5, 0))*
           (OFFSET(C2157, -(ROW(C2157)-255), 0)=OFFSET(C:C, 4, 0))*
           (OFFSET(C2156, -(ROW(C2156)-255), 0)=OFFSET(C:C, 3, 0))*
           (OFFSET(C2155, -(ROW(C2155)-255), 0)=OFFSET(C:C, 2, 0))*
           (OFFSET(C2154, -(ROW(C2154)-255), 0)=OFFSET(C:C, 1, 0)),
           0), 0)),
  "Sem previsão"))</f>
        <v/>
      </c>
      <c r="E2158" s="2" t="str">
        <f t="shared" ca="1" si="124"/>
        <v/>
      </c>
      <c r="F2158" s="2" t="str">
        <f ca="1">IF(E2158="", "", IFERROR(COUNTIF($E$2:E2158, "Correto") / COUNTA($E$2:E2158), 0))</f>
        <v/>
      </c>
    </row>
    <row r="2159" spans="3:6" x14ac:dyDescent="0.25">
      <c r="C2159" s="2" t="str">
        <f>IF(B2159="","",IF(VLOOKUP(A2159,referencia!$A$2:$B$15,2,FALSE)&gt;VLOOKUP(B2159,referencia!$A$2:$B$15,2,FALSE),"Casa",IF(VLOOKUP(A2159,referencia!$A$2:$B$15,2,FALSE)&lt;VLOOKUP(B2159,referencia!$A$2:$B$15,2,FALSE),"Visitante","Empate")))</f>
        <v/>
      </c>
      <c r="D2159" s="2" t="str">
        <f ca="1">IF(C2159="", "", IFERROR(
  INDEX(C:C, MATCH(1,
    INDEX((OFFSET(C2159, -(ROW(C2159)-255), 0)=OFFSET(C:C, 5, 0))*
           (OFFSET(C2158, -(ROW(C2158)-255), 0)=OFFSET(C:C, 4, 0))*
           (OFFSET(C2157, -(ROW(C2157)-255), 0)=OFFSET(C:C, 3, 0))*
           (OFFSET(C2156, -(ROW(C2156)-255), 0)=OFFSET(C:C, 2, 0))*
           (OFFSET(C2155, -(ROW(C2155)-255), 0)=OFFSET(C:C, 1, 0)),
           0), 0)),
  "Sem previsão"))</f>
        <v/>
      </c>
      <c r="E2159" s="2" t="str">
        <f t="shared" ca="1" si="124"/>
        <v/>
      </c>
      <c r="F2159" s="2" t="str">
        <f ca="1">IF(E2159="", "", IFERROR(COUNTIF($E$2:E2159, "Correto") / COUNTA($E$2:E2159), 0))</f>
        <v/>
      </c>
    </row>
    <row r="2160" spans="3:6" x14ac:dyDescent="0.25">
      <c r="C2160" s="2" t="str">
        <f>IF(B2160="","",IF(VLOOKUP(A2160,referencia!$A$2:$B$15,2,FALSE)&gt;VLOOKUP(B2160,referencia!$A$2:$B$15,2,FALSE),"Casa",IF(VLOOKUP(A2160,referencia!$A$2:$B$15,2,FALSE)&lt;VLOOKUP(B2160,referencia!$A$2:$B$15,2,FALSE),"Visitante","Empate")))</f>
        <v/>
      </c>
      <c r="D2160" s="2" t="str">
        <f ca="1">IF(C2160="", "", IFERROR(
  INDEX(C:C, MATCH(1,
    INDEX((OFFSET(C2160, -(ROW(C2160)-255), 0)=OFFSET(C:C, 5, 0))*
           (OFFSET(C2159, -(ROW(C2159)-255), 0)=OFFSET(C:C, 4, 0))*
           (OFFSET(C2158, -(ROW(C2158)-255), 0)=OFFSET(C:C, 3, 0))*
           (OFFSET(C2157, -(ROW(C2157)-255), 0)=OFFSET(C:C, 2, 0))*
           (OFFSET(C2156, -(ROW(C2156)-255), 0)=OFFSET(C:C, 1, 0)),
           0), 0)),
  "Sem previsão"))</f>
        <v/>
      </c>
      <c r="E2160" s="2" t="str">
        <f t="shared" ca="1" si="124"/>
        <v/>
      </c>
      <c r="F2160" s="2" t="str">
        <f ca="1">IF(E2160="", "", IFERROR(COUNTIF($E$2:E2160, "Correto") / COUNTA($E$2:E2160), 0))</f>
        <v/>
      </c>
    </row>
    <row r="2161" spans="3:6" x14ac:dyDescent="0.25">
      <c r="C2161" s="2" t="str">
        <f>IF(B2161="","",IF(VLOOKUP(A2161,referencia!$A$2:$B$15,2,FALSE)&gt;VLOOKUP(B2161,referencia!$A$2:$B$15,2,FALSE),"Casa",IF(VLOOKUP(A2161,referencia!$A$2:$B$15,2,FALSE)&lt;VLOOKUP(B2161,referencia!$A$2:$B$15,2,FALSE),"Visitante","Empate")))</f>
        <v/>
      </c>
      <c r="D2161" s="2" t="str">
        <f ca="1">IF(C2161="", "", IFERROR(
  INDEX(C:C, MATCH(1,
    INDEX((OFFSET(C2161, -(ROW(C2161)-255), 0)=OFFSET(C:C, 5, 0))*
           (OFFSET(C2160, -(ROW(C2160)-255), 0)=OFFSET(C:C, 4, 0))*
           (OFFSET(C2159, -(ROW(C2159)-255), 0)=OFFSET(C:C, 3, 0))*
           (OFFSET(C2158, -(ROW(C2158)-255), 0)=OFFSET(C:C, 2, 0))*
           (OFFSET(C2157, -(ROW(C2157)-255), 0)=OFFSET(C:C, 1, 0)),
           0), 0)),
  "Sem previsão"))</f>
        <v/>
      </c>
      <c r="E2161" s="2" t="str">
        <f t="shared" ca="1" si="124"/>
        <v/>
      </c>
      <c r="F2161" s="2" t="str">
        <f ca="1">IF(E2161="", "", IFERROR(COUNTIF($E$2:E2161, "Correto") / COUNTA($E$2:E2161), 0))</f>
        <v/>
      </c>
    </row>
    <row r="2162" spans="3:6" x14ac:dyDescent="0.25">
      <c r="C2162" s="2" t="str">
        <f>IF(B2162="","",IF(VLOOKUP(A2162,referencia!$A$2:$B$15,2,FALSE)&gt;VLOOKUP(B2162,referencia!$A$2:$B$15,2,FALSE),"Casa",IF(VLOOKUP(A2162,referencia!$A$2:$B$15,2,FALSE)&lt;VLOOKUP(B2162,referencia!$A$2:$B$15,2,FALSE),"Visitante","Empate")))</f>
        <v/>
      </c>
      <c r="D2162" s="2" t="str">
        <f ca="1">IF(C2162="", "", IFERROR(
  INDEX(C:C, MATCH(1,
    INDEX((OFFSET(C2162, -(ROW(C2162)-255), 0)=OFFSET(C:C, 5, 0))*
           (OFFSET(C2161, -(ROW(C2161)-255), 0)=OFFSET(C:C, 4, 0))*
           (OFFSET(C2160, -(ROW(C2160)-255), 0)=OFFSET(C:C, 3, 0))*
           (OFFSET(C2159, -(ROW(C2159)-255), 0)=OFFSET(C:C, 2, 0))*
           (OFFSET(C2158, -(ROW(C2158)-255), 0)=OFFSET(C:C, 1, 0)),
           0), 0)),
  "Sem previsão"))</f>
        <v/>
      </c>
      <c r="E2162" s="2" t="str">
        <f t="shared" ca="1" si="124"/>
        <v/>
      </c>
      <c r="F2162" s="2" t="str">
        <f ca="1">IF(E2162="", "", IFERROR(COUNTIF($E$2:E2162, "Correto") / COUNTA($E$2:E2162), 0))</f>
        <v/>
      </c>
    </row>
    <row r="2163" spans="3:6" x14ac:dyDescent="0.25">
      <c r="C2163" s="2" t="str">
        <f>IF(B2163="","",IF(VLOOKUP(A2163,referencia!$A$2:$B$15,2,FALSE)&gt;VLOOKUP(B2163,referencia!$A$2:$B$15,2,FALSE),"Casa",IF(VLOOKUP(A2163,referencia!$A$2:$B$15,2,FALSE)&lt;VLOOKUP(B2163,referencia!$A$2:$B$15,2,FALSE),"Visitante","Empate")))</f>
        <v/>
      </c>
      <c r="D2163" s="2" t="str">
        <f ca="1">IF(C2163="", "", IFERROR(
  INDEX(C:C, MATCH(1,
    INDEX((OFFSET(C2163, -(ROW(C2163)-255), 0)=OFFSET(C:C, 5, 0))*
           (OFFSET(C2162, -(ROW(C2162)-255), 0)=OFFSET(C:C, 4, 0))*
           (OFFSET(C2161, -(ROW(C2161)-255), 0)=OFFSET(C:C, 3, 0))*
           (OFFSET(C2160, -(ROW(C2160)-255), 0)=OFFSET(C:C, 2, 0))*
           (OFFSET(C2159, -(ROW(C2159)-255), 0)=OFFSET(C:C, 1, 0)),
           0), 0)),
  "Sem previsão"))</f>
        <v/>
      </c>
      <c r="E2163" s="2" t="str">
        <f t="shared" ca="1" si="124"/>
        <v/>
      </c>
      <c r="F2163" s="2" t="str">
        <f ca="1">IF(E2163="", "", IFERROR(COUNTIF($E$2:E2163, "Correto") / COUNTA($E$2:E2163), 0))</f>
        <v/>
      </c>
    </row>
    <row r="2164" spans="3:6" x14ac:dyDescent="0.25">
      <c r="C2164" s="2" t="str">
        <f>IF(B2164="","",IF(VLOOKUP(A2164,referencia!$A$2:$B$15,2,FALSE)&gt;VLOOKUP(B2164,referencia!$A$2:$B$15,2,FALSE),"Casa",IF(VLOOKUP(A2164,referencia!$A$2:$B$15,2,FALSE)&lt;VLOOKUP(B2164,referencia!$A$2:$B$15,2,FALSE),"Visitante","Empate")))</f>
        <v/>
      </c>
      <c r="D2164" s="2" t="str">
        <f ca="1">IF(C2164="", "", IFERROR(
  INDEX(C:C, MATCH(1,
    INDEX((OFFSET(C2164, -(ROW(C2164)-255), 0)=OFFSET(C:C, 5, 0))*
           (OFFSET(C2163, -(ROW(C2163)-255), 0)=OFFSET(C:C, 4, 0))*
           (OFFSET(C2162, -(ROW(C2162)-255), 0)=OFFSET(C:C, 3, 0))*
           (OFFSET(C2161, -(ROW(C2161)-255), 0)=OFFSET(C:C, 2, 0))*
           (OFFSET(C2160, -(ROW(C2160)-255), 0)=OFFSET(C:C, 1, 0)),
           0), 0)),
  "Sem previsão"))</f>
        <v/>
      </c>
      <c r="E2164" s="2" t="str">
        <f t="shared" ca="1" si="124"/>
        <v/>
      </c>
      <c r="F2164" s="2" t="str">
        <f ca="1">IF(E2164="", "", IFERROR(COUNTIF($E$2:E2164, "Correto") / COUNTA($E$2:E2164), 0))</f>
        <v/>
      </c>
    </row>
    <row r="2165" spans="3:6" x14ac:dyDescent="0.25">
      <c r="C2165" s="2" t="str">
        <f>IF(B2165="","",IF(VLOOKUP(A2165,referencia!$A$2:$B$15,2,FALSE)&gt;VLOOKUP(B2165,referencia!$A$2:$B$15,2,FALSE),"Casa",IF(VLOOKUP(A2165,referencia!$A$2:$B$15,2,FALSE)&lt;VLOOKUP(B2165,referencia!$A$2:$B$15,2,FALSE),"Visitante","Empate")))</f>
        <v/>
      </c>
      <c r="D2165" s="2" t="str">
        <f ca="1">IF(C2165="", "", IFERROR(
  INDEX(C:C, MATCH(1,
    INDEX((OFFSET(C2165, -(ROW(C2165)-255), 0)=OFFSET(C:C, 5, 0))*
           (OFFSET(C2164, -(ROW(C2164)-255), 0)=OFFSET(C:C, 4, 0))*
           (OFFSET(C2163, -(ROW(C2163)-255), 0)=OFFSET(C:C, 3, 0))*
           (OFFSET(C2162, -(ROW(C2162)-255), 0)=OFFSET(C:C, 2, 0))*
           (OFFSET(C2161, -(ROW(C2161)-255), 0)=OFFSET(C:C, 1, 0)),
           0), 0)),
  "Sem previsão"))</f>
        <v/>
      </c>
      <c r="E2165" s="2" t="str">
        <f t="shared" ca="1" si="124"/>
        <v/>
      </c>
      <c r="F2165" s="2" t="str">
        <f ca="1">IF(E2165="", "", IFERROR(COUNTIF($E$2:E2165, "Correto") / COUNTA($E$2:E2165), 0))</f>
        <v/>
      </c>
    </row>
    <row r="2166" spans="3:6" x14ac:dyDescent="0.25">
      <c r="C2166" s="2" t="str">
        <f>IF(B2166="","",IF(VLOOKUP(A2166,referencia!$A$2:$B$15,2,FALSE)&gt;VLOOKUP(B2166,referencia!$A$2:$B$15,2,FALSE),"Casa",IF(VLOOKUP(A2166,referencia!$A$2:$B$15,2,FALSE)&lt;VLOOKUP(B2166,referencia!$A$2:$B$15,2,FALSE),"Visitante","Empate")))</f>
        <v/>
      </c>
      <c r="D2166" s="2" t="str">
        <f ca="1">IF(C2166="", "", IFERROR(
  INDEX(C:C, MATCH(1,
    INDEX((OFFSET(C2166, -(ROW(C2166)-255), 0)=OFFSET(C:C, 5, 0))*
           (OFFSET(C2165, -(ROW(C2165)-255), 0)=OFFSET(C:C, 4, 0))*
           (OFFSET(C2164, -(ROW(C2164)-255), 0)=OFFSET(C:C, 3, 0))*
           (OFFSET(C2163, -(ROW(C2163)-255), 0)=OFFSET(C:C, 2, 0))*
           (OFFSET(C2162, -(ROW(C2162)-255), 0)=OFFSET(C:C, 1, 0)),
           0), 0)),
  "Sem previsão"))</f>
        <v/>
      </c>
      <c r="E2166" s="2" t="str">
        <f t="shared" ca="1" si="124"/>
        <v/>
      </c>
      <c r="F2166" s="2" t="str">
        <f ca="1">IF(E2166="", "", IFERROR(COUNTIF($E$2:E2166, "Correto") / COUNTA($E$2:E2166), 0))</f>
        <v/>
      </c>
    </row>
    <row r="2167" spans="3:6" x14ac:dyDescent="0.25">
      <c r="C2167" s="2" t="str">
        <f>IF(B2167="","",IF(VLOOKUP(A2167,referencia!$A$2:$B$15,2,FALSE)&gt;VLOOKUP(B2167,referencia!$A$2:$B$15,2,FALSE),"Casa",IF(VLOOKUP(A2167,referencia!$A$2:$B$15,2,FALSE)&lt;VLOOKUP(B2167,referencia!$A$2:$B$15,2,FALSE),"Visitante","Empate")))</f>
        <v/>
      </c>
      <c r="D2167" s="2" t="str">
        <f ca="1">IF(C2167="", "", IFERROR(
  INDEX(C:C, MATCH(1,
    INDEX((OFFSET(C2167, -(ROW(C2167)-255), 0)=OFFSET(C:C, 5, 0))*
           (OFFSET(C2166, -(ROW(C2166)-255), 0)=OFFSET(C:C, 4, 0))*
           (OFFSET(C2165, -(ROW(C2165)-255), 0)=OFFSET(C:C, 3, 0))*
           (OFFSET(C2164, -(ROW(C2164)-255), 0)=OFFSET(C:C, 2, 0))*
           (OFFSET(C2163, -(ROW(C2163)-255), 0)=OFFSET(C:C, 1, 0)),
           0), 0)),
  "Sem previsão"))</f>
        <v/>
      </c>
      <c r="E2167" s="2" t="str">
        <f t="shared" ca="1" si="124"/>
        <v/>
      </c>
      <c r="F2167" s="2" t="str">
        <f ca="1">IF(E2167="", "", IFERROR(COUNTIF($E$2:E2167, "Correto") / COUNTA($E$2:E2167), 0))</f>
        <v/>
      </c>
    </row>
    <row r="2168" spans="3:6" x14ac:dyDescent="0.25">
      <c r="C2168" s="2" t="str">
        <f>IF(B2168="","",IF(VLOOKUP(A2168,referencia!$A$2:$B$15,2,FALSE)&gt;VLOOKUP(B2168,referencia!$A$2:$B$15,2,FALSE),"Casa",IF(VLOOKUP(A2168,referencia!$A$2:$B$15,2,FALSE)&lt;VLOOKUP(B2168,referencia!$A$2:$B$15,2,FALSE),"Visitante","Empate")))</f>
        <v/>
      </c>
      <c r="D2168" s="2" t="str">
        <f ca="1">IF(C2168="", "", IFERROR(
  INDEX(C:C, MATCH(1,
    INDEX((OFFSET(C2168, -(ROW(C2168)-255), 0)=OFFSET(C:C, 5, 0))*
           (OFFSET(C2167, -(ROW(C2167)-255), 0)=OFFSET(C:C, 4, 0))*
           (OFFSET(C2166, -(ROW(C2166)-255), 0)=OFFSET(C:C, 3, 0))*
           (OFFSET(C2165, -(ROW(C2165)-255), 0)=OFFSET(C:C, 2, 0))*
           (OFFSET(C2164, -(ROW(C2164)-255), 0)=OFFSET(C:C, 1, 0)),
           0), 0)),
  "Sem previsão"))</f>
        <v/>
      </c>
      <c r="E2168" s="2" t="str">
        <f t="shared" ca="1" si="124"/>
        <v/>
      </c>
      <c r="F2168" s="2" t="str">
        <f ca="1">IF(E2168="", "", IFERROR(COUNTIF($E$2:E2168, "Correto") / COUNTA($E$2:E2168), 0))</f>
        <v/>
      </c>
    </row>
    <row r="2169" spans="3:6" x14ac:dyDescent="0.25">
      <c r="C2169" s="2" t="str">
        <f>IF(B2169="","",IF(VLOOKUP(A2169,referencia!$A$2:$B$15,2,FALSE)&gt;VLOOKUP(B2169,referencia!$A$2:$B$15,2,FALSE),"Casa",IF(VLOOKUP(A2169,referencia!$A$2:$B$15,2,FALSE)&lt;VLOOKUP(B2169,referencia!$A$2:$B$15,2,FALSE),"Visitante","Empate")))</f>
        <v/>
      </c>
      <c r="D2169" s="2" t="str">
        <f ca="1">IF(C2169="", "", IFERROR(
  INDEX(C:C, MATCH(1,
    INDEX((OFFSET(C2169, -(ROW(C2169)-255), 0)=OFFSET(C:C, 5, 0))*
           (OFFSET(C2168, -(ROW(C2168)-255), 0)=OFFSET(C:C, 4, 0))*
           (OFFSET(C2167, -(ROW(C2167)-255), 0)=OFFSET(C:C, 3, 0))*
           (OFFSET(C2166, -(ROW(C2166)-255), 0)=OFFSET(C:C, 2, 0))*
           (OFFSET(C2165, -(ROW(C2165)-255), 0)=OFFSET(C:C, 1, 0)),
           0), 0)),
  "Sem previsão"))</f>
        <v/>
      </c>
      <c r="E2169" s="2" t="str">
        <f t="shared" ca="1" si="124"/>
        <v/>
      </c>
      <c r="F2169" s="2" t="str">
        <f ca="1">IF(E2169="", "", IFERROR(COUNTIF($E$2:E2169, "Correto") / COUNTA($E$2:E2169), 0))</f>
        <v/>
      </c>
    </row>
    <row r="2170" spans="3:6" x14ac:dyDescent="0.25">
      <c r="C2170" s="2" t="str">
        <f>IF(B2170="","",IF(VLOOKUP(A2170,referencia!$A$2:$B$15,2,FALSE)&gt;VLOOKUP(B2170,referencia!$A$2:$B$15,2,FALSE),"Casa",IF(VLOOKUP(A2170,referencia!$A$2:$B$15,2,FALSE)&lt;VLOOKUP(B2170,referencia!$A$2:$B$15,2,FALSE),"Visitante","Empate")))</f>
        <v/>
      </c>
      <c r="D2170" s="2" t="str">
        <f ca="1">IF(C2170="", "", IFERROR(
  INDEX(C:C, MATCH(1,
    INDEX((OFFSET(C2170, -(ROW(C2170)-255), 0)=OFFSET(C:C, 5, 0))*
           (OFFSET(C2169, -(ROW(C2169)-255), 0)=OFFSET(C:C, 4, 0))*
           (OFFSET(C2168, -(ROW(C2168)-255), 0)=OFFSET(C:C, 3, 0))*
           (OFFSET(C2167, -(ROW(C2167)-255), 0)=OFFSET(C:C, 2, 0))*
           (OFFSET(C2166, -(ROW(C2166)-255), 0)=OFFSET(C:C, 1, 0)),
           0), 0)),
  "Sem previsão"))</f>
        <v/>
      </c>
      <c r="E2170" s="2" t="str">
        <f t="shared" ca="1" si="124"/>
        <v/>
      </c>
      <c r="F2170" s="2" t="str">
        <f ca="1">IF(E2170="", "", IFERROR(COUNTIF($E$2:E2170, "Correto") / COUNTA($E$2:E2170), 0))</f>
        <v/>
      </c>
    </row>
    <row r="2171" spans="3:6" x14ac:dyDescent="0.25">
      <c r="C2171" s="2" t="str">
        <f>IF(B2171="","",IF(VLOOKUP(A2171,referencia!$A$2:$B$15,2,FALSE)&gt;VLOOKUP(B2171,referencia!$A$2:$B$15,2,FALSE),"Casa",IF(VLOOKUP(A2171,referencia!$A$2:$B$15,2,FALSE)&lt;VLOOKUP(B2171,referencia!$A$2:$B$15,2,FALSE),"Visitante","Empate")))</f>
        <v/>
      </c>
      <c r="D2171" s="2" t="str">
        <f ca="1">IF(C2171="", "", IFERROR(
  INDEX(C:C, MATCH(1,
    INDEX((OFFSET(C2171, -(ROW(C2171)-255), 0)=OFFSET(C:C, 5, 0))*
           (OFFSET(C2170, -(ROW(C2170)-255), 0)=OFFSET(C:C, 4, 0))*
           (OFFSET(C2169, -(ROW(C2169)-255), 0)=OFFSET(C:C, 3, 0))*
           (OFFSET(C2168, -(ROW(C2168)-255), 0)=OFFSET(C:C, 2, 0))*
           (OFFSET(C2167, -(ROW(C2167)-255), 0)=OFFSET(C:C, 1, 0)),
           0), 0)),
  "Sem previsão"))</f>
        <v/>
      </c>
      <c r="E2171" s="2" t="str">
        <f t="shared" ca="1" si="124"/>
        <v/>
      </c>
      <c r="F2171" s="2" t="str">
        <f ca="1">IF(E2171="", "", IFERROR(COUNTIF($E$2:E2171, "Correto") / COUNTA($E$2:E2171), 0))</f>
        <v/>
      </c>
    </row>
    <row r="2172" spans="3:6" x14ac:dyDescent="0.25">
      <c r="C2172" s="2" t="str">
        <f>IF(B2172="","",IF(VLOOKUP(A2172,referencia!$A$2:$B$15,2,FALSE)&gt;VLOOKUP(B2172,referencia!$A$2:$B$15,2,FALSE),"Casa",IF(VLOOKUP(A2172,referencia!$A$2:$B$15,2,FALSE)&lt;VLOOKUP(B2172,referencia!$A$2:$B$15,2,FALSE),"Visitante","Empate")))</f>
        <v/>
      </c>
      <c r="D2172" s="2" t="str">
        <f ca="1">IF(C2172="", "", IFERROR(
  INDEX(C:C, MATCH(1,
    INDEX((OFFSET(C2172, -(ROW(C2172)-255), 0)=OFFSET(C:C, 5, 0))*
           (OFFSET(C2171, -(ROW(C2171)-255), 0)=OFFSET(C:C, 4, 0))*
           (OFFSET(C2170, -(ROW(C2170)-255), 0)=OFFSET(C:C, 3, 0))*
           (OFFSET(C2169, -(ROW(C2169)-255), 0)=OFFSET(C:C, 2, 0))*
           (OFFSET(C2168, -(ROW(C2168)-255), 0)=OFFSET(C:C, 1, 0)),
           0), 0)),
  "Sem previsão"))</f>
        <v/>
      </c>
      <c r="E2172" s="2" t="str">
        <f t="shared" ref="E2172:E2235" ca="1" si="125">IF(D2172="","",IF(D2172=C2172,"Correto","Errado"))</f>
        <v/>
      </c>
      <c r="F2172" s="2" t="str">
        <f ca="1">IF(E2172="", "", IFERROR(COUNTIF($E$2:E2172, "Correto") / COUNTA($E$2:E2172), 0))</f>
        <v/>
      </c>
    </row>
    <row r="2173" spans="3:6" x14ac:dyDescent="0.25">
      <c r="C2173" s="2" t="str">
        <f>IF(B2173="","",IF(VLOOKUP(A2173,referencia!$A$2:$B$15,2,FALSE)&gt;VLOOKUP(B2173,referencia!$A$2:$B$15,2,FALSE),"Casa",IF(VLOOKUP(A2173,referencia!$A$2:$B$15,2,FALSE)&lt;VLOOKUP(B2173,referencia!$A$2:$B$15,2,FALSE),"Visitante","Empate")))</f>
        <v/>
      </c>
      <c r="D2173" s="2" t="str">
        <f ca="1">IF(C2173="", "", IFERROR(
  INDEX(C:C, MATCH(1,
    INDEX((OFFSET(C2173, -(ROW(C2173)-255), 0)=OFFSET(C:C, 5, 0))*
           (OFFSET(C2172, -(ROW(C2172)-255), 0)=OFFSET(C:C, 4, 0))*
           (OFFSET(C2171, -(ROW(C2171)-255), 0)=OFFSET(C:C, 3, 0))*
           (OFFSET(C2170, -(ROW(C2170)-255), 0)=OFFSET(C:C, 2, 0))*
           (OFFSET(C2169, -(ROW(C2169)-255), 0)=OFFSET(C:C, 1, 0)),
           0), 0)),
  "Sem previsão"))</f>
        <v/>
      </c>
      <c r="E2173" s="2" t="str">
        <f t="shared" ca="1" si="125"/>
        <v/>
      </c>
      <c r="F2173" s="2" t="str">
        <f ca="1">IF(E2173="", "", IFERROR(COUNTIF($E$2:E2173, "Correto") / COUNTA($E$2:E2173), 0))</f>
        <v/>
      </c>
    </row>
    <row r="2174" spans="3:6" x14ac:dyDescent="0.25">
      <c r="C2174" s="2" t="str">
        <f>IF(B2174="","",IF(VLOOKUP(A2174,referencia!$A$2:$B$15,2,FALSE)&gt;VLOOKUP(B2174,referencia!$A$2:$B$15,2,FALSE),"Casa",IF(VLOOKUP(A2174,referencia!$A$2:$B$15,2,FALSE)&lt;VLOOKUP(B2174,referencia!$A$2:$B$15,2,FALSE),"Visitante","Empate")))</f>
        <v/>
      </c>
      <c r="D2174" s="2" t="str">
        <f ca="1">IF(C2174="", "", IFERROR(
  INDEX(C:C, MATCH(1,
    INDEX((OFFSET(C2174, -(ROW(C2174)-255), 0)=OFFSET(C:C, 5, 0))*
           (OFFSET(C2173, -(ROW(C2173)-255), 0)=OFFSET(C:C, 4, 0))*
           (OFFSET(C2172, -(ROW(C2172)-255), 0)=OFFSET(C:C, 3, 0))*
           (OFFSET(C2171, -(ROW(C2171)-255), 0)=OFFSET(C:C, 2, 0))*
           (OFFSET(C2170, -(ROW(C2170)-255), 0)=OFFSET(C:C, 1, 0)),
           0), 0)),
  "Sem previsão"))</f>
        <v/>
      </c>
      <c r="E2174" s="2" t="str">
        <f t="shared" ca="1" si="125"/>
        <v/>
      </c>
      <c r="F2174" s="2" t="str">
        <f ca="1">IF(E2174="", "", IFERROR(COUNTIF($E$2:E2174, "Correto") / COUNTA($E$2:E2174), 0))</f>
        <v/>
      </c>
    </row>
    <row r="2175" spans="3:6" x14ac:dyDescent="0.25">
      <c r="C2175" s="2" t="str">
        <f>IF(B2175="","",IF(VLOOKUP(A2175,referencia!$A$2:$B$15,2,FALSE)&gt;VLOOKUP(B2175,referencia!$A$2:$B$15,2,FALSE),"Casa",IF(VLOOKUP(A2175,referencia!$A$2:$B$15,2,FALSE)&lt;VLOOKUP(B2175,referencia!$A$2:$B$15,2,FALSE),"Visitante","Empate")))</f>
        <v/>
      </c>
      <c r="D2175" s="2" t="str">
        <f ca="1">IF(C2175="", "", IFERROR(
  INDEX(C:C, MATCH(1,
    INDEX((OFFSET(C2175, -(ROW(C2175)-255), 0)=OFFSET(C:C, 5, 0))*
           (OFFSET(C2174, -(ROW(C2174)-255), 0)=OFFSET(C:C, 4, 0))*
           (OFFSET(C2173, -(ROW(C2173)-255), 0)=OFFSET(C:C, 3, 0))*
           (OFFSET(C2172, -(ROW(C2172)-255), 0)=OFFSET(C:C, 2, 0))*
           (OFFSET(C2171, -(ROW(C2171)-255), 0)=OFFSET(C:C, 1, 0)),
           0), 0)),
  "Sem previsão"))</f>
        <v/>
      </c>
      <c r="E2175" s="2" t="str">
        <f t="shared" ca="1" si="125"/>
        <v/>
      </c>
      <c r="F2175" s="2" t="str">
        <f ca="1">IF(E2175="", "", IFERROR(COUNTIF($E$2:E2175, "Correto") / COUNTA($E$2:E2175), 0))</f>
        <v/>
      </c>
    </row>
    <row r="2176" spans="3:6" x14ac:dyDescent="0.25">
      <c r="C2176" s="2" t="str">
        <f>IF(B2176="","",IF(VLOOKUP(A2176,referencia!$A$2:$B$15,2,FALSE)&gt;VLOOKUP(B2176,referencia!$A$2:$B$15,2,FALSE),"Casa",IF(VLOOKUP(A2176,referencia!$A$2:$B$15,2,FALSE)&lt;VLOOKUP(B2176,referencia!$A$2:$B$15,2,FALSE),"Visitante","Empate")))</f>
        <v/>
      </c>
      <c r="D2176" s="2" t="str">
        <f ca="1">IF(C2176="", "", IFERROR(
  INDEX(C:C, MATCH(1,
    INDEX((OFFSET(C2176, -(ROW(C2176)-255), 0)=OFFSET(C:C, 5, 0))*
           (OFFSET(C2175, -(ROW(C2175)-255), 0)=OFFSET(C:C, 4, 0))*
           (OFFSET(C2174, -(ROW(C2174)-255), 0)=OFFSET(C:C, 3, 0))*
           (OFFSET(C2173, -(ROW(C2173)-255), 0)=OFFSET(C:C, 2, 0))*
           (OFFSET(C2172, -(ROW(C2172)-255), 0)=OFFSET(C:C, 1, 0)),
           0), 0)),
  "Sem previsão"))</f>
        <v/>
      </c>
      <c r="E2176" s="2" t="str">
        <f t="shared" ca="1" si="125"/>
        <v/>
      </c>
      <c r="F2176" s="2" t="str">
        <f ca="1">IF(E2176="", "", IFERROR(COUNTIF($E$2:E2176, "Correto") / COUNTA($E$2:E2176), 0))</f>
        <v/>
      </c>
    </row>
    <row r="2177" spans="3:6" x14ac:dyDescent="0.25">
      <c r="C2177" s="2" t="str">
        <f>IF(B2177="","",IF(VLOOKUP(A2177,referencia!$A$2:$B$15,2,FALSE)&gt;VLOOKUP(B2177,referencia!$A$2:$B$15,2,FALSE),"Casa",IF(VLOOKUP(A2177,referencia!$A$2:$B$15,2,FALSE)&lt;VLOOKUP(B2177,referencia!$A$2:$B$15,2,FALSE),"Visitante","Empate")))</f>
        <v/>
      </c>
      <c r="D2177" s="2" t="str">
        <f ca="1">IF(C2177="", "", IFERROR(
  INDEX(C:C, MATCH(1,
    INDEX((OFFSET(C2177, -(ROW(C2177)-255), 0)=OFFSET(C:C, 5, 0))*
           (OFFSET(C2176, -(ROW(C2176)-255), 0)=OFFSET(C:C, 4, 0))*
           (OFFSET(C2175, -(ROW(C2175)-255), 0)=OFFSET(C:C, 3, 0))*
           (OFFSET(C2174, -(ROW(C2174)-255), 0)=OFFSET(C:C, 2, 0))*
           (OFFSET(C2173, -(ROW(C2173)-255), 0)=OFFSET(C:C, 1, 0)),
           0), 0)),
  "Sem previsão"))</f>
        <v/>
      </c>
      <c r="E2177" s="2" t="str">
        <f t="shared" ca="1" si="125"/>
        <v/>
      </c>
      <c r="F2177" s="2" t="str">
        <f ca="1">IF(E2177="", "", IFERROR(COUNTIF($E$2:E2177, "Correto") / COUNTA($E$2:E2177), 0))</f>
        <v/>
      </c>
    </row>
    <row r="2178" spans="3:6" x14ac:dyDescent="0.25">
      <c r="C2178" s="2" t="str">
        <f>IF(B2178="","",IF(VLOOKUP(A2178,referencia!$A$2:$B$15,2,FALSE)&gt;VLOOKUP(B2178,referencia!$A$2:$B$15,2,FALSE),"Casa",IF(VLOOKUP(A2178,referencia!$A$2:$B$15,2,FALSE)&lt;VLOOKUP(B2178,referencia!$A$2:$B$15,2,FALSE),"Visitante","Empate")))</f>
        <v/>
      </c>
      <c r="D2178" s="2" t="str">
        <f ca="1">IF(C2178="", "", IFERROR(
  INDEX(C:C, MATCH(1,
    INDEX((OFFSET(C2178, -(ROW(C2178)-255), 0)=OFFSET(C:C, 5, 0))*
           (OFFSET(C2177, -(ROW(C2177)-255), 0)=OFFSET(C:C, 4, 0))*
           (OFFSET(C2176, -(ROW(C2176)-255), 0)=OFFSET(C:C, 3, 0))*
           (OFFSET(C2175, -(ROW(C2175)-255), 0)=OFFSET(C:C, 2, 0))*
           (OFFSET(C2174, -(ROW(C2174)-255), 0)=OFFSET(C:C, 1, 0)),
           0), 0)),
  "Sem previsão"))</f>
        <v/>
      </c>
      <c r="E2178" s="2" t="str">
        <f t="shared" ca="1" si="125"/>
        <v/>
      </c>
      <c r="F2178" s="2" t="str">
        <f ca="1">IF(E2178="", "", IFERROR(COUNTIF($E$2:E2178, "Correto") / COUNTA($E$2:E2178), 0))</f>
        <v/>
      </c>
    </row>
    <row r="2179" spans="3:6" x14ac:dyDescent="0.25">
      <c r="C2179" s="2" t="str">
        <f>IF(B2179="","",IF(VLOOKUP(A2179,referencia!$A$2:$B$15,2,FALSE)&gt;VLOOKUP(B2179,referencia!$A$2:$B$15,2,FALSE),"Casa",IF(VLOOKUP(A2179,referencia!$A$2:$B$15,2,FALSE)&lt;VLOOKUP(B2179,referencia!$A$2:$B$15,2,FALSE),"Visitante","Empate")))</f>
        <v/>
      </c>
      <c r="D2179" s="2" t="str">
        <f ca="1">IF(C2179="", "", IFERROR(
  INDEX(C:C, MATCH(1,
    INDEX((OFFSET(C2179, -(ROW(C2179)-255), 0)=OFFSET(C:C, 5, 0))*
           (OFFSET(C2178, -(ROW(C2178)-255), 0)=OFFSET(C:C, 4, 0))*
           (OFFSET(C2177, -(ROW(C2177)-255), 0)=OFFSET(C:C, 3, 0))*
           (OFFSET(C2176, -(ROW(C2176)-255), 0)=OFFSET(C:C, 2, 0))*
           (OFFSET(C2175, -(ROW(C2175)-255), 0)=OFFSET(C:C, 1, 0)),
           0), 0)),
  "Sem previsão"))</f>
        <v/>
      </c>
      <c r="E2179" s="2" t="str">
        <f t="shared" ca="1" si="125"/>
        <v/>
      </c>
      <c r="F2179" s="2" t="str">
        <f ca="1">IF(E2179="", "", IFERROR(COUNTIF($E$2:E2179, "Correto") / COUNTA($E$2:E2179), 0))</f>
        <v/>
      </c>
    </row>
    <row r="2180" spans="3:6" x14ac:dyDescent="0.25">
      <c r="C2180" s="2" t="str">
        <f>IF(B2180="","",IF(VLOOKUP(A2180,referencia!$A$2:$B$15,2,FALSE)&gt;VLOOKUP(B2180,referencia!$A$2:$B$15,2,FALSE),"Casa",IF(VLOOKUP(A2180,referencia!$A$2:$B$15,2,FALSE)&lt;VLOOKUP(B2180,referencia!$A$2:$B$15,2,FALSE),"Visitante","Empate")))</f>
        <v/>
      </c>
      <c r="D2180" s="2" t="str">
        <f ca="1">IF(C2180="", "", IFERROR(
  INDEX(C:C, MATCH(1,
    INDEX((OFFSET(C2180, -(ROW(C2180)-255), 0)=OFFSET(C:C, 5, 0))*
           (OFFSET(C2179, -(ROW(C2179)-255), 0)=OFFSET(C:C, 4, 0))*
           (OFFSET(C2178, -(ROW(C2178)-255), 0)=OFFSET(C:C, 3, 0))*
           (OFFSET(C2177, -(ROW(C2177)-255), 0)=OFFSET(C:C, 2, 0))*
           (OFFSET(C2176, -(ROW(C2176)-255), 0)=OFFSET(C:C, 1, 0)),
           0), 0)),
  "Sem previsão"))</f>
        <v/>
      </c>
      <c r="E2180" s="2" t="str">
        <f t="shared" ca="1" si="125"/>
        <v/>
      </c>
      <c r="F2180" s="2" t="str">
        <f ca="1">IF(E2180="", "", IFERROR(COUNTIF($E$2:E2180, "Correto") / COUNTA($E$2:E2180), 0))</f>
        <v/>
      </c>
    </row>
    <row r="2181" spans="3:6" x14ac:dyDescent="0.25">
      <c r="C2181" s="2" t="str">
        <f>IF(B2181="","",IF(VLOOKUP(A2181,referencia!$A$2:$B$15,2,FALSE)&gt;VLOOKUP(B2181,referencia!$A$2:$B$15,2,FALSE),"Casa",IF(VLOOKUP(A2181,referencia!$A$2:$B$15,2,FALSE)&lt;VLOOKUP(B2181,referencia!$A$2:$B$15,2,FALSE),"Visitante","Empate")))</f>
        <v/>
      </c>
      <c r="D2181" s="2" t="str">
        <f ca="1">IF(C2181="", "", IFERROR(
  INDEX(C:C, MATCH(1,
    INDEX((OFFSET(C2181, -(ROW(C2181)-255), 0)=OFFSET(C:C, 5, 0))*
           (OFFSET(C2180, -(ROW(C2180)-255), 0)=OFFSET(C:C, 4, 0))*
           (OFFSET(C2179, -(ROW(C2179)-255), 0)=OFFSET(C:C, 3, 0))*
           (OFFSET(C2178, -(ROW(C2178)-255), 0)=OFFSET(C:C, 2, 0))*
           (OFFSET(C2177, -(ROW(C2177)-255), 0)=OFFSET(C:C, 1, 0)),
           0), 0)),
  "Sem previsão"))</f>
        <v/>
      </c>
      <c r="E2181" s="2" t="str">
        <f t="shared" ca="1" si="125"/>
        <v/>
      </c>
      <c r="F2181" s="2" t="str">
        <f ca="1">IF(E2181="", "", IFERROR(COUNTIF($E$2:E2181, "Correto") / COUNTA($E$2:E2181), 0))</f>
        <v/>
      </c>
    </row>
    <row r="2182" spans="3:6" x14ac:dyDescent="0.25">
      <c r="C2182" s="2" t="str">
        <f>IF(B2182="","",IF(VLOOKUP(A2182,referencia!$A$2:$B$15,2,FALSE)&gt;VLOOKUP(B2182,referencia!$A$2:$B$15,2,FALSE),"Casa",IF(VLOOKUP(A2182,referencia!$A$2:$B$15,2,FALSE)&lt;VLOOKUP(B2182,referencia!$A$2:$B$15,2,FALSE),"Visitante","Empate")))</f>
        <v/>
      </c>
      <c r="D2182" s="2" t="str">
        <f ca="1">IF(C2182="", "", IFERROR(
  INDEX(C:C, MATCH(1,
    INDEX((OFFSET(C2182, -(ROW(C2182)-255), 0)=OFFSET(C:C, 5, 0))*
           (OFFSET(C2181, -(ROW(C2181)-255), 0)=OFFSET(C:C, 4, 0))*
           (OFFSET(C2180, -(ROW(C2180)-255), 0)=OFFSET(C:C, 3, 0))*
           (OFFSET(C2179, -(ROW(C2179)-255), 0)=OFFSET(C:C, 2, 0))*
           (OFFSET(C2178, -(ROW(C2178)-255), 0)=OFFSET(C:C, 1, 0)),
           0), 0)),
  "Sem previsão"))</f>
        <v/>
      </c>
      <c r="E2182" s="2" t="str">
        <f t="shared" ca="1" si="125"/>
        <v/>
      </c>
      <c r="F2182" s="2" t="str">
        <f ca="1">IF(E2182="", "", IFERROR(COUNTIF($E$2:E2182, "Correto") / COUNTA($E$2:E2182), 0))</f>
        <v/>
      </c>
    </row>
    <row r="2183" spans="3:6" x14ac:dyDescent="0.25">
      <c r="C2183" s="2" t="str">
        <f>IF(B2183="","",IF(VLOOKUP(A2183,referencia!$A$2:$B$15,2,FALSE)&gt;VLOOKUP(B2183,referencia!$A$2:$B$15,2,FALSE),"Casa",IF(VLOOKUP(A2183,referencia!$A$2:$B$15,2,FALSE)&lt;VLOOKUP(B2183,referencia!$A$2:$B$15,2,FALSE),"Visitante","Empate")))</f>
        <v/>
      </c>
      <c r="D2183" s="2" t="str">
        <f ca="1">IF(C2183="", "", IFERROR(
  INDEX(C:C, MATCH(1,
    INDEX((OFFSET(C2183, -(ROW(C2183)-255), 0)=OFFSET(C:C, 5, 0))*
           (OFFSET(C2182, -(ROW(C2182)-255), 0)=OFFSET(C:C, 4, 0))*
           (OFFSET(C2181, -(ROW(C2181)-255), 0)=OFFSET(C:C, 3, 0))*
           (OFFSET(C2180, -(ROW(C2180)-255), 0)=OFFSET(C:C, 2, 0))*
           (OFFSET(C2179, -(ROW(C2179)-255), 0)=OFFSET(C:C, 1, 0)),
           0), 0)),
  "Sem previsão"))</f>
        <v/>
      </c>
      <c r="E2183" s="2" t="str">
        <f t="shared" ca="1" si="125"/>
        <v/>
      </c>
      <c r="F2183" s="2" t="str">
        <f ca="1">IF(E2183="", "", IFERROR(COUNTIF($E$2:E2183, "Correto") / COUNTA($E$2:E2183), 0))</f>
        <v/>
      </c>
    </row>
    <row r="2184" spans="3:6" x14ac:dyDescent="0.25">
      <c r="C2184" s="2" t="str">
        <f>IF(B2184="","",IF(VLOOKUP(A2184,referencia!$A$2:$B$15,2,FALSE)&gt;VLOOKUP(B2184,referencia!$A$2:$B$15,2,FALSE),"Casa",IF(VLOOKUP(A2184,referencia!$A$2:$B$15,2,FALSE)&lt;VLOOKUP(B2184,referencia!$A$2:$B$15,2,FALSE),"Visitante","Empate")))</f>
        <v/>
      </c>
      <c r="D2184" s="2" t="str">
        <f ca="1">IF(C2184="", "", IFERROR(
  INDEX(C:C, MATCH(1,
    INDEX((OFFSET(C2184, -(ROW(C2184)-255), 0)=OFFSET(C:C, 5, 0))*
           (OFFSET(C2183, -(ROW(C2183)-255), 0)=OFFSET(C:C, 4, 0))*
           (OFFSET(C2182, -(ROW(C2182)-255), 0)=OFFSET(C:C, 3, 0))*
           (OFFSET(C2181, -(ROW(C2181)-255), 0)=OFFSET(C:C, 2, 0))*
           (OFFSET(C2180, -(ROW(C2180)-255), 0)=OFFSET(C:C, 1, 0)),
           0), 0)),
  "Sem previsão"))</f>
        <v/>
      </c>
      <c r="E2184" s="2" t="str">
        <f t="shared" ca="1" si="125"/>
        <v/>
      </c>
      <c r="F2184" s="2" t="str">
        <f ca="1">IF(E2184="", "", IFERROR(COUNTIF($E$2:E2184, "Correto") / COUNTA($E$2:E2184), 0))</f>
        <v/>
      </c>
    </row>
    <row r="2185" spans="3:6" x14ac:dyDescent="0.25">
      <c r="C2185" s="2" t="str">
        <f>IF(B2185="","",IF(VLOOKUP(A2185,referencia!$A$2:$B$15,2,FALSE)&gt;VLOOKUP(B2185,referencia!$A$2:$B$15,2,FALSE),"Casa",IF(VLOOKUP(A2185,referencia!$A$2:$B$15,2,FALSE)&lt;VLOOKUP(B2185,referencia!$A$2:$B$15,2,FALSE),"Visitante","Empate")))</f>
        <v/>
      </c>
      <c r="D2185" s="2" t="str">
        <f ca="1">IF(C2185="", "", IFERROR(
  INDEX(C:C, MATCH(1,
    INDEX((OFFSET(C2185, -(ROW(C2185)-255), 0)=OFFSET(C:C, 5, 0))*
           (OFFSET(C2184, -(ROW(C2184)-255), 0)=OFFSET(C:C, 4, 0))*
           (OFFSET(C2183, -(ROW(C2183)-255), 0)=OFFSET(C:C, 3, 0))*
           (OFFSET(C2182, -(ROW(C2182)-255), 0)=OFFSET(C:C, 2, 0))*
           (OFFSET(C2181, -(ROW(C2181)-255), 0)=OFFSET(C:C, 1, 0)),
           0), 0)),
  "Sem previsão"))</f>
        <v/>
      </c>
      <c r="E2185" s="2" t="str">
        <f t="shared" ca="1" si="125"/>
        <v/>
      </c>
      <c r="F2185" s="2" t="str">
        <f ca="1">IF(E2185="", "", IFERROR(COUNTIF($E$2:E2185, "Correto") / COUNTA($E$2:E2185), 0))</f>
        <v/>
      </c>
    </row>
    <row r="2186" spans="3:6" x14ac:dyDescent="0.25">
      <c r="C2186" s="2" t="str">
        <f>IF(B2186="","",IF(VLOOKUP(A2186,referencia!$A$2:$B$15,2,FALSE)&gt;VLOOKUP(B2186,referencia!$A$2:$B$15,2,FALSE),"Casa",IF(VLOOKUP(A2186,referencia!$A$2:$B$15,2,FALSE)&lt;VLOOKUP(B2186,referencia!$A$2:$B$15,2,FALSE),"Visitante","Empate")))</f>
        <v/>
      </c>
      <c r="D2186" s="2" t="str">
        <f ca="1">IF(C2186="", "", IFERROR(
  INDEX(C:C, MATCH(1,
    INDEX((OFFSET(C2186, -(ROW(C2186)-255), 0)=OFFSET(C:C, 5, 0))*
           (OFFSET(C2185, -(ROW(C2185)-255), 0)=OFFSET(C:C, 4, 0))*
           (OFFSET(C2184, -(ROW(C2184)-255), 0)=OFFSET(C:C, 3, 0))*
           (OFFSET(C2183, -(ROW(C2183)-255), 0)=OFFSET(C:C, 2, 0))*
           (OFFSET(C2182, -(ROW(C2182)-255), 0)=OFFSET(C:C, 1, 0)),
           0), 0)),
  "Sem previsão"))</f>
        <v/>
      </c>
      <c r="E2186" s="2" t="str">
        <f t="shared" ca="1" si="125"/>
        <v/>
      </c>
      <c r="F2186" s="2" t="str">
        <f ca="1">IF(E2186="", "", IFERROR(COUNTIF($E$2:E2186, "Correto") / COUNTA($E$2:E2186), 0))</f>
        <v/>
      </c>
    </row>
    <row r="2187" spans="3:6" x14ac:dyDescent="0.25">
      <c r="C2187" s="2" t="str">
        <f>IF(B2187="","",IF(VLOOKUP(A2187,referencia!$A$2:$B$15,2,FALSE)&gt;VLOOKUP(B2187,referencia!$A$2:$B$15,2,FALSE),"Casa",IF(VLOOKUP(A2187,referencia!$A$2:$B$15,2,FALSE)&lt;VLOOKUP(B2187,referencia!$A$2:$B$15,2,FALSE),"Visitante","Empate")))</f>
        <v/>
      </c>
      <c r="D2187" s="2" t="str">
        <f ca="1">IF(C2187="", "", IFERROR(
  INDEX(C:C, MATCH(1,
    INDEX((OFFSET(C2187, -(ROW(C2187)-255), 0)=OFFSET(C:C, 5, 0))*
           (OFFSET(C2186, -(ROW(C2186)-255), 0)=OFFSET(C:C, 4, 0))*
           (OFFSET(C2185, -(ROW(C2185)-255), 0)=OFFSET(C:C, 3, 0))*
           (OFFSET(C2184, -(ROW(C2184)-255), 0)=OFFSET(C:C, 2, 0))*
           (OFFSET(C2183, -(ROW(C2183)-255), 0)=OFFSET(C:C, 1, 0)),
           0), 0)),
  "Sem previsão"))</f>
        <v/>
      </c>
      <c r="E2187" s="2" t="str">
        <f t="shared" ca="1" si="125"/>
        <v/>
      </c>
      <c r="F2187" s="2" t="str">
        <f ca="1">IF(E2187="", "", IFERROR(COUNTIF($E$2:E2187, "Correto") / COUNTA($E$2:E2187), 0))</f>
        <v/>
      </c>
    </row>
    <row r="2188" spans="3:6" x14ac:dyDescent="0.25">
      <c r="C2188" s="2" t="str">
        <f>IF(B2188="","",IF(VLOOKUP(A2188,referencia!$A$2:$B$15,2,FALSE)&gt;VLOOKUP(B2188,referencia!$A$2:$B$15,2,FALSE),"Casa",IF(VLOOKUP(A2188,referencia!$A$2:$B$15,2,FALSE)&lt;VLOOKUP(B2188,referencia!$A$2:$B$15,2,FALSE),"Visitante","Empate")))</f>
        <v/>
      </c>
      <c r="D2188" s="2" t="str">
        <f ca="1">IF(C2188="", "", IFERROR(
  INDEX(C:C, MATCH(1,
    INDEX((OFFSET(C2188, -(ROW(C2188)-255), 0)=OFFSET(C:C, 5, 0))*
           (OFFSET(C2187, -(ROW(C2187)-255), 0)=OFFSET(C:C, 4, 0))*
           (OFFSET(C2186, -(ROW(C2186)-255), 0)=OFFSET(C:C, 3, 0))*
           (OFFSET(C2185, -(ROW(C2185)-255), 0)=OFFSET(C:C, 2, 0))*
           (OFFSET(C2184, -(ROW(C2184)-255), 0)=OFFSET(C:C, 1, 0)),
           0), 0)),
  "Sem previsão"))</f>
        <v/>
      </c>
      <c r="E2188" s="2" t="str">
        <f t="shared" ca="1" si="125"/>
        <v/>
      </c>
      <c r="F2188" s="2" t="str">
        <f ca="1">IF(E2188="", "", IFERROR(COUNTIF($E$2:E2188, "Correto") / COUNTA($E$2:E2188), 0))</f>
        <v/>
      </c>
    </row>
    <row r="2189" spans="3:6" x14ac:dyDescent="0.25">
      <c r="C2189" s="2" t="str">
        <f>IF(B2189="","",IF(VLOOKUP(A2189,referencia!$A$2:$B$15,2,FALSE)&gt;VLOOKUP(B2189,referencia!$A$2:$B$15,2,FALSE),"Casa",IF(VLOOKUP(A2189,referencia!$A$2:$B$15,2,FALSE)&lt;VLOOKUP(B2189,referencia!$A$2:$B$15,2,FALSE),"Visitante","Empate")))</f>
        <v/>
      </c>
      <c r="D2189" s="2" t="str">
        <f ca="1">IF(C2189="", "", IFERROR(
  INDEX(C:C, MATCH(1,
    INDEX((OFFSET(C2189, -(ROW(C2189)-255), 0)=OFFSET(C:C, 5, 0))*
           (OFFSET(C2188, -(ROW(C2188)-255), 0)=OFFSET(C:C, 4, 0))*
           (OFFSET(C2187, -(ROW(C2187)-255), 0)=OFFSET(C:C, 3, 0))*
           (OFFSET(C2186, -(ROW(C2186)-255), 0)=OFFSET(C:C, 2, 0))*
           (OFFSET(C2185, -(ROW(C2185)-255), 0)=OFFSET(C:C, 1, 0)),
           0), 0)),
  "Sem previsão"))</f>
        <v/>
      </c>
      <c r="E2189" s="2" t="str">
        <f t="shared" ca="1" si="125"/>
        <v/>
      </c>
      <c r="F2189" s="2" t="str">
        <f ca="1">IF(E2189="", "", IFERROR(COUNTIF($E$2:E2189, "Correto") / COUNTA($E$2:E2189), 0))</f>
        <v/>
      </c>
    </row>
    <row r="2190" spans="3:6" x14ac:dyDescent="0.25">
      <c r="C2190" s="2" t="str">
        <f>IF(B2190="","",IF(VLOOKUP(A2190,referencia!$A$2:$B$15,2,FALSE)&gt;VLOOKUP(B2190,referencia!$A$2:$B$15,2,FALSE),"Casa",IF(VLOOKUP(A2190,referencia!$A$2:$B$15,2,FALSE)&lt;VLOOKUP(B2190,referencia!$A$2:$B$15,2,FALSE),"Visitante","Empate")))</f>
        <v/>
      </c>
      <c r="D2190" s="2" t="str">
        <f ca="1">IF(C2190="", "", IFERROR(
  INDEX(C:C, MATCH(1,
    INDEX((OFFSET(C2190, -(ROW(C2190)-255), 0)=OFFSET(C:C, 5, 0))*
           (OFFSET(C2189, -(ROW(C2189)-255), 0)=OFFSET(C:C, 4, 0))*
           (OFFSET(C2188, -(ROW(C2188)-255), 0)=OFFSET(C:C, 3, 0))*
           (OFFSET(C2187, -(ROW(C2187)-255), 0)=OFFSET(C:C, 2, 0))*
           (OFFSET(C2186, -(ROW(C2186)-255), 0)=OFFSET(C:C, 1, 0)),
           0), 0)),
  "Sem previsão"))</f>
        <v/>
      </c>
      <c r="E2190" s="2" t="str">
        <f t="shared" ca="1" si="125"/>
        <v/>
      </c>
      <c r="F2190" s="2" t="str">
        <f ca="1">IF(E2190="", "", IFERROR(COUNTIF($E$2:E2190, "Correto") / COUNTA($E$2:E2190), 0))</f>
        <v/>
      </c>
    </row>
    <row r="2191" spans="3:6" x14ac:dyDescent="0.25">
      <c r="C2191" s="2" t="str">
        <f>IF(B2191="","",IF(VLOOKUP(A2191,referencia!$A$2:$B$15,2,FALSE)&gt;VLOOKUP(B2191,referencia!$A$2:$B$15,2,FALSE),"Casa",IF(VLOOKUP(A2191,referencia!$A$2:$B$15,2,FALSE)&lt;VLOOKUP(B2191,referencia!$A$2:$B$15,2,FALSE),"Visitante","Empate")))</f>
        <v/>
      </c>
      <c r="D2191" s="2" t="str">
        <f ca="1">IF(C2191="", "", IFERROR(
  INDEX(C:C, MATCH(1,
    INDEX((OFFSET(C2191, -(ROW(C2191)-255), 0)=OFFSET(C:C, 5, 0))*
           (OFFSET(C2190, -(ROW(C2190)-255), 0)=OFFSET(C:C, 4, 0))*
           (OFFSET(C2189, -(ROW(C2189)-255), 0)=OFFSET(C:C, 3, 0))*
           (OFFSET(C2188, -(ROW(C2188)-255), 0)=OFFSET(C:C, 2, 0))*
           (OFFSET(C2187, -(ROW(C2187)-255), 0)=OFFSET(C:C, 1, 0)),
           0), 0)),
  "Sem previsão"))</f>
        <v/>
      </c>
      <c r="E2191" s="2" t="str">
        <f t="shared" ca="1" si="125"/>
        <v/>
      </c>
      <c r="F2191" s="2" t="str">
        <f ca="1">IF(E2191="", "", IFERROR(COUNTIF($E$2:E2191, "Correto") / COUNTA($E$2:E2191), 0))</f>
        <v/>
      </c>
    </row>
    <row r="2192" spans="3:6" x14ac:dyDescent="0.25">
      <c r="C2192" s="2" t="str">
        <f>IF(B2192="","",IF(VLOOKUP(A2192,referencia!$A$2:$B$15,2,FALSE)&gt;VLOOKUP(B2192,referencia!$A$2:$B$15,2,FALSE),"Casa",IF(VLOOKUP(A2192,referencia!$A$2:$B$15,2,FALSE)&lt;VLOOKUP(B2192,referencia!$A$2:$B$15,2,FALSE),"Visitante","Empate")))</f>
        <v/>
      </c>
      <c r="D2192" s="2" t="str">
        <f ca="1">IF(C2192="", "", IFERROR(
  INDEX(C:C, MATCH(1,
    INDEX((OFFSET(C2192, -(ROW(C2192)-255), 0)=OFFSET(C:C, 5, 0))*
           (OFFSET(C2191, -(ROW(C2191)-255), 0)=OFFSET(C:C, 4, 0))*
           (OFFSET(C2190, -(ROW(C2190)-255), 0)=OFFSET(C:C, 3, 0))*
           (OFFSET(C2189, -(ROW(C2189)-255), 0)=OFFSET(C:C, 2, 0))*
           (OFFSET(C2188, -(ROW(C2188)-255), 0)=OFFSET(C:C, 1, 0)),
           0), 0)),
  "Sem previsão"))</f>
        <v/>
      </c>
      <c r="E2192" s="2" t="str">
        <f t="shared" ca="1" si="125"/>
        <v/>
      </c>
      <c r="F2192" s="2" t="str">
        <f ca="1">IF(E2192="", "", IFERROR(COUNTIF($E$2:E2192, "Correto") / COUNTA($E$2:E2192), 0))</f>
        <v/>
      </c>
    </row>
    <row r="2193" spans="3:6" x14ac:dyDescent="0.25">
      <c r="C2193" s="2" t="str">
        <f>IF(B2193="","",IF(VLOOKUP(A2193,referencia!$A$2:$B$15,2,FALSE)&gt;VLOOKUP(B2193,referencia!$A$2:$B$15,2,FALSE),"Casa",IF(VLOOKUP(A2193,referencia!$A$2:$B$15,2,FALSE)&lt;VLOOKUP(B2193,referencia!$A$2:$B$15,2,FALSE),"Visitante","Empate")))</f>
        <v/>
      </c>
      <c r="D2193" s="2" t="str">
        <f ca="1">IF(C2193="", "", IFERROR(
  INDEX(C:C, MATCH(1,
    INDEX((OFFSET(C2193, -(ROW(C2193)-255), 0)=OFFSET(C:C, 5, 0))*
           (OFFSET(C2192, -(ROW(C2192)-255), 0)=OFFSET(C:C, 4, 0))*
           (OFFSET(C2191, -(ROW(C2191)-255), 0)=OFFSET(C:C, 3, 0))*
           (OFFSET(C2190, -(ROW(C2190)-255), 0)=OFFSET(C:C, 2, 0))*
           (OFFSET(C2189, -(ROW(C2189)-255), 0)=OFFSET(C:C, 1, 0)),
           0), 0)),
  "Sem previsão"))</f>
        <v/>
      </c>
      <c r="E2193" s="2" t="str">
        <f t="shared" ca="1" si="125"/>
        <v/>
      </c>
      <c r="F2193" s="2" t="str">
        <f ca="1">IF(E2193="", "", IFERROR(COUNTIF($E$2:E2193, "Correto") / COUNTA($E$2:E2193), 0))</f>
        <v/>
      </c>
    </row>
    <row r="2194" spans="3:6" x14ac:dyDescent="0.25">
      <c r="C2194" s="2" t="str">
        <f>IF(B2194="","",IF(VLOOKUP(A2194,referencia!$A$2:$B$15,2,FALSE)&gt;VLOOKUP(B2194,referencia!$A$2:$B$15,2,FALSE),"Casa",IF(VLOOKUP(A2194,referencia!$A$2:$B$15,2,FALSE)&lt;VLOOKUP(B2194,referencia!$A$2:$B$15,2,FALSE),"Visitante","Empate")))</f>
        <v/>
      </c>
      <c r="D2194" s="2" t="str">
        <f ca="1">IF(C2194="", "", IFERROR(
  INDEX(C:C, MATCH(1,
    INDEX((OFFSET(C2194, -(ROW(C2194)-255), 0)=OFFSET(C:C, 5, 0))*
           (OFFSET(C2193, -(ROW(C2193)-255), 0)=OFFSET(C:C, 4, 0))*
           (OFFSET(C2192, -(ROW(C2192)-255), 0)=OFFSET(C:C, 3, 0))*
           (OFFSET(C2191, -(ROW(C2191)-255), 0)=OFFSET(C:C, 2, 0))*
           (OFFSET(C2190, -(ROW(C2190)-255), 0)=OFFSET(C:C, 1, 0)),
           0), 0)),
  "Sem previsão"))</f>
        <v/>
      </c>
      <c r="E2194" s="2" t="str">
        <f t="shared" ca="1" si="125"/>
        <v/>
      </c>
      <c r="F2194" s="2" t="str">
        <f ca="1">IF(E2194="", "", IFERROR(COUNTIF($E$2:E2194, "Correto") / COUNTA($E$2:E2194), 0))</f>
        <v/>
      </c>
    </row>
    <row r="2195" spans="3:6" x14ac:dyDescent="0.25">
      <c r="C2195" s="2" t="str">
        <f>IF(B2195="","",IF(VLOOKUP(A2195,referencia!$A$2:$B$15,2,FALSE)&gt;VLOOKUP(B2195,referencia!$A$2:$B$15,2,FALSE),"Casa",IF(VLOOKUP(A2195,referencia!$A$2:$B$15,2,FALSE)&lt;VLOOKUP(B2195,referencia!$A$2:$B$15,2,FALSE),"Visitante","Empate")))</f>
        <v/>
      </c>
      <c r="D2195" s="2" t="str">
        <f ca="1">IF(C2195="", "", IFERROR(
  INDEX(C:C, MATCH(1,
    INDEX((OFFSET(C2195, -(ROW(C2195)-255), 0)=OFFSET(C:C, 5, 0))*
           (OFFSET(C2194, -(ROW(C2194)-255), 0)=OFFSET(C:C, 4, 0))*
           (OFFSET(C2193, -(ROW(C2193)-255), 0)=OFFSET(C:C, 3, 0))*
           (OFFSET(C2192, -(ROW(C2192)-255), 0)=OFFSET(C:C, 2, 0))*
           (OFFSET(C2191, -(ROW(C2191)-255), 0)=OFFSET(C:C, 1, 0)),
           0), 0)),
  "Sem previsão"))</f>
        <v/>
      </c>
      <c r="E2195" s="2" t="str">
        <f t="shared" ca="1" si="125"/>
        <v/>
      </c>
      <c r="F2195" s="2" t="str">
        <f ca="1">IF(E2195="", "", IFERROR(COUNTIF($E$2:E2195, "Correto") / COUNTA($E$2:E2195), 0))</f>
        <v/>
      </c>
    </row>
    <row r="2196" spans="3:6" x14ac:dyDescent="0.25">
      <c r="C2196" s="2" t="str">
        <f>IF(B2196="","",IF(VLOOKUP(A2196,referencia!$A$2:$B$15,2,FALSE)&gt;VLOOKUP(B2196,referencia!$A$2:$B$15,2,FALSE),"Casa",IF(VLOOKUP(A2196,referencia!$A$2:$B$15,2,FALSE)&lt;VLOOKUP(B2196,referencia!$A$2:$B$15,2,FALSE),"Visitante","Empate")))</f>
        <v/>
      </c>
      <c r="D2196" s="2" t="str">
        <f ca="1">IF(C2196="", "", IFERROR(
  INDEX(C:C, MATCH(1,
    INDEX((OFFSET(C2196, -(ROW(C2196)-255), 0)=OFFSET(C:C, 5, 0))*
           (OFFSET(C2195, -(ROW(C2195)-255), 0)=OFFSET(C:C, 4, 0))*
           (OFFSET(C2194, -(ROW(C2194)-255), 0)=OFFSET(C:C, 3, 0))*
           (OFFSET(C2193, -(ROW(C2193)-255), 0)=OFFSET(C:C, 2, 0))*
           (OFFSET(C2192, -(ROW(C2192)-255), 0)=OFFSET(C:C, 1, 0)),
           0), 0)),
  "Sem previsão"))</f>
        <v/>
      </c>
      <c r="E2196" s="2" t="str">
        <f t="shared" ca="1" si="125"/>
        <v/>
      </c>
      <c r="F2196" s="2" t="str">
        <f ca="1">IF(E2196="", "", IFERROR(COUNTIF($E$2:E2196, "Correto") / COUNTA($E$2:E2196), 0))</f>
        <v/>
      </c>
    </row>
    <row r="2197" spans="3:6" x14ac:dyDescent="0.25">
      <c r="C2197" s="2" t="str">
        <f>IF(B2197="","",IF(VLOOKUP(A2197,referencia!$A$2:$B$15,2,FALSE)&gt;VLOOKUP(B2197,referencia!$A$2:$B$15,2,FALSE),"Casa",IF(VLOOKUP(A2197,referencia!$A$2:$B$15,2,FALSE)&lt;VLOOKUP(B2197,referencia!$A$2:$B$15,2,FALSE),"Visitante","Empate")))</f>
        <v/>
      </c>
      <c r="D2197" s="2" t="str">
        <f ca="1">IF(C2197="", "", IFERROR(
  INDEX(C:C, MATCH(1,
    INDEX((OFFSET(C2197, -(ROW(C2197)-255), 0)=OFFSET(C:C, 5, 0))*
           (OFFSET(C2196, -(ROW(C2196)-255), 0)=OFFSET(C:C, 4, 0))*
           (OFFSET(C2195, -(ROW(C2195)-255), 0)=OFFSET(C:C, 3, 0))*
           (OFFSET(C2194, -(ROW(C2194)-255), 0)=OFFSET(C:C, 2, 0))*
           (OFFSET(C2193, -(ROW(C2193)-255), 0)=OFFSET(C:C, 1, 0)),
           0), 0)),
  "Sem previsão"))</f>
        <v/>
      </c>
      <c r="E2197" s="2" t="str">
        <f t="shared" ca="1" si="125"/>
        <v/>
      </c>
      <c r="F2197" s="2" t="str">
        <f ca="1">IF(E2197="", "", IFERROR(COUNTIF($E$2:E2197, "Correto") / COUNTA($E$2:E2197), 0))</f>
        <v/>
      </c>
    </row>
    <row r="2198" spans="3:6" x14ac:dyDescent="0.25">
      <c r="C2198" s="2" t="str">
        <f>IF(B2198="","",IF(VLOOKUP(A2198,referencia!$A$2:$B$15,2,FALSE)&gt;VLOOKUP(B2198,referencia!$A$2:$B$15,2,FALSE),"Casa",IF(VLOOKUP(A2198,referencia!$A$2:$B$15,2,FALSE)&lt;VLOOKUP(B2198,referencia!$A$2:$B$15,2,FALSE),"Visitante","Empate")))</f>
        <v/>
      </c>
      <c r="D2198" s="2" t="str">
        <f ca="1">IF(C2198="", "", IFERROR(
  INDEX(C:C, MATCH(1,
    INDEX((OFFSET(C2198, -(ROW(C2198)-255), 0)=OFFSET(C:C, 5, 0))*
           (OFFSET(C2197, -(ROW(C2197)-255), 0)=OFFSET(C:C, 4, 0))*
           (OFFSET(C2196, -(ROW(C2196)-255), 0)=OFFSET(C:C, 3, 0))*
           (OFFSET(C2195, -(ROW(C2195)-255), 0)=OFFSET(C:C, 2, 0))*
           (OFFSET(C2194, -(ROW(C2194)-255), 0)=OFFSET(C:C, 1, 0)),
           0), 0)),
  "Sem previsão"))</f>
        <v/>
      </c>
      <c r="E2198" s="2" t="str">
        <f t="shared" ca="1" si="125"/>
        <v/>
      </c>
      <c r="F2198" s="2" t="str">
        <f ca="1">IF(E2198="", "", IFERROR(COUNTIF($E$2:E2198, "Correto") / COUNTA($E$2:E2198), 0))</f>
        <v/>
      </c>
    </row>
    <row r="2199" spans="3:6" x14ac:dyDescent="0.25">
      <c r="C2199" s="2" t="str">
        <f>IF(B2199="","",IF(VLOOKUP(A2199,referencia!$A$2:$B$15,2,FALSE)&gt;VLOOKUP(B2199,referencia!$A$2:$B$15,2,FALSE),"Casa",IF(VLOOKUP(A2199,referencia!$A$2:$B$15,2,FALSE)&lt;VLOOKUP(B2199,referencia!$A$2:$B$15,2,FALSE),"Visitante","Empate")))</f>
        <v/>
      </c>
      <c r="D2199" s="2" t="str">
        <f ca="1">IF(C2199="", "", IFERROR(
  INDEX(C:C, MATCH(1,
    INDEX((OFFSET(C2199, -(ROW(C2199)-255), 0)=OFFSET(C:C, 5, 0))*
           (OFFSET(C2198, -(ROW(C2198)-255), 0)=OFFSET(C:C, 4, 0))*
           (OFFSET(C2197, -(ROW(C2197)-255), 0)=OFFSET(C:C, 3, 0))*
           (OFFSET(C2196, -(ROW(C2196)-255), 0)=OFFSET(C:C, 2, 0))*
           (OFFSET(C2195, -(ROW(C2195)-255), 0)=OFFSET(C:C, 1, 0)),
           0), 0)),
  "Sem previsão"))</f>
        <v/>
      </c>
      <c r="E2199" s="2" t="str">
        <f t="shared" ca="1" si="125"/>
        <v/>
      </c>
      <c r="F2199" s="2" t="str">
        <f ca="1">IF(E2199="", "", IFERROR(COUNTIF($E$2:E2199, "Correto") / COUNTA($E$2:E2199), 0))</f>
        <v/>
      </c>
    </row>
    <row r="2200" spans="3:6" x14ac:dyDescent="0.25">
      <c r="C2200" s="2" t="str">
        <f>IF(B2200="","",IF(VLOOKUP(A2200,referencia!$A$2:$B$15,2,FALSE)&gt;VLOOKUP(B2200,referencia!$A$2:$B$15,2,FALSE),"Casa",IF(VLOOKUP(A2200,referencia!$A$2:$B$15,2,FALSE)&lt;VLOOKUP(B2200,referencia!$A$2:$B$15,2,FALSE),"Visitante","Empate")))</f>
        <v/>
      </c>
      <c r="D2200" s="2" t="str">
        <f ca="1">IF(C2200="", "", IFERROR(
  INDEX(C:C, MATCH(1,
    INDEX((OFFSET(C2200, -(ROW(C2200)-255), 0)=OFFSET(C:C, 5, 0))*
           (OFFSET(C2199, -(ROW(C2199)-255), 0)=OFFSET(C:C, 4, 0))*
           (OFFSET(C2198, -(ROW(C2198)-255), 0)=OFFSET(C:C, 3, 0))*
           (OFFSET(C2197, -(ROW(C2197)-255), 0)=OFFSET(C:C, 2, 0))*
           (OFFSET(C2196, -(ROW(C2196)-255), 0)=OFFSET(C:C, 1, 0)),
           0), 0)),
  "Sem previsão"))</f>
        <v/>
      </c>
      <c r="E2200" s="2" t="str">
        <f t="shared" ca="1" si="125"/>
        <v/>
      </c>
      <c r="F2200" s="2" t="str">
        <f ca="1">IF(E2200="", "", IFERROR(COUNTIF($E$2:E2200, "Correto") / COUNTA($E$2:E2200), 0))</f>
        <v/>
      </c>
    </row>
    <row r="2201" spans="3:6" x14ac:dyDescent="0.25">
      <c r="C2201" s="2" t="str">
        <f>IF(B2201="","",IF(VLOOKUP(A2201,referencia!$A$2:$B$15,2,FALSE)&gt;VLOOKUP(B2201,referencia!$A$2:$B$15,2,FALSE),"Casa",IF(VLOOKUP(A2201,referencia!$A$2:$B$15,2,FALSE)&lt;VLOOKUP(B2201,referencia!$A$2:$B$15,2,FALSE),"Visitante","Empate")))</f>
        <v/>
      </c>
      <c r="D2201" s="2" t="str">
        <f ca="1">IF(C2201="", "", IFERROR(
  INDEX(C:C, MATCH(1,
    INDEX((OFFSET(C2201, -(ROW(C2201)-255), 0)=OFFSET(C:C, 5, 0))*
           (OFFSET(C2200, -(ROW(C2200)-255), 0)=OFFSET(C:C, 4, 0))*
           (OFFSET(C2199, -(ROW(C2199)-255), 0)=OFFSET(C:C, 3, 0))*
           (OFFSET(C2198, -(ROW(C2198)-255), 0)=OFFSET(C:C, 2, 0))*
           (OFFSET(C2197, -(ROW(C2197)-255), 0)=OFFSET(C:C, 1, 0)),
           0), 0)),
  "Sem previsão"))</f>
        <v/>
      </c>
      <c r="E2201" s="2" t="str">
        <f t="shared" ca="1" si="125"/>
        <v/>
      </c>
      <c r="F2201" s="2" t="str">
        <f ca="1">IF(E2201="", "", IFERROR(COUNTIF($E$2:E2201, "Correto") / COUNTA($E$2:E2201), 0))</f>
        <v/>
      </c>
    </row>
    <row r="2202" spans="3:6" x14ac:dyDescent="0.25">
      <c r="C2202" s="2" t="str">
        <f>IF(B2202="","",IF(VLOOKUP(A2202,referencia!$A$2:$B$15,2,FALSE)&gt;VLOOKUP(B2202,referencia!$A$2:$B$15,2,FALSE),"Casa",IF(VLOOKUP(A2202,referencia!$A$2:$B$15,2,FALSE)&lt;VLOOKUP(B2202,referencia!$A$2:$B$15,2,FALSE),"Visitante","Empate")))</f>
        <v/>
      </c>
      <c r="D2202" s="2" t="str">
        <f ca="1">IF(C2202="", "", IFERROR(
  INDEX(C:C, MATCH(1,
    INDEX((OFFSET(C2202, -(ROW(C2202)-255), 0)=OFFSET(C:C, 5, 0))*
           (OFFSET(C2201, -(ROW(C2201)-255), 0)=OFFSET(C:C, 4, 0))*
           (OFFSET(C2200, -(ROW(C2200)-255), 0)=OFFSET(C:C, 3, 0))*
           (OFFSET(C2199, -(ROW(C2199)-255), 0)=OFFSET(C:C, 2, 0))*
           (OFFSET(C2198, -(ROW(C2198)-255), 0)=OFFSET(C:C, 1, 0)),
           0), 0)),
  "Sem previsão"))</f>
        <v/>
      </c>
      <c r="E2202" s="2" t="str">
        <f t="shared" ca="1" si="125"/>
        <v/>
      </c>
      <c r="F2202" s="2" t="str">
        <f ca="1">IF(E2202="", "", IFERROR(COUNTIF($E$2:E2202, "Correto") / COUNTA($E$2:E2202), 0))</f>
        <v/>
      </c>
    </row>
    <row r="2203" spans="3:6" x14ac:dyDescent="0.25">
      <c r="C2203" s="2" t="str">
        <f>IF(B2203="","",IF(VLOOKUP(A2203,referencia!$A$2:$B$15,2,FALSE)&gt;VLOOKUP(B2203,referencia!$A$2:$B$15,2,FALSE),"Casa",IF(VLOOKUP(A2203,referencia!$A$2:$B$15,2,FALSE)&lt;VLOOKUP(B2203,referencia!$A$2:$B$15,2,FALSE),"Visitante","Empate")))</f>
        <v/>
      </c>
      <c r="D2203" s="2" t="str">
        <f ca="1">IF(C2203="", "", IFERROR(
  INDEX(C:C, MATCH(1,
    INDEX((OFFSET(C2203, -(ROW(C2203)-255), 0)=OFFSET(C:C, 5, 0))*
           (OFFSET(C2202, -(ROW(C2202)-255), 0)=OFFSET(C:C, 4, 0))*
           (OFFSET(C2201, -(ROW(C2201)-255), 0)=OFFSET(C:C, 3, 0))*
           (OFFSET(C2200, -(ROW(C2200)-255), 0)=OFFSET(C:C, 2, 0))*
           (OFFSET(C2199, -(ROW(C2199)-255), 0)=OFFSET(C:C, 1, 0)),
           0), 0)),
  "Sem previsão"))</f>
        <v/>
      </c>
      <c r="E2203" s="2" t="str">
        <f t="shared" ca="1" si="125"/>
        <v/>
      </c>
      <c r="F2203" s="2" t="str">
        <f ca="1">IF(E2203="", "", IFERROR(COUNTIF($E$2:E2203, "Correto") / COUNTA($E$2:E2203), 0))</f>
        <v/>
      </c>
    </row>
    <row r="2204" spans="3:6" x14ac:dyDescent="0.25">
      <c r="C2204" s="2" t="str">
        <f>IF(B2204="","",IF(VLOOKUP(A2204,referencia!$A$2:$B$15,2,FALSE)&gt;VLOOKUP(B2204,referencia!$A$2:$B$15,2,FALSE),"Casa",IF(VLOOKUP(A2204,referencia!$A$2:$B$15,2,FALSE)&lt;VLOOKUP(B2204,referencia!$A$2:$B$15,2,FALSE),"Visitante","Empate")))</f>
        <v/>
      </c>
      <c r="D2204" s="2" t="str">
        <f ca="1">IF(C2204="", "", IFERROR(
  INDEX(C:C, MATCH(1,
    INDEX((OFFSET(C2204, -(ROW(C2204)-255), 0)=OFFSET(C:C, 5, 0))*
           (OFFSET(C2203, -(ROW(C2203)-255), 0)=OFFSET(C:C, 4, 0))*
           (OFFSET(C2202, -(ROW(C2202)-255), 0)=OFFSET(C:C, 3, 0))*
           (OFFSET(C2201, -(ROW(C2201)-255), 0)=OFFSET(C:C, 2, 0))*
           (OFFSET(C2200, -(ROW(C2200)-255), 0)=OFFSET(C:C, 1, 0)),
           0), 0)),
  "Sem previsão"))</f>
        <v/>
      </c>
      <c r="E2204" s="2" t="str">
        <f t="shared" ca="1" si="125"/>
        <v/>
      </c>
      <c r="F2204" s="2" t="str">
        <f ca="1">IF(E2204="", "", IFERROR(COUNTIF($E$2:E2204, "Correto") / COUNTA($E$2:E2204), 0))</f>
        <v/>
      </c>
    </row>
    <row r="2205" spans="3:6" x14ac:dyDescent="0.25">
      <c r="C2205" s="2" t="str">
        <f>IF(B2205="","",IF(VLOOKUP(A2205,referencia!$A$2:$B$15,2,FALSE)&gt;VLOOKUP(B2205,referencia!$A$2:$B$15,2,FALSE),"Casa",IF(VLOOKUP(A2205,referencia!$A$2:$B$15,2,FALSE)&lt;VLOOKUP(B2205,referencia!$A$2:$B$15,2,FALSE),"Visitante","Empate")))</f>
        <v/>
      </c>
      <c r="D2205" s="2" t="str">
        <f ca="1">IF(C2205="", "", IFERROR(
  INDEX(C:C, MATCH(1,
    INDEX((OFFSET(C2205, -(ROW(C2205)-255), 0)=OFFSET(C:C, 5, 0))*
           (OFFSET(C2204, -(ROW(C2204)-255), 0)=OFFSET(C:C, 4, 0))*
           (OFFSET(C2203, -(ROW(C2203)-255), 0)=OFFSET(C:C, 3, 0))*
           (OFFSET(C2202, -(ROW(C2202)-255), 0)=OFFSET(C:C, 2, 0))*
           (OFFSET(C2201, -(ROW(C2201)-255), 0)=OFFSET(C:C, 1, 0)),
           0), 0)),
  "Sem previsão"))</f>
        <v/>
      </c>
      <c r="E2205" s="2" t="str">
        <f t="shared" ca="1" si="125"/>
        <v/>
      </c>
      <c r="F2205" s="2" t="str">
        <f ca="1">IF(E2205="", "", IFERROR(COUNTIF($E$2:E2205, "Correto") / COUNTA($E$2:E2205), 0))</f>
        <v/>
      </c>
    </row>
    <row r="2206" spans="3:6" x14ac:dyDescent="0.25">
      <c r="C2206" s="2" t="str">
        <f>IF(B2206="","",IF(VLOOKUP(A2206,referencia!$A$2:$B$15,2,FALSE)&gt;VLOOKUP(B2206,referencia!$A$2:$B$15,2,FALSE),"Casa",IF(VLOOKUP(A2206,referencia!$A$2:$B$15,2,FALSE)&lt;VLOOKUP(B2206,referencia!$A$2:$B$15,2,FALSE),"Visitante","Empate")))</f>
        <v/>
      </c>
      <c r="D2206" s="2" t="str">
        <f ca="1">IF(C2206="", "", IFERROR(
  INDEX(C:C, MATCH(1,
    INDEX((OFFSET(C2206, -(ROW(C2206)-255), 0)=OFFSET(C:C, 5, 0))*
           (OFFSET(C2205, -(ROW(C2205)-255), 0)=OFFSET(C:C, 4, 0))*
           (OFFSET(C2204, -(ROW(C2204)-255), 0)=OFFSET(C:C, 3, 0))*
           (OFFSET(C2203, -(ROW(C2203)-255), 0)=OFFSET(C:C, 2, 0))*
           (OFFSET(C2202, -(ROW(C2202)-255), 0)=OFFSET(C:C, 1, 0)),
           0), 0)),
  "Sem previsão"))</f>
        <v/>
      </c>
      <c r="E2206" s="2" t="str">
        <f t="shared" ca="1" si="125"/>
        <v/>
      </c>
      <c r="F2206" s="2" t="str">
        <f ca="1">IF(E2206="", "", IFERROR(COUNTIF($E$2:E2206, "Correto") / COUNTA($E$2:E2206), 0))</f>
        <v/>
      </c>
    </row>
    <row r="2207" spans="3:6" x14ac:dyDescent="0.25">
      <c r="C2207" s="2" t="str">
        <f>IF(B2207="","",IF(VLOOKUP(A2207,referencia!$A$2:$B$15,2,FALSE)&gt;VLOOKUP(B2207,referencia!$A$2:$B$15,2,FALSE),"Casa",IF(VLOOKUP(A2207,referencia!$A$2:$B$15,2,FALSE)&lt;VLOOKUP(B2207,referencia!$A$2:$B$15,2,FALSE),"Visitante","Empate")))</f>
        <v/>
      </c>
      <c r="D2207" s="2" t="str">
        <f ca="1">IF(C2207="", "", IFERROR(
  INDEX(C:C, MATCH(1,
    INDEX((OFFSET(C2207, -(ROW(C2207)-255), 0)=OFFSET(C:C, 5, 0))*
           (OFFSET(C2206, -(ROW(C2206)-255), 0)=OFFSET(C:C, 4, 0))*
           (OFFSET(C2205, -(ROW(C2205)-255), 0)=OFFSET(C:C, 3, 0))*
           (OFFSET(C2204, -(ROW(C2204)-255), 0)=OFFSET(C:C, 2, 0))*
           (OFFSET(C2203, -(ROW(C2203)-255), 0)=OFFSET(C:C, 1, 0)),
           0), 0)),
  "Sem previsão"))</f>
        <v/>
      </c>
      <c r="E2207" s="2" t="str">
        <f t="shared" ca="1" si="125"/>
        <v/>
      </c>
      <c r="F2207" s="2" t="str">
        <f ca="1">IF(E2207="", "", IFERROR(COUNTIF($E$2:E2207, "Correto") / COUNTA($E$2:E2207), 0))</f>
        <v/>
      </c>
    </row>
    <row r="2208" spans="3:6" x14ac:dyDescent="0.25">
      <c r="C2208" s="2" t="str">
        <f>IF(B2208="","",IF(VLOOKUP(A2208,referencia!$A$2:$B$15,2,FALSE)&gt;VLOOKUP(B2208,referencia!$A$2:$B$15,2,FALSE),"Casa",IF(VLOOKUP(A2208,referencia!$A$2:$B$15,2,FALSE)&lt;VLOOKUP(B2208,referencia!$A$2:$B$15,2,FALSE),"Visitante","Empate")))</f>
        <v/>
      </c>
      <c r="D2208" s="2" t="str">
        <f ca="1">IF(C2208="", "", IFERROR(
  INDEX(C:C, MATCH(1,
    INDEX((OFFSET(C2208, -(ROW(C2208)-255), 0)=OFFSET(C:C, 5, 0))*
           (OFFSET(C2207, -(ROW(C2207)-255), 0)=OFFSET(C:C, 4, 0))*
           (OFFSET(C2206, -(ROW(C2206)-255), 0)=OFFSET(C:C, 3, 0))*
           (OFFSET(C2205, -(ROW(C2205)-255), 0)=OFFSET(C:C, 2, 0))*
           (OFFSET(C2204, -(ROW(C2204)-255), 0)=OFFSET(C:C, 1, 0)),
           0), 0)),
  "Sem previsão"))</f>
        <v/>
      </c>
      <c r="E2208" s="2" t="str">
        <f t="shared" ca="1" si="125"/>
        <v/>
      </c>
      <c r="F2208" s="2" t="str">
        <f ca="1">IF(E2208="", "", IFERROR(COUNTIF($E$2:E2208, "Correto") / COUNTA($E$2:E2208), 0))</f>
        <v/>
      </c>
    </row>
    <row r="2209" spans="3:6" x14ac:dyDescent="0.25">
      <c r="C2209" s="2" t="str">
        <f>IF(B2209="","",IF(VLOOKUP(A2209,referencia!$A$2:$B$15,2,FALSE)&gt;VLOOKUP(B2209,referencia!$A$2:$B$15,2,FALSE),"Casa",IF(VLOOKUP(A2209,referencia!$A$2:$B$15,2,FALSE)&lt;VLOOKUP(B2209,referencia!$A$2:$B$15,2,FALSE),"Visitante","Empate")))</f>
        <v/>
      </c>
      <c r="D2209" s="2" t="str">
        <f ca="1">IF(C2209="", "", IFERROR(
  INDEX(C:C, MATCH(1,
    INDEX((OFFSET(C2209, -(ROW(C2209)-255), 0)=OFFSET(C:C, 5, 0))*
           (OFFSET(C2208, -(ROW(C2208)-255), 0)=OFFSET(C:C, 4, 0))*
           (OFFSET(C2207, -(ROW(C2207)-255), 0)=OFFSET(C:C, 3, 0))*
           (OFFSET(C2206, -(ROW(C2206)-255), 0)=OFFSET(C:C, 2, 0))*
           (OFFSET(C2205, -(ROW(C2205)-255), 0)=OFFSET(C:C, 1, 0)),
           0), 0)),
  "Sem previsão"))</f>
        <v/>
      </c>
      <c r="E2209" s="2" t="str">
        <f t="shared" ca="1" si="125"/>
        <v/>
      </c>
      <c r="F2209" s="2" t="str">
        <f ca="1">IF(E2209="", "", IFERROR(COUNTIF($E$2:E2209, "Correto") / COUNTA($E$2:E2209), 0))</f>
        <v/>
      </c>
    </row>
    <row r="2210" spans="3:6" x14ac:dyDescent="0.25">
      <c r="C2210" s="2" t="str">
        <f>IF(B2210="","",IF(VLOOKUP(A2210,referencia!$A$2:$B$15,2,FALSE)&gt;VLOOKUP(B2210,referencia!$A$2:$B$15,2,FALSE),"Casa",IF(VLOOKUP(A2210,referencia!$A$2:$B$15,2,FALSE)&lt;VLOOKUP(B2210,referencia!$A$2:$B$15,2,FALSE),"Visitante","Empate")))</f>
        <v/>
      </c>
      <c r="D2210" s="2" t="str">
        <f ca="1">IF(C2210="", "", IFERROR(
  INDEX(C:C, MATCH(1,
    INDEX((OFFSET(C2210, -(ROW(C2210)-255), 0)=OFFSET(C:C, 5, 0))*
           (OFFSET(C2209, -(ROW(C2209)-255), 0)=OFFSET(C:C, 4, 0))*
           (OFFSET(C2208, -(ROW(C2208)-255), 0)=OFFSET(C:C, 3, 0))*
           (OFFSET(C2207, -(ROW(C2207)-255), 0)=OFFSET(C:C, 2, 0))*
           (OFFSET(C2206, -(ROW(C2206)-255), 0)=OFFSET(C:C, 1, 0)),
           0), 0)),
  "Sem previsão"))</f>
        <v/>
      </c>
      <c r="E2210" s="2" t="str">
        <f t="shared" ca="1" si="125"/>
        <v/>
      </c>
      <c r="F2210" s="2" t="str">
        <f ca="1">IF(E2210="", "", IFERROR(COUNTIF($E$2:E2210, "Correto") / COUNTA($E$2:E2210), 0))</f>
        <v/>
      </c>
    </row>
    <row r="2211" spans="3:6" x14ac:dyDescent="0.25">
      <c r="C2211" s="2" t="str">
        <f>IF(B2211="","",IF(VLOOKUP(A2211,referencia!$A$2:$B$15,2,FALSE)&gt;VLOOKUP(B2211,referencia!$A$2:$B$15,2,FALSE),"Casa",IF(VLOOKUP(A2211,referencia!$A$2:$B$15,2,FALSE)&lt;VLOOKUP(B2211,referencia!$A$2:$B$15,2,FALSE),"Visitante","Empate")))</f>
        <v/>
      </c>
      <c r="D2211" s="2" t="str">
        <f ca="1">IF(C2211="", "", IFERROR(
  INDEX(C:C, MATCH(1,
    INDEX((OFFSET(C2211, -(ROW(C2211)-255), 0)=OFFSET(C:C, 5, 0))*
           (OFFSET(C2210, -(ROW(C2210)-255), 0)=OFFSET(C:C, 4, 0))*
           (OFFSET(C2209, -(ROW(C2209)-255), 0)=OFFSET(C:C, 3, 0))*
           (OFFSET(C2208, -(ROW(C2208)-255), 0)=OFFSET(C:C, 2, 0))*
           (OFFSET(C2207, -(ROW(C2207)-255), 0)=OFFSET(C:C, 1, 0)),
           0), 0)),
  "Sem previsão"))</f>
        <v/>
      </c>
      <c r="E2211" s="2" t="str">
        <f t="shared" ca="1" si="125"/>
        <v/>
      </c>
      <c r="F2211" s="2" t="str">
        <f ca="1">IF(E2211="", "", IFERROR(COUNTIF($E$2:E2211, "Correto") / COUNTA($E$2:E2211), 0))</f>
        <v/>
      </c>
    </row>
    <row r="2212" spans="3:6" x14ac:dyDescent="0.25">
      <c r="C2212" s="2" t="str">
        <f>IF(B2212="","",IF(VLOOKUP(A2212,referencia!$A$2:$B$15,2,FALSE)&gt;VLOOKUP(B2212,referencia!$A$2:$B$15,2,FALSE),"Casa",IF(VLOOKUP(A2212,referencia!$A$2:$B$15,2,FALSE)&lt;VLOOKUP(B2212,referencia!$A$2:$B$15,2,FALSE),"Visitante","Empate")))</f>
        <v/>
      </c>
      <c r="D2212" s="2" t="str">
        <f ca="1">IF(C2212="", "", IFERROR(
  INDEX(C:C, MATCH(1,
    INDEX((OFFSET(C2212, -(ROW(C2212)-255), 0)=OFFSET(C:C, 5, 0))*
           (OFFSET(C2211, -(ROW(C2211)-255), 0)=OFFSET(C:C, 4, 0))*
           (OFFSET(C2210, -(ROW(C2210)-255), 0)=OFFSET(C:C, 3, 0))*
           (OFFSET(C2209, -(ROW(C2209)-255), 0)=OFFSET(C:C, 2, 0))*
           (OFFSET(C2208, -(ROW(C2208)-255), 0)=OFFSET(C:C, 1, 0)),
           0), 0)),
  "Sem previsão"))</f>
        <v/>
      </c>
      <c r="E2212" s="2" t="str">
        <f t="shared" ca="1" si="125"/>
        <v/>
      </c>
      <c r="F2212" s="2" t="str">
        <f ca="1">IF(E2212="", "", IFERROR(COUNTIF($E$2:E2212, "Correto") / COUNTA($E$2:E2212), 0))</f>
        <v/>
      </c>
    </row>
    <row r="2213" spans="3:6" x14ac:dyDescent="0.25">
      <c r="C2213" s="2" t="str">
        <f>IF(B2213="","",IF(VLOOKUP(A2213,referencia!$A$2:$B$15,2,FALSE)&gt;VLOOKUP(B2213,referencia!$A$2:$B$15,2,FALSE),"Casa",IF(VLOOKUP(A2213,referencia!$A$2:$B$15,2,FALSE)&lt;VLOOKUP(B2213,referencia!$A$2:$B$15,2,FALSE),"Visitante","Empate")))</f>
        <v/>
      </c>
      <c r="D2213" s="2" t="str">
        <f ca="1">IF(C2213="", "", IFERROR(
  INDEX(C:C, MATCH(1,
    INDEX((OFFSET(C2213, -(ROW(C2213)-255), 0)=OFFSET(C:C, 5, 0))*
           (OFFSET(C2212, -(ROW(C2212)-255), 0)=OFFSET(C:C, 4, 0))*
           (OFFSET(C2211, -(ROW(C2211)-255), 0)=OFFSET(C:C, 3, 0))*
           (OFFSET(C2210, -(ROW(C2210)-255), 0)=OFFSET(C:C, 2, 0))*
           (OFFSET(C2209, -(ROW(C2209)-255), 0)=OFFSET(C:C, 1, 0)),
           0), 0)),
  "Sem previsão"))</f>
        <v/>
      </c>
      <c r="E2213" s="2" t="str">
        <f t="shared" ca="1" si="125"/>
        <v/>
      </c>
      <c r="F2213" s="2" t="str">
        <f ca="1">IF(E2213="", "", IFERROR(COUNTIF($E$2:E2213, "Correto") / COUNTA($E$2:E2213), 0))</f>
        <v/>
      </c>
    </row>
    <row r="2214" spans="3:6" x14ac:dyDescent="0.25">
      <c r="C2214" s="2" t="str">
        <f>IF(B2214="","",IF(VLOOKUP(A2214,referencia!$A$2:$B$15,2,FALSE)&gt;VLOOKUP(B2214,referencia!$A$2:$B$15,2,FALSE),"Casa",IF(VLOOKUP(A2214,referencia!$A$2:$B$15,2,FALSE)&lt;VLOOKUP(B2214,referencia!$A$2:$B$15,2,FALSE),"Visitante","Empate")))</f>
        <v/>
      </c>
      <c r="D2214" s="2" t="str">
        <f ca="1">IF(C2214="", "", IFERROR(
  INDEX(C:C, MATCH(1,
    INDEX((OFFSET(C2214, -(ROW(C2214)-255), 0)=OFFSET(C:C, 5, 0))*
           (OFFSET(C2213, -(ROW(C2213)-255), 0)=OFFSET(C:C, 4, 0))*
           (OFFSET(C2212, -(ROW(C2212)-255), 0)=OFFSET(C:C, 3, 0))*
           (OFFSET(C2211, -(ROW(C2211)-255), 0)=OFFSET(C:C, 2, 0))*
           (OFFSET(C2210, -(ROW(C2210)-255), 0)=OFFSET(C:C, 1, 0)),
           0), 0)),
  "Sem previsão"))</f>
        <v/>
      </c>
      <c r="E2214" s="2" t="str">
        <f t="shared" ca="1" si="125"/>
        <v/>
      </c>
      <c r="F2214" s="2" t="str">
        <f ca="1">IF(E2214="", "", IFERROR(COUNTIF($E$2:E2214, "Correto") / COUNTA($E$2:E2214), 0))</f>
        <v/>
      </c>
    </row>
    <row r="2215" spans="3:6" x14ac:dyDescent="0.25">
      <c r="C2215" s="2" t="str">
        <f>IF(B2215="","",IF(VLOOKUP(A2215,referencia!$A$2:$B$15,2,FALSE)&gt;VLOOKUP(B2215,referencia!$A$2:$B$15,2,FALSE),"Casa",IF(VLOOKUP(A2215,referencia!$A$2:$B$15,2,FALSE)&lt;VLOOKUP(B2215,referencia!$A$2:$B$15,2,FALSE),"Visitante","Empate")))</f>
        <v/>
      </c>
      <c r="D2215" s="2" t="str">
        <f ca="1">IF(C2215="", "", IFERROR(
  INDEX(C:C, MATCH(1,
    INDEX((OFFSET(C2215, -(ROW(C2215)-255), 0)=OFFSET(C:C, 5, 0))*
           (OFFSET(C2214, -(ROW(C2214)-255), 0)=OFFSET(C:C, 4, 0))*
           (OFFSET(C2213, -(ROW(C2213)-255), 0)=OFFSET(C:C, 3, 0))*
           (OFFSET(C2212, -(ROW(C2212)-255), 0)=OFFSET(C:C, 2, 0))*
           (OFFSET(C2211, -(ROW(C2211)-255), 0)=OFFSET(C:C, 1, 0)),
           0), 0)),
  "Sem previsão"))</f>
        <v/>
      </c>
      <c r="E2215" s="2" t="str">
        <f t="shared" ca="1" si="125"/>
        <v/>
      </c>
      <c r="F2215" s="2" t="str">
        <f ca="1">IF(E2215="", "", IFERROR(COUNTIF($E$2:E2215, "Correto") / COUNTA($E$2:E2215), 0))</f>
        <v/>
      </c>
    </row>
    <row r="2216" spans="3:6" x14ac:dyDescent="0.25">
      <c r="C2216" s="2" t="str">
        <f>IF(B2216="","",IF(VLOOKUP(A2216,referencia!$A$2:$B$15,2,FALSE)&gt;VLOOKUP(B2216,referencia!$A$2:$B$15,2,FALSE),"Casa",IF(VLOOKUP(A2216,referencia!$A$2:$B$15,2,FALSE)&lt;VLOOKUP(B2216,referencia!$A$2:$B$15,2,FALSE),"Visitante","Empate")))</f>
        <v/>
      </c>
      <c r="D2216" s="2" t="str">
        <f ca="1">IF(C2216="", "", IFERROR(
  INDEX(C:C, MATCH(1,
    INDEX((OFFSET(C2216, -(ROW(C2216)-255), 0)=OFFSET(C:C, 5, 0))*
           (OFFSET(C2215, -(ROW(C2215)-255), 0)=OFFSET(C:C, 4, 0))*
           (OFFSET(C2214, -(ROW(C2214)-255), 0)=OFFSET(C:C, 3, 0))*
           (OFFSET(C2213, -(ROW(C2213)-255), 0)=OFFSET(C:C, 2, 0))*
           (OFFSET(C2212, -(ROW(C2212)-255), 0)=OFFSET(C:C, 1, 0)),
           0), 0)),
  "Sem previsão"))</f>
        <v/>
      </c>
      <c r="E2216" s="2" t="str">
        <f t="shared" ca="1" si="125"/>
        <v/>
      </c>
      <c r="F2216" s="2" t="str">
        <f ca="1">IF(E2216="", "", IFERROR(COUNTIF($E$2:E2216, "Correto") / COUNTA($E$2:E2216), 0))</f>
        <v/>
      </c>
    </row>
    <row r="2217" spans="3:6" x14ac:dyDescent="0.25">
      <c r="C2217" s="2" t="str">
        <f>IF(B2217="","",IF(VLOOKUP(A2217,referencia!$A$2:$B$15,2,FALSE)&gt;VLOOKUP(B2217,referencia!$A$2:$B$15,2,FALSE),"Casa",IF(VLOOKUP(A2217,referencia!$A$2:$B$15,2,FALSE)&lt;VLOOKUP(B2217,referencia!$A$2:$B$15,2,FALSE),"Visitante","Empate")))</f>
        <v/>
      </c>
      <c r="D2217" s="2" t="str">
        <f ca="1">IF(C2217="", "", IFERROR(
  INDEX(C:C, MATCH(1,
    INDEX((OFFSET(C2217, -(ROW(C2217)-255), 0)=OFFSET(C:C, 5, 0))*
           (OFFSET(C2216, -(ROW(C2216)-255), 0)=OFFSET(C:C, 4, 0))*
           (OFFSET(C2215, -(ROW(C2215)-255), 0)=OFFSET(C:C, 3, 0))*
           (OFFSET(C2214, -(ROW(C2214)-255), 0)=OFFSET(C:C, 2, 0))*
           (OFFSET(C2213, -(ROW(C2213)-255), 0)=OFFSET(C:C, 1, 0)),
           0), 0)),
  "Sem previsão"))</f>
        <v/>
      </c>
      <c r="E2217" s="2" t="str">
        <f t="shared" ca="1" si="125"/>
        <v/>
      </c>
      <c r="F2217" s="2" t="str">
        <f ca="1">IF(E2217="", "", IFERROR(COUNTIF($E$2:E2217, "Correto") / COUNTA($E$2:E2217), 0))</f>
        <v/>
      </c>
    </row>
    <row r="2218" spans="3:6" x14ac:dyDescent="0.25">
      <c r="C2218" s="2" t="str">
        <f>IF(B2218="","",IF(VLOOKUP(A2218,referencia!$A$2:$B$15,2,FALSE)&gt;VLOOKUP(B2218,referencia!$A$2:$B$15,2,FALSE),"Casa",IF(VLOOKUP(A2218,referencia!$A$2:$B$15,2,FALSE)&lt;VLOOKUP(B2218,referencia!$A$2:$B$15,2,FALSE),"Visitante","Empate")))</f>
        <v/>
      </c>
      <c r="D2218" s="2" t="str">
        <f ca="1">IF(C2218="", "", IFERROR(
  INDEX(C:C, MATCH(1,
    INDEX((OFFSET(C2218, -(ROW(C2218)-255), 0)=OFFSET(C:C, 5, 0))*
           (OFFSET(C2217, -(ROW(C2217)-255), 0)=OFFSET(C:C, 4, 0))*
           (OFFSET(C2216, -(ROW(C2216)-255), 0)=OFFSET(C:C, 3, 0))*
           (OFFSET(C2215, -(ROW(C2215)-255), 0)=OFFSET(C:C, 2, 0))*
           (OFFSET(C2214, -(ROW(C2214)-255), 0)=OFFSET(C:C, 1, 0)),
           0), 0)),
  "Sem previsão"))</f>
        <v/>
      </c>
      <c r="E2218" s="2" t="str">
        <f t="shared" ca="1" si="125"/>
        <v/>
      </c>
      <c r="F2218" s="2" t="str">
        <f ca="1">IF(E2218="", "", IFERROR(COUNTIF($E$2:E2218, "Correto") / COUNTA($E$2:E2218), 0))</f>
        <v/>
      </c>
    </row>
    <row r="2219" spans="3:6" x14ac:dyDescent="0.25">
      <c r="C2219" s="2" t="str">
        <f>IF(B2219="","",IF(VLOOKUP(A2219,referencia!$A$2:$B$15,2,FALSE)&gt;VLOOKUP(B2219,referencia!$A$2:$B$15,2,FALSE),"Casa",IF(VLOOKUP(A2219,referencia!$A$2:$B$15,2,FALSE)&lt;VLOOKUP(B2219,referencia!$A$2:$B$15,2,FALSE),"Visitante","Empate")))</f>
        <v/>
      </c>
      <c r="D2219" s="2" t="str">
        <f ca="1">IF(C2219="", "", IFERROR(
  INDEX(C:C, MATCH(1,
    INDEX((OFFSET(C2219, -(ROW(C2219)-255), 0)=OFFSET(C:C, 5, 0))*
           (OFFSET(C2218, -(ROW(C2218)-255), 0)=OFFSET(C:C, 4, 0))*
           (OFFSET(C2217, -(ROW(C2217)-255), 0)=OFFSET(C:C, 3, 0))*
           (OFFSET(C2216, -(ROW(C2216)-255), 0)=OFFSET(C:C, 2, 0))*
           (OFFSET(C2215, -(ROW(C2215)-255), 0)=OFFSET(C:C, 1, 0)),
           0), 0)),
  "Sem previsão"))</f>
        <v/>
      </c>
      <c r="E2219" s="2" t="str">
        <f t="shared" ca="1" si="125"/>
        <v/>
      </c>
      <c r="F2219" s="2" t="str">
        <f ca="1">IF(E2219="", "", IFERROR(COUNTIF($E$2:E2219, "Correto") / COUNTA($E$2:E2219), 0))</f>
        <v/>
      </c>
    </row>
    <row r="2220" spans="3:6" x14ac:dyDescent="0.25">
      <c r="C2220" s="2" t="str">
        <f>IF(B2220="","",IF(VLOOKUP(A2220,referencia!$A$2:$B$15,2,FALSE)&gt;VLOOKUP(B2220,referencia!$A$2:$B$15,2,FALSE),"Casa",IF(VLOOKUP(A2220,referencia!$A$2:$B$15,2,FALSE)&lt;VLOOKUP(B2220,referencia!$A$2:$B$15,2,FALSE),"Visitante","Empate")))</f>
        <v/>
      </c>
      <c r="D2220" s="2" t="str">
        <f ca="1">IF(C2220="", "", IFERROR(
  INDEX(C:C, MATCH(1,
    INDEX((OFFSET(C2220, -(ROW(C2220)-255), 0)=OFFSET(C:C, 5, 0))*
           (OFFSET(C2219, -(ROW(C2219)-255), 0)=OFFSET(C:C, 4, 0))*
           (OFFSET(C2218, -(ROW(C2218)-255), 0)=OFFSET(C:C, 3, 0))*
           (OFFSET(C2217, -(ROW(C2217)-255), 0)=OFFSET(C:C, 2, 0))*
           (OFFSET(C2216, -(ROW(C2216)-255), 0)=OFFSET(C:C, 1, 0)),
           0), 0)),
  "Sem previsão"))</f>
        <v/>
      </c>
      <c r="E2220" s="2" t="str">
        <f t="shared" ca="1" si="125"/>
        <v/>
      </c>
      <c r="F2220" s="2" t="str">
        <f ca="1">IF(E2220="", "", IFERROR(COUNTIF($E$2:E2220, "Correto") / COUNTA($E$2:E2220), 0))</f>
        <v/>
      </c>
    </row>
    <row r="2221" spans="3:6" x14ac:dyDescent="0.25">
      <c r="C2221" s="2" t="str">
        <f>IF(B2221="","",IF(VLOOKUP(A2221,referencia!$A$2:$B$15,2,FALSE)&gt;VLOOKUP(B2221,referencia!$A$2:$B$15,2,FALSE),"Casa",IF(VLOOKUP(A2221,referencia!$A$2:$B$15,2,FALSE)&lt;VLOOKUP(B2221,referencia!$A$2:$B$15,2,FALSE),"Visitante","Empate")))</f>
        <v/>
      </c>
      <c r="D2221" s="2" t="str">
        <f ca="1">IF(C2221="", "", IFERROR(
  INDEX(C:C, MATCH(1,
    INDEX((OFFSET(C2221, -(ROW(C2221)-255), 0)=OFFSET(C:C, 5, 0))*
           (OFFSET(C2220, -(ROW(C2220)-255), 0)=OFFSET(C:C, 4, 0))*
           (OFFSET(C2219, -(ROW(C2219)-255), 0)=OFFSET(C:C, 3, 0))*
           (OFFSET(C2218, -(ROW(C2218)-255), 0)=OFFSET(C:C, 2, 0))*
           (OFFSET(C2217, -(ROW(C2217)-255), 0)=OFFSET(C:C, 1, 0)),
           0), 0)),
  "Sem previsão"))</f>
        <v/>
      </c>
      <c r="E2221" s="2" t="str">
        <f t="shared" ca="1" si="125"/>
        <v/>
      </c>
      <c r="F2221" s="2" t="str">
        <f ca="1">IF(E2221="", "", IFERROR(COUNTIF($E$2:E2221, "Correto") / COUNTA($E$2:E2221), 0))</f>
        <v/>
      </c>
    </row>
    <row r="2222" spans="3:6" x14ac:dyDescent="0.25">
      <c r="C2222" s="2" t="str">
        <f>IF(B2222="","",IF(VLOOKUP(A2222,referencia!$A$2:$B$15,2,FALSE)&gt;VLOOKUP(B2222,referencia!$A$2:$B$15,2,FALSE),"Casa",IF(VLOOKUP(A2222,referencia!$A$2:$B$15,2,FALSE)&lt;VLOOKUP(B2222,referencia!$A$2:$B$15,2,FALSE),"Visitante","Empate")))</f>
        <v/>
      </c>
      <c r="D2222" s="2" t="str">
        <f ca="1">IF(C2222="", "", IFERROR(
  INDEX(C:C, MATCH(1,
    INDEX((OFFSET(C2222, -(ROW(C2222)-255), 0)=OFFSET(C:C, 5, 0))*
           (OFFSET(C2221, -(ROW(C2221)-255), 0)=OFFSET(C:C, 4, 0))*
           (OFFSET(C2220, -(ROW(C2220)-255), 0)=OFFSET(C:C, 3, 0))*
           (OFFSET(C2219, -(ROW(C2219)-255), 0)=OFFSET(C:C, 2, 0))*
           (OFFSET(C2218, -(ROW(C2218)-255), 0)=OFFSET(C:C, 1, 0)),
           0), 0)),
  "Sem previsão"))</f>
        <v/>
      </c>
      <c r="E2222" s="2" t="str">
        <f t="shared" ca="1" si="125"/>
        <v/>
      </c>
      <c r="F2222" s="2" t="str">
        <f ca="1">IF(E2222="", "", IFERROR(COUNTIF($E$2:E2222, "Correto") / COUNTA($E$2:E2222), 0))</f>
        <v/>
      </c>
    </row>
    <row r="2223" spans="3:6" x14ac:dyDescent="0.25">
      <c r="C2223" s="2" t="str">
        <f>IF(B2223="","",IF(VLOOKUP(A2223,referencia!$A$2:$B$15,2,FALSE)&gt;VLOOKUP(B2223,referencia!$A$2:$B$15,2,FALSE),"Casa",IF(VLOOKUP(A2223,referencia!$A$2:$B$15,2,FALSE)&lt;VLOOKUP(B2223,referencia!$A$2:$B$15,2,FALSE),"Visitante","Empate")))</f>
        <v/>
      </c>
      <c r="D2223" s="2" t="str">
        <f ca="1">IF(C2223="", "", IFERROR(
  INDEX(C:C, MATCH(1,
    INDEX((OFFSET(C2223, -(ROW(C2223)-255), 0)=OFFSET(C:C, 5, 0))*
           (OFFSET(C2222, -(ROW(C2222)-255), 0)=OFFSET(C:C, 4, 0))*
           (OFFSET(C2221, -(ROW(C2221)-255), 0)=OFFSET(C:C, 3, 0))*
           (OFFSET(C2220, -(ROW(C2220)-255), 0)=OFFSET(C:C, 2, 0))*
           (OFFSET(C2219, -(ROW(C2219)-255), 0)=OFFSET(C:C, 1, 0)),
           0), 0)),
  "Sem previsão"))</f>
        <v/>
      </c>
      <c r="E2223" s="2" t="str">
        <f t="shared" ca="1" si="125"/>
        <v/>
      </c>
      <c r="F2223" s="2" t="str">
        <f ca="1">IF(E2223="", "", IFERROR(COUNTIF($E$2:E2223, "Correto") / COUNTA($E$2:E2223), 0))</f>
        <v/>
      </c>
    </row>
    <row r="2224" spans="3:6" x14ac:dyDescent="0.25">
      <c r="C2224" s="2" t="str">
        <f>IF(B2224="","",IF(VLOOKUP(A2224,referencia!$A$2:$B$15,2,FALSE)&gt;VLOOKUP(B2224,referencia!$A$2:$B$15,2,FALSE),"Casa",IF(VLOOKUP(A2224,referencia!$A$2:$B$15,2,FALSE)&lt;VLOOKUP(B2224,referencia!$A$2:$B$15,2,FALSE),"Visitante","Empate")))</f>
        <v/>
      </c>
      <c r="D2224" s="2" t="str">
        <f ca="1">IF(C2224="", "", IFERROR(
  INDEX(C:C, MATCH(1,
    INDEX((OFFSET(C2224, -(ROW(C2224)-255), 0)=OFFSET(C:C, 5, 0))*
           (OFFSET(C2223, -(ROW(C2223)-255), 0)=OFFSET(C:C, 4, 0))*
           (OFFSET(C2222, -(ROW(C2222)-255), 0)=OFFSET(C:C, 3, 0))*
           (OFFSET(C2221, -(ROW(C2221)-255), 0)=OFFSET(C:C, 2, 0))*
           (OFFSET(C2220, -(ROW(C2220)-255), 0)=OFFSET(C:C, 1, 0)),
           0), 0)),
  "Sem previsão"))</f>
        <v/>
      </c>
      <c r="E2224" s="2" t="str">
        <f t="shared" ca="1" si="125"/>
        <v/>
      </c>
      <c r="F2224" s="2" t="str">
        <f ca="1">IF(E2224="", "", IFERROR(COUNTIF($E$2:E2224, "Correto") / COUNTA($E$2:E2224), 0))</f>
        <v/>
      </c>
    </row>
    <row r="2225" spans="3:6" x14ac:dyDescent="0.25">
      <c r="C2225" s="2" t="str">
        <f>IF(B2225="","",IF(VLOOKUP(A2225,referencia!$A$2:$B$15,2,FALSE)&gt;VLOOKUP(B2225,referencia!$A$2:$B$15,2,FALSE),"Casa",IF(VLOOKUP(A2225,referencia!$A$2:$B$15,2,FALSE)&lt;VLOOKUP(B2225,referencia!$A$2:$B$15,2,FALSE),"Visitante","Empate")))</f>
        <v/>
      </c>
      <c r="D2225" s="2" t="str">
        <f ca="1">IF(C2225="", "", IFERROR(
  INDEX(C:C, MATCH(1,
    INDEX((OFFSET(C2225, -(ROW(C2225)-255), 0)=OFFSET(C:C, 5, 0))*
           (OFFSET(C2224, -(ROW(C2224)-255), 0)=OFFSET(C:C, 4, 0))*
           (OFFSET(C2223, -(ROW(C2223)-255), 0)=OFFSET(C:C, 3, 0))*
           (OFFSET(C2222, -(ROW(C2222)-255), 0)=OFFSET(C:C, 2, 0))*
           (OFFSET(C2221, -(ROW(C2221)-255), 0)=OFFSET(C:C, 1, 0)),
           0), 0)),
  "Sem previsão"))</f>
        <v/>
      </c>
      <c r="E2225" s="2" t="str">
        <f t="shared" ca="1" si="125"/>
        <v/>
      </c>
      <c r="F2225" s="2" t="str">
        <f ca="1">IF(E2225="", "", IFERROR(COUNTIF($E$2:E2225, "Correto") / COUNTA($E$2:E2225), 0))</f>
        <v/>
      </c>
    </row>
    <row r="2226" spans="3:6" x14ac:dyDescent="0.25">
      <c r="C2226" s="2" t="str">
        <f>IF(B2226="","",IF(VLOOKUP(A2226,referencia!$A$2:$B$15,2,FALSE)&gt;VLOOKUP(B2226,referencia!$A$2:$B$15,2,FALSE),"Casa",IF(VLOOKUP(A2226,referencia!$A$2:$B$15,2,FALSE)&lt;VLOOKUP(B2226,referencia!$A$2:$B$15,2,FALSE),"Visitante","Empate")))</f>
        <v/>
      </c>
      <c r="D2226" s="2" t="str">
        <f ca="1">IF(C2226="", "", IFERROR(
  INDEX(C:C, MATCH(1,
    INDEX((OFFSET(C2226, -(ROW(C2226)-255), 0)=OFFSET(C:C, 5, 0))*
           (OFFSET(C2225, -(ROW(C2225)-255), 0)=OFFSET(C:C, 4, 0))*
           (OFFSET(C2224, -(ROW(C2224)-255), 0)=OFFSET(C:C, 3, 0))*
           (OFFSET(C2223, -(ROW(C2223)-255), 0)=OFFSET(C:C, 2, 0))*
           (OFFSET(C2222, -(ROW(C2222)-255), 0)=OFFSET(C:C, 1, 0)),
           0), 0)),
  "Sem previsão"))</f>
        <v/>
      </c>
      <c r="E2226" s="2" t="str">
        <f t="shared" ca="1" si="125"/>
        <v/>
      </c>
      <c r="F2226" s="2" t="str">
        <f ca="1">IF(E2226="", "", IFERROR(COUNTIF($E$2:E2226, "Correto") / COUNTA($E$2:E2226), 0))</f>
        <v/>
      </c>
    </row>
    <row r="2227" spans="3:6" x14ac:dyDescent="0.25">
      <c r="C2227" s="2" t="str">
        <f>IF(B2227="","",IF(VLOOKUP(A2227,referencia!$A$2:$B$15,2,FALSE)&gt;VLOOKUP(B2227,referencia!$A$2:$B$15,2,FALSE),"Casa",IF(VLOOKUP(A2227,referencia!$A$2:$B$15,2,FALSE)&lt;VLOOKUP(B2227,referencia!$A$2:$B$15,2,FALSE),"Visitante","Empate")))</f>
        <v/>
      </c>
      <c r="D2227" s="2" t="str">
        <f ca="1">IF(C2227="", "", IFERROR(
  INDEX(C:C, MATCH(1,
    INDEX((OFFSET(C2227, -(ROW(C2227)-255), 0)=OFFSET(C:C, 5, 0))*
           (OFFSET(C2226, -(ROW(C2226)-255), 0)=OFFSET(C:C, 4, 0))*
           (OFFSET(C2225, -(ROW(C2225)-255), 0)=OFFSET(C:C, 3, 0))*
           (OFFSET(C2224, -(ROW(C2224)-255), 0)=OFFSET(C:C, 2, 0))*
           (OFFSET(C2223, -(ROW(C2223)-255), 0)=OFFSET(C:C, 1, 0)),
           0), 0)),
  "Sem previsão"))</f>
        <v/>
      </c>
      <c r="E2227" s="2" t="str">
        <f t="shared" ca="1" si="125"/>
        <v/>
      </c>
      <c r="F2227" s="2" t="str">
        <f ca="1">IF(E2227="", "", IFERROR(COUNTIF($E$2:E2227, "Correto") / COUNTA($E$2:E2227), 0))</f>
        <v/>
      </c>
    </row>
    <row r="2228" spans="3:6" x14ac:dyDescent="0.25">
      <c r="C2228" s="2" t="str">
        <f>IF(B2228="","",IF(VLOOKUP(A2228,referencia!$A$2:$B$15,2,FALSE)&gt;VLOOKUP(B2228,referencia!$A$2:$B$15,2,FALSE),"Casa",IF(VLOOKUP(A2228,referencia!$A$2:$B$15,2,FALSE)&lt;VLOOKUP(B2228,referencia!$A$2:$B$15,2,FALSE),"Visitante","Empate")))</f>
        <v/>
      </c>
      <c r="D2228" s="2" t="str">
        <f ca="1">IF(C2228="", "", IFERROR(
  INDEX(C:C, MATCH(1,
    INDEX((OFFSET(C2228, -(ROW(C2228)-255), 0)=OFFSET(C:C, 5, 0))*
           (OFFSET(C2227, -(ROW(C2227)-255), 0)=OFFSET(C:C, 4, 0))*
           (OFFSET(C2226, -(ROW(C2226)-255), 0)=OFFSET(C:C, 3, 0))*
           (OFFSET(C2225, -(ROW(C2225)-255), 0)=OFFSET(C:C, 2, 0))*
           (OFFSET(C2224, -(ROW(C2224)-255), 0)=OFFSET(C:C, 1, 0)),
           0), 0)),
  "Sem previsão"))</f>
        <v/>
      </c>
      <c r="E2228" s="2" t="str">
        <f t="shared" ca="1" si="125"/>
        <v/>
      </c>
      <c r="F2228" s="2" t="str">
        <f ca="1">IF(E2228="", "", IFERROR(COUNTIF($E$2:E2228, "Correto") / COUNTA($E$2:E2228), 0))</f>
        <v/>
      </c>
    </row>
    <row r="2229" spans="3:6" x14ac:dyDescent="0.25">
      <c r="C2229" s="2" t="str">
        <f>IF(B2229="","",IF(VLOOKUP(A2229,referencia!$A$2:$B$15,2,FALSE)&gt;VLOOKUP(B2229,referencia!$A$2:$B$15,2,FALSE),"Casa",IF(VLOOKUP(A2229,referencia!$A$2:$B$15,2,FALSE)&lt;VLOOKUP(B2229,referencia!$A$2:$B$15,2,FALSE),"Visitante","Empate")))</f>
        <v/>
      </c>
      <c r="D2229" s="2" t="str">
        <f ca="1">IF(C2229="", "", IFERROR(
  INDEX(C:C, MATCH(1,
    INDEX((OFFSET(C2229, -(ROW(C2229)-255), 0)=OFFSET(C:C, 5, 0))*
           (OFFSET(C2228, -(ROW(C2228)-255), 0)=OFFSET(C:C, 4, 0))*
           (OFFSET(C2227, -(ROW(C2227)-255), 0)=OFFSET(C:C, 3, 0))*
           (OFFSET(C2226, -(ROW(C2226)-255), 0)=OFFSET(C:C, 2, 0))*
           (OFFSET(C2225, -(ROW(C2225)-255), 0)=OFFSET(C:C, 1, 0)),
           0), 0)),
  "Sem previsão"))</f>
        <v/>
      </c>
      <c r="E2229" s="2" t="str">
        <f t="shared" ca="1" si="125"/>
        <v/>
      </c>
      <c r="F2229" s="2" t="str">
        <f ca="1">IF(E2229="", "", IFERROR(COUNTIF($E$2:E2229, "Correto") / COUNTA($E$2:E2229), 0))</f>
        <v/>
      </c>
    </row>
    <row r="2230" spans="3:6" x14ac:dyDescent="0.25">
      <c r="C2230" s="2" t="str">
        <f>IF(B2230="","",IF(VLOOKUP(A2230,referencia!$A$2:$B$15,2,FALSE)&gt;VLOOKUP(B2230,referencia!$A$2:$B$15,2,FALSE),"Casa",IF(VLOOKUP(A2230,referencia!$A$2:$B$15,2,FALSE)&lt;VLOOKUP(B2230,referencia!$A$2:$B$15,2,FALSE),"Visitante","Empate")))</f>
        <v/>
      </c>
      <c r="D2230" s="2" t="str">
        <f ca="1">IF(C2230="", "", IFERROR(
  INDEX(C:C, MATCH(1,
    INDEX((OFFSET(C2230, -(ROW(C2230)-255), 0)=OFFSET(C:C, 5, 0))*
           (OFFSET(C2229, -(ROW(C2229)-255), 0)=OFFSET(C:C, 4, 0))*
           (OFFSET(C2228, -(ROW(C2228)-255), 0)=OFFSET(C:C, 3, 0))*
           (OFFSET(C2227, -(ROW(C2227)-255), 0)=OFFSET(C:C, 2, 0))*
           (OFFSET(C2226, -(ROW(C2226)-255), 0)=OFFSET(C:C, 1, 0)),
           0), 0)),
  "Sem previsão"))</f>
        <v/>
      </c>
      <c r="E2230" s="2" t="str">
        <f t="shared" ca="1" si="125"/>
        <v/>
      </c>
      <c r="F2230" s="2" t="str">
        <f ca="1">IF(E2230="", "", IFERROR(COUNTIF($E$2:E2230, "Correto") / COUNTA($E$2:E2230), 0))</f>
        <v/>
      </c>
    </row>
    <row r="2231" spans="3:6" x14ac:dyDescent="0.25">
      <c r="C2231" s="2" t="str">
        <f>IF(B2231="","",IF(VLOOKUP(A2231,referencia!$A$2:$B$15,2,FALSE)&gt;VLOOKUP(B2231,referencia!$A$2:$B$15,2,FALSE),"Casa",IF(VLOOKUP(A2231,referencia!$A$2:$B$15,2,FALSE)&lt;VLOOKUP(B2231,referencia!$A$2:$B$15,2,FALSE),"Visitante","Empate")))</f>
        <v/>
      </c>
      <c r="D2231" s="2" t="str">
        <f ca="1">IF(C2231="", "", IFERROR(
  INDEX(C:C, MATCH(1,
    INDEX((OFFSET(C2231, -(ROW(C2231)-255), 0)=OFFSET(C:C, 5, 0))*
           (OFFSET(C2230, -(ROW(C2230)-255), 0)=OFFSET(C:C, 4, 0))*
           (OFFSET(C2229, -(ROW(C2229)-255), 0)=OFFSET(C:C, 3, 0))*
           (OFFSET(C2228, -(ROW(C2228)-255), 0)=OFFSET(C:C, 2, 0))*
           (OFFSET(C2227, -(ROW(C2227)-255), 0)=OFFSET(C:C, 1, 0)),
           0), 0)),
  "Sem previsão"))</f>
        <v/>
      </c>
      <c r="E2231" s="2" t="str">
        <f t="shared" ca="1" si="125"/>
        <v/>
      </c>
      <c r="F2231" s="2" t="str">
        <f ca="1">IF(E2231="", "", IFERROR(COUNTIF($E$2:E2231, "Correto") / COUNTA($E$2:E2231), 0))</f>
        <v/>
      </c>
    </row>
    <row r="2232" spans="3:6" x14ac:dyDescent="0.25">
      <c r="C2232" s="2" t="str">
        <f>IF(B2232="","",IF(VLOOKUP(A2232,referencia!$A$2:$B$15,2,FALSE)&gt;VLOOKUP(B2232,referencia!$A$2:$B$15,2,FALSE),"Casa",IF(VLOOKUP(A2232,referencia!$A$2:$B$15,2,FALSE)&lt;VLOOKUP(B2232,referencia!$A$2:$B$15,2,FALSE),"Visitante","Empate")))</f>
        <v/>
      </c>
      <c r="D2232" s="2" t="str">
        <f ca="1">IF(C2232="", "", IFERROR(
  INDEX(C:C, MATCH(1,
    INDEX((OFFSET(C2232, -(ROW(C2232)-255), 0)=OFFSET(C:C, 5, 0))*
           (OFFSET(C2231, -(ROW(C2231)-255), 0)=OFFSET(C:C, 4, 0))*
           (OFFSET(C2230, -(ROW(C2230)-255), 0)=OFFSET(C:C, 3, 0))*
           (OFFSET(C2229, -(ROW(C2229)-255), 0)=OFFSET(C:C, 2, 0))*
           (OFFSET(C2228, -(ROW(C2228)-255), 0)=OFFSET(C:C, 1, 0)),
           0), 0)),
  "Sem previsão"))</f>
        <v/>
      </c>
      <c r="E2232" s="2" t="str">
        <f t="shared" ca="1" si="125"/>
        <v/>
      </c>
      <c r="F2232" s="2" t="str">
        <f ca="1">IF(E2232="", "", IFERROR(COUNTIF($E$2:E2232, "Correto") / COUNTA($E$2:E2232), 0))</f>
        <v/>
      </c>
    </row>
    <row r="2233" spans="3:6" x14ac:dyDescent="0.25">
      <c r="C2233" s="2" t="str">
        <f>IF(B2233="","",IF(VLOOKUP(A2233,referencia!$A$2:$B$15,2,FALSE)&gt;VLOOKUP(B2233,referencia!$A$2:$B$15,2,FALSE),"Casa",IF(VLOOKUP(A2233,referencia!$A$2:$B$15,2,FALSE)&lt;VLOOKUP(B2233,referencia!$A$2:$B$15,2,FALSE),"Visitante","Empate")))</f>
        <v/>
      </c>
      <c r="D2233" s="2" t="str">
        <f ca="1">IF(C2233="", "", IFERROR(
  INDEX(C:C, MATCH(1,
    INDEX((OFFSET(C2233, -(ROW(C2233)-255), 0)=OFFSET(C:C, 5, 0))*
           (OFFSET(C2232, -(ROW(C2232)-255), 0)=OFFSET(C:C, 4, 0))*
           (OFFSET(C2231, -(ROW(C2231)-255), 0)=OFFSET(C:C, 3, 0))*
           (OFFSET(C2230, -(ROW(C2230)-255), 0)=OFFSET(C:C, 2, 0))*
           (OFFSET(C2229, -(ROW(C2229)-255), 0)=OFFSET(C:C, 1, 0)),
           0), 0)),
  "Sem previsão"))</f>
        <v/>
      </c>
      <c r="E2233" s="2" t="str">
        <f t="shared" ca="1" si="125"/>
        <v/>
      </c>
      <c r="F2233" s="2" t="str">
        <f ca="1">IF(E2233="", "", IFERROR(COUNTIF($E$2:E2233, "Correto") / COUNTA($E$2:E2233), 0))</f>
        <v/>
      </c>
    </row>
    <row r="2234" spans="3:6" x14ac:dyDescent="0.25">
      <c r="C2234" s="2" t="str">
        <f>IF(B2234="","",IF(VLOOKUP(A2234,referencia!$A$2:$B$15,2,FALSE)&gt;VLOOKUP(B2234,referencia!$A$2:$B$15,2,FALSE),"Casa",IF(VLOOKUP(A2234,referencia!$A$2:$B$15,2,FALSE)&lt;VLOOKUP(B2234,referencia!$A$2:$B$15,2,FALSE),"Visitante","Empate")))</f>
        <v/>
      </c>
      <c r="D2234" s="2" t="str">
        <f ca="1">IF(C2234="", "", IFERROR(
  INDEX(C:C, MATCH(1,
    INDEX((OFFSET(C2234, -(ROW(C2234)-255), 0)=OFFSET(C:C, 5, 0))*
           (OFFSET(C2233, -(ROW(C2233)-255), 0)=OFFSET(C:C, 4, 0))*
           (OFFSET(C2232, -(ROW(C2232)-255), 0)=OFFSET(C:C, 3, 0))*
           (OFFSET(C2231, -(ROW(C2231)-255), 0)=OFFSET(C:C, 2, 0))*
           (OFFSET(C2230, -(ROW(C2230)-255), 0)=OFFSET(C:C, 1, 0)),
           0), 0)),
  "Sem previsão"))</f>
        <v/>
      </c>
      <c r="E2234" s="2" t="str">
        <f t="shared" ca="1" si="125"/>
        <v/>
      </c>
      <c r="F2234" s="2" t="str">
        <f ca="1">IF(E2234="", "", IFERROR(COUNTIF($E$2:E2234, "Correto") / COUNTA($E$2:E2234), 0))</f>
        <v/>
      </c>
    </row>
    <row r="2235" spans="3:6" x14ac:dyDescent="0.25">
      <c r="C2235" s="2" t="str">
        <f>IF(B2235="","",IF(VLOOKUP(A2235,referencia!$A$2:$B$15,2,FALSE)&gt;VLOOKUP(B2235,referencia!$A$2:$B$15,2,FALSE),"Casa",IF(VLOOKUP(A2235,referencia!$A$2:$B$15,2,FALSE)&lt;VLOOKUP(B2235,referencia!$A$2:$B$15,2,FALSE),"Visitante","Empate")))</f>
        <v/>
      </c>
      <c r="D2235" s="2" t="str">
        <f ca="1">IF(C2235="", "", IFERROR(
  INDEX(C:C, MATCH(1,
    INDEX((OFFSET(C2235, -(ROW(C2235)-255), 0)=OFFSET(C:C, 5, 0))*
           (OFFSET(C2234, -(ROW(C2234)-255), 0)=OFFSET(C:C, 4, 0))*
           (OFFSET(C2233, -(ROW(C2233)-255), 0)=OFFSET(C:C, 3, 0))*
           (OFFSET(C2232, -(ROW(C2232)-255), 0)=OFFSET(C:C, 2, 0))*
           (OFFSET(C2231, -(ROW(C2231)-255), 0)=OFFSET(C:C, 1, 0)),
           0), 0)),
  "Sem previsão"))</f>
        <v/>
      </c>
      <c r="E2235" s="2" t="str">
        <f t="shared" ca="1" si="125"/>
        <v/>
      </c>
      <c r="F2235" s="2" t="str">
        <f ca="1">IF(E2235="", "", IFERROR(COUNTIF($E$2:E2235, "Correto") / COUNTA($E$2:E2235), 0))</f>
        <v/>
      </c>
    </row>
    <row r="2236" spans="3:6" x14ac:dyDescent="0.25">
      <c r="C2236" s="2" t="str">
        <f>IF(B2236="","",IF(VLOOKUP(A2236,referencia!$A$2:$B$15,2,FALSE)&gt;VLOOKUP(B2236,referencia!$A$2:$B$15,2,FALSE),"Casa",IF(VLOOKUP(A2236,referencia!$A$2:$B$15,2,FALSE)&lt;VLOOKUP(B2236,referencia!$A$2:$B$15,2,FALSE),"Visitante","Empate")))</f>
        <v/>
      </c>
      <c r="D2236" s="2" t="str">
        <f ca="1">IF(C2236="", "", IFERROR(
  INDEX(C:C, MATCH(1,
    INDEX((OFFSET(C2236, -(ROW(C2236)-255), 0)=OFFSET(C:C, 5, 0))*
           (OFFSET(C2235, -(ROW(C2235)-255), 0)=OFFSET(C:C, 4, 0))*
           (OFFSET(C2234, -(ROW(C2234)-255), 0)=OFFSET(C:C, 3, 0))*
           (OFFSET(C2233, -(ROW(C2233)-255), 0)=OFFSET(C:C, 2, 0))*
           (OFFSET(C2232, -(ROW(C2232)-255), 0)=OFFSET(C:C, 1, 0)),
           0), 0)),
  "Sem previsão"))</f>
        <v/>
      </c>
      <c r="E2236" s="2" t="str">
        <f t="shared" ref="E2236:E2299" ca="1" si="126">IF(D2236="","",IF(D2236=C2236,"Correto","Errado"))</f>
        <v/>
      </c>
      <c r="F2236" s="2" t="str">
        <f ca="1">IF(E2236="", "", IFERROR(COUNTIF($E$2:E2236, "Correto") / COUNTA($E$2:E2236), 0))</f>
        <v/>
      </c>
    </row>
    <row r="2237" spans="3:6" x14ac:dyDescent="0.25">
      <c r="C2237" s="2" t="str">
        <f>IF(B2237="","",IF(VLOOKUP(A2237,referencia!$A$2:$B$15,2,FALSE)&gt;VLOOKUP(B2237,referencia!$A$2:$B$15,2,FALSE),"Casa",IF(VLOOKUP(A2237,referencia!$A$2:$B$15,2,FALSE)&lt;VLOOKUP(B2237,referencia!$A$2:$B$15,2,FALSE),"Visitante","Empate")))</f>
        <v/>
      </c>
      <c r="D2237" s="2" t="str">
        <f ca="1">IF(C2237="", "", IFERROR(
  INDEX(C:C, MATCH(1,
    INDEX((OFFSET(C2237, -(ROW(C2237)-255), 0)=OFFSET(C:C, 5, 0))*
           (OFFSET(C2236, -(ROW(C2236)-255), 0)=OFFSET(C:C, 4, 0))*
           (OFFSET(C2235, -(ROW(C2235)-255), 0)=OFFSET(C:C, 3, 0))*
           (OFFSET(C2234, -(ROW(C2234)-255), 0)=OFFSET(C:C, 2, 0))*
           (OFFSET(C2233, -(ROW(C2233)-255), 0)=OFFSET(C:C, 1, 0)),
           0), 0)),
  "Sem previsão"))</f>
        <v/>
      </c>
      <c r="E2237" s="2" t="str">
        <f t="shared" ca="1" si="126"/>
        <v/>
      </c>
      <c r="F2237" s="2" t="str">
        <f ca="1">IF(E2237="", "", IFERROR(COUNTIF($E$2:E2237, "Correto") / COUNTA($E$2:E2237), 0))</f>
        <v/>
      </c>
    </row>
    <row r="2238" spans="3:6" x14ac:dyDescent="0.25">
      <c r="C2238" s="2" t="str">
        <f>IF(B2238="","",IF(VLOOKUP(A2238,referencia!$A$2:$B$15,2,FALSE)&gt;VLOOKUP(B2238,referencia!$A$2:$B$15,2,FALSE),"Casa",IF(VLOOKUP(A2238,referencia!$A$2:$B$15,2,FALSE)&lt;VLOOKUP(B2238,referencia!$A$2:$B$15,2,FALSE),"Visitante","Empate")))</f>
        <v/>
      </c>
      <c r="D2238" s="2" t="str">
        <f ca="1">IF(C2238="", "", IFERROR(
  INDEX(C:C, MATCH(1,
    INDEX((OFFSET(C2238, -(ROW(C2238)-255), 0)=OFFSET(C:C, 5, 0))*
           (OFFSET(C2237, -(ROW(C2237)-255), 0)=OFFSET(C:C, 4, 0))*
           (OFFSET(C2236, -(ROW(C2236)-255), 0)=OFFSET(C:C, 3, 0))*
           (OFFSET(C2235, -(ROW(C2235)-255), 0)=OFFSET(C:C, 2, 0))*
           (OFFSET(C2234, -(ROW(C2234)-255), 0)=OFFSET(C:C, 1, 0)),
           0), 0)),
  "Sem previsão"))</f>
        <v/>
      </c>
      <c r="E2238" s="2" t="str">
        <f t="shared" ca="1" si="126"/>
        <v/>
      </c>
      <c r="F2238" s="2" t="str">
        <f ca="1">IF(E2238="", "", IFERROR(COUNTIF($E$2:E2238, "Correto") / COUNTA($E$2:E2238), 0))</f>
        <v/>
      </c>
    </row>
    <row r="2239" spans="3:6" x14ac:dyDescent="0.25">
      <c r="C2239" s="2" t="str">
        <f>IF(B2239="","",IF(VLOOKUP(A2239,referencia!$A$2:$B$15,2,FALSE)&gt;VLOOKUP(B2239,referencia!$A$2:$B$15,2,FALSE),"Casa",IF(VLOOKUP(A2239,referencia!$A$2:$B$15,2,FALSE)&lt;VLOOKUP(B2239,referencia!$A$2:$B$15,2,FALSE),"Visitante","Empate")))</f>
        <v/>
      </c>
      <c r="D2239" s="2" t="str">
        <f ca="1">IF(C2239="", "", IFERROR(
  INDEX(C:C, MATCH(1,
    INDEX((OFFSET(C2239, -(ROW(C2239)-255), 0)=OFFSET(C:C, 5, 0))*
           (OFFSET(C2238, -(ROW(C2238)-255), 0)=OFFSET(C:C, 4, 0))*
           (OFFSET(C2237, -(ROW(C2237)-255), 0)=OFFSET(C:C, 3, 0))*
           (OFFSET(C2236, -(ROW(C2236)-255), 0)=OFFSET(C:C, 2, 0))*
           (OFFSET(C2235, -(ROW(C2235)-255), 0)=OFFSET(C:C, 1, 0)),
           0), 0)),
  "Sem previsão"))</f>
        <v/>
      </c>
      <c r="E2239" s="2" t="str">
        <f t="shared" ca="1" si="126"/>
        <v/>
      </c>
      <c r="F2239" s="2" t="str">
        <f ca="1">IF(E2239="", "", IFERROR(COUNTIF($E$2:E2239, "Correto") / COUNTA($E$2:E2239), 0))</f>
        <v/>
      </c>
    </row>
    <row r="2240" spans="3:6" x14ac:dyDescent="0.25">
      <c r="C2240" s="2" t="str">
        <f>IF(B2240="","",IF(VLOOKUP(A2240,referencia!$A$2:$B$15,2,FALSE)&gt;VLOOKUP(B2240,referencia!$A$2:$B$15,2,FALSE),"Casa",IF(VLOOKUP(A2240,referencia!$A$2:$B$15,2,FALSE)&lt;VLOOKUP(B2240,referencia!$A$2:$B$15,2,FALSE),"Visitante","Empate")))</f>
        <v/>
      </c>
      <c r="D2240" s="2" t="str">
        <f ca="1">IF(C2240="", "", IFERROR(
  INDEX(C:C, MATCH(1,
    INDEX((OFFSET(C2240, -(ROW(C2240)-255), 0)=OFFSET(C:C, 5, 0))*
           (OFFSET(C2239, -(ROW(C2239)-255), 0)=OFFSET(C:C, 4, 0))*
           (OFFSET(C2238, -(ROW(C2238)-255), 0)=OFFSET(C:C, 3, 0))*
           (OFFSET(C2237, -(ROW(C2237)-255), 0)=OFFSET(C:C, 2, 0))*
           (OFFSET(C2236, -(ROW(C2236)-255), 0)=OFFSET(C:C, 1, 0)),
           0), 0)),
  "Sem previsão"))</f>
        <v/>
      </c>
      <c r="E2240" s="2" t="str">
        <f t="shared" ca="1" si="126"/>
        <v/>
      </c>
      <c r="F2240" s="2" t="str">
        <f ca="1">IF(E2240="", "", IFERROR(COUNTIF($E$2:E2240, "Correto") / COUNTA($E$2:E2240), 0))</f>
        <v/>
      </c>
    </row>
    <row r="2241" spans="3:6" x14ac:dyDescent="0.25">
      <c r="C2241" s="2" t="str">
        <f>IF(B2241="","",IF(VLOOKUP(A2241,referencia!$A$2:$B$15,2,FALSE)&gt;VLOOKUP(B2241,referencia!$A$2:$B$15,2,FALSE),"Casa",IF(VLOOKUP(A2241,referencia!$A$2:$B$15,2,FALSE)&lt;VLOOKUP(B2241,referencia!$A$2:$B$15,2,FALSE),"Visitante","Empate")))</f>
        <v/>
      </c>
      <c r="D2241" s="2" t="str">
        <f ca="1">IF(C2241="", "", IFERROR(
  INDEX(C:C, MATCH(1,
    INDEX((OFFSET(C2241, -(ROW(C2241)-255), 0)=OFFSET(C:C, 5, 0))*
           (OFFSET(C2240, -(ROW(C2240)-255), 0)=OFFSET(C:C, 4, 0))*
           (OFFSET(C2239, -(ROW(C2239)-255), 0)=OFFSET(C:C, 3, 0))*
           (OFFSET(C2238, -(ROW(C2238)-255), 0)=OFFSET(C:C, 2, 0))*
           (OFFSET(C2237, -(ROW(C2237)-255), 0)=OFFSET(C:C, 1, 0)),
           0), 0)),
  "Sem previsão"))</f>
        <v/>
      </c>
      <c r="E2241" s="2" t="str">
        <f t="shared" ca="1" si="126"/>
        <v/>
      </c>
      <c r="F2241" s="2" t="str">
        <f ca="1">IF(E2241="", "", IFERROR(COUNTIF($E$2:E2241, "Correto") / COUNTA($E$2:E2241), 0))</f>
        <v/>
      </c>
    </row>
    <row r="2242" spans="3:6" x14ac:dyDescent="0.25">
      <c r="C2242" s="2" t="str">
        <f>IF(B2242="","",IF(VLOOKUP(A2242,referencia!$A$2:$B$15,2,FALSE)&gt;VLOOKUP(B2242,referencia!$A$2:$B$15,2,FALSE),"Casa",IF(VLOOKUP(A2242,referencia!$A$2:$B$15,2,FALSE)&lt;VLOOKUP(B2242,referencia!$A$2:$B$15,2,FALSE),"Visitante","Empate")))</f>
        <v/>
      </c>
      <c r="D2242" s="2" t="str">
        <f ca="1">IF(C2242="", "", IFERROR(
  INDEX(C:C, MATCH(1,
    INDEX((OFFSET(C2242, -(ROW(C2242)-255), 0)=OFFSET(C:C, 5, 0))*
           (OFFSET(C2241, -(ROW(C2241)-255), 0)=OFFSET(C:C, 4, 0))*
           (OFFSET(C2240, -(ROW(C2240)-255), 0)=OFFSET(C:C, 3, 0))*
           (OFFSET(C2239, -(ROW(C2239)-255), 0)=OFFSET(C:C, 2, 0))*
           (OFFSET(C2238, -(ROW(C2238)-255), 0)=OFFSET(C:C, 1, 0)),
           0), 0)),
  "Sem previsão"))</f>
        <v/>
      </c>
      <c r="E2242" s="2" t="str">
        <f t="shared" ca="1" si="126"/>
        <v/>
      </c>
      <c r="F2242" s="2" t="str">
        <f ca="1">IF(E2242="", "", IFERROR(COUNTIF($E$2:E2242, "Correto") / COUNTA($E$2:E2242), 0))</f>
        <v/>
      </c>
    </row>
    <row r="2243" spans="3:6" x14ac:dyDescent="0.25">
      <c r="C2243" s="2" t="str">
        <f>IF(B2243="","",IF(VLOOKUP(A2243,referencia!$A$2:$B$15,2,FALSE)&gt;VLOOKUP(B2243,referencia!$A$2:$B$15,2,FALSE),"Casa",IF(VLOOKUP(A2243,referencia!$A$2:$B$15,2,FALSE)&lt;VLOOKUP(B2243,referencia!$A$2:$B$15,2,FALSE),"Visitante","Empate")))</f>
        <v/>
      </c>
      <c r="D2243" s="2" t="str">
        <f ca="1">IF(C2243="", "", IFERROR(
  INDEX(C:C, MATCH(1,
    INDEX((OFFSET(C2243, -(ROW(C2243)-255), 0)=OFFSET(C:C, 5, 0))*
           (OFFSET(C2242, -(ROW(C2242)-255), 0)=OFFSET(C:C, 4, 0))*
           (OFFSET(C2241, -(ROW(C2241)-255), 0)=OFFSET(C:C, 3, 0))*
           (OFFSET(C2240, -(ROW(C2240)-255), 0)=OFFSET(C:C, 2, 0))*
           (OFFSET(C2239, -(ROW(C2239)-255), 0)=OFFSET(C:C, 1, 0)),
           0), 0)),
  "Sem previsão"))</f>
        <v/>
      </c>
      <c r="E2243" s="2" t="str">
        <f t="shared" ca="1" si="126"/>
        <v/>
      </c>
      <c r="F2243" s="2" t="str">
        <f ca="1">IF(E2243="", "", IFERROR(COUNTIF($E$2:E2243, "Correto") / COUNTA($E$2:E2243), 0))</f>
        <v/>
      </c>
    </row>
    <row r="2244" spans="3:6" x14ac:dyDescent="0.25">
      <c r="C2244" s="2" t="str">
        <f>IF(B2244="","",IF(VLOOKUP(A2244,referencia!$A$2:$B$15,2,FALSE)&gt;VLOOKUP(B2244,referencia!$A$2:$B$15,2,FALSE),"Casa",IF(VLOOKUP(A2244,referencia!$A$2:$B$15,2,FALSE)&lt;VLOOKUP(B2244,referencia!$A$2:$B$15,2,FALSE),"Visitante","Empate")))</f>
        <v/>
      </c>
      <c r="D2244" s="2" t="str">
        <f ca="1">IF(C2244="", "", IFERROR(
  INDEX(C:C, MATCH(1,
    INDEX((OFFSET(C2244, -(ROW(C2244)-255), 0)=OFFSET(C:C, 5, 0))*
           (OFFSET(C2243, -(ROW(C2243)-255), 0)=OFFSET(C:C, 4, 0))*
           (OFFSET(C2242, -(ROW(C2242)-255), 0)=OFFSET(C:C, 3, 0))*
           (OFFSET(C2241, -(ROW(C2241)-255), 0)=OFFSET(C:C, 2, 0))*
           (OFFSET(C2240, -(ROW(C2240)-255), 0)=OFFSET(C:C, 1, 0)),
           0), 0)),
  "Sem previsão"))</f>
        <v/>
      </c>
      <c r="E2244" s="2" t="str">
        <f t="shared" ca="1" si="126"/>
        <v/>
      </c>
      <c r="F2244" s="2" t="str">
        <f ca="1">IF(E2244="", "", IFERROR(COUNTIF($E$2:E2244, "Correto") / COUNTA($E$2:E2244), 0))</f>
        <v/>
      </c>
    </row>
    <row r="2245" spans="3:6" x14ac:dyDescent="0.25">
      <c r="C2245" s="2" t="str">
        <f>IF(B2245="","",IF(VLOOKUP(A2245,referencia!$A$2:$B$15,2,FALSE)&gt;VLOOKUP(B2245,referencia!$A$2:$B$15,2,FALSE),"Casa",IF(VLOOKUP(A2245,referencia!$A$2:$B$15,2,FALSE)&lt;VLOOKUP(B2245,referencia!$A$2:$B$15,2,FALSE),"Visitante","Empate")))</f>
        <v/>
      </c>
      <c r="D2245" s="2" t="str">
        <f ca="1">IF(C2245="", "", IFERROR(
  INDEX(C:C, MATCH(1,
    INDEX((OFFSET(C2245, -(ROW(C2245)-255), 0)=OFFSET(C:C, 5, 0))*
           (OFFSET(C2244, -(ROW(C2244)-255), 0)=OFFSET(C:C, 4, 0))*
           (OFFSET(C2243, -(ROW(C2243)-255), 0)=OFFSET(C:C, 3, 0))*
           (OFFSET(C2242, -(ROW(C2242)-255), 0)=OFFSET(C:C, 2, 0))*
           (OFFSET(C2241, -(ROW(C2241)-255), 0)=OFFSET(C:C, 1, 0)),
           0), 0)),
  "Sem previsão"))</f>
        <v/>
      </c>
      <c r="E2245" s="2" t="str">
        <f t="shared" ca="1" si="126"/>
        <v/>
      </c>
      <c r="F2245" s="2" t="str">
        <f ca="1">IF(E2245="", "", IFERROR(COUNTIF($E$2:E2245, "Correto") / COUNTA($E$2:E2245), 0))</f>
        <v/>
      </c>
    </row>
    <row r="2246" spans="3:6" x14ac:dyDescent="0.25">
      <c r="C2246" s="2" t="str">
        <f>IF(B2246="","",IF(VLOOKUP(A2246,referencia!$A$2:$B$15,2,FALSE)&gt;VLOOKUP(B2246,referencia!$A$2:$B$15,2,FALSE),"Casa",IF(VLOOKUP(A2246,referencia!$A$2:$B$15,2,FALSE)&lt;VLOOKUP(B2246,referencia!$A$2:$B$15,2,FALSE),"Visitante","Empate")))</f>
        <v/>
      </c>
      <c r="D2246" s="2" t="str">
        <f ca="1">IF(C2246="", "", IFERROR(
  INDEX(C:C, MATCH(1,
    INDEX((OFFSET(C2246, -(ROW(C2246)-255), 0)=OFFSET(C:C, 5, 0))*
           (OFFSET(C2245, -(ROW(C2245)-255), 0)=OFFSET(C:C, 4, 0))*
           (OFFSET(C2244, -(ROW(C2244)-255), 0)=OFFSET(C:C, 3, 0))*
           (OFFSET(C2243, -(ROW(C2243)-255), 0)=OFFSET(C:C, 2, 0))*
           (OFFSET(C2242, -(ROW(C2242)-255), 0)=OFFSET(C:C, 1, 0)),
           0), 0)),
  "Sem previsão"))</f>
        <v/>
      </c>
      <c r="E2246" s="2" t="str">
        <f t="shared" ca="1" si="126"/>
        <v/>
      </c>
      <c r="F2246" s="2" t="str">
        <f ca="1">IF(E2246="", "", IFERROR(COUNTIF($E$2:E2246, "Correto") / COUNTA($E$2:E2246), 0))</f>
        <v/>
      </c>
    </row>
    <row r="2247" spans="3:6" x14ac:dyDescent="0.25">
      <c r="C2247" s="2" t="str">
        <f>IF(B2247="","",IF(VLOOKUP(A2247,referencia!$A$2:$B$15,2,FALSE)&gt;VLOOKUP(B2247,referencia!$A$2:$B$15,2,FALSE),"Casa",IF(VLOOKUP(A2247,referencia!$A$2:$B$15,2,FALSE)&lt;VLOOKUP(B2247,referencia!$A$2:$B$15,2,FALSE),"Visitante","Empate")))</f>
        <v/>
      </c>
      <c r="D2247" s="2" t="str">
        <f ca="1">IF(C2247="", "", IFERROR(
  INDEX(C:C, MATCH(1,
    INDEX((OFFSET(C2247, -(ROW(C2247)-255), 0)=OFFSET(C:C, 5, 0))*
           (OFFSET(C2246, -(ROW(C2246)-255), 0)=OFFSET(C:C, 4, 0))*
           (OFFSET(C2245, -(ROW(C2245)-255), 0)=OFFSET(C:C, 3, 0))*
           (OFFSET(C2244, -(ROW(C2244)-255), 0)=OFFSET(C:C, 2, 0))*
           (OFFSET(C2243, -(ROW(C2243)-255), 0)=OFFSET(C:C, 1, 0)),
           0), 0)),
  "Sem previsão"))</f>
        <v/>
      </c>
      <c r="E2247" s="2" t="str">
        <f t="shared" ca="1" si="126"/>
        <v/>
      </c>
      <c r="F2247" s="2" t="str">
        <f ca="1">IF(E2247="", "", IFERROR(COUNTIF($E$2:E2247, "Correto") / COUNTA($E$2:E2247), 0))</f>
        <v/>
      </c>
    </row>
    <row r="2248" spans="3:6" x14ac:dyDescent="0.25">
      <c r="C2248" s="2" t="str">
        <f>IF(B2248="","",IF(VLOOKUP(A2248,referencia!$A$2:$B$15,2,FALSE)&gt;VLOOKUP(B2248,referencia!$A$2:$B$15,2,FALSE),"Casa",IF(VLOOKUP(A2248,referencia!$A$2:$B$15,2,FALSE)&lt;VLOOKUP(B2248,referencia!$A$2:$B$15,2,FALSE),"Visitante","Empate")))</f>
        <v/>
      </c>
      <c r="D2248" s="2" t="str">
        <f ca="1">IF(C2248="", "", IFERROR(
  INDEX(C:C, MATCH(1,
    INDEX((OFFSET(C2248, -(ROW(C2248)-255), 0)=OFFSET(C:C, 5, 0))*
           (OFFSET(C2247, -(ROW(C2247)-255), 0)=OFFSET(C:C, 4, 0))*
           (OFFSET(C2246, -(ROW(C2246)-255), 0)=OFFSET(C:C, 3, 0))*
           (OFFSET(C2245, -(ROW(C2245)-255), 0)=OFFSET(C:C, 2, 0))*
           (OFFSET(C2244, -(ROW(C2244)-255), 0)=OFFSET(C:C, 1, 0)),
           0), 0)),
  "Sem previsão"))</f>
        <v/>
      </c>
      <c r="E2248" s="2" t="str">
        <f t="shared" ca="1" si="126"/>
        <v/>
      </c>
      <c r="F2248" s="2" t="str">
        <f ca="1">IF(E2248="", "", IFERROR(COUNTIF($E$2:E2248, "Correto") / COUNTA($E$2:E2248), 0))</f>
        <v/>
      </c>
    </row>
    <row r="2249" spans="3:6" x14ac:dyDescent="0.25">
      <c r="C2249" s="2" t="str">
        <f>IF(B2249="","",IF(VLOOKUP(A2249,referencia!$A$2:$B$15,2,FALSE)&gt;VLOOKUP(B2249,referencia!$A$2:$B$15,2,FALSE),"Casa",IF(VLOOKUP(A2249,referencia!$A$2:$B$15,2,FALSE)&lt;VLOOKUP(B2249,referencia!$A$2:$B$15,2,FALSE),"Visitante","Empate")))</f>
        <v/>
      </c>
      <c r="D2249" s="2" t="str">
        <f ca="1">IF(C2249="", "", IFERROR(
  INDEX(C:C, MATCH(1,
    INDEX((OFFSET(C2249, -(ROW(C2249)-255), 0)=OFFSET(C:C, 5, 0))*
           (OFFSET(C2248, -(ROW(C2248)-255), 0)=OFFSET(C:C, 4, 0))*
           (OFFSET(C2247, -(ROW(C2247)-255), 0)=OFFSET(C:C, 3, 0))*
           (OFFSET(C2246, -(ROW(C2246)-255), 0)=OFFSET(C:C, 2, 0))*
           (OFFSET(C2245, -(ROW(C2245)-255), 0)=OFFSET(C:C, 1, 0)),
           0), 0)),
  "Sem previsão"))</f>
        <v/>
      </c>
      <c r="E2249" s="2" t="str">
        <f t="shared" ca="1" si="126"/>
        <v/>
      </c>
      <c r="F2249" s="2" t="str">
        <f ca="1">IF(E2249="", "", IFERROR(COUNTIF($E$2:E2249, "Correto") / COUNTA($E$2:E2249), 0))</f>
        <v/>
      </c>
    </row>
    <row r="2250" spans="3:6" x14ac:dyDescent="0.25">
      <c r="C2250" s="2" t="str">
        <f>IF(B2250="","",IF(VLOOKUP(A2250,referencia!$A$2:$B$15,2,FALSE)&gt;VLOOKUP(B2250,referencia!$A$2:$B$15,2,FALSE),"Casa",IF(VLOOKUP(A2250,referencia!$A$2:$B$15,2,FALSE)&lt;VLOOKUP(B2250,referencia!$A$2:$B$15,2,FALSE),"Visitante","Empate")))</f>
        <v/>
      </c>
      <c r="D2250" s="2" t="str">
        <f ca="1">IF(C2250="", "", IFERROR(
  INDEX(C:C, MATCH(1,
    INDEX((OFFSET(C2250, -(ROW(C2250)-255), 0)=OFFSET(C:C, 5, 0))*
           (OFFSET(C2249, -(ROW(C2249)-255), 0)=OFFSET(C:C, 4, 0))*
           (OFFSET(C2248, -(ROW(C2248)-255), 0)=OFFSET(C:C, 3, 0))*
           (OFFSET(C2247, -(ROW(C2247)-255), 0)=OFFSET(C:C, 2, 0))*
           (OFFSET(C2246, -(ROW(C2246)-255), 0)=OFFSET(C:C, 1, 0)),
           0), 0)),
  "Sem previsão"))</f>
        <v/>
      </c>
      <c r="E2250" s="2" t="str">
        <f t="shared" ca="1" si="126"/>
        <v/>
      </c>
      <c r="F2250" s="2" t="str">
        <f ca="1">IF(E2250="", "", IFERROR(COUNTIF($E$2:E2250, "Correto") / COUNTA($E$2:E2250), 0))</f>
        <v/>
      </c>
    </row>
    <row r="2251" spans="3:6" x14ac:dyDescent="0.25">
      <c r="C2251" s="2" t="str">
        <f>IF(B2251="","",IF(VLOOKUP(A2251,referencia!$A$2:$B$15,2,FALSE)&gt;VLOOKUP(B2251,referencia!$A$2:$B$15,2,FALSE),"Casa",IF(VLOOKUP(A2251,referencia!$A$2:$B$15,2,FALSE)&lt;VLOOKUP(B2251,referencia!$A$2:$B$15,2,FALSE),"Visitante","Empate")))</f>
        <v/>
      </c>
      <c r="D2251" s="2" t="str">
        <f ca="1">IF(C2251="", "", IFERROR(
  INDEX(C:C, MATCH(1,
    INDEX((OFFSET(C2251, -(ROW(C2251)-255), 0)=OFFSET(C:C, 5, 0))*
           (OFFSET(C2250, -(ROW(C2250)-255), 0)=OFFSET(C:C, 4, 0))*
           (OFFSET(C2249, -(ROW(C2249)-255), 0)=OFFSET(C:C, 3, 0))*
           (OFFSET(C2248, -(ROW(C2248)-255), 0)=OFFSET(C:C, 2, 0))*
           (OFFSET(C2247, -(ROW(C2247)-255), 0)=OFFSET(C:C, 1, 0)),
           0), 0)),
  "Sem previsão"))</f>
        <v/>
      </c>
      <c r="E2251" s="2" t="str">
        <f t="shared" ca="1" si="126"/>
        <v/>
      </c>
      <c r="F2251" s="2" t="str">
        <f ca="1">IF(E2251="", "", IFERROR(COUNTIF($E$2:E2251, "Correto") / COUNTA($E$2:E2251), 0))</f>
        <v/>
      </c>
    </row>
    <row r="2252" spans="3:6" x14ac:dyDescent="0.25">
      <c r="C2252" s="2" t="str">
        <f>IF(B2252="","",IF(VLOOKUP(A2252,referencia!$A$2:$B$15,2,FALSE)&gt;VLOOKUP(B2252,referencia!$A$2:$B$15,2,FALSE),"Casa",IF(VLOOKUP(A2252,referencia!$A$2:$B$15,2,FALSE)&lt;VLOOKUP(B2252,referencia!$A$2:$B$15,2,FALSE),"Visitante","Empate")))</f>
        <v/>
      </c>
      <c r="D2252" s="2" t="str">
        <f ca="1">IF(C2252="", "", IFERROR(
  INDEX(C:C, MATCH(1,
    INDEX((OFFSET(C2252, -(ROW(C2252)-255), 0)=OFFSET(C:C, 5, 0))*
           (OFFSET(C2251, -(ROW(C2251)-255), 0)=OFFSET(C:C, 4, 0))*
           (OFFSET(C2250, -(ROW(C2250)-255), 0)=OFFSET(C:C, 3, 0))*
           (OFFSET(C2249, -(ROW(C2249)-255), 0)=OFFSET(C:C, 2, 0))*
           (OFFSET(C2248, -(ROW(C2248)-255), 0)=OFFSET(C:C, 1, 0)),
           0), 0)),
  "Sem previsão"))</f>
        <v/>
      </c>
      <c r="E2252" s="2" t="str">
        <f t="shared" ca="1" si="126"/>
        <v/>
      </c>
      <c r="F2252" s="2" t="str">
        <f ca="1">IF(E2252="", "", IFERROR(COUNTIF($E$2:E2252, "Correto") / COUNTA($E$2:E2252), 0))</f>
        <v/>
      </c>
    </row>
    <row r="2253" spans="3:6" x14ac:dyDescent="0.25">
      <c r="C2253" s="2" t="str">
        <f>IF(B2253="","",IF(VLOOKUP(A2253,referencia!$A$2:$B$15,2,FALSE)&gt;VLOOKUP(B2253,referencia!$A$2:$B$15,2,FALSE),"Casa",IF(VLOOKUP(A2253,referencia!$A$2:$B$15,2,FALSE)&lt;VLOOKUP(B2253,referencia!$A$2:$B$15,2,FALSE),"Visitante","Empate")))</f>
        <v/>
      </c>
      <c r="D2253" s="2" t="str">
        <f ca="1">IF(C2253="", "", IFERROR(
  INDEX(C:C, MATCH(1,
    INDEX((OFFSET(C2253, -(ROW(C2253)-255), 0)=OFFSET(C:C, 5, 0))*
           (OFFSET(C2252, -(ROW(C2252)-255), 0)=OFFSET(C:C, 4, 0))*
           (OFFSET(C2251, -(ROW(C2251)-255), 0)=OFFSET(C:C, 3, 0))*
           (OFFSET(C2250, -(ROW(C2250)-255), 0)=OFFSET(C:C, 2, 0))*
           (OFFSET(C2249, -(ROW(C2249)-255), 0)=OFFSET(C:C, 1, 0)),
           0), 0)),
  "Sem previsão"))</f>
        <v/>
      </c>
      <c r="E2253" s="2" t="str">
        <f t="shared" ca="1" si="126"/>
        <v/>
      </c>
      <c r="F2253" s="2" t="str">
        <f ca="1">IF(E2253="", "", IFERROR(COUNTIF($E$2:E2253, "Correto") / COUNTA($E$2:E2253), 0))</f>
        <v/>
      </c>
    </row>
    <row r="2254" spans="3:6" x14ac:dyDescent="0.25">
      <c r="C2254" s="2" t="str">
        <f>IF(B2254="","",IF(VLOOKUP(A2254,referencia!$A$2:$B$15,2,FALSE)&gt;VLOOKUP(B2254,referencia!$A$2:$B$15,2,FALSE),"Casa",IF(VLOOKUP(A2254,referencia!$A$2:$B$15,2,FALSE)&lt;VLOOKUP(B2254,referencia!$A$2:$B$15,2,FALSE),"Visitante","Empate")))</f>
        <v/>
      </c>
      <c r="D2254" s="2" t="str">
        <f ca="1">IF(C2254="", "", IFERROR(
  INDEX(C:C, MATCH(1,
    INDEX((OFFSET(C2254, -(ROW(C2254)-255), 0)=OFFSET(C:C, 5, 0))*
           (OFFSET(C2253, -(ROW(C2253)-255), 0)=OFFSET(C:C, 4, 0))*
           (OFFSET(C2252, -(ROW(C2252)-255), 0)=OFFSET(C:C, 3, 0))*
           (OFFSET(C2251, -(ROW(C2251)-255), 0)=OFFSET(C:C, 2, 0))*
           (OFFSET(C2250, -(ROW(C2250)-255), 0)=OFFSET(C:C, 1, 0)),
           0), 0)),
  "Sem previsão"))</f>
        <v/>
      </c>
      <c r="E2254" s="2" t="str">
        <f t="shared" ca="1" si="126"/>
        <v/>
      </c>
      <c r="F2254" s="2" t="str">
        <f ca="1">IF(E2254="", "", IFERROR(COUNTIF($E$2:E2254, "Correto") / COUNTA($E$2:E2254), 0))</f>
        <v/>
      </c>
    </row>
    <row r="2255" spans="3:6" x14ac:dyDescent="0.25">
      <c r="C2255" s="2" t="str">
        <f>IF(B2255="","",IF(VLOOKUP(A2255,referencia!$A$2:$B$15,2,FALSE)&gt;VLOOKUP(B2255,referencia!$A$2:$B$15,2,FALSE),"Casa",IF(VLOOKUP(A2255,referencia!$A$2:$B$15,2,FALSE)&lt;VLOOKUP(B2255,referencia!$A$2:$B$15,2,FALSE),"Visitante","Empate")))</f>
        <v/>
      </c>
      <c r="D2255" s="2" t="str">
        <f ca="1">IF(C2255="", "", IFERROR(
  INDEX(C:C, MATCH(1,
    INDEX((OFFSET(C2255, -(ROW(C2255)-255), 0)=OFFSET(C:C, 5, 0))*
           (OFFSET(C2254, -(ROW(C2254)-255), 0)=OFFSET(C:C, 4, 0))*
           (OFFSET(C2253, -(ROW(C2253)-255), 0)=OFFSET(C:C, 3, 0))*
           (OFFSET(C2252, -(ROW(C2252)-255), 0)=OFFSET(C:C, 2, 0))*
           (OFFSET(C2251, -(ROW(C2251)-255), 0)=OFFSET(C:C, 1, 0)),
           0), 0)),
  "Sem previsão"))</f>
        <v/>
      </c>
      <c r="E2255" s="2" t="str">
        <f t="shared" ca="1" si="126"/>
        <v/>
      </c>
      <c r="F2255" s="2" t="str">
        <f ca="1">IF(E2255="", "", IFERROR(COUNTIF($E$2:E2255, "Correto") / COUNTA($E$2:E2255), 0))</f>
        <v/>
      </c>
    </row>
    <row r="2256" spans="3:6" x14ac:dyDescent="0.25">
      <c r="C2256" s="2" t="str">
        <f>IF(B2256="","",IF(VLOOKUP(A2256,referencia!$A$2:$B$15,2,FALSE)&gt;VLOOKUP(B2256,referencia!$A$2:$B$15,2,FALSE),"Casa",IF(VLOOKUP(A2256,referencia!$A$2:$B$15,2,FALSE)&lt;VLOOKUP(B2256,referencia!$A$2:$B$15,2,FALSE),"Visitante","Empate")))</f>
        <v/>
      </c>
      <c r="D2256" s="2" t="str">
        <f ca="1">IF(C2256="", "", IFERROR(
  INDEX(C:C, MATCH(1,
    INDEX((OFFSET(C2256, -(ROW(C2256)-255), 0)=OFFSET(C:C, 5, 0))*
           (OFFSET(C2255, -(ROW(C2255)-255), 0)=OFFSET(C:C, 4, 0))*
           (OFFSET(C2254, -(ROW(C2254)-255), 0)=OFFSET(C:C, 3, 0))*
           (OFFSET(C2253, -(ROW(C2253)-255), 0)=OFFSET(C:C, 2, 0))*
           (OFFSET(C2252, -(ROW(C2252)-255), 0)=OFFSET(C:C, 1, 0)),
           0), 0)),
  "Sem previsão"))</f>
        <v/>
      </c>
      <c r="E2256" s="2" t="str">
        <f t="shared" ca="1" si="126"/>
        <v/>
      </c>
      <c r="F2256" s="2" t="str">
        <f ca="1">IF(E2256="", "", IFERROR(COUNTIF($E$2:E2256, "Correto") / COUNTA($E$2:E2256), 0))</f>
        <v/>
      </c>
    </row>
    <row r="2257" spans="3:6" x14ac:dyDescent="0.25">
      <c r="C2257" s="2" t="str">
        <f>IF(B2257="","",IF(VLOOKUP(A2257,referencia!$A$2:$B$15,2,FALSE)&gt;VLOOKUP(B2257,referencia!$A$2:$B$15,2,FALSE),"Casa",IF(VLOOKUP(A2257,referencia!$A$2:$B$15,2,FALSE)&lt;VLOOKUP(B2257,referencia!$A$2:$B$15,2,FALSE),"Visitante","Empate")))</f>
        <v/>
      </c>
      <c r="D2257" s="2" t="str">
        <f ca="1">IF(C2257="", "", IFERROR(
  INDEX(C:C, MATCH(1,
    INDEX((OFFSET(C2257, -(ROW(C2257)-255), 0)=OFFSET(C:C, 5, 0))*
           (OFFSET(C2256, -(ROW(C2256)-255), 0)=OFFSET(C:C, 4, 0))*
           (OFFSET(C2255, -(ROW(C2255)-255), 0)=OFFSET(C:C, 3, 0))*
           (OFFSET(C2254, -(ROW(C2254)-255), 0)=OFFSET(C:C, 2, 0))*
           (OFFSET(C2253, -(ROW(C2253)-255), 0)=OFFSET(C:C, 1, 0)),
           0), 0)),
  "Sem previsão"))</f>
        <v/>
      </c>
      <c r="E2257" s="2" t="str">
        <f t="shared" ca="1" si="126"/>
        <v/>
      </c>
      <c r="F2257" s="2" t="str">
        <f ca="1">IF(E2257="", "", IFERROR(COUNTIF($E$2:E2257, "Correto") / COUNTA($E$2:E2257), 0))</f>
        <v/>
      </c>
    </row>
    <row r="2258" spans="3:6" x14ac:dyDescent="0.25">
      <c r="C2258" s="2" t="str">
        <f>IF(B2258="","",IF(VLOOKUP(A2258,referencia!$A$2:$B$15,2,FALSE)&gt;VLOOKUP(B2258,referencia!$A$2:$B$15,2,FALSE),"Casa",IF(VLOOKUP(A2258,referencia!$A$2:$B$15,2,FALSE)&lt;VLOOKUP(B2258,referencia!$A$2:$B$15,2,FALSE),"Visitante","Empate")))</f>
        <v/>
      </c>
      <c r="D2258" s="2" t="str">
        <f ca="1">IF(C2258="", "", IFERROR(
  INDEX(C:C, MATCH(1,
    INDEX((OFFSET(C2258, -(ROW(C2258)-255), 0)=OFFSET(C:C, 5, 0))*
           (OFFSET(C2257, -(ROW(C2257)-255), 0)=OFFSET(C:C, 4, 0))*
           (OFFSET(C2256, -(ROW(C2256)-255), 0)=OFFSET(C:C, 3, 0))*
           (OFFSET(C2255, -(ROW(C2255)-255), 0)=OFFSET(C:C, 2, 0))*
           (OFFSET(C2254, -(ROW(C2254)-255), 0)=OFFSET(C:C, 1, 0)),
           0), 0)),
  "Sem previsão"))</f>
        <v/>
      </c>
      <c r="E2258" s="2" t="str">
        <f t="shared" ca="1" si="126"/>
        <v/>
      </c>
      <c r="F2258" s="2" t="str">
        <f ca="1">IF(E2258="", "", IFERROR(COUNTIF($E$2:E2258, "Correto") / COUNTA($E$2:E2258), 0))</f>
        <v/>
      </c>
    </row>
    <row r="2259" spans="3:6" x14ac:dyDescent="0.25">
      <c r="C2259" s="2" t="str">
        <f>IF(B2259="","",IF(VLOOKUP(A2259,referencia!$A$2:$B$15,2,FALSE)&gt;VLOOKUP(B2259,referencia!$A$2:$B$15,2,FALSE),"Casa",IF(VLOOKUP(A2259,referencia!$A$2:$B$15,2,FALSE)&lt;VLOOKUP(B2259,referencia!$A$2:$B$15,2,FALSE),"Visitante","Empate")))</f>
        <v/>
      </c>
      <c r="D2259" s="2" t="str">
        <f ca="1">IF(C2259="", "", IFERROR(
  INDEX(C:C, MATCH(1,
    INDEX((OFFSET(C2259, -(ROW(C2259)-255), 0)=OFFSET(C:C, 5, 0))*
           (OFFSET(C2258, -(ROW(C2258)-255), 0)=OFFSET(C:C, 4, 0))*
           (OFFSET(C2257, -(ROW(C2257)-255), 0)=OFFSET(C:C, 3, 0))*
           (OFFSET(C2256, -(ROW(C2256)-255), 0)=OFFSET(C:C, 2, 0))*
           (OFFSET(C2255, -(ROW(C2255)-255), 0)=OFFSET(C:C, 1, 0)),
           0), 0)),
  "Sem previsão"))</f>
        <v/>
      </c>
      <c r="E2259" s="2" t="str">
        <f t="shared" ca="1" si="126"/>
        <v/>
      </c>
      <c r="F2259" s="2" t="str">
        <f ca="1">IF(E2259="", "", IFERROR(COUNTIF($E$2:E2259, "Correto") / COUNTA($E$2:E2259), 0))</f>
        <v/>
      </c>
    </row>
    <row r="2260" spans="3:6" x14ac:dyDescent="0.25">
      <c r="C2260" s="2" t="str">
        <f>IF(B2260="","",IF(VLOOKUP(A2260,referencia!$A$2:$B$15,2,FALSE)&gt;VLOOKUP(B2260,referencia!$A$2:$B$15,2,FALSE),"Casa",IF(VLOOKUP(A2260,referencia!$A$2:$B$15,2,FALSE)&lt;VLOOKUP(B2260,referencia!$A$2:$B$15,2,FALSE),"Visitante","Empate")))</f>
        <v/>
      </c>
      <c r="D2260" s="2" t="str">
        <f ca="1">IF(C2260="", "", IFERROR(
  INDEX(C:C, MATCH(1,
    INDEX((OFFSET(C2260, -(ROW(C2260)-255), 0)=OFFSET(C:C, 5, 0))*
           (OFFSET(C2259, -(ROW(C2259)-255), 0)=OFFSET(C:C, 4, 0))*
           (OFFSET(C2258, -(ROW(C2258)-255), 0)=OFFSET(C:C, 3, 0))*
           (OFFSET(C2257, -(ROW(C2257)-255), 0)=OFFSET(C:C, 2, 0))*
           (OFFSET(C2256, -(ROW(C2256)-255), 0)=OFFSET(C:C, 1, 0)),
           0), 0)),
  "Sem previsão"))</f>
        <v/>
      </c>
      <c r="E2260" s="2" t="str">
        <f t="shared" ca="1" si="126"/>
        <v/>
      </c>
      <c r="F2260" s="2" t="str">
        <f ca="1">IF(E2260="", "", IFERROR(COUNTIF($E$2:E2260, "Correto") / COUNTA($E$2:E2260), 0))</f>
        <v/>
      </c>
    </row>
    <row r="2261" spans="3:6" x14ac:dyDescent="0.25">
      <c r="C2261" s="2" t="str">
        <f>IF(B2261="","",IF(VLOOKUP(A2261,referencia!$A$2:$B$15,2,FALSE)&gt;VLOOKUP(B2261,referencia!$A$2:$B$15,2,FALSE),"Casa",IF(VLOOKUP(A2261,referencia!$A$2:$B$15,2,FALSE)&lt;VLOOKUP(B2261,referencia!$A$2:$B$15,2,FALSE),"Visitante","Empate")))</f>
        <v/>
      </c>
      <c r="D2261" s="2" t="str">
        <f ca="1">IF(C2261="", "", IFERROR(
  INDEX(C:C, MATCH(1,
    INDEX((OFFSET(C2261, -(ROW(C2261)-255), 0)=OFFSET(C:C, 5, 0))*
           (OFFSET(C2260, -(ROW(C2260)-255), 0)=OFFSET(C:C, 4, 0))*
           (OFFSET(C2259, -(ROW(C2259)-255), 0)=OFFSET(C:C, 3, 0))*
           (OFFSET(C2258, -(ROW(C2258)-255), 0)=OFFSET(C:C, 2, 0))*
           (OFFSET(C2257, -(ROW(C2257)-255), 0)=OFFSET(C:C, 1, 0)),
           0), 0)),
  "Sem previsão"))</f>
        <v/>
      </c>
      <c r="E2261" s="2" t="str">
        <f t="shared" ca="1" si="126"/>
        <v/>
      </c>
      <c r="F2261" s="2" t="str">
        <f ca="1">IF(E2261="", "", IFERROR(COUNTIF($E$2:E2261, "Correto") / COUNTA($E$2:E2261), 0))</f>
        <v/>
      </c>
    </row>
    <row r="2262" spans="3:6" x14ac:dyDescent="0.25">
      <c r="C2262" s="2" t="str">
        <f>IF(B2262="","",IF(VLOOKUP(A2262,referencia!$A$2:$B$15,2,FALSE)&gt;VLOOKUP(B2262,referencia!$A$2:$B$15,2,FALSE),"Casa",IF(VLOOKUP(A2262,referencia!$A$2:$B$15,2,FALSE)&lt;VLOOKUP(B2262,referencia!$A$2:$B$15,2,FALSE),"Visitante","Empate")))</f>
        <v/>
      </c>
      <c r="D2262" s="2" t="str">
        <f ca="1">IF(C2262="", "", IFERROR(
  INDEX(C:C, MATCH(1,
    INDEX((OFFSET(C2262, -(ROW(C2262)-255), 0)=OFFSET(C:C, 5, 0))*
           (OFFSET(C2261, -(ROW(C2261)-255), 0)=OFFSET(C:C, 4, 0))*
           (OFFSET(C2260, -(ROW(C2260)-255), 0)=OFFSET(C:C, 3, 0))*
           (OFFSET(C2259, -(ROW(C2259)-255), 0)=OFFSET(C:C, 2, 0))*
           (OFFSET(C2258, -(ROW(C2258)-255), 0)=OFFSET(C:C, 1, 0)),
           0), 0)),
  "Sem previsão"))</f>
        <v/>
      </c>
      <c r="E2262" s="2" t="str">
        <f t="shared" ca="1" si="126"/>
        <v/>
      </c>
      <c r="F2262" s="2" t="str">
        <f ca="1">IF(E2262="", "", IFERROR(COUNTIF($E$2:E2262, "Correto") / COUNTA($E$2:E2262), 0))</f>
        <v/>
      </c>
    </row>
    <row r="2263" spans="3:6" x14ac:dyDescent="0.25">
      <c r="C2263" s="2" t="str">
        <f>IF(B2263="","",IF(VLOOKUP(A2263,referencia!$A$2:$B$15,2,FALSE)&gt;VLOOKUP(B2263,referencia!$A$2:$B$15,2,FALSE),"Casa",IF(VLOOKUP(A2263,referencia!$A$2:$B$15,2,FALSE)&lt;VLOOKUP(B2263,referencia!$A$2:$B$15,2,FALSE),"Visitante","Empate")))</f>
        <v/>
      </c>
      <c r="D2263" s="2" t="str">
        <f ca="1">IF(C2263="", "", IFERROR(
  INDEX(C:C, MATCH(1,
    INDEX((OFFSET(C2263, -(ROW(C2263)-255), 0)=OFFSET(C:C, 5, 0))*
           (OFFSET(C2262, -(ROW(C2262)-255), 0)=OFFSET(C:C, 4, 0))*
           (OFFSET(C2261, -(ROW(C2261)-255), 0)=OFFSET(C:C, 3, 0))*
           (OFFSET(C2260, -(ROW(C2260)-255), 0)=OFFSET(C:C, 2, 0))*
           (OFFSET(C2259, -(ROW(C2259)-255), 0)=OFFSET(C:C, 1, 0)),
           0), 0)),
  "Sem previsão"))</f>
        <v/>
      </c>
      <c r="E2263" s="2" t="str">
        <f t="shared" ca="1" si="126"/>
        <v/>
      </c>
      <c r="F2263" s="2" t="str">
        <f ca="1">IF(E2263="", "", IFERROR(COUNTIF($E$2:E2263, "Correto") / COUNTA($E$2:E2263), 0))</f>
        <v/>
      </c>
    </row>
    <row r="2264" spans="3:6" x14ac:dyDescent="0.25">
      <c r="C2264" s="2" t="str">
        <f>IF(B2264="","",IF(VLOOKUP(A2264,referencia!$A$2:$B$15,2,FALSE)&gt;VLOOKUP(B2264,referencia!$A$2:$B$15,2,FALSE),"Casa",IF(VLOOKUP(A2264,referencia!$A$2:$B$15,2,FALSE)&lt;VLOOKUP(B2264,referencia!$A$2:$B$15,2,FALSE),"Visitante","Empate")))</f>
        <v/>
      </c>
      <c r="D2264" s="2" t="str">
        <f ca="1">IF(C2264="", "", IFERROR(
  INDEX(C:C, MATCH(1,
    INDEX((OFFSET(C2264, -(ROW(C2264)-255), 0)=OFFSET(C:C, 5, 0))*
           (OFFSET(C2263, -(ROW(C2263)-255), 0)=OFFSET(C:C, 4, 0))*
           (OFFSET(C2262, -(ROW(C2262)-255), 0)=OFFSET(C:C, 3, 0))*
           (OFFSET(C2261, -(ROW(C2261)-255), 0)=OFFSET(C:C, 2, 0))*
           (OFFSET(C2260, -(ROW(C2260)-255), 0)=OFFSET(C:C, 1, 0)),
           0), 0)),
  "Sem previsão"))</f>
        <v/>
      </c>
      <c r="E2264" s="2" t="str">
        <f t="shared" ca="1" si="126"/>
        <v/>
      </c>
      <c r="F2264" s="2" t="str">
        <f ca="1">IF(E2264="", "", IFERROR(COUNTIF($E$2:E2264, "Correto") / COUNTA($E$2:E2264), 0))</f>
        <v/>
      </c>
    </row>
    <row r="2265" spans="3:6" x14ac:dyDescent="0.25">
      <c r="C2265" s="2" t="str">
        <f>IF(B2265="","",IF(VLOOKUP(A2265,referencia!$A$2:$B$15,2,FALSE)&gt;VLOOKUP(B2265,referencia!$A$2:$B$15,2,FALSE),"Casa",IF(VLOOKUP(A2265,referencia!$A$2:$B$15,2,FALSE)&lt;VLOOKUP(B2265,referencia!$A$2:$B$15,2,FALSE),"Visitante","Empate")))</f>
        <v/>
      </c>
      <c r="D2265" s="2" t="str">
        <f ca="1">IF(C2265="", "", IFERROR(
  INDEX(C:C, MATCH(1,
    INDEX((OFFSET(C2265, -(ROW(C2265)-255), 0)=OFFSET(C:C, 5, 0))*
           (OFFSET(C2264, -(ROW(C2264)-255), 0)=OFFSET(C:C, 4, 0))*
           (OFFSET(C2263, -(ROW(C2263)-255), 0)=OFFSET(C:C, 3, 0))*
           (OFFSET(C2262, -(ROW(C2262)-255), 0)=OFFSET(C:C, 2, 0))*
           (OFFSET(C2261, -(ROW(C2261)-255), 0)=OFFSET(C:C, 1, 0)),
           0), 0)),
  "Sem previsão"))</f>
        <v/>
      </c>
      <c r="E2265" s="2" t="str">
        <f t="shared" ca="1" si="126"/>
        <v/>
      </c>
      <c r="F2265" s="2" t="str">
        <f ca="1">IF(E2265="", "", IFERROR(COUNTIF($E$2:E2265, "Correto") / COUNTA($E$2:E2265), 0))</f>
        <v/>
      </c>
    </row>
    <row r="2266" spans="3:6" x14ac:dyDescent="0.25">
      <c r="C2266" s="2" t="str">
        <f>IF(B2266="","",IF(VLOOKUP(A2266,referencia!$A$2:$B$15,2,FALSE)&gt;VLOOKUP(B2266,referencia!$A$2:$B$15,2,FALSE),"Casa",IF(VLOOKUP(A2266,referencia!$A$2:$B$15,2,FALSE)&lt;VLOOKUP(B2266,referencia!$A$2:$B$15,2,FALSE),"Visitante","Empate")))</f>
        <v/>
      </c>
      <c r="D2266" s="2" t="str">
        <f ca="1">IF(C2266="", "", IFERROR(
  INDEX(C:C, MATCH(1,
    INDEX((OFFSET(C2266, -(ROW(C2266)-255), 0)=OFFSET(C:C, 5, 0))*
           (OFFSET(C2265, -(ROW(C2265)-255), 0)=OFFSET(C:C, 4, 0))*
           (OFFSET(C2264, -(ROW(C2264)-255), 0)=OFFSET(C:C, 3, 0))*
           (OFFSET(C2263, -(ROW(C2263)-255), 0)=OFFSET(C:C, 2, 0))*
           (OFFSET(C2262, -(ROW(C2262)-255), 0)=OFFSET(C:C, 1, 0)),
           0), 0)),
  "Sem previsão"))</f>
        <v/>
      </c>
      <c r="E2266" s="2" t="str">
        <f t="shared" ca="1" si="126"/>
        <v/>
      </c>
      <c r="F2266" s="2" t="str">
        <f ca="1">IF(E2266="", "", IFERROR(COUNTIF($E$2:E2266, "Correto") / COUNTA($E$2:E2266), 0))</f>
        <v/>
      </c>
    </row>
    <row r="2267" spans="3:6" x14ac:dyDescent="0.25">
      <c r="C2267" s="2" t="str">
        <f>IF(B2267="","",IF(VLOOKUP(A2267,referencia!$A$2:$B$15,2,FALSE)&gt;VLOOKUP(B2267,referencia!$A$2:$B$15,2,FALSE),"Casa",IF(VLOOKUP(A2267,referencia!$A$2:$B$15,2,FALSE)&lt;VLOOKUP(B2267,referencia!$A$2:$B$15,2,FALSE),"Visitante","Empate")))</f>
        <v/>
      </c>
      <c r="D2267" s="2" t="str">
        <f ca="1">IF(C2267="", "", IFERROR(
  INDEX(C:C, MATCH(1,
    INDEX((OFFSET(C2267, -(ROW(C2267)-255), 0)=OFFSET(C:C, 5, 0))*
           (OFFSET(C2266, -(ROW(C2266)-255), 0)=OFFSET(C:C, 4, 0))*
           (OFFSET(C2265, -(ROW(C2265)-255), 0)=OFFSET(C:C, 3, 0))*
           (OFFSET(C2264, -(ROW(C2264)-255), 0)=OFFSET(C:C, 2, 0))*
           (OFFSET(C2263, -(ROW(C2263)-255), 0)=OFFSET(C:C, 1, 0)),
           0), 0)),
  "Sem previsão"))</f>
        <v/>
      </c>
      <c r="E2267" s="2" t="str">
        <f t="shared" ca="1" si="126"/>
        <v/>
      </c>
      <c r="F2267" s="2" t="str">
        <f ca="1">IF(E2267="", "", IFERROR(COUNTIF($E$2:E2267, "Correto") / COUNTA($E$2:E2267), 0))</f>
        <v/>
      </c>
    </row>
    <row r="2268" spans="3:6" x14ac:dyDescent="0.25">
      <c r="C2268" s="2" t="str">
        <f>IF(B2268="","",IF(VLOOKUP(A2268,referencia!$A$2:$B$15,2,FALSE)&gt;VLOOKUP(B2268,referencia!$A$2:$B$15,2,FALSE),"Casa",IF(VLOOKUP(A2268,referencia!$A$2:$B$15,2,FALSE)&lt;VLOOKUP(B2268,referencia!$A$2:$B$15,2,FALSE),"Visitante","Empate")))</f>
        <v/>
      </c>
      <c r="D2268" s="2" t="str">
        <f ca="1">IF(C2268="", "", IFERROR(
  INDEX(C:C, MATCH(1,
    INDEX((OFFSET(C2268, -(ROW(C2268)-255), 0)=OFFSET(C:C, 5, 0))*
           (OFFSET(C2267, -(ROW(C2267)-255), 0)=OFFSET(C:C, 4, 0))*
           (OFFSET(C2266, -(ROW(C2266)-255), 0)=OFFSET(C:C, 3, 0))*
           (OFFSET(C2265, -(ROW(C2265)-255), 0)=OFFSET(C:C, 2, 0))*
           (OFFSET(C2264, -(ROW(C2264)-255), 0)=OFFSET(C:C, 1, 0)),
           0), 0)),
  "Sem previsão"))</f>
        <v/>
      </c>
      <c r="E2268" s="2" t="str">
        <f t="shared" ca="1" si="126"/>
        <v/>
      </c>
      <c r="F2268" s="2" t="str">
        <f ca="1">IF(E2268="", "", IFERROR(COUNTIF($E$2:E2268, "Correto") / COUNTA($E$2:E2268), 0))</f>
        <v/>
      </c>
    </row>
    <row r="2269" spans="3:6" x14ac:dyDescent="0.25">
      <c r="C2269" s="2" t="str">
        <f>IF(B2269="","",IF(VLOOKUP(A2269,referencia!$A$2:$B$15,2,FALSE)&gt;VLOOKUP(B2269,referencia!$A$2:$B$15,2,FALSE),"Casa",IF(VLOOKUP(A2269,referencia!$A$2:$B$15,2,FALSE)&lt;VLOOKUP(B2269,referencia!$A$2:$B$15,2,FALSE),"Visitante","Empate")))</f>
        <v/>
      </c>
      <c r="D2269" s="2" t="str">
        <f ca="1">IF(C2269="", "", IFERROR(
  INDEX(C:C, MATCH(1,
    INDEX((OFFSET(C2269, -(ROW(C2269)-255), 0)=OFFSET(C:C, 5, 0))*
           (OFFSET(C2268, -(ROW(C2268)-255), 0)=OFFSET(C:C, 4, 0))*
           (OFFSET(C2267, -(ROW(C2267)-255), 0)=OFFSET(C:C, 3, 0))*
           (OFFSET(C2266, -(ROW(C2266)-255), 0)=OFFSET(C:C, 2, 0))*
           (OFFSET(C2265, -(ROW(C2265)-255), 0)=OFFSET(C:C, 1, 0)),
           0), 0)),
  "Sem previsão"))</f>
        <v/>
      </c>
      <c r="E2269" s="2" t="str">
        <f t="shared" ca="1" si="126"/>
        <v/>
      </c>
      <c r="F2269" s="2" t="str">
        <f ca="1">IF(E2269="", "", IFERROR(COUNTIF($E$2:E2269, "Correto") / COUNTA($E$2:E2269), 0))</f>
        <v/>
      </c>
    </row>
    <row r="2270" spans="3:6" x14ac:dyDescent="0.25">
      <c r="C2270" s="2" t="str">
        <f>IF(B2270="","",IF(VLOOKUP(A2270,referencia!$A$2:$B$15,2,FALSE)&gt;VLOOKUP(B2270,referencia!$A$2:$B$15,2,FALSE),"Casa",IF(VLOOKUP(A2270,referencia!$A$2:$B$15,2,FALSE)&lt;VLOOKUP(B2270,referencia!$A$2:$B$15,2,FALSE),"Visitante","Empate")))</f>
        <v/>
      </c>
      <c r="D2270" s="2" t="str">
        <f ca="1">IF(C2270="", "", IFERROR(
  INDEX(C:C, MATCH(1,
    INDEX((OFFSET(C2270, -(ROW(C2270)-255), 0)=OFFSET(C:C, 5, 0))*
           (OFFSET(C2269, -(ROW(C2269)-255), 0)=OFFSET(C:C, 4, 0))*
           (OFFSET(C2268, -(ROW(C2268)-255), 0)=OFFSET(C:C, 3, 0))*
           (OFFSET(C2267, -(ROW(C2267)-255), 0)=OFFSET(C:C, 2, 0))*
           (OFFSET(C2266, -(ROW(C2266)-255), 0)=OFFSET(C:C, 1, 0)),
           0), 0)),
  "Sem previsão"))</f>
        <v/>
      </c>
      <c r="E2270" s="2" t="str">
        <f t="shared" ca="1" si="126"/>
        <v/>
      </c>
      <c r="F2270" s="2" t="str">
        <f ca="1">IF(E2270="", "", IFERROR(COUNTIF($E$2:E2270, "Correto") / COUNTA($E$2:E2270), 0))</f>
        <v/>
      </c>
    </row>
    <row r="2271" spans="3:6" x14ac:dyDescent="0.25">
      <c r="C2271" s="2" t="str">
        <f>IF(B2271="","",IF(VLOOKUP(A2271,referencia!$A$2:$B$15,2,FALSE)&gt;VLOOKUP(B2271,referencia!$A$2:$B$15,2,FALSE),"Casa",IF(VLOOKUP(A2271,referencia!$A$2:$B$15,2,FALSE)&lt;VLOOKUP(B2271,referencia!$A$2:$B$15,2,FALSE),"Visitante","Empate")))</f>
        <v/>
      </c>
      <c r="D2271" s="2" t="str">
        <f ca="1">IF(C2271="", "", IFERROR(
  INDEX(C:C, MATCH(1,
    INDEX((OFFSET(C2271, -(ROW(C2271)-255), 0)=OFFSET(C:C, 5, 0))*
           (OFFSET(C2270, -(ROW(C2270)-255), 0)=OFFSET(C:C, 4, 0))*
           (OFFSET(C2269, -(ROW(C2269)-255), 0)=OFFSET(C:C, 3, 0))*
           (OFFSET(C2268, -(ROW(C2268)-255), 0)=OFFSET(C:C, 2, 0))*
           (OFFSET(C2267, -(ROW(C2267)-255), 0)=OFFSET(C:C, 1, 0)),
           0), 0)),
  "Sem previsão"))</f>
        <v/>
      </c>
      <c r="E2271" s="2" t="str">
        <f t="shared" ca="1" si="126"/>
        <v/>
      </c>
      <c r="F2271" s="2" t="str">
        <f ca="1">IF(E2271="", "", IFERROR(COUNTIF($E$2:E2271, "Correto") / COUNTA($E$2:E2271), 0))</f>
        <v/>
      </c>
    </row>
    <row r="2272" spans="3:6" x14ac:dyDescent="0.25">
      <c r="C2272" s="2" t="str">
        <f>IF(B2272="","",IF(VLOOKUP(A2272,referencia!$A$2:$B$15,2,FALSE)&gt;VLOOKUP(B2272,referencia!$A$2:$B$15,2,FALSE),"Casa",IF(VLOOKUP(A2272,referencia!$A$2:$B$15,2,FALSE)&lt;VLOOKUP(B2272,referencia!$A$2:$B$15,2,FALSE),"Visitante","Empate")))</f>
        <v/>
      </c>
      <c r="D2272" s="2" t="str">
        <f ca="1">IF(C2272="", "", IFERROR(
  INDEX(C:C, MATCH(1,
    INDEX((OFFSET(C2272, -(ROW(C2272)-255), 0)=OFFSET(C:C, 5, 0))*
           (OFFSET(C2271, -(ROW(C2271)-255), 0)=OFFSET(C:C, 4, 0))*
           (OFFSET(C2270, -(ROW(C2270)-255), 0)=OFFSET(C:C, 3, 0))*
           (OFFSET(C2269, -(ROW(C2269)-255), 0)=OFFSET(C:C, 2, 0))*
           (OFFSET(C2268, -(ROW(C2268)-255), 0)=OFFSET(C:C, 1, 0)),
           0), 0)),
  "Sem previsão"))</f>
        <v/>
      </c>
      <c r="E2272" s="2" t="str">
        <f t="shared" ca="1" si="126"/>
        <v/>
      </c>
      <c r="F2272" s="2" t="str">
        <f ca="1">IF(E2272="", "", IFERROR(COUNTIF($E$2:E2272, "Correto") / COUNTA($E$2:E2272), 0))</f>
        <v/>
      </c>
    </row>
    <row r="2273" spans="3:6" x14ac:dyDescent="0.25">
      <c r="C2273" s="2" t="str">
        <f>IF(B2273="","",IF(VLOOKUP(A2273,referencia!$A$2:$B$15,2,FALSE)&gt;VLOOKUP(B2273,referencia!$A$2:$B$15,2,FALSE),"Casa",IF(VLOOKUP(A2273,referencia!$A$2:$B$15,2,FALSE)&lt;VLOOKUP(B2273,referencia!$A$2:$B$15,2,FALSE),"Visitante","Empate")))</f>
        <v/>
      </c>
      <c r="D2273" s="2" t="str">
        <f ca="1">IF(C2273="", "", IFERROR(
  INDEX(C:C, MATCH(1,
    INDEX((OFFSET(C2273, -(ROW(C2273)-255), 0)=OFFSET(C:C, 5, 0))*
           (OFFSET(C2272, -(ROW(C2272)-255), 0)=OFFSET(C:C, 4, 0))*
           (OFFSET(C2271, -(ROW(C2271)-255), 0)=OFFSET(C:C, 3, 0))*
           (OFFSET(C2270, -(ROW(C2270)-255), 0)=OFFSET(C:C, 2, 0))*
           (OFFSET(C2269, -(ROW(C2269)-255), 0)=OFFSET(C:C, 1, 0)),
           0), 0)),
  "Sem previsão"))</f>
        <v/>
      </c>
      <c r="E2273" s="2" t="str">
        <f t="shared" ca="1" si="126"/>
        <v/>
      </c>
      <c r="F2273" s="2" t="str">
        <f ca="1">IF(E2273="", "", IFERROR(COUNTIF($E$2:E2273, "Correto") / COUNTA($E$2:E2273), 0))</f>
        <v/>
      </c>
    </row>
    <row r="2274" spans="3:6" x14ac:dyDescent="0.25">
      <c r="C2274" s="2" t="str">
        <f>IF(B2274="","",IF(VLOOKUP(A2274,referencia!$A$2:$B$15,2,FALSE)&gt;VLOOKUP(B2274,referencia!$A$2:$B$15,2,FALSE),"Casa",IF(VLOOKUP(A2274,referencia!$A$2:$B$15,2,FALSE)&lt;VLOOKUP(B2274,referencia!$A$2:$B$15,2,FALSE),"Visitante","Empate")))</f>
        <v/>
      </c>
      <c r="D2274" s="2" t="str">
        <f ca="1">IF(C2274="", "", IFERROR(
  INDEX(C:C, MATCH(1,
    INDEX((OFFSET(C2274, -(ROW(C2274)-255), 0)=OFFSET(C:C, 5, 0))*
           (OFFSET(C2273, -(ROW(C2273)-255), 0)=OFFSET(C:C, 4, 0))*
           (OFFSET(C2272, -(ROW(C2272)-255), 0)=OFFSET(C:C, 3, 0))*
           (OFFSET(C2271, -(ROW(C2271)-255), 0)=OFFSET(C:C, 2, 0))*
           (OFFSET(C2270, -(ROW(C2270)-255), 0)=OFFSET(C:C, 1, 0)),
           0), 0)),
  "Sem previsão"))</f>
        <v/>
      </c>
      <c r="E2274" s="2" t="str">
        <f t="shared" ca="1" si="126"/>
        <v/>
      </c>
      <c r="F2274" s="2" t="str">
        <f ca="1">IF(E2274="", "", IFERROR(COUNTIF($E$2:E2274, "Correto") / COUNTA($E$2:E2274), 0))</f>
        <v/>
      </c>
    </row>
    <row r="2275" spans="3:6" x14ac:dyDescent="0.25">
      <c r="C2275" s="2" t="str">
        <f>IF(B2275="","",IF(VLOOKUP(A2275,referencia!$A$2:$B$15,2,FALSE)&gt;VLOOKUP(B2275,referencia!$A$2:$B$15,2,FALSE),"Casa",IF(VLOOKUP(A2275,referencia!$A$2:$B$15,2,FALSE)&lt;VLOOKUP(B2275,referencia!$A$2:$B$15,2,FALSE),"Visitante","Empate")))</f>
        <v/>
      </c>
      <c r="D2275" s="2" t="str">
        <f ca="1">IF(C2275="", "", IFERROR(
  INDEX(C:C, MATCH(1,
    INDEX((OFFSET(C2275, -(ROW(C2275)-255), 0)=OFFSET(C:C, 5, 0))*
           (OFFSET(C2274, -(ROW(C2274)-255), 0)=OFFSET(C:C, 4, 0))*
           (OFFSET(C2273, -(ROW(C2273)-255), 0)=OFFSET(C:C, 3, 0))*
           (OFFSET(C2272, -(ROW(C2272)-255), 0)=OFFSET(C:C, 2, 0))*
           (OFFSET(C2271, -(ROW(C2271)-255), 0)=OFFSET(C:C, 1, 0)),
           0), 0)),
  "Sem previsão"))</f>
        <v/>
      </c>
      <c r="E2275" s="2" t="str">
        <f t="shared" ca="1" si="126"/>
        <v/>
      </c>
      <c r="F2275" s="2" t="str">
        <f ca="1">IF(E2275="", "", IFERROR(COUNTIF($E$2:E2275, "Correto") / COUNTA($E$2:E2275), 0))</f>
        <v/>
      </c>
    </row>
    <row r="2276" spans="3:6" x14ac:dyDescent="0.25">
      <c r="C2276" s="2" t="str">
        <f>IF(B2276="","",IF(VLOOKUP(A2276,referencia!$A$2:$B$15,2,FALSE)&gt;VLOOKUP(B2276,referencia!$A$2:$B$15,2,FALSE),"Casa",IF(VLOOKUP(A2276,referencia!$A$2:$B$15,2,FALSE)&lt;VLOOKUP(B2276,referencia!$A$2:$B$15,2,FALSE),"Visitante","Empate")))</f>
        <v/>
      </c>
      <c r="D2276" s="2" t="str">
        <f ca="1">IF(C2276="", "", IFERROR(
  INDEX(C:C, MATCH(1,
    INDEX((OFFSET(C2276, -(ROW(C2276)-255), 0)=OFFSET(C:C, 5, 0))*
           (OFFSET(C2275, -(ROW(C2275)-255), 0)=OFFSET(C:C, 4, 0))*
           (OFFSET(C2274, -(ROW(C2274)-255), 0)=OFFSET(C:C, 3, 0))*
           (OFFSET(C2273, -(ROW(C2273)-255), 0)=OFFSET(C:C, 2, 0))*
           (OFFSET(C2272, -(ROW(C2272)-255), 0)=OFFSET(C:C, 1, 0)),
           0), 0)),
  "Sem previsão"))</f>
        <v/>
      </c>
      <c r="E2276" s="2" t="str">
        <f t="shared" ca="1" si="126"/>
        <v/>
      </c>
      <c r="F2276" s="2" t="str">
        <f ca="1">IF(E2276="", "", IFERROR(COUNTIF($E$2:E2276, "Correto") / COUNTA($E$2:E2276), 0))</f>
        <v/>
      </c>
    </row>
    <row r="2277" spans="3:6" x14ac:dyDescent="0.25">
      <c r="C2277" s="2" t="str">
        <f>IF(B2277="","",IF(VLOOKUP(A2277,referencia!$A$2:$B$15,2,FALSE)&gt;VLOOKUP(B2277,referencia!$A$2:$B$15,2,FALSE),"Casa",IF(VLOOKUP(A2277,referencia!$A$2:$B$15,2,FALSE)&lt;VLOOKUP(B2277,referencia!$A$2:$B$15,2,FALSE),"Visitante","Empate")))</f>
        <v/>
      </c>
      <c r="D2277" s="2" t="str">
        <f ca="1">IF(C2277="", "", IFERROR(
  INDEX(C:C, MATCH(1,
    INDEX((OFFSET(C2277, -(ROW(C2277)-255), 0)=OFFSET(C:C, 5, 0))*
           (OFFSET(C2276, -(ROW(C2276)-255), 0)=OFFSET(C:C, 4, 0))*
           (OFFSET(C2275, -(ROW(C2275)-255), 0)=OFFSET(C:C, 3, 0))*
           (OFFSET(C2274, -(ROW(C2274)-255), 0)=OFFSET(C:C, 2, 0))*
           (OFFSET(C2273, -(ROW(C2273)-255), 0)=OFFSET(C:C, 1, 0)),
           0), 0)),
  "Sem previsão"))</f>
        <v/>
      </c>
      <c r="E2277" s="2" t="str">
        <f t="shared" ca="1" si="126"/>
        <v/>
      </c>
      <c r="F2277" s="2" t="str">
        <f ca="1">IF(E2277="", "", IFERROR(COUNTIF($E$2:E2277, "Correto") / COUNTA($E$2:E2277), 0))</f>
        <v/>
      </c>
    </row>
    <row r="2278" spans="3:6" x14ac:dyDescent="0.25">
      <c r="C2278" s="2" t="str">
        <f>IF(B2278="","",IF(VLOOKUP(A2278,referencia!$A$2:$B$15,2,FALSE)&gt;VLOOKUP(B2278,referencia!$A$2:$B$15,2,FALSE),"Casa",IF(VLOOKUP(A2278,referencia!$A$2:$B$15,2,FALSE)&lt;VLOOKUP(B2278,referencia!$A$2:$B$15,2,FALSE),"Visitante","Empate")))</f>
        <v/>
      </c>
      <c r="D2278" s="2" t="str">
        <f ca="1">IF(C2278="", "", IFERROR(
  INDEX(C:C, MATCH(1,
    INDEX((OFFSET(C2278, -(ROW(C2278)-255), 0)=OFFSET(C:C, 5, 0))*
           (OFFSET(C2277, -(ROW(C2277)-255), 0)=OFFSET(C:C, 4, 0))*
           (OFFSET(C2276, -(ROW(C2276)-255), 0)=OFFSET(C:C, 3, 0))*
           (OFFSET(C2275, -(ROW(C2275)-255), 0)=OFFSET(C:C, 2, 0))*
           (OFFSET(C2274, -(ROW(C2274)-255), 0)=OFFSET(C:C, 1, 0)),
           0), 0)),
  "Sem previsão"))</f>
        <v/>
      </c>
      <c r="E2278" s="2" t="str">
        <f t="shared" ca="1" si="126"/>
        <v/>
      </c>
      <c r="F2278" s="2" t="str">
        <f ca="1">IF(E2278="", "", IFERROR(COUNTIF($E$2:E2278, "Correto") / COUNTA($E$2:E2278), 0))</f>
        <v/>
      </c>
    </row>
    <row r="2279" spans="3:6" x14ac:dyDescent="0.25">
      <c r="C2279" s="2" t="str">
        <f>IF(B2279="","",IF(VLOOKUP(A2279,referencia!$A$2:$B$15,2,FALSE)&gt;VLOOKUP(B2279,referencia!$A$2:$B$15,2,FALSE),"Casa",IF(VLOOKUP(A2279,referencia!$A$2:$B$15,2,FALSE)&lt;VLOOKUP(B2279,referencia!$A$2:$B$15,2,FALSE),"Visitante","Empate")))</f>
        <v/>
      </c>
      <c r="D2279" s="2" t="str">
        <f ca="1">IF(C2279="", "", IFERROR(
  INDEX(C:C, MATCH(1,
    INDEX((OFFSET(C2279, -(ROW(C2279)-255), 0)=OFFSET(C:C, 5, 0))*
           (OFFSET(C2278, -(ROW(C2278)-255), 0)=OFFSET(C:C, 4, 0))*
           (OFFSET(C2277, -(ROW(C2277)-255), 0)=OFFSET(C:C, 3, 0))*
           (OFFSET(C2276, -(ROW(C2276)-255), 0)=OFFSET(C:C, 2, 0))*
           (OFFSET(C2275, -(ROW(C2275)-255), 0)=OFFSET(C:C, 1, 0)),
           0), 0)),
  "Sem previsão"))</f>
        <v/>
      </c>
      <c r="E2279" s="2" t="str">
        <f t="shared" ca="1" si="126"/>
        <v/>
      </c>
      <c r="F2279" s="2" t="str">
        <f ca="1">IF(E2279="", "", IFERROR(COUNTIF($E$2:E2279, "Correto") / COUNTA($E$2:E2279), 0))</f>
        <v/>
      </c>
    </row>
    <row r="2280" spans="3:6" x14ac:dyDescent="0.25">
      <c r="C2280" s="2" t="str">
        <f>IF(B2280="","",IF(VLOOKUP(A2280,referencia!$A$2:$B$15,2,FALSE)&gt;VLOOKUP(B2280,referencia!$A$2:$B$15,2,FALSE),"Casa",IF(VLOOKUP(A2280,referencia!$A$2:$B$15,2,FALSE)&lt;VLOOKUP(B2280,referencia!$A$2:$B$15,2,FALSE),"Visitante","Empate")))</f>
        <v/>
      </c>
      <c r="D2280" s="2" t="str">
        <f ca="1">IF(C2280="", "", IFERROR(
  INDEX(C:C, MATCH(1,
    INDEX((OFFSET(C2280, -(ROW(C2280)-255), 0)=OFFSET(C:C, 5, 0))*
           (OFFSET(C2279, -(ROW(C2279)-255), 0)=OFFSET(C:C, 4, 0))*
           (OFFSET(C2278, -(ROW(C2278)-255), 0)=OFFSET(C:C, 3, 0))*
           (OFFSET(C2277, -(ROW(C2277)-255), 0)=OFFSET(C:C, 2, 0))*
           (OFFSET(C2276, -(ROW(C2276)-255), 0)=OFFSET(C:C, 1, 0)),
           0), 0)),
  "Sem previsão"))</f>
        <v/>
      </c>
      <c r="E2280" s="2" t="str">
        <f t="shared" ca="1" si="126"/>
        <v/>
      </c>
      <c r="F2280" s="2" t="str">
        <f ca="1">IF(E2280="", "", IFERROR(COUNTIF($E$2:E2280, "Correto") / COUNTA($E$2:E2280), 0))</f>
        <v/>
      </c>
    </row>
    <row r="2281" spans="3:6" x14ac:dyDescent="0.25">
      <c r="C2281" s="2" t="str">
        <f>IF(B2281="","",IF(VLOOKUP(A2281,referencia!$A$2:$B$15,2,FALSE)&gt;VLOOKUP(B2281,referencia!$A$2:$B$15,2,FALSE),"Casa",IF(VLOOKUP(A2281,referencia!$A$2:$B$15,2,FALSE)&lt;VLOOKUP(B2281,referencia!$A$2:$B$15,2,FALSE),"Visitante","Empate")))</f>
        <v/>
      </c>
      <c r="D2281" s="2" t="str">
        <f ca="1">IF(C2281="", "", IFERROR(
  INDEX(C:C, MATCH(1,
    INDEX((OFFSET(C2281, -(ROW(C2281)-255), 0)=OFFSET(C:C, 5, 0))*
           (OFFSET(C2280, -(ROW(C2280)-255), 0)=OFFSET(C:C, 4, 0))*
           (OFFSET(#REF!, -(ROW(#REF!)-255), 0)=OFFSET(C:C, 3, 0))*
           (OFFSET(#REF!, -(ROW(#REF!)-255), 0)=OFFSET(C:C, 2, 0))*
           (OFFSET(#REF!, -(ROW(#REF!)-255), 0)=OFFSET(C:C, 1, 0)),
           0), 0)),
  "Sem previsão"))</f>
        <v/>
      </c>
      <c r="E2281" s="2" t="str">
        <f t="shared" ca="1" si="126"/>
        <v/>
      </c>
      <c r="F2281" s="2" t="str">
        <f ca="1">IF(E2281="", "", IFERROR(COUNTIF($E$2:E2281, "Correto") / COUNTA($E$2:E2281), 0))</f>
        <v/>
      </c>
    </row>
    <row r="2282" spans="3:6" x14ac:dyDescent="0.25">
      <c r="C2282" s="2" t="str">
        <f>IF(B2282="","",IF(VLOOKUP(A2282,referencia!$A$2:$B$15,2,FALSE)&gt;VLOOKUP(B2282,referencia!$A$2:$B$15,2,FALSE),"Casa",IF(VLOOKUP(A2282,referencia!$A$2:$B$15,2,FALSE)&lt;VLOOKUP(B2282,referencia!$A$2:$B$15,2,FALSE),"Visitante","Empate")))</f>
        <v/>
      </c>
      <c r="D2282" s="2" t="str">
        <f ca="1">IF(C2282="", "", IFERROR(
  INDEX(C:C, MATCH(1,
    INDEX((OFFSET(C2282, -(ROW(C2282)-255), 0)=OFFSET(C:C, 5, 0))*
           (OFFSET(C2281, -(ROW(C2281)-255), 0)=OFFSET(C:C, 4, 0))*
           (OFFSET(C2280, -(ROW(C2280)-255), 0)=OFFSET(C:C, 3, 0))*
           (OFFSET(#REF!, -(ROW(#REF!)-255), 0)=OFFSET(C:C, 2, 0))*
           (OFFSET(#REF!, -(ROW(#REF!)-255), 0)=OFFSET(C:C, 1, 0)),
           0), 0)),
  "Sem previsão"))</f>
        <v/>
      </c>
      <c r="E2282" s="2" t="str">
        <f t="shared" ca="1" si="126"/>
        <v/>
      </c>
      <c r="F2282" s="2" t="str">
        <f ca="1">IF(E2282="", "", IFERROR(COUNTIF($E$2:E2282, "Correto") / COUNTA($E$2:E2282), 0))</f>
        <v/>
      </c>
    </row>
    <row r="2283" spans="3:6" x14ac:dyDescent="0.25">
      <c r="C2283" s="2" t="str">
        <f>IF(B2283="","",IF(VLOOKUP(A2283,referencia!$A$2:$B$15,2,FALSE)&gt;VLOOKUP(B2283,referencia!$A$2:$B$15,2,FALSE),"Casa",IF(VLOOKUP(A2283,referencia!$A$2:$B$15,2,FALSE)&lt;VLOOKUP(B2283,referencia!$A$2:$B$15,2,FALSE),"Visitante","Empate")))</f>
        <v/>
      </c>
      <c r="D2283" s="2" t="str">
        <f ca="1">IF(C2283="", "", IFERROR(
  INDEX(C:C, MATCH(1,
    INDEX((OFFSET(C2283, -(ROW(C2283)-255), 0)=OFFSET(C:C, 5, 0))*
           (OFFSET(C2282, -(ROW(C2282)-255), 0)=OFFSET(C:C, 4, 0))*
           (OFFSET(C2281, -(ROW(C2281)-255), 0)=OFFSET(C:C, 3, 0))*
           (OFFSET(C2280, -(ROW(C2280)-255), 0)=OFFSET(C:C, 2, 0))*
           (OFFSET(#REF!, -(ROW(#REF!)-255), 0)=OFFSET(C:C, 1, 0)),
           0), 0)),
  "Sem previsão"))</f>
        <v/>
      </c>
      <c r="E2283" s="2" t="str">
        <f t="shared" ca="1" si="126"/>
        <v/>
      </c>
      <c r="F2283" s="2" t="str">
        <f ca="1">IF(E2283="", "", IFERROR(COUNTIF($E$2:E2283, "Correto") / COUNTA($E$2:E2283), 0))</f>
        <v/>
      </c>
    </row>
    <row r="2284" spans="3:6" x14ac:dyDescent="0.25">
      <c r="C2284" s="2" t="str">
        <f>IF(B2284="","",IF(VLOOKUP(A2284,referencia!$A$2:$B$15,2,FALSE)&gt;VLOOKUP(B2284,referencia!$A$2:$B$15,2,FALSE),"Casa",IF(VLOOKUP(A2284,referencia!$A$2:$B$15,2,FALSE)&lt;VLOOKUP(B2284,referencia!$A$2:$B$15,2,FALSE),"Visitante","Empate")))</f>
        <v/>
      </c>
      <c r="D2284" s="2" t="str">
        <f ca="1">IF(C2284="", "", IFERROR(
  INDEX(C:C, MATCH(1,
    INDEX((OFFSET(C2284, -(ROW(C2284)-255), 0)=OFFSET(C:C, 5, 0))*
           (OFFSET(C2283, -(ROW(C2283)-255), 0)=OFFSET(C:C, 4, 0))*
           (OFFSET(C2282, -(ROW(C2282)-255), 0)=OFFSET(C:C, 3, 0))*
           (OFFSET(C2281, -(ROW(C2281)-255), 0)=OFFSET(C:C, 2, 0))*
           (OFFSET(C2280, -(ROW(C2280)-255), 0)=OFFSET(C:C, 1, 0)),
           0), 0)),
  "Sem previsão"))</f>
        <v/>
      </c>
      <c r="E2284" s="2" t="str">
        <f t="shared" ca="1" si="126"/>
        <v/>
      </c>
      <c r="F2284" s="2" t="str">
        <f ca="1">IF(E2284="", "", IFERROR(COUNTIF($E$2:E2284, "Correto") / COUNTA($E$2:E2284), 0))</f>
        <v/>
      </c>
    </row>
    <row r="2285" spans="3:6" x14ac:dyDescent="0.25">
      <c r="C2285" s="2" t="str">
        <f>IF(B2285="","",IF(VLOOKUP(A2285,referencia!$A$2:$B$15,2,FALSE)&gt;VLOOKUP(B2285,referencia!$A$2:$B$15,2,FALSE),"Casa",IF(VLOOKUP(A2285,referencia!$A$2:$B$15,2,FALSE)&lt;VLOOKUP(B2285,referencia!$A$2:$B$15,2,FALSE),"Visitante","Empate")))</f>
        <v/>
      </c>
      <c r="D2285" s="2" t="str">
        <f ca="1">IF(C2285="", "", IFERROR(
  INDEX(C:C, MATCH(1,
    INDEX((OFFSET(C2285, -(ROW(C2285)-255), 0)=OFFSET(C:C, 5, 0))*
           (OFFSET(C2284, -(ROW(C2284)-255), 0)=OFFSET(C:C, 4, 0))*
           (OFFSET(C2283, -(ROW(C2283)-255), 0)=OFFSET(C:C, 3, 0))*
           (OFFSET(C2282, -(ROW(C2282)-255), 0)=OFFSET(C:C, 2, 0))*
           (OFFSET(C2281, -(ROW(C2281)-255), 0)=OFFSET(C:C, 1, 0)),
           0), 0)),
  "Sem previsão"))</f>
        <v/>
      </c>
      <c r="E2285" s="2" t="str">
        <f t="shared" ca="1" si="126"/>
        <v/>
      </c>
      <c r="F2285" s="2" t="str">
        <f ca="1">IF(E2285="", "", IFERROR(COUNTIF($E$2:E2285, "Correto") / COUNTA($E$2:E2285), 0))</f>
        <v/>
      </c>
    </row>
    <row r="2286" spans="3:6" x14ac:dyDescent="0.25">
      <c r="C2286" s="2" t="str">
        <f>IF(B2286="","",IF(VLOOKUP(A2286,referencia!$A$2:$B$15,2,FALSE)&gt;VLOOKUP(B2286,referencia!$A$2:$B$15,2,FALSE),"Casa",IF(VLOOKUP(A2286,referencia!$A$2:$B$15,2,FALSE)&lt;VLOOKUP(B2286,referencia!$A$2:$B$15,2,FALSE),"Visitante","Empate")))</f>
        <v/>
      </c>
      <c r="D2286" s="2" t="str">
        <f ca="1">IF(C2286="", "", IFERROR(
  INDEX(C:C, MATCH(1,
    INDEX((OFFSET(C2286, -(ROW(C2286)-255), 0)=OFFSET(C:C, 5, 0))*
           (OFFSET(C2285, -(ROW(C2285)-255), 0)=OFFSET(C:C, 4, 0))*
           (OFFSET(C2284, -(ROW(C2284)-255), 0)=OFFSET(C:C, 3, 0))*
           (OFFSET(C2283, -(ROW(C2283)-255), 0)=OFFSET(C:C, 2, 0))*
           (OFFSET(C2282, -(ROW(C2282)-255), 0)=OFFSET(C:C, 1, 0)),
           0), 0)),
  "Sem previsão"))</f>
        <v/>
      </c>
      <c r="E2286" s="2" t="str">
        <f t="shared" ca="1" si="126"/>
        <v/>
      </c>
      <c r="F2286" s="2" t="str">
        <f ca="1">IF(E2286="", "", IFERROR(COUNTIF($E$2:E2286, "Correto") / COUNTA($E$2:E2286), 0))</f>
        <v/>
      </c>
    </row>
    <row r="2287" spans="3:6" x14ac:dyDescent="0.25">
      <c r="C2287" s="2" t="str">
        <f>IF(B2287="","",IF(VLOOKUP(A2287,referencia!$A$2:$B$15,2,FALSE)&gt;VLOOKUP(B2287,referencia!$A$2:$B$15,2,FALSE),"Casa",IF(VLOOKUP(A2287,referencia!$A$2:$B$15,2,FALSE)&lt;VLOOKUP(B2287,referencia!$A$2:$B$15,2,FALSE),"Visitante","Empate")))</f>
        <v/>
      </c>
      <c r="D2287" s="2" t="str">
        <f ca="1">IF(C2287="", "", IFERROR(
  INDEX(C:C, MATCH(1,
    INDEX((OFFSET(C2287, -(ROW(C2287)-255), 0)=OFFSET(C:C, 5, 0))*
           (OFFSET(C2286, -(ROW(C2286)-255), 0)=OFFSET(C:C, 4, 0))*
           (OFFSET(C2285, -(ROW(C2285)-255), 0)=OFFSET(C:C, 3, 0))*
           (OFFSET(C2284, -(ROW(C2284)-255), 0)=OFFSET(C:C, 2, 0))*
           (OFFSET(C2283, -(ROW(C2283)-255), 0)=OFFSET(C:C, 1, 0)),
           0), 0)),
  "Sem previsão"))</f>
        <v/>
      </c>
      <c r="E2287" s="2" t="str">
        <f t="shared" ca="1" si="126"/>
        <v/>
      </c>
      <c r="F2287" s="2" t="str">
        <f ca="1">IF(E2287="", "", IFERROR(COUNTIF($E$2:E2287, "Correto") / COUNTA($E$2:E2287), 0))</f>
        <v/>
      </c>
    </row>
    <row r="2288" spans="3:6" x14ac:dyDescent="0.25">
      <c r="C2288" s="2" t="str">
        <f>IF(B2288="","",IF(VLOOKUP(A2288,referencia!$A$2:$B$15,2,FALSE)&gt;VLOOKUP(B2288,referencia!$A$2:$B$15,2,FALSE),"Casa",IF(VLOOKUP(A2288,referencia!$A$2:$B$15,2,FALSE)&lt;VLOOKUP(B2288,referencia!$A$2:$B$15,2,FALSE),"Visitante","Empate")))</f>
        <v/>
      </c>
      <c r="D2288" s="2" t="str">
        <f ca="1">IF(C2288="", "", IFERROR(
  INDEX(C:C, MATCH(1,
    INDEX((OFFSET(C2288, -(ROW(C2288)-255), 0)=OFFSET(C:C, 5, 0))*
           (OFFSET(C2287, -(ROW(C2287)-255), 0)=OFFSET(C:C, 4, 0))*
           (OFFSET(C2286, -(ROW(C2286)-255), 0)=OFFSET(C:C, 3, 0))*
           (OFFSET(C2285, -(ROW(C2285)-255), 0)=OFFSET(C:C, 2, 0))*
           (OFFSET(C2284, -(ROW(C2284)-255), 0)=OFFSET(C:C, 1, 0)),
           0), 0)),
  "Sem previsão"))</f>
        <v/>
      </c>
      <c r="E2288" s="2" t="str">
        <f t="shared" ca="1" si="126"/>
        <v/>
      </c>
      <c r="F2288" s="2" t="str">
        <f ca="1">IF(E2288="", "", IFERROR(COUNTIF($E$2:E2288, "Correto") / COUNTA($E$2:E2288), 0))</f>
        <v/>
      </c>
    </row>
    <row r="2289" spans="3:6" x14ac:dyDescent="0.25">
      <c r="C2289" s="2" t="str">
        <f>IF(B2289="","",IF(VLOOKUP(A2289,referencia!$A$2:$B$15,2,FALSE)&gt;VLOOKUP(B2289,referencia!$A$2:$B$15,2,FALSE),"Casa",IF(VLOOKUP(A2289,referencia!$A$2:$B$15,2,FALSE)&lt;VLOOKUP(B2289,referencia!$A$2:$B$15,2,FALSE),"Visitante","Empate")))</f>
        <v/>
      </c>
      <c r="D2289" s="2" t="str">
        <f ca="1">IF(C2289="", "", IFERROR(
  INDEX(C:C, MATCH(1,
    INDEX((OFFSET(C2289, -(ROW(C2289)-255), 0)=OFFSET(C:C, 5, 0))*
           (OFFSET(C2288, -(ROW(C2288)-255), 0)=OFFSET(C:C, 4, 0))*
           (OFFSET(C2287, -(ROW(C2287)-255), 0)=OFFSET(C:C, 3, 0))*
           (OFFSET(C2286, -(ROW(C2286)-255), 0)=OFFSET(C:C, 2, 0))*
           (OFFSET(C2285, -(ROW(C2285)-255), 0)=OFFSET(C:C, 1, 0)),
           0), 0)),
  "Sem previsão"))</f>
        <v/>
      </c>
      <c r="E2289" s="2" t="str">
        <f t="shared" ca="1" si="126"/>
        <v/>
      </c>
      <c r="F2289" s="2" t="str">
        <f ca="1">IF(E2289="", "", IFERROR(COUNTIF($E$2:E2289, "Correto") / COUNTA($E$2:E2289), 0))</f>
        <v/>
      </c>
    </row>
    <row r="2290" spans="3:6" x14ac:dyDescent="0.25">
      <c r="C2290" s="2" t="str">
        <f>IF(B2290="","",IF(VLOOKUP(A2290,referencia!$A$2:$B$15,2,FALSE)&gt;VLOOKUP(B2290,referencia!$A$2:$B$15,2,FALSE),"Casa",IF(VLOOKUP(A2290,referencia!$A$2:$B$15,2,FALSE)&lt;VLOOKUP(B2290,referencia!$A$2:$B$15,2,FALSE),"Visitante","Empate")))</f>
        <v/>
      </c>
      <c r="D2290" s="2" t="str">
        <f ca="1">IF(C2290="", "", IFERROR(
  INDEX(C:C, MATCH(1,
    INDEX((OFFSET(C2290, -(ROW(C2290)-255), 0)=OFFSET(C:C, 5, 0))*
           (OFFSET(C2289, -(ROW(C2289)-255), 0)=OFFSET(C:C, 4, 0))*
           (OFFSET(C2288, -(ROW(C2288)-255), 0)=OFFSET(C:C, 3, 0))*
           (OFFSET(C2287, -(ROW(C2287)-255), 0)=OFFSET(C:C, 2, 0))*
           (OFFSET(C2286, -(ROW(C2286)-255), 0)=OFFSET(C:C, 1, 0)),
           0), 0)),
  "Sem previsão"))</f>
        <v/>
      </c>
      <c r="E2290" s="2" t="str">
        <f t="shared" ca="1" si="126"/>
        <v/>
      </c>
      <c r="F2290" s="2" t="str">
        <f ca="1">IF(E2290="", "", IFERROR(COUNTIF($E$2:E2290, "Correto") / COUNTA($E$2:E2290), 0))</f>
        <v/>
      </c>
    </row>
    <row r="2291" spans="3:6" x14ac:dyDescent="0.25">
      <c r="C2291" s="2" t="str">
        <f>IF(B2291="","",IF(VLOOKUP(A2291,referencia!$A$2:$B$15,2,FALSE)&gt;VLOOKUP(B2291,referencia!$A$2:$B$15,2,FALSE),"Casa",IF(VLOOKUP(A2291,referencia!$A$2:$B$15,2,FALSE)&lt;VLOOKUP(B2291,referencia!$A$2:$B$15,2,FALSE),"Visitante","Empate")))</f>
        <v/>
      </c>
      <c r="D2291" s="2" t="str">
        <f ca="1">IF(C2291="", "", IFERROR(
  INDEX(C:C, MATCH(1,
    INDEX((OFFSET(C2291, -(ROW(C2291)-255), 0)=OFFSET(C:C, 5, 0))*
           (OFFSET(C2290, -(ROW(C2290)-255), 0)=OFFSET(C:C, 4, 0))*
           (OFFSET(C2289, -(ROW(C2289)-255), 0)=OFFSET(C:C, 3, 0))*
           (OFFSET(C2288, -(ROW(C2288)-255), 0)=OFFSET(C:C, 2, 0))*
           (OFFSET(C2287, -(ROW(C2287)-255), 0)=OFFSET(C:C, 1, 0)),
           0), 0)),
  "Sem previsão"))</f>
        <v/>
      </c>
      <c r="E2291" s="2" t="str">
        <f t="shared" ca="1" si="126"/>
        <v/>
      </c>
      <c r="F2291" s="2" t="str">
        <f ca="1">IF(E2291="", "", IFERROR(COUNTIF($E$2:E2291, "Correto") / COUNTA($E$2:E2291), 0))</f>
        <v/>
      </c>
    </row>
    <row r="2292" spans="3:6" x14ac:dyDescent="0.25">
      <c r="C2292" s="2" t="str">
        <f>IF(B2292="","",IF(VLOOKUP(A2292,referencia!$A$2:$B$15,2,FALSE)&gt;VLOOKUP(B2292,referencia!$A$2:$B$15,2,FALSE),"Casa",IF(VLOOKUP(A2292,referencia!$A$2:$B$15,2,FALSE)&lt;VLOOKUP(B2292,referencia!$A$2:$B$15,2,FALSE),"Visitante","Empate")))</f>
        <v/>
      </c>
      <c r="D2292" s="2" t="str">
        <f ca="1">IF(C2292="", "", IFERROR(
  INDEX(C:C, MATCH(1,
    INDEX((OFFSET(C2292, -(ROW(C2292)-255), 0)=OFFSET(C:C, 5, 0))*
           (OFFSET(C2291, -(ROW(C2291)-255), 0)=OFFSET(C:C, 4, 0))*
           (OFFSET(C2290, -(ROW(C2290)-255), 0)=OFFSET(C:C, 3, 0))*
           (OFFSET(C2289, -(ROW(C2289)-255), 0)=OFFSET(C:C, 2, 0))*
           (OFFSET(C2288, -(ROW(C2288)-255), 0)=OFFSET(C:C, 1, 0)),
           0), 0)),
  "Sem previsão"))</f>
        <v/>
      </c>
      <c r="E2292" s="2" t="str">
        <f t="shared" ca="1" si="126"/>
        <v/>
      </c>
      <c r="F2292" s="2" t="str">
        <f ca="1">IF(E2292="", "", IFERROR(COUNTIF($E$2:E2292, "Correto") / COUNTA($E$2:E2292), 0))</f>
        <v/>
      </c>
    </row>
    <row r="2293" spans="3:6" x14ac:dyDescent="0.25">
      <c r="C2293" s="2" t="str">
        <f>IF(B2293="","",IF(VLOOKUP(A2293,referencia!$A$2:$B$15,2,FALSE)&gt;VLOOKUP(B2293,referencia!$A$2:$B$15,2,FALSE),"Casa",IF(VLOOKUP(A2293,referencia!$A$2:$B$15,2,FALSE)&lt;VLOOKUP(B2293,referencia!$A$2:$B$15,2,FALSE),"Visitante","Empate")))</f>
        <v/>
      </c>
      <c r="D2293" s="2" t="str">
        <f ca="1">IF(C2293="", "", IFERROR(
  INDEX(C:C, MATCH(1,
    INDEX((OFFSET(C2293, -(ROW(C2293)-255), 0)=OFFSET(C:C, 5, 0))*
           (OFFSET(C2292, -(ROW(C2292)-255), 0)=OFFSET(C:C, 4, 0))*
           (OFFSET(C2291, -(ROW(C2291)-255), 0)=OFFSET(C:C, 3, 0))*
           (OFFSET(C2290, -(ROW(C2290)-255), 0)=OFFSET(C:C, 2, 0))*
           (OFFSET(C2289, -(ROW(C2289)-255), 0)=OFFSET(C:C, 1, 0)),
           0), 0)),
  "Sem previsão"))</f>
        <v/>
      </c>
      <c r="E2293" s="2" t="str">
        <f t="shared" ca="1" si="126"/>
        <v/>
      </c>
      <c r="F2293" s="2" t="str">
        <f ca="1">IF(E2293="", "", IFERROR(COUNTIF($E$2:E2293, "Correto") / COUNTA($E$2:E2293), 0))</f>
        <v/>
      </c>
    </row>
    <row r="2294" spans="3:6" x14ac:dyDescent="0.25">
      <c r="C2294" s="2" t="str">
        <f>IF(B2294="","",IF(VLOOKUP(A2294,referencia!$A$2:$B$15,2,FALSE)&gt;VLOOKUP(B2294,referencia!$A$2:$B$15,2,FALSE),"Casa",IF(VLOOKUP(A2294,referencia!$A$2:$B$15,2,FALSE)&lt;VLOOKUP(B2294,referencia!$A$2:$B$15,2,FALSE),"Visitante","Empate")))</f>
        <v/>
      </c>
      <c r="D2294" s="2" t="str">
        <f ca="1">IF(C2294="", "", IFERROR(
  INDEX(C:C, MATCH(1,
    INDEX((OFFSET(C2294, -(ROW(C2294)-255), 0)=OFFSET(C:C, 5, 0))*
           (OFFSET(C2293, -(ROW(C2293)-255), 0)=OFFSET(C:C, 4, 0))*
           (OFFSET(C2292, -(ROW(C2292)-255), 0)=OFFSET(C:C, 3, 0))*
           (OFFSET(C2291, -(ROW(C2291)-255), 0)=OFFSET(C:C, 2, 0))*
           (OFFSET(C2290, -(ROW(C2290)-255), 0)=OFFSET(C:C, 1, 0)),
           0), 0)),
  "Sem previsão"))</f>
        <v/>
      </c>
      <c r="E2294" s="2" t="str">
        <f t="shared" ca="1" si="126"/>
        <v/>
      </c>
      <c r="F2294" s="2" t="str">
        <f ca="1">IF(E2294="", "", IFERROR(COUNTIF($E$2:E2294, "Correto") / COUNTA($E$2:E2294), 0))</f>
        <v/>
      </c>
    </row>
    <row r="2295" spans="3:6" x14ac:dyDescent="0.25">
      <c r="C2295" s="2" t="str">
        <f>IF(B2295="","",IF(VLOOKUP(A2295,referencia!$A$2:$B$15,2,FALSE)&gt;VLOOKUP(B2295,referencia!$A$2:$B$15,2,FALSE),"Casa",IF(VLOOKUP(A2295,referencia!$A$2:$B$15,2,FALSE)&lt;VLOOKUP(B2295,referencia!$A$2:$B$15,2,FALSE),"Visitante","Empate")))</f>
        <v/>
      </c>
      <c r="D2295" s="2" t="str">
        <f ca="1">IF(C2295="", "", IFERROR(
  INDEX(C:C, MATCH(1,
    INDEX((OFFSET(C2295, -(ROW(C2295)-255), 0)=OFFSET(C:C, 5, 0))*
           (OFFSET(C2294, -(ROW(C2294)-255), 0)=OFFSET(C:C, 4, 0))*
           (OFFSET(C2293, -(ROW(C2293)-255), 0)=OFFSET(C:C, 3, 0))*
           (OFFSET(C2292, -(ROW(C2292)-255), 0)=OFFSET(C:C, 2, 0))*
           (OFFSET(C2291, -(ROW(C2291)-255), 0)=OFFSET(C:C, 1, 0)),
           0), 0)),
  "Sem previsão"))</f>
        <v/>
      </c>
      <c r="E2295" s="2" t="str">
        <f t="shared" ca="1" si="126"/>
        <v/>
      </c>
      <c r="F2295" s="2" t="str">
        <f ca="1">IF(E2295="", "", IFERROR(COUNTIF($E$2:E2295, "Correto") / COUNTA($E$2:E2295), 0))</f>
        <v/>
      </c>
    </row>
    <row r="2296" spans="3:6" x14ac:dyDescent="0.25">
      <c r="C2296" s="2" t="str">
        <f>IF(B2296="","",IF(VLOOKUP(A2296,referencia!$A$2:$B$15,2,FALSE)&gt;VLOOKUP(B2296,referencia!$A$2:$B$15,2,FALSE),"Casa",IF(VLOOKUP(A2296,referencia!$A$2:$B$15,2,FALSE)&lt;VLOOKUP(B2296,referencia!$A$2:$B$15,2,FALSE),"Visitante","Empate")))</f>
        <v/>
      </c>
      <c r="D2296" s="2" t="str">
        <f ca="1">IF(C2296="", "", IFERROR(
  INDEX(C:C, MATCH(1,
    INDEX((OFFSET(C2296, -(ROW(C2296)-255), 0)=OFFSET(C:C, 5, 0))*
           (OFFSET(C2295, -(ROW(C2295)-255), 0)=OFFSET(C:C, 4, 0))*
           (OFFSET(C2294, -(ROW(C2294)-255), 0)=OFFSET(C:C, 3, 0))*
           (OFFSET(C2293, -(ROW(C2293)-255), 0)=OFFSET(C:C, 2, 0))*
           (OFFSET(C2292, -(ROW(C2292)-255), 0)=OFFSET(C:C, 1, 0)),
           0), 0)),
  "Sem previsão"))</f>
        <v/>
      </c>
      <c r="E2296" s="2" t="str">
        <f t="shared" ca="1" si="126"/>
        <v/>
      </c>
      <c r="F2296" s="2" t="str">
        <f ca="1">IF(E2296="", "", IFERROR(COUNTIF($E$2:E2296, "Correto") / COUNTA($E$2:E2296), 0))</f>
        <v/>
      </c>
    </row>
    <row r="2297" spans="3:6" x14ac:dyDescent="0.25">
      <c r="C2297" s="2" t="str">
        <f>IF(B2297="","",IF(VLOOKUP(A2297,referencia!$A$2:$B$15,2,FALSE)&gt;VLOOKUP(B2297,referencia!$A$2:$B$15,2,FALSE),"Casa",IF(VLOOKUP(A2297,referencia!$A$2:$B$15,2,FALSE)&lt;VLOOKUP(B2297,referencia!$A$2:$B$15,2,FALSE),"Visitante","Empate")))</f>
        <v/>
      </c>
      <c r="D2297" s="2" t="str">
        <f ca="1">IF(C2297="", "", IFERROR(
  INDEX(C:C, MATCH(1,
    INDEX((OFFSET(C2297, -(ROW(C2297)-255), 0)=OFFSET(C:C, 5, 0))*
           (OFFSET(C2296, -(ROW(C2296)-255), 0)=OFFSET(C:C, 4, 0))*
           (OFFSET(C2295, -(ROW(C2295)-255), 0)=OFFSET(C:C, 3, 0))*
           (OFFSET(C2294, -(ROW(C2294)-255), 0)=OFFSET(C:C, 2, 0))*
           (OFFSET(C2293, -(ROW(C2293)-255), 0)=OFFSET(C:C, 1, 0)),
           0), 0)),
  "Sem previsão"))</f>
        <v/>
      </c>
      <c r="E2297" s="2" t="str">
        <f t="shared" ca="1" si="126"/>
        <v/>
      </c>
      <c r="F2297" s="2" t="str">
        <f ca="1">IF(E2297="", "", IFERROR(COUNTIF($E$2:E2297, "Correto") / COUNTA($E$2:E2297), 0))</f>
        <v/>
      </c>
    </row>
    <row r="2298" spans="3:6" x14ac:dyDescent="0.25">
      <c r="C2298" s="2" t="str">
        <f>IF(B2298="","",IF(VLOOKUP(A2298,referencia!$A$2:$B$15,2,FALSE)&gt;VLOOKUP(B2298,referencia!$A$2:$B$15,2,FALSE),"Casa",IF(VLOOKUP(A2298,referencia!$A$2:$B$15,2,FALSE)&lt;VLOOKUP(B2298,referencia!$A$2:$B$15,2,FALSE),"Visitante","Empate")))</f>
        <v/>
      </c>
      <c r="D2298" s="2" t="str">
        <f ca="1">IF(C2298="", "", IFERROR(
  INDEX(C:C, MATCH(1,
    INDEX((OFFSET(C2298, -(ROW(C2298)-255), 0)=OFFSET(C:C, 5, 0))*
           (OFFSET(C2297, -(ROW(C2297)-255), 0)=OFFSET(C:C, 4, 0))*
           (OFFSET(C2296, -(ROW(C2296)-255), 0)=OFFSET(C:C, 3, 0))*
           (OFFSET(C2295, -(ROW(C2295)-255), 0)=OFFSET(C:C, 2, 0))*
           (OFFSET(C2294, -(ROW(C2294)-255), 0)=OFFSET(C:C, 1, 0)),
           0), 0)),
  "Sem previsão"))</f>
        <v/>
      </c>
      <c r="E2298" s="2" t="str">
        <f t="shared" ca="1" si="126"/>
        <v/>
      </c>
      <c r="F2298" s="2" t="str">
        <f ca="1">IF(E2298="", "", IFERROR(COUNTIF($E$2:E2298, "Correto") / COUNTA($E$2:E2298), 0))</f>
        <v/>
      </c>
    </row>
    <row r="2299" spans="3:6" x14ac:dyDescent="0.25">
      <c r="C2299" s="2" t="str">
        <f>IF(B2299="","",IF(VLOOKUP(A2299,referencia!$A$2:$B$15,2,FALSE)&gt;VLOOKUP(B2299,referencia!$A$2:$B$15,2,FALSE),"Casa",IF(VLOOKUP(A2299,referencia!$A$2:$B$15,2,FALSE)&lt;VLOOKUP(B2299,referencia!$A$2:$B$15,2,FALSE),"Visitante","Empate")))</f>
        <v/>
      </c>
      <c r="D2299" s="2" t="str">
        <f ca="1">IF(C2299="", "", IFERROR(
  INDEX(C:C, MATCH(1,
    INDEX((OFFSET(C2299, -(ROW(C2299)-255), 0)=OFFSET(C:C, 5, 0))*
           (OFFSET(C2298, -(ROW(C2298)-255), 0)=OFFSET(C:C, 4, 0))*
           (OFFSET(C2297, -(ROW(C2297)-255), 0)=OFFSET(C:C, 3, 0))*
           (OFFSET(C2296, -(ROW(C2296)-255), 0)=OFFSET(C:C, 2, 0))*
           (OFFSET(C2295, -(ROW(C2295)-255), 0)=OFFSET(C:C, 1, 0)),
           0), 0)),
  "Sem previsão"))</f>
        <v/>
      </c>
      <c r="E2299" s="2" t="str">
        <f t="shared" ca="1" si="126"/>
        <v/>
      </c>
      <c r="F2299" s="2" t="str">
        <f ca="1">IF(E2299="", "", IFERROR(COUNTIF($E$2:E2299, "Correto") / COUNTA($E$2:E2299), 0))</f>
        <v/>
      </c>
    </row>
    <row r="2300" spans="3:6" x14ac:dyDescent="0.25">
      <c r="C2300" s="2" t="str">
        <f>IF(B2300="","",IF(VLOOKUP(A2300,referencia!$A$2:$B$15,2,FALSE)&gt;VLOOKUP(B2300,referencia!$A$2:$B$15,2,FALSE),"Casa",IF(VLOOKUP(A2300,referencia!$A$2:$B$15,2,FALSE)&lt;VLOOKUP(B2300,referencia!$A$2:$B$15,2,FALSE),"Visitante","Empate")))</f>
        <v/>
      </c>
      <c r="D2300" s="2" t="str">
        <f ca="1">IF(C2300="", "", IFERROR(
  INDEX(C:C, MATCH(1,
    INDEX((OFFSET(C2300, -(ROW(C2300)-255), 0)=OFFSET(C:C, 5, 0))*
           (OFFSET(C2299, -(ROW(C2299)-255), 0)=OFFSET(C:C, 4, 0))*
           (OFFSET(C2298, -(ROW(C2298)-255), 0)=OFFSET(C:C, 3, 0))*
           (OFFSET(C2297, -(ROW(C2297)-255), 0)=OFFSET(C:C, 2, 0))*
           (OFFSET(C2296, -(ROW(C2296)-255), 0)=OFFSET(C:C, 1, 0)),
           0), 0)),
  "Sem previsão"))</f>
        <v/>
      </c>
      <c r="E2300" s="2" t="str">
        <f t="shared" ref="E2300:E2363" ca="1" si="127">IF(D2300="","",IF(D2300=C2300,"Correto","Errado"))</f>
        <v/>
      </c>
      <c r="F2300" s="2" t="str">
        <f ca="1">IF(E2300="", "", IFERROR(COUNTIF($E$2:E2300, "Correto") / COUNTA($E$2:E2300), 0))</f>
        <v/>
      </c>
    </row>
    <row r="2301" spans="3:6" x14ac:dyDescent="0.25">
      <c r="C2301" s="2" t="str">
        <f>IF(B2301="","",IF(VLOOKUP(A2301,referencia!$A$2:$B$15,2,FALSE)&gt;VLOOKUP(B2301,referencia!$A$2:$B$15,2,FALSE),"Casa",IF(VLOOKUP(A2301,referencia!$A$2:$B$15,2,FALSE)&lt;VLOOKUP(B2301,referencia!$A$2:$B$15,2,FALSE),"Visitante","Empate")))</f>
        <v/>
      </c>
      <c r="D2301" s="2" t="str">
        <f ca="1">IF(C2301="", "", IFERROR(
  INDEX(C:C, MATCH(1,
    INDEX((OFFSET(C2301, -(ROW(C2301)-255), 0)=OFFSET(C:C, 5, 0))*
           (OFFSET(C2300, -(ROW(C2300)-255), 0)=OFFSET(C:C, 4, 0))*
           (OFFSET(C2299, -(ROW(C2299)-255), 0)=OFFSET(C:C, 3, 0))*
           (OFFSET(C2298, -(ROW(C2298)-255), 0)=OFFSET(C:C, 2, 0))*
           (OFFSET(C2297, -(ROW(C2297)-255), 0)=OFFSET(C:C, 1, 0)),
           0), 0)),
  "Sem previsão"))</f>
        <v/>
      </c>
      <c r="E2301" s="2" t="str">
        <f t="shared" ca="1" si="127"/>
        <v/>
      </c>
      <c r="F2301" s="2" t="str">
        <f ca="1">IF(E2301="", "", IFERROR(COUNTIF($E$2:E2301, "Correto") / COUNTA($E$2:E2301), 0))</f>
        <v/>
      </c>
    </row>
    <row r="2302" spans="3:6" x14ac:dyDescent="0.25">
      <c r="C2302" s="2" t="str">
        <f>IF(B2302="","",IF(VLOOKUP(A2302,referencia!$A$2:$B$15,2,FALSE)&gt;VLOOKUP(B2302,referencia!$A$2:$B$15,2,FALSE),"Casa",IF(VLOOKUP(A2302,referencia!$A$2:$B$15,2,FALSE)&lt;VLOOKUP(B2302,referencia!$A$2:$B$15,2,FALSE),"Visitante","Empate")))</f>
        <v/>
      </c>
      <c r="D2302" s="2" t="str">
        <f ca="1">IF(C2302="", "", IFERROR(
  INDEX(C:C, MATCH(1,
    INDEX((OFFSET(C2302, -(ROW(C2302)-255), 0)=OFFSET(C:C, 5, 0))*
           (OFFSET(C2301, -(ROW(C2301)-255), 0)=OFFSET(C:C, 4, 0))*
           (OFFSET(C2300, -(ROW(C2300)-255), 0)=OFFSET(C:C, 3, 0))*
           (OFFSET(C2299, -(ROW(C2299)-255), 0)=OFFSET(C:C, 2, 0))*
           (OFFSET(C2298, -(ROW(C2298)-255), 0)=OFFSET(C:C, 1, 0)),
           0), 0)),
  "Sem previsão"))</f>
        <v/>
      </c>
      <c r="E2302" s="2" t="str">
        <f t="shared" ca="1" si="127"/>
        <v/>
      </c>
      <c r="F2302" s="2" t="str">
        <f ca="1">IF(E2302="", "", IFERROR(COUNTIF($E$2:E2302, "Correto") / COUNTA($E$2:E2302), 0))</f>
        <v/>
      </c>
    </row>
    <row r="2303" spans="3:6" x14ac:dyDescent="0.25">
      <c r="C2303" s="2" t="str">
        <f>IF(B2303="","",IF(VLOOKUP(A2303,referencia!$A$2:$B$15,2,FALSE)&gt;VLOOKUP(B2303,referencia!$A$2:$B$15,2,FALSE),"Casa",IF(VLOOKUP(A2303,referencia!$A$2:$B$15,2,FALSE)&lt;VLOOKUP(B2303,referencia!$A$2:$B$15,2,FALSE),"Visitante","Empate")))</f>
        <v/>
      </c>
      <c r="D2303" s="2" t="str">
        <f ca="1">IF(C2303="", "", IFERROR(
  INDEX(C:C, MATCH(1,
    INDEX((OFFSET(C2303, -(ROW(C2303)-255), 0)=OFFSET(C:C, 5, 0))*
           (OFFSET(C2302, -(ROW(C2302)-255), 0)=OFFSET(C:C, 4, 0))*
           (OFFSET(C2301, -(ROW(C2301)-255), 0)=OFFSET(C:C, 3, 0))*
           (OFFSET(C2300, -(ROW(C2300)-255), 0)=OFFSET(C:C, 2, 0))*
           (OFFSET(C2299, -(ROW(C2299)-255), 0)=OFFSET(C:C, 1, 0)),
           0), 0)),
  "Sem previsão"))</f>
        <v/>
      </c>
      <c r="E2303" s="2" t="str">
        <f t="shared" ca="1" si="127"/>
        <v/>
      </c>
      <c r="F2303" s="2" t="str">
        <f ca="1">IF(E2303="", "", IFERROR(COUNTIF($E$2:E2303, "Correto") / COUNTA($E$2:E2303), 0))</f>
        <v/>
      </c>
    </row>
    <row r="2304" spans="3:6" x14ac:dyDescent="0.25">
      <c r="C2304" s="2" t="str">
        <f>IF(B2304="","",IF(VLOOKUP(A2304,referencia!$A$2:$B$15,2,FALSE)&gt;VLOOKUP(B2304,referencia!$A$2:$B$15,2,FALSE),"Casa",IF(VLOOKUP(A2304,referencia!$A$2:$B$15,2,FALSE)&lt;VLOOKUP(B2304,referencia!$A$2:$B$15,2,FALSE),"Visitante","Empate")))</f>
        <v/>
      </c>
      <c r="D2304" s="2" t="str">
        <f ca="1">IF(C2304="", "", IFERROR(
  INDEX(C:C, MATCH(1,
    INDEX((OFFSET(C2304, -(ROW(C2304)-255), 0)=OFFSET(C:C, 5, 0))*
           (OFFSET(C2303, -(ROW(C2303)-255), 0)=OFFSET(C:C, 4, 0))*
           (OFFSET(C2302, -(ROW(C2302)-255), 0)=OFFSET(C:C, 3, 0))*
           (OFFSET(C2301, -(ROW(C2301)-255), 0)=OFFSET(C:C, 2, 0))*
           (OFFSET(C2300, -(ROW(C2300)-255), 0)=OFFSET(C:C, 1, 0)),
           0), 0)),
  "Sem previsão"))</f>
        <v/>
      </c>
      <c r="E2304" s="2" t="str">
        <f t="shared" ca="1" si="127"/>
        <v/>
      </c>
      <c r="F2304" s="2" t="str">
        <f ca="1">IF(E2304="", "", IFERROR(COUNTIF($E$2:E2304, "Correto") / COUNTA($E$2:E2304), 0))</f>
        <v/>
      </c>
    </row>
    <row r="2305" spans="3:6" x14ac:dyDescent="0.25">
      <c r="C2305" s="2" t="str">
        <f>IF(B2305="","",IF(VLOOKUP(A2305,referencia!$A$2:$B$15,2,FALSE)&gt;VLOOKUP(B2305,referencia!$A$2:$B$15,2,FALSE),"Casa",IF(VLOOKUP(A2305,referencia!$A$2:$B$15,2,FALSE)&lt;VLOOKUP(B2305,referencia!$A$2:$B$15,2,FALSE),"Visitante","Empate")))</f>
        <v/>
      </c>
      <c r="D2305" s="2" t="str">
        <f ca="1">IF(C2305="", "", IFERROR(
  INDEX(C:C, MATCH(1,
    INDEX((OFFSET(C2305, -(ROW(C2305)-255), 0)=OFFSET(C:C, 5, 0))*
           (OFFSET(C2304, -(ROW(C2304)-255), 0)=OFFSET(C:C, 4, 0))*
           (OFFSET(C2303, -(ROW(C2303)-255), 0)=OFFSET(C:C, 3, 0))*
           (OFFSET(C2302, -(ROW(C2302)-255), 0)=OFFSET(C:C, 2, 0))*
           (OFFSET(C2301, -(ROW(C2301)-255), 0)=OFFSET(C:C, 1, 0)),
           0), 0)),
  "Sem previsão"))</f>
        <v/>
      </c>
      <c r="E2305" s="2" t="str">
        <f t="shared" ca="1" si="127"/>
        <v/>
      </c>
      <c r="F2305" s="2" t="str">
        <f ca="1">IF(E2305="", "", IFERROR(COUNTIF($E$2:E2305, "Correto") / COUNTA($E$2:E2305), 0))</f>
        <v/>
      </c>
    </row>
    <row r="2306" spans="3:6" x14ac:dyDescent="0.25">
      <c r="C2306" s="2" t="str">
        <f>IF(B2306="","",IF(VLOOKUP(A2306,referencia!$A$2:$B$15,2,FALSE)&gt;VLOOKUP(B2306,referencia!$A$2:$B$15,2,FALSE),"Casa",IF(VLOOKUP(A2306,referencia!$A$2:$B$15,2,FALSE)&lt;VLOOKUP(B2306,referencia!$A$2:$B$15,2,FALSE),"Visitante","Empate")))</f>
        <v/>
      </c>
      <c r="D2306" s="2" t="str">
        <f ca="1">IF(C2306="", "", IFERROR(
  INDEX(C:C, MATCH(1,
    INDEX((OFFSET(C2306, -(ROW(C2306)-255), 0)=OFFSET(C:C, 5, 0))*
           (OFFSET(C2305, -(ROW(C2305)-255), 0)=OFFSET(C:C, 4, 0))*
           (OFFSET(C2304, -(ROW(C2304)-255), 0)=OFFSET(C:C, 3, 0))*
           (OFFSET(C2303, -(ROW(C2303)-255), 0)=OFFSET(C:C, 2, 0))*
           (OFFSET(C2302, -(ROW(C2302)-255), 0)=OFFSET(C:C, 1, 0)),
           0), 0)),
  "Sem previsão"))</f>
        <v/>
      </c>
      <c r="E2306" s="2" t="str">
        <f t="shared" ca="1" si="127"/>
        <v/>
      </c>
      <c r="F2306" s="2" t="str">
        <f ca="1">IF(E2306="", "", IFERROR(COUNTIF($E$2:E2306, "Correto") / COUNTA($E$2:E2306), 0))</f>
        <v/>
      </c>
    </row>
    <row r="2307" spans="3:6" x14ac:dyDescent="0.25">
      <c r="C2307" s="2" t="str">
        <f>IF(B2307="","",IF(VLOOKUP(A2307,referencia!$A$2:$B$15,2,FALSE)&gt;VLOOKUP(B2307,referencia!$A$2:$B$15,2,FALSE),"Casa",IF(VLOOKUP(A2307,referencia!$A$2:$B$15,2,FALSE)&lt;VLOOKUP(B2307,referencia!$A$2:$B$15,2,FALSE),"Visitante","Empate")))</f>
        <v/>
      </c>
      <c r="D2307" s="2" t="str">
        <f ca="1">IF(C2307="", "", IFERROR(
  INDEX(C:C, MATCH(1,
    INDEX((OFFSET(C2307, -(ROW(C2307)-255), 0)=OFFSET(C:C, 5, 0))*
           (OFFSET(C2306, -(ROW(C2306)-255), 0)=OFFSET(C:C, 4, 0))*
           (OFFSET(C2305, -(ROW(C2305)-255), 0)=OFFSET(C:C, 3, 0))*
           (OFFSET(C2304, -(ROW(C2304)-255), 0)=OFFSET(C:C, 2, 0))*
           (OFFSET(C2303, -(ROW(C2303)-255), 0)=OFFSET(C:C, 1, 0)),
           0), 0)),
  "Sem previsão"))</f>
        <v/>
      </c>
      <c r="E2307" s="2" t="str">
        <f t="shared" ca="1" si="127"/>
        <v/>
      </c>
      <c r="F2307" s="2" t="str">
        <f ca="1">IF(E2307="", "", IFERROR(COUNTIF($E$2:E2307, "Correto") / COUNTA($E$2:E2307), 0))</f>
        <v/>
      </c>
    </row>
    <row r="2308" spans="3:6" x14ac:dyDescent="0.25">
      <c r="C2308" s="2" t="str">
        <f>IF(B2308="","",IF(VLOOKUP(A2308,referencia!$A$2:$B$15,2,FALSE)&gt;VLOOKUP(B2308,referencia!$A$2:$B$15,2,FALSE),"Casa",IF(VLOOKUP(A2308,referencia!$A$2:$B$15,2,FALSE)&lt;VLOOKUP(B2308,referencia!$A$2:$B$15,2,FALSE),"Visitante","Empate")))</f>
        <v/>
      </c>
      <c r="D2308" s="2" t="str">
        <f ca="1">IF(C2308="", "", IFERROR(
  INDEX(C:C, MATCH(1,
    INDEX((OFFSET(C2308, -(ROW(C2308)-255), 0)=OFFSET(C:C, 5, 0))*
           (OFFSET(C2307, -(ROW(C2307)-255), 0)=OFFSET(C:C, 4, 0))*
           (OFFSET(C2306, -(ROW(C2306)-255), 0)=OFFSET(C:C, 3, 0))*
           (OFFSET(C2305, -(ROW(C2305)-255), 0)=OFFSET(C:C, 2, 0))*
           (OFFSET(C2304, -(ROW(C2304)-255), 0)=OFFSET(C:C, 1, 0)),
           0), 0)),
  "Sem previsão"))</f>
        <v/>
      </c>
      <c r="E2308" s="2" t="str">
        <f t="shared" ca="1" si="127"/>
        <v/>
      </c>
      <c r="F2308" s="2" t="str">
        <f ca="1">IF(E2308="", "", IFERROR(COUNTIF($E$2:E2308, "Correto") / COUNTA($E$2:E2308), 0))</f>
        <v/>
      </c>
    </row>
    <row r="2309" spans="3:6" x14ac:dyDescent="0.25">
      <c r="C2309" s="2" t="str">
        <f>IF(B2309="","",IF(VLOOKUP(A2309,referencia!$A$2:$B$15,2,FALSE)&gt;VLOOKUP(B2309,referencia!$A$2:$B$15,2,FALSE),"Casa",IF(VLOOKUP(A2309,referencia!$A$2:$B$15,2,FALSE)&lt;VLOOKUP(B2309,referencia!$A$2:$B$15,2,FALSE),"Visitante","Empate")))</f>
        <v/>
      </c>
      <c r="D2309" s="2" t="str">
        <f ca="1">IF(C2309="", "", IFERROR(
  INDEX(C:C, MATCH(1,
    INDEX((OFFSET(C2309, -(ROW(C2309)-255), 0)=OFFSET(C:C, 5, 0))*
           (OFFSET(C2308, -(ROW(C2308)-255), 0)=OFFSET(C:C, 4, 0))*
           (OFFSET(C2307, -(ROW(C2307)-255), 0)=OFFSET(C:C, 3, 0))*
           (OFFSET(C2306, -(ROW(C2306)-255), 0)=OFFSET(C:C, 2, 0))*
           (OFFSET(C2305, -(ROW(C2305)-255), 0)=OFFSET(C:C, 1, 0)),
           0), 0)),
  "Sem previsão"))</f>
        <v/>
      </c>
      <c r="E2309" s="2" t="str">
        <f t="shared" ca="1" si="127"/>
        <v/>
      </c>
      <c r="F2309" s="2" t="str">
        <f ca="1">IF(E2309="", "", IFERROR(COUNTIF($E$2:E2309, "Correto") / COUNTA($E$2:E2309), 0))</f>
        <v/>
      </c>
    </row>
    <row r="2310" spans="3:6" x14ac:dyDescent="0.25">
      <c r="C2310" s="2" t="str">
        <f>IF(B2310="","",IF(VLOOKUP(A2310,referencia!$A$2:$B$15,2,FALSE)&gt;VLOOKUP(B2310,referencia!$A$2:$B$15,2,FALSE),"Casa",IF(VLOOKUP(A2310,referencia!$A$2:$B$15,2,FALSE)&lt;VLOOKUP(B2310,referencia!$A$2:$B$15,2,FALSE),"Visitante","Empate")))</f>
        <v/>
      </c>
      <c r="D2310" s="2" t="str">
        <f ca="1">IF(C2310="", "", IFERROR(
  INDEX(C:C, MATCH(1,
    INDEX((OFFSET(C2310, -(ROW(C2310)-255), 0)=OFFSET(C:C, 5, 0))*
           (OFFSET(C2309, -(ROW(C2309)-255), 0)=OFFSET(C:C, 4, 0))*
           (OFFSET(C2308, -(ROW(C2308)-255), 0)=OFFSET(C:C, 3, 0))*
           (OFFSET(C2307, -(ROW(C2307)-255), 0)=OFFSET(C:C, 2, 0))*
           (OFFSET(C2306, -(ROW(C2306)-255), 0)=OFFSET(C:C, 1, 0)),
           0), 0)),
  "Sem previsão"))</f>
        <v/>
      </c>
      <c r="E2310" s="2" t="str">
        <f t="shared" ca="1" si="127"/>
        <v/>
      </c>
      <c r="F2310" s="2" t="str">
        <f ca="1">IF(E2310="", "", IFERROR(COUNTIF($E$2:E2310, "Correto") / COUNTA($E$2:E2310), 0))</f>
        <v/>
      </c>
    </row>
    <row r="2311" spans="3:6" x14ac:dyDescent="0.25">
      <c r="C2311" s="2" t="str">
        <f>IF(B2311="","",IF(VLOOKUP(A2311,referencia!$A$2:$B$15,2,FALSE)&gt;VLOOKUP(B2311,referencia!$A$2:$B$15,2,FALSE),"Casa",IF(VLOOKUP(A2311,referencia!$A$2:$B$15,2,FALSE)&lt;VLOOKUP(B2311,referencia!$A$2:$B$15,2,FALSE),"Visitante","Empate")))</f>
        <v/>
      </c>
      <c r="D2311" s="2" t="str">
        <f ca="1">IF(C2311="", "", IFERROR(
  INDEX(C:C, MATCH(1,
    INDEX((OFFSET(C2311, -(ROW(C2311)-255), 0)=OFFSET(C:C, 5, 0))*
           (OFFSET(C2310, -(ROW(C2310)-255), 0)=OFFSET(C:C, 4, 0))*
           (OFFSET(C2309, -(ROW(C2309)-255), 0)=OFFSET(C:C, 3, 0))*
           (OFFSET(C2308, -(ROW(C2308)-255), 0)=OFFSET(C:C, 2, 0))*
           (OFFSET(C2307, -(ROW(C2307)-255), 0)=OFFSET(C:C, 1, 0)),
           0), 0)),
  "Sem previsão"))</f>
        <v/>
      </c>
      <c r="E2311" s="2" t="str">
        <f t="shared" ca="1" si="127"/>
        <v/>
      </c>
      <c r="F2311" s="2" t="str">
        <f ca="1">IF(E2311="", "", IFERROR(COUNTIF($E$2:E2311, "Correto") / COUNTA($E$2:E2311), 0))</f>
        <v/>
      </c>
    </row>
    <row r="2312" spans="3:6" x14ac:dyDescent="0.25">
      <c r="C2312" s="2" t="str">
        <f>IF(B2312="","",IF(VLOOKUP(A2312,referencia!$A$2:$B$15,2,FALSE)&gt;VLOOKUP(B2312,referencia!$A$2:$B$15,2,FALSE),"Casa",IF(VLOOKUP(A2312,referencia!$A$2:$B$15,2,FALSE)&lt;VLOOKUP(B2312,referencia!$A$2:$B$15,2,FALSE),"Visitante","Empate")))</f>
        <v/>
      </c>
      <c r="D2312" s="2" t="str">
        <f ca="1">IF(C2312="", "", IFERROR(
  INDEX(C:C, MATCH(1,
    INDEX((OFFSET(C2312, -(ROW(C2312)-255), 0)=OFFSET(C:C, 5, 0))*
           (OFFSET(C2311, -(ROW(C2311)-255), 0)=OFFSET(C:C, 4, 0))*
           (OFFSET(C2310, -(ROW(C2310)-255), 0)=OFFSET(C:C, 3, 0))*
           (OFFSET(C2309, -(ROW(C2309)-255), 0)=OFFSET(C:C, 2, 0))*
           (OFFSET(C2308, -(ROW(C2308)-255), 0)=OFFSET(C:C, 1, 0)),
           0), 0)),
  "Sem previsão"))</f>
        <v/>
      </c>
      <c r="E2312" s="2" t="str">
        <f t="shared" ca="1" si="127"/>
        <v/>
      </c>
      <c r="F2312" s="2" t="str">
        <f ca="1">IF(E2312="", "", IFERROR(COUNTIF($E$2:E2312, "Correto") / COUNTA($E$2:E2312), 0))</f>
        <v/>
      </c>
    </row>
    <row r="2313" spans="3:6" x14ac:dyDescent="0.25">
      <c r="C2313" s="2" t="str">
        <f>IF(B2313="","",IF(VLOOKUP(A2313,referencia!$A$2:$B$15,2,FALSE)&gt;VLOOKUP(B2313,referencia!$A$2:$B$15,2,FALSE),"Casa",IF(VLOOKUP(A2313,referencia!$A$2:$B$15,2,FALSE)&lt;VLOOKUP(B2313,referencia!$A$2:$B$15,2,FALSE),"Visitante","Empate")))</f>
        <v/>
      </c>
      <c r="D2313" s="2" t="str">
        <f ca="1">IF(C2313="", "", IFERROR(
  INDEX(C:C, MATCH(1,
    INDEX((OFFSET(C2313, -(ROW(C2313)-255), 0)=OFFSET(C:C, 5, 0))*
           (OFFSET(C2312, -(ROW(C2312)-255), 0)=OFFSET(C:C, 4, 0))*
           (OFFSET(C2311, -(ROW(C2311)-255), 0)=OFFSET(C:C, 3, 0))*
           (OFFSET(C2310, -(ROW(C2310)-255), 0)=OFFSET(C:C, 2, 0))*
           (OFFSET(C2309, -(ROW(C2309)-255), 0)=OFFSET(C:C, 1, 0)),
           0), 0)),
  "Sem previsão"))</f>
        <v/>
      </c>
      <c r="E2313" s="2" t="str">
        <f t="shared" ca="1" si="127"/>
        <v/>
      </c>
      <c r="F2313" s="2" t="str">
        <f ca="1">IF(E2313="", "", IFERROR(COUNTIF($E$2:E2313, "Correto") / COUNTA($E$2:E2313), 0))</f>
        <v/>
      </c>
    </row>
    <row r="2314" spans="3:6" x14ac:dyDescent="0.25">
      <c r="C2314" s="2" t="str">
        <f>IF(B2314="","",IF(VLOOKUP(A2314,referencia!$A$2:$B$15,2,FALSE)&gt;VLOOKUP(B2314,referencia!$A$2:$B$15,2,FALSE),"Casa",IF(VLOOKUP(A2314,referencia!$A$2:$B$15,2,FALSE)&lt;VLOOKUP(B2314,referencia!$A$2:$B$15,2,FALSE),"Visitante","Empate")))</f>
        <v/>
      </c>
      <c r="D2314" s="2" t="str">
        <f ca="1">IF(C2314="", "", IFERROR(
  INDEX(C:C, MATCH(1,
    INDEX((OFFSET(C2314, -(ROW(C2314)-255), 0)=OFFSET(C:C, 5, 0))*
           (OFFSET(C2313, -(ROW(C2313)-255), 0)=OFFSET(C:C, 4, 0))*
           (OFFSET(C2312, -(ROW(C2312)-255), 0)=OFFSET(C:C, 3, 0))*
           (OFFSET(C2311, -(ROW(C2311)-255), 0)=OFFSET(C:C, 2, 0))*
           (OFFSET(C2310, -(ROW(C2310)-255), 0)=OFFSET(C:C, 1, 0)),
           0), 0)),
  "Sem previsão"))</f>
        <v/>
      </c>
      <c r="E2314" s="2" t="str">
        <f t="shared" ca="1" si="127"/>
        <v/>
      </c>
      <c r="F2314" s="2" t="str">
        <f ca="1">IF(E2314="", "", IFERROR(COUNTIF($E$2:E2314, "Correto") / COUNTA($E$2:E2314), 0))</f>
        <v/>
      </c>
    </row>
    <row r="2315" spans="3:6" x14ac:dyDescent="0.25">
      <c r="C2315" s="2" t="str">
        <f>IF(B2315="","",IF(VLOOKUP(A2315,referencia!$A$2:$B$15,2,FALSE)&gt;VLOOKUP(B2315,referencia!$A$2:$B$15,2,FALSE),"Casa",IF(VLOOKUP(A2315,referencia!$A$2:$B$15,2,FALSE)&lt;VLOOKUP(B2315,referencia!$A$2:$B$15,2,FALSE),"Visitante","Empate")))</f>
        <v/>
      </c>
      <c r="D2315" s="2" t="str">
        <f ca="1">IF(C2315="", "", IFERROR(
  INDEX(C:C, MATCH(1,
    INDEX((OFFSET(C2315, -(ROW(C2315)-255), 0)=OFFSET(C:C, 5, 0))*
           (OFFSET(C2314, -(ROW(C2314)-255), 0)=OFFSET(C:C, 4, 0))*
           (OFFSET(C2313, -(ROW(C2313)-255), 0)=OFFSET(C:C, 3, 0))*
           (OFFSET(C2312, -(ROW(C2312)-255), 0)=OFFSET(C:C, 2, 0))*
           (OFFSET(C2311, -(ROW(C2311)-255), 0)=OFFSET(C:C, 1, 0)),
           0), 0)),
  "Sem previsão"))</f>
        <v/>
      </c>
      <c r="E2315" s="2" t="str">
        <f t="shared" ca="1" si="127"/>
        <v/>
      </c>
      <c r="F2315" s="2" t="str">
        <f ca="1">IF(E2315="", "", IFERROR(COUNTIF($E$2:E2315, "Correto") / COUNTA($E$2:E2315), 0))</f>
        <v/>
      </c>
    </row>
    <row r="2316" spans="3:6" x14ac:dyDescent="0.25">
      <c r="C2316" s="2" t="str">
        <f>IF(B2316="","",IF(VLOOKUP(A2316,referencia!$A$2:$B$15,2,FALSE)&gt;VLOOKUP(B2316,referencia!$A$2:$B$15,2,FALSE),"Casa",IF(VLOOKUP(A2316,referencia!$A$2:$B$15,2,FALSE)&lt;VLOOKUP(B2316,referencia!$A$2:$B$15,2,FALSE),"Visitante","Empate")))</f>
        <v/>
      </c>
      <c r="D2316" s="2" t="str">
        <f ca="1">IF(C2316="", "", IFERROR(
  INDEX(C:C, MATCH(1,
    INDEX((OFFSET(C2316, -(ROW(C2316)-255), 0)=OFFSET(C:C, 5, 0))*
           (OFFSET(C2315, -(ROW(C2315)-255), 0)=OFFSET(C:C, 4, 0))*
           (OFFSET(C2314, -(ROW(C2314)-255), 0)=OFFSET(C:C, 3, 0))*
           (OFFSET(C2313, -(ROW(C2313)-255), 0)=OFFSET(C:C, 2, 0))*
           (OFFSET(C2312, -(ROW(C2312)-255), 0)=OFFSET(C:C, 1, 0)),
           0), 0)),
  "Sem previsão"))</f>
        <v/>
      </c>
      <c r="E2316" s="2" t="str">
        <f t="shared" ca="1" si="127"/>
        <v/>
      </c>
      <c r="F2316" s="2" t="str">
        <f ca="1">IF(E2316="", "", IFERROR(COUNTIF($E$2:E2316, "Correto") / COUNTA($E$2:E2316), 0))</f>
        <v/>
      </c>
    </row>
    <row r="2317" spans="3:6" x14ac:dyDescent="0.25">
      <c r="C2317" s="2" t="str">
        <f>IF(B2317="","",IF(VLOOKUP(A2317,referencia!$A$2:$B$15,2,FALSE)&gt;VLOOKUP(B2317,referencia!$A$2:$B$15,2,FALSE),"Casa",IF(VLOOKUP(A2317,referencia!$A$2:$B$15,2,FALSE)&lt;VLOOKUP(B2317,referencia!$A$2:$B$15,2,FALSE),"Visitante","Empate")))</f>
        <v/>
      </c>
      <c r="D2317" s="2" t="str">
        <f ca="1">IF(C2317="", "", IFERROR(
  INDEX(C:C, MATCH(1,
    INDEX((OFFSET(C2317, -(ROW(C2317)-255), 0)=OFFSET(C:C, 5, 0))*
           (OFFSET(C2316, -(ROW(C2316)-255), 0)=OFFSET(C:C, 4, 0))*
           (OFFSET(C2315, -(ROW(C2315)-255), 0)=OFFSET(C:C, 3, 0))*
           (OFFSET(C2314, -(ROW(C2314)-255), 0)=OFFSET(C:C, 2, 0))*
           (OFFSET(C2313, -(ROW(C2313)-255), 0)=OFFSET(C:C, 1, 0)),
           0), 0)),
  "Sem previsão"))</f>
        <v/>
      </c>
      <c r="E2317" s="2" t="str">
        <f t="shared" ca="1" si="127"/>
        <v/>
      </c>
      <c r="F2317" s="2" t="str">
        <f ca="1">IF(E2317="", "", IFERROR(COUNTIF($E$2:E2317, "Correto") / COUNTA($E$2:E2317), 0))</f>
        <v/>
      </c>
    </row>
    <row r="2318" spans="3:6" x14ac:dyDescent="0.25">
      <c r="C2318" s="2" t="str">
        <f>IF(B2318="","",IF(VLOOKUP(A2318,referencia!$A$2:$B$15,2,FALSE)&gt;VLOOKUP(B2318,referencia!$A$2:$B$15,2,FALSE),"Casa",IF(VLOOKUP(A2318,referencia!$A$2:$B$15,2,FALSE)&lt;VLOOKUP(B2318,referencia!$A$2:$B$15,2,FALSE),"Visitante","Empate")))</f>
        <v/>
      </c>
      <c r="D2318" s="2" t="str">
        <f ca="1">IF(C2318="", "", IFERROR(
  INDEX(C:C, MATCH(1,
    INDEX((OFFSET(C2318, -(ROW(C2318)-255), 0)=OFFSET(C:C, 5, 0))*
           (OFFSET(C2317, -(ROW(C2317)-255), 0)=OFFSET(C:C, 4, 0))*
           (OFFSET(C2316, -(ROW(C2316)-255), 0)=OFFSET(C:C, 3, 0))*
           (OFFSET(C2315, -(ROW(C2315)-255), 0)=OFFSET(C:C, 2, 0))*
           (OFFSET(C2314, -(ROW(C2314)-255), 0)=OFFSET(C:C, 1, 0)),
           0), 0)),
  "Sem previsão"))</f>
        <v/>
      </c>
      <c r="E2318" s="2" t="str">
        <f t="shared" ca="1" si="127"/>
        <v/>
      </c>
      <c r="F2318" s="2" t="str">
        <f ca="1">IF(E2318="", "", IFERROR(COUNTIF($E$2:E2318, "Correto") / COUNTA($E$2:E2318), 0))</f>
        <v/>
      </c>
    </row>
    <row r="2319" spans="3:6" x14ac:dyDescent="0.25">
      <c r="C2319" s="2" t="str">
        <f>IF(B2319="","",IF(VLOOKUP(A2319,referencia!$A$2:$B$15,2,FALSE)&gt;VLOOKUP(B2319,referencia!$A$2:$B$15,2,FALSE),"Casa",IF(VLOOKUP(A2319,referencia!$A$2:$B$15,2,FALSE)&lt;VLOOKUP(B2319,referencia!$A$2:$B$15,2,FALSE),"Visitante","Empate")))</f>
        <v/>
      </c>
      <c r="D2319" s="2" t="str">
        <f ca="1">IF(C2319="", "", IFERROR(
  INDEX(C:C, MATCH(1,
    INDEX((OFFSET(C2319, -(ROW(C2319)-255), 0)=OFFSET(C:C, 5, 0))*
           (OFFSET(C2318, -(ROW(C2318)-255), 0)=OFFSET(C:C, 4, 0))*
           (OFFSET(C2317, -(ROW(C2317)-255), 0)=OFFSET(C:C, 3, 0))*
           (OFFSET(C2316, -(ROW(C2316)-255), 0)=OFFSET(C:C, 2, 0))*
           (OFFSET(C2315, -(ROW(C2315)-255), 0)=OFFSET(C:C, 1, 0)),
           0), 0)),
  "Sem previsão"))</f>
        <v/>
      </c>
      <c r="E2319" s="2" t="str">
        <f t="shared" ca="1" si="127"/>
        <v/>
      </c>
      <c r="F2319" s="2" t="str">
        <f ca="1">IF(E2319="", "", IFERROR(COUNTIF($E$2:E2319, "Correto") / COUNTA($E$2:E2319), 0))</f>
        <v/>
      </c>
    </row>
    <row r="2320" spans="3:6" x14ac:dyDescent="0.25">
      <c r="C2320" s="2" t="str">
        <f>IF(B2320="","",IF(VLOOKUP(A2320,referencia!$A$2:$B$15,2,FALSE)&gt;VLOOKUP(B2320,referencia!$A$2:$B$15,2,FALSE),"Casa",IF(VLOOKUP(A2320,referencia!$A$2:$B$15,2,FALSE)&lt;VLOOKUP(B2320,referencia!$A$2:$B$15,2,FALSE),"Visitante","Empate")))</f>
        <v/>
      </c>
      <c r="D2320" s="2" t="str">
        <f ca="1">IF(C2320="", "", IFERROR(
  INDEX(C:C, MATCH(1,
    INDEX((OFFSET(C2320, -(ROW(C2320)-255), 0)=OFFSET(C:C, 5, 0))*
           (OFFSET(C2319, -(ROW(C2319)-255), 0)=OFFSET(C:C, 4, 0))*
           (OFFSET(C2318, -(ROW(C2318)-255), 0)=OFFSET(C:C, 3, 0))*
           (OFFSET(C2317, -(ROW(C2317)-255), 0)=OFFSET(C:C, 2, 0))*
           (OFFSET(C2316, -(ROW(C2316)-255), 0)=OFFSET(C:C, 1, 0)),
           0), 0)),
  "Sem previsão"))</f>
        <v/>
      </c>
      <c r="E2320" s="2" t="str">
        <f t="shared" ca="1" si="127"/>
        <v/>
      </c>
      <c r="F2320" s="2" t="str">
        <f ca="1">IF(E2320="", "", IFERROR(COUNTIF($E$2:E2320, "Correto") / COUNTA($E$2:E2320), 0))</f>
        <v/>
      </c>
    </row>
    <row r="2321" spans="3:6" x14ac:dyDescent="0.25">
      <c r="C2321" s="2" t="str">
        <f>IF(B2321="","",IF(VLOOKUP(A2321,referencia!$A$2:$B$15,2,FALSE)&gt;VLOOKUP(B2321,referencia!$A$2:$B$15,2,FALSE),"Casa",IF(VLOOKUP(A2321,referencia!$A$2:$B$15,2,FALSE)&lt;VLOOKUP(B2321,referencia!$A$2:$B$15,2,FALSE),"Visitante","Empate")))</f>
        <v/>
      </c>
      <c r="D2321" s="2" t="str">
        <f ca="1">IF(C2321="", "", IFERROR(
  INDEX(C:C, MATCH(1,
    INDEX((OFFSET(C2321, -(ROW(C2321)-255), 0)=OFFSET(C:C, 5, 0))*
           (OFFSET(C2320, -(ROW(C2320)-255), 0)=OFFSET(C:C, 4, 0))*
           (OFFSET(C2319, -(ROW(C2319)-255), 0)=OFFSET(C:C, 3, 0))*
           (OFFSET(C2318, -(ROW(C2318)-255), 0)=OFFSET(C:C, 2, 0))*
           (OFFSET(C2317, -(ROW(C2317)-255), 0)=OFFSET(C:C, 1, 0)),
           0), 0)),
  "Sem previsão"))</f>
        <v/>
      </c>
      <c r="E2321" s="2" t="str">
        <f t="shared" ca="1" si="127"/>
        <v/>
      </c>
      <c r="F2321" s="2" t="str">
        <f ca="1">IF(E2321="", "", IFERROR(COUNTIF($E$2:E2321, "Correto") / COUNTA($E$2:E2321), 0))</f>
        <v/>
      </c>
    </row>
    <row r="2322" spans="3:6" x14ac:dyDescent="0.25">
      <c r="C2322" s="2" t="str">
        <f>IF(B2322="","",IF(VLOOKUP(A2322,referencia!$A$2:$B$15,2,FALSE)&gt;VLOOKUP(B2322,referencia!$A$2:$B$15,2,FALSE),"Casa",IF(VLOOKUP(A2322,referencia!$A$2:$B$15,2,FALSE)&lt;VLOOKUP(B2322,referencia!$A$2:$B$15,2,FALSE),"Visitante","Empate")))</f>
        <v/>
      </c>
      <c r="D2322" s="2" t="str">
        <f ca="1">IF(C2322="", "", IFERROR(
  INDEX(C:C, MATCH(1,
    INDEX((OFFSET(C2322, -(ROW(C2322)-255), 0)=OFFSET(C:C, 5, 0))*
           (OFFSET(C2321, -(ROW(C2321)-255), 0)=OFFSET(C:C, 4, 0))*
           (OFFSET(C2320, -(ROW(C2320)-255), 0)=OFFSET(C:C, 3, 0))*
           (OFFSET(C2319, -(ROW(C2319)-255), 0)=OFFSET(C:C, 2, 0))*
           (OFFSET(C2318, -(ROW(C2318)-255), 0)=OFFSET(C:C, 1, 0)),
           0), 0)),
  "Sem previsão"))</f>
        <v/>
      </c>
      <c r="E2322" s="2" t="str">
        <f t="shared" ca="1" si="127"/>
        <v/>
      </c>
      <c r="F2322" s="2" t="str">
        <f ca="1">IF(E2322="", "", IFERROR(COUNTIF($E$2:E2322, "Correto") / COUNTA($E$2:E2322), 0))</f>
        <v/>
      </c>
    </row>
    <row r="2323" spans="3:6" x14ac:dyDescent="0.25">
      <c r="C2323" s="2" t="str">
        <f>IF(B2323="","",IF(VLOOKUP(A2323,referencia!$A$2:$B$15,2,FALSE)&gt;VLOOKUP(B2323,referencia!$A$2:$B$15,2,FALSE),"Casa",IF(VLOOKUP(A2323,referencia!$A$2:$B$15,2,FALSE)&lt;VLOOKUP(B2323,referencia!$A$2:$B$15,2,FALSE),"Visitante","Empate")))</f>
        <v/>
      </c>
      <c r="D2323" s="2" t="str">
        <f ca="1">IF(C2323="", "", IFERROR(
  INDEX(C:C, MATCH(1,
    INDEX((OFFSET(C2323, -(ROW(C2323)-255), 0)=OFFSET(C:C, 5, 0))*
           (OFFSET(C2322, -(ROW(C2322)-255), 0)=OFFSET(C:C, 4, 0))*
           (OFFSET(C2321, -(ROW(C2321)-255), 0)=OFFSET(C:C, 3, 0))*
           (OFFSET(C2320, -(ROW(C2320)-255), 0)=OFFSET(C:C, 2, 0))*
           (OFFSET(C2319, -(ROW(C2319)-255), 0)=OFFSET(C:C, 1, 0)),
           0), 0)),
  "Sem previsão"))</f>
        <v/>
      </c>
      <c r="E2323" s="2" t="str">
        <f t="shared" ca="1" si="127"/>
        <v/>
      </c>
      <c r="F2323" s="2" t="str">
        <f ca="1">IF(E2323="", "", IFERROR(COUNTIF($E$2:E2323, "Correto") / COUNTA($E$2:E2323), 0))</f>
        <v/>
      </c>
    </row>
    <row r="2324" spans="3:6" x14ac:dyDescent="0.25">
      <c r="C2324" s="2" t="str">
        <f>IF(B2324="","",IF(VLOOKUP(A2324,referencia!$A$2:$B$15,2,FALSE)&gt;VLOOKUP(B2324,referencia!$A$2:$B$15,2,FALSE),"Casa",IF(VLOOKUP(A2324,referencia!$A$2:$B$15,2,FALSE)&lt;VLOOKUP(B2324,referencia!$A$2:$B$15,2,FALSE),"Visitante","Empate")))</f>
        <v/>
      </c>
      <c r="D2324" s="2" t="str">
        <f ca="1">IF(C2324="", "", IFERROR(
  INDEX(C:C, MATCH(1,
    INDEX((OFFSET(C2324, -(ROW(C2324)-255), 0)=OFFSET(C:C, 5, 0))*
           (OFFSET(C2323, -(ROW(C2323)-255), 0)=OFFSET(C:C, 4, 0))*
           (OFFSET(C2322, -(ROW(C2322)-255), 0)=OFFSET(C:C, 3, 0))*
           (OFFSET(C2321, -(ROW(C2321)-255), 0)=OFFSET(C:C, 2, 0))*
           (OFFSET(C2320, -(ROW(C2320)-255), 0)=OFFSET(C:C, 1, 0)),
           0), 0)),
  "Sem previsão"))</f>
        <v/>
      </c>
      <c r="E2324" s="2" t="str">
        <f t="shared" ca="1" si="127"/>
        <v/>
      </c>
      <c r="F2324" s="2" t="str">
        <f ca="1">IF(E2324="", "", IFERROR(COUNTIF($E$2:E2324, "Correto") / COUNTA($E$2:E2324), 0))</f>
        <v/>
      </c>
    </row>
    <row r="2325" spans="3:6" x14ac:dyDescent="0.25">
      <c r="C2325" s="2" t="str">
        <f>IF(B2325="","",IF(VLOOKUP(A2325,referencia!$A$2:$B$15,2,FALSE)&gt;VLOOKUP(B2325,referencia!$A$2:$B$15,2,FALSE),"Casa",IF(VLOOKUP(A2325,referencia!$A$2:$B$15,2,FALSE)&lt;VLOOKUP(B2325,referencia!$A$2:$B$15,2,FALSE),"Visitante","Empate")))</f>
        <v/>
      </c>
      <c r="D2325" s="2" t="str">
        <f ca="1">IF(C2325="", "", IFERROR(
  INDEX(C:C, MATCH(1,
    INDEX((OFFSET(C2325, -(ROW(C2325)-255), 0)=OFFSET(C:C, 5, 0))*
           (OFFSET(C2324, -(ROW(C2324)-255), 0)=OFFSET(C:C, 4, 0))*
           (OFFSET(C2323, -(ROW(C2323)-255), 0)=OFFSET(C:C, 3, 0))*
           (OFFSET(C2322, -(ROW(C2322)-255), 0)=OFFSET(C:C, 2, 0))*
           (OFFSET(C2321, -(ROW(C2321)-255), 0)=OFFSET(C:C, 1, 0)),
           0), 0)),
  "Sem previsão"))</f>
        <v/>
      </c>
      <c r="E2325" s="2" t="str">
        <f t="shared" ca="1" si="127"/>
        <v/>
      </c>
      <c r="F2325" s="2" t="str">
        <f ca="1">IF(E2325="", "", IFERROR(COUNTIF($E$2:E2325, "Correto") / COUNTA($E$2:E2325), 0))</f>
        <v/>
      </c>
    </row>
    <row r="2326" spans="3:6" x14ac:dyDescent="0.25">
      <c r="C2326" s="2" t="str">
        <f>IF(B2326="","",IF(VLOOKUP(A2326,referencia!$A$2:$B$15,2,FALSE)&gt;VLOOKUP(B2326,referencia!$A$2:$B$15,2,FALSE),"Casa",IF(VLOOKUP(A2326,referencia!$A$2:$B$15,2,FALSE)&lt;VLOOKUP(B2326,referencia!$A$2:$B$15,2,FALSE),"Visitante","Empate")))</f>
        <v/>
      </c>
      <c r="D2326" s="2" t="str">
        <f ca="1">IF(C2326="", "", IFERROR(
  INDEX(C:C, MATCH(1,
    INDEX((OFFSET(C2326, -(ROW(C2326)-255), 0)=OFFSET(C:C, 5, 0))*
           (OFFSET(C2325, -(ROW(C2325)-255), 0)=OFFSET(C:C, 4, 0))*
           (OFFSET(C2324, -(ROW(C2324)-255), 0)=OFFSET(C:C, 3, 0))*
           (OFFSET(C2323, -(ROW(C2323)-255), 0)=OFFSET(C:C, 2, 0))*
           (OFFSET(C2322, -(ROW(C2322)-255), 0)=OFFSET(C:C, 1, 0)),
           0), 0)),
  "Sem previsão"))</f>
        <v/>
      </c>
      <c r="E2326" s="2" t="str">
        <f t="shared" ca="1" si="127"/>
        <v/>
      </c>
      <c r="F2326" s="2" t="str">
        <f ca="1">IF(E2326="", "", IFERROR(COUNTIF($E$2:E2326, "Correto") / COUNTA($E$2:E2326), 0))</f>
        <v/>
      </c>
    </row>
    <row r="2327" spans="3:6" x14ac:dyDescent="0.25">
      <c r="C2327" s="2" t="str">
        <f>IF(B2327="","",IF(VLOOKUP(A2327,referencia!$A$2:$B$15,2,FALSE)&gt;VLOOKUP(B2327,referencia!$A$2:$B$15,2,FALSE),"Casa",IF(VLOOKUP(A2327,referencia!$A$2:$B$15,2,FALSE)&lt;VLOOKUP(B2327,referencia!$A$2:$B$15,2,FALSE),"Visitante","Empate")))</f>
        <v/>
      </c>
      <c r="D2327" s="2" t="str">
        <f ca="1">IF(C2327="", "", IFERROR(
  INDEX(C:C, MATCH(1,
    INDEX((OFFSET(C2327, -(ROW(C2327)-255), 0)=OFFSET(C:C, 5, 0))*
           (OFFSET(C2326, -(ROW(C2326)-255), 0)=OFFSET(C:C, 4, 0))*
           (OFFSET(C2325, -(ROW(C2325)-255), 0)=OFFSET(C:C, 3, 0))*
           (OFFSET(C2324, -(ROW(C2324)-255), 0)=OFFSET(C:C, 2, 0))*
           (OFFSET(C2323, -(ROW(C2323)-255), 0)=OFFSET(C:C, 1, 0)),
           0), 0)),
  "Sem previsão"))</f>
        <v/>
      </c>
      <c r="E2327" s="2" t="str">
        <f t="shared" ca="1" si="127"/>
        <v/>
      </c>
      <c r="F2327" s="2" t="str">
        <f ca="1">IF(E2327="", "", IFERROR(COUNTIF($E$2:E2327, "Correto") / COUNTA($E$2:E2327), 0))</f>
        <v/>
      </c>
    </row>
    <row r="2328" spans="3:6" x14ac:dyDescent="0.25">
      <c r="C2328" s="2" t="str">
        <f>IF(B2328="","",IF(VLOOKUP(A2328,referencia!$A$2:$B$15,2,FALSE)&gt;VLOOKUP(B2328,referencia!$A$2:$B$15,2,FALSE),"Casa",IF(VLOOKUP(A2328,referencia!$A$2:$B$15,2,FALSE)&lt;VLOOKUP(B2328,referencia!$A$2:$B$15,2,FALSE),"Visitante","Empate")))</f>
        <v/>
      </c>
      <c r="D2328" s="2" t="str">
        <f ca="1">IF(C2328="", "", IFERROR(
  INDEX(C:C, MATCH(1,
    INDEX((OFFSET(C2328, -(ROW(C2328)-255), 0)=OFFSET(C:C, 5, 0))*
           (OFFSET(C2327, -(ROW(C2327)-255), 0)=OFFSET(C:C, 4, 0))*
           (OFFSET(C2326, -(ROW(C2326)-255), 0)=OFFSET(C:C, 3, 0))*
           (OFFSET(C2325, -(ROW(C2325)-255), 0)=OFFSET(C:C, 2, 0))*
           (OFFSET(C2324, -(ROW(C2324)-255), 0)=OFFSET(C:C, 1, 0)),
           0), 0)),
  "Sem previsão"))</f>
        <v/>
      </c>
      <c r="E2328" s="2" t="str">
        <f t="shared" ca="1" si="127"/>
        <v/>
      </c>
      <c r="F2328" s="2" t="str">
        <f ca="1">IF(E2328="", "", IFERROR(COUNTIF($E$2:E2328, "Correto") / COUNTA($E$2:E2328), 0))</f>
        <v/>
      </c>
    </row>
    <row r="2329" spans="3:6" x14ac:dyDescent="0.25">
      <c r="C2329" s="2" t="str">
        <f>IF(B2329="","",IF(VLOOKUP(A2329,referencia!$A$2:$B$15,2,FALSE)&gt;VLOOKUP(B2329,referencia!$A$2:$B$15,2,FALSE),"Casa",IF(VLOOKUP(A2329,referencia!$A$2:$B$15,2,FALSE)&lt;VLOOKUP(B2329,referencia!$A$2:$B$15,2,FALSE),"Visitante","Empate")))</f>
        <v/>
      </c>
      <c r="D2329" s="2" t="str">
        <f ca="1">IF(C2329="", "", IFERROR(
  INDEX(C:C, MATCH(1,
    INDEX((OFFSET(C2329, -(ROW(C2329)-255), 0)=OFFSET(C:C, 5, 0))*
           (OFFSET(C2328, -(ROW(C2328)-255), 0)=OFFSET(C:C, 4, 0))*
           (OFFSET(C2327, -(ROW(C2327)-255), 0)=OFFSET(C:C, 3, 0))*
           (OFFSET(C2326, -(ROW(C2326)-255), 0)=OFFSET(C:C, 2, 0))*
           (OFFSET(C2325, -(ROW(C2325)-255), 0)=OFFSET(C:C, 1, 0)),
           0), 0)),
  "Sem previsão"))</f>
        <v/>
      </c>
      <c r="E2329" s="2" t="str">
        <f t="shared" ca="1" si="127"/>
        <v/>
      </c>
      <c r="F2329" s="2" t="str">
        <f ca="1">IF(E2329="", "", IFERROR(COUNTIF($E$2:E2329, "Correto") / COUNTA($E$2:E2329), 0))</f>
        <v/>
      </c>
    </row>
    <row r="2330" spans="3:6" x14ac:dyDescent="0.25">
      <c r="C2330" s="2" t="str">
        <f>IF(B2330="","",IF(VLOOKUP(A2330,referencia!$A$2:$B$15,2,FALSE)&gt;VLOOKUP(B2330,referencia!$A$2:$B$15,2,FALSE),"Casa",IF(VLOOKUP(A2330,referencia!$A$2:$B$15,2,FALSE)&lt;VLOOKUP(B2330,referencia!$A$2:$B$15,2,FALSE),"Visitante","Empate")))</f>
        <v/>
      </c>
      <c r="D2330" s="2" t="str">
        <f ca="1">IF(C2330="", "", IFERROR(
  INDEX(C:C, MATCH(1,
    INDEX((OFFSET(C2330, -(ROW(C2330)-255), 0)=OFFSET(C:C, 5, 0))*
           (OFFSET(C2329, -(ROW(C2329)-255), 0)=OFFSET(C:C, 4, 0))*
           (OFFSET(C2328, -(ROW(C2328)-255), 0)=OFFSET(C:C, 3, 0))*
           (OFFSET(C2327, -(ROW(C2327)-255), 0)=OFFSET(C:C, 2, 0))*
           (OFFSET(C2326, -(ROW(C2326)-255), 0)=OFFSET(C:C, 1, 0)),
           0), 0)),
  "Sem previsão"))</f>
        <v/>
      </c>
      <c r="E2330" s="2" t="str">
        <f t="shared" ca="1" si="127"/>
        <v/>
      </c>
      <c r="F2330" s="2" t="str">
        <f ca="1">IF(E2330="", "", IFERROR(COUNTIF($E$2:E2330, "Correto") / COUNTA($E$2:E2330), 0))</f>
        <v/>
      </c>
    </row>
    <row r="2331" spans="3:6" x14ac:dyDescent="0.25">
      <c r="C2331" s="2" t="str">
        <f>IF(B2331="","",IF(VLOOKUP(A2331,referencia!$A$2:$B$15,2,FALSE)&gt;VLOOKUP(B2331,referencia!$A$2:$B$15,2,FALSE),"Casa",IF(VLOOKUP(A2331,referencia!$A$2:$B$15,2,FALSE)&lt;VLOOKUP(B2331,referencia!$A$2:$B$15,2,FALSE),"Visitante","Empate")))</f>
        <v/>
      </c>
      <c r="D2331" s="2" t="str">
        <f ca="1">IF(C2331="", "", IFERROR(
  INDEX(C:C, MATCH(1,
    INDEX((OFFSET(C2331, -(ROW(C2331)-255), 0)=OFFSET(C:C, 5, 0))*
           (OFFSET(C2330, -(ROW(C2330)-255), 0)=OFFSET(C:C, 4, 0))*
           (OFFSET(C2329, -(ROW(C2329)-255), 0)=OFFSET(C:C, 3, 0))*
           (OFFSET(C2328, -(ROW(C2328)-255), 0)=OFFSET(C:C, 2, 0))*
           (OFFSET(C2327, -(ROW(C2327)-255), 0)=OFFSET(C:C, 1, 0)),
           0), 0)),
  "Sem previsão"))</f>
        <v/>
      </c>
      <c r="E2331" s="2" t="str">
        <f t="shared" ca="1" si="127"/>
        <v/>
      </c>
      <c r="F2331" s="2" t="str">
        <f ca="1">IF(E2331="", "", IFERROR(COUNTIF($E$2:E2331, "Correto") / COUNTA($E$2:E2331), 0))</f>
        <v/>
      </c>
    </row>
    <row r="2332" spans="3:6" x14ac:dyDescent="0.25">
      <c r="C2332" s="2" t="str">
        <f>IF(B2332="","",IF(VLOOKUP(A2332,referencia!$A$2:$B$15,2,FALSE)&gt;VLOOKUP(B2332,referencia!$A$2:$B$15,2,FALSE),"Casa",IF(VLOOKUP(A2332,referencia!$A$2:$B$15,2,FALSE)&lt;VLOOKUP(B2332,referencia!$A$2:$B$15,2,FALSE),"Visitante","Empate")))</f>
        <v/>
      </c>
      <c r="D2332" s="2" t="str">
        <f ca="1">IF(C2332="", "", IFERROR(
  INDEX(C:C, MATCH(1,
    INDEX((OFFSET(C2332, -(ROW(C2332)-255), 0)=OFFSET(C:C, 5, 0))*
           (OFFSET(C2331, -(ROW(C2331)-255), 0)=OFFSET(C:C, 4, 0))*
           (OFFSET(C2330, -(ROW(C2330)-255), 0)=OFFSET(C:C, 3, 0))*
           (OFFSET(C2329, -(ROW(C2329)-255), 0)=OFFSET(C:C, 2, 0))*
           (OFFSET(C2328, -(ROW(C2328)-255), 0)=OFFSET(C:C, 1, 0)),
           0), 0)),
  "Sem previsão"))</f>
        <v/>
      </c>
      <c r="E2332" s="2" t="str">
        <f t="shared" ca="1" si="127"/>
        <v/>
      </c>
      <c r="F2332" s="2" t="str">
        <f ca="1">IF(E2332="", "", IFERROR(COUNTIF($E$2:E2332, "Correto") / COUNTA($E$2:E2332), 0))</f>
        <v/>
      </c>
    </row>
    <row r="2333" spans="3:6" x14ac:dyDescent="0.25">
      <c r="C2333" s="2" t="str">
        <f>IF(B2333="","",IF(VLOOKUP(A2333,referencia!$A$2:$B$15,2,FALSE)&gt;VLOOKUP(B2333,referencia!$A$2:$B$15,2,FALSE),"Casa",IF(VLOOKUP(A2333,referencia!$A$2:$B$15,2,FALSE)&lt;VLOOKUP(B2333,referencia!$A$2:$B$15,2,FALSE),"Visitante","Empate")))</f>
        <v/>
      </c>
      <c r="D2333" s="2" t="str">
        <f ca="1">IF(C2333="", "", IFERROR(
  INDEX(C:C, MATCH(1,
    INDEX((OFFSET(C2333, -(ROW(C2333)-255), 0)=OFFSET(C:C, 5, 0))*
           (OFFSET(C2332, -(ROW(C2332)-255), 0)=OFFSET(C:C, 4, 0))*
           (OFFSET(C2331, -(ROW(C2331)-255), 0)=OFFSET(C:C, 3, 0))*
           (OFFSET(C2330, -(ROW(C2330)-255), 0)=OFFSET(C:C, 2, 0))*
           (OFFSET(C2329, -(ROW(C2329)-255), 0)=OFFSET(C:C, 1, 0)),
           0), 0)),
  "Sem previsão"))</f>
        <v/>
      </c>
      <c r="E2333" s="2" t="str">
        <f t="shared" ca="1" si="127"/>
        <v/>
      </c>
      <c r="F2333" s="2" t="str">
        <f ca="1">IF(E2333="", "", IFERROR(COUNTIF($E$2:E2333, "Correto") / COUNTA($E$2:E2333), 0))</f>
        <v/>
      </c>
    </row>
    <row r="2334" spans="3:6" x14ac:dyDescent="0.25">
      <c r="C2334" s="2" t="str">
        <f>IF(B2334="","",IF(VLOOKUP(A2334,referencia!$A$2:$B$15,2,FALSE)&gt;VLOOKUP(B2334,referencia!$A$2:$B$15,2,FALSE),"Casa",IF(VLOOKUP(A2334,referencia!$A$2:$B$15,2,FALSE)&lt;VLOOKUP(B2334,referencia!$A$2:$B$15,2,FALSE),"Visitante","Empate")))</f>
        <v/>
      </c>
      <c r="D2334" s="2" t="str">
        <f ca="1">IF(C2334="", "", IFERROR(
  INDEX(C:C, MATCH(1,
    INDEX((OFFSET(C2334, -(ROW(C2334)-255), 0)=OFFSET(C:C, 5, 0))*
           (OFFSET(C2333, -(ROW(C2333)-255), 0)=OFFSET(C:C, 4, 0))*
           (OFFSET(C2332, -(ROW(C2332)-255), 0)=OFFSET(C:C, 3, 0))*
           (OFFSET(C2331, -(ROW(C2331)-255), 0)=OFFSET(C:C, 2, 0))*
           (OFFSET(C2330, -(ROW(C2330)-255), 0)=OFFSET(C:C, 1, 0)),
           0), 0)),
  "Sem previsão"))</f>
        <v/>
      </c>
      <c r="E2334" s="2" t="str">
        <f t="shared" ca="1" si="127"/>
        <v/>
      </c>
      <c r="F2334" s="2" t="str">
        <f ca="1">IF(E2334="", "", IFERROR(COUNTIF($E$2:E2334, "Correto") / COUNTA($E$2:E2334), 0))</f>
        <v/>
      </c>
    </row>
    <row r="2335" spans="3:6" x14ac:dyDescent="0.25">
      <c r="C2335" s="2" t="str">
        <f>IF(B2335="","",IF(VLOOKUP(A2335,referencia!$A$2:$B$15,2,FALSE)&gt;VLOOKUP(B2335,referencia!$A$2:$B$15,2,FALSE),"Casa",IF(VLOOKUP(A2335,referencia!$A$2:$B$15,2,FALSE)&lt;VLOOKUP(B2335,referencia!$A$2:$B$15,2,FALSE),"Visitante","Empate")))</f>
        <v/>
      </c>
      <c r="D2335" s="2" t="str">
        <f ca="1">IF(C2335="", "", IFERROR(
  INDEX(C:C, MATCH(1,
    INDEX((OFFSET(C2335, -(ROW(C2335)-255), 0)=OFFSET(C:C, 5, 0))*
           (OFFSET(C2334, -(ROW(C2334)-255), 0)=OFFSET(C:C, 4, 0))*
           (OFFSET(C2333, -(ROW(C2333)-255), 0)=OFFSET(C:C, 3, 0))*
           (OFFSET(C2332, -(ROW(C2332)-255), 0)=OFFSET(C:C, 2, 0))*
           (OFFSET(C2331, -(ROW(C2331)-255), 0)=OFFSET(C:C, 1, 0)),
           0), 0)),
  "Sem previsão"))</f>
        <v/>
      </c>
      <c r="E2335" s="2" t="str">
        <f t="shared" ca="1" si="127"/>
        <v/>
      </c>
      <c r="F2335" s="2" t="str">
        <f ca="1">IF(E2335="", "", IFERROR(COUNTIF($E$2:E2335, "Correto") / COUNTA($E$2:E2335), 0))</f>
        <v/>
      </c>
    </row>
    <row r="2336" spans="3:6" x14ac:dyDescent="0.25">
      <c r="C2336" s="2" t="str">
        <f>IF(B2336="","",IF(VLOOKUP(A2336,referencia!$A$2:$B$15,2,FALSE)&gt;VLOOKUP(B2336,referencia!$A$2:$B$15,2,FALSE),"Casa",IF(VLOOKUP(A2336,referencia!$A$2:$B$15,2,FALSE)&lt;VLOOKUP(B2336,referencia!$A$2:$B$15,2,FALSE),"Visitante","Empate")))</f>
        <v/>
      </c>
      <c r="D2336" s="2" t="str">
        <f ca="1">IF(C2336="", "", IFERROR(
  INDEX(C:C, MATCH(1,
    INDEX((OFFSET(C2336, -(ROW(C2336)-255), 0)=OFFSET(C:C, 5, 0))*
           (OFFSET(C2335, -(ROW(C2335)-255), 0)=OFFSET(C:C, 4, 0))*
           (OFFSET(C2334, -(ROW(C2334)-255), 0)=OFFSET(C:C, 3, 0))*
           (OFFSET(C2333, -(ROW(C2333)-255), 0)=OFFSET(C:C, 2, 0))*
           (OFFSET(C2332, -(ROW(C2332)-255), 0)=OFFSET(C:C, 1, 0)),
           0), 0)),
  "Sem previsão"))</f>
        <v/>
      </c>
      <c r="E2336" s="2" t="str">
        <f t="shared" ca="1" si="127"/>
        <v/>
      </c>
      <c r="F2336" s="2" t="str">
        <f ca="1">IF(E2336="", "", IFERROR(COUNTIF($E$2:E2336, "Correto") / COUNTA($E$2:E2336), 0))</f>
        <v/>
      </c>
    </row>
    <row r="2337" spans="3:6" x14ac:dyDescent="0.25">
      <c r="C2337" s="2" t="str">
        <f>IF(B2337="","",IF(VLOOKUP(A2337,referencia!$A$2:$B$15,2,FALSE)&gt;VLOOKUP(B2337,referencia!$A$2:$B$15,2,FALSE),"Casa",IF(VLOOKUP(A2337,referencia!$A$2:$B$15,2,FALSE)&lt;VLOOKUP(B2337,referencia!$A$2:$B$15,2,FALSE),"Visitante","Empate")))</f>
        <v/>
      </c>
      <c r="D2337" s="2" t="str">
        <f ca="1">IF(C2337="", "", IFERROR(
  INDEX(C:C, MATCH(1,
    INDEX((OFFSET(C2337, -(ROW(C2337)-255), 0)=OFFSET(C:C, 5, 0))*
           (OFFSET(C2336, -(ROW(C2336)-255), 0)=OFFSET(C:C, 4, 0))*
           (OFFSET(C2335, -(ROW(C2335)-255), 0)=OFFSET(C:C, 3, 0))*
           (OFFSET(C2334, -(ROW(C2334)-255), 0)=OFFSET(C:C, 2, 0))*
           (OFFSET(C2333, -(ROW(C2333)-255), 0)=OFFSET(C:C, 1, 0)),
           0), 0)),
  "Sem previsão"))</f>
        <v/>
      </c>
      <c r="E2337" s="2" t="str">
        <f t="shared" ca="1" si="127"/>
        <v/>
      </c>
      <c r="F2337" s="2" t="str">
        <f ca="1">IF(E2337="", "", IFERROR(COUNTIF($E$2:E2337, "Correto") / COUNTA($E$2:E2337), 0))</f>
        <v/>
      </c>
    </row>
    <row r="2338" spans="3:6" x14ac:dyDescent="0.25">
      <c r="C2338" s="2" t="str">
        <f>IF(B2338="","",IF(VLOOKUP(A2338,referencia!$A$2:$B$15,2,FALSE)&gt;VLOOKUP(B2338,referencia!$A$2:$B$15,2,FALSE),"Casa",IF(VLOOKUP(A2338,referencia!$A$2:$B$15,2,FALSE)&lt;VLOOKUP(B2338,referencia!$A$2:$B$15,2,FALSE),"Visitante","Empate")))</f>
        <v/>
      </c>
      <c r="D2338" s="2" t="str">
        <f ca="1">IF(C2338="", "", IFERROR(
  INDEX(C:C, MATCH(1,
    INDEX((OFFSET(C2338, -(ROW(C2338)-255), 0)=OFFSET(C:C, 5, 0))*
           (OFFSET(C2337, -(ROW(C2337)-255), 0)=OFFSET(C:C, 4, 0))*
           (OFFSET(C2336, -(ROW(C2336)-255), 0)=OFFSET(C:C, 3, 0))*
           (OFFSET(C2335, -(ROW(C2335)-255), 0)=OFFSET(C:C, 2, 0))*
           (OFFSET(C2334, -(ROW(C2334)-255), 0)=OFFSET(C:C, 1, 0)),
           0), 0)),
  "Sem previsão"))</f>
        <v/>
      </c>
      <c r="E2338" s="2" t="str">
        <f t="shared" ca="1" si="127"/>
        <v/>
      </c>
      <c r="F2338" s="2" t="str">
        <f ca="1">IF(E2338="", "", IFERROR(COUNTIF($E$2:E2338, "Correto") / COUNTA($E$2:E2338), 0))</f>
        <v/>
      </c>
    </row>
    <row r="2339" spans="3:6" x14ac:dyDescent="0.25">
      <c r="C2339" s="2" t="str">
        <f>IF(B2339="","",IF(VLOOKUP(A2339,referencia!$A$2:$B$15,2,FALSE)&gt;VLOOKUP(B2339,referencia!$A$2:$B$15,2,FALSE),"Casa",IF(VLOOKUP(A2339,referencia!$A$2:$B$15,2,FALSE)&lt;VLOOKUP(B2339,referencia!$A$2:$B$15,2,FALSE),"Visitante","Empate")))</f>
        <v/>
      </c>
      <c r="D2339" s="2" t="str">
        <f ca="1">IF(C2339="", "", IFERROR(
  INDEX(C:C, MATCH(1,
    INDEX((OFFSET(C2339, -(ROW(C2339)-255), 0)=OFFSET(C:C, 5, 0))*
           (OFFSET(C2338, -(ROW(C2338)-255), 0)=OFFSET(C:C, 4, 0))*
           (OFFSET(C2337, -(ROW(C2337)-255), 0)=OFFSET(C:C, 3, 0))*
           (OFFSET(C2336, -(ROW(C2336)-255), 0)=OFFSET(C:C, 2, 0))*
           (OFFSET(C2335, -(ROW(C2335)-255), 0)=OFFSET(C:C, 1, 0)),
           0), 0)),
  "Sem previsão"))</f>
        <v/>
      </c>
      <c r="E2339" s="2" t="str">
        <f t="shared" ca="1" si="127"/>
        <v/>
      </c>
      <c r="F2339" s="2" t="str">
        <f ca="1">IF(E2339="", "", IFERROR(COUNTIF($E$2:E2339, "Correto") / COUNTA($E$2:E2339), 0))</f>
        <v/>
      </c>
    </row>
    <row r="2340" spans="3:6" x14ac:dyDescent="0.25">
      <c r="C2340" s="2" t="str">
        <f>IF(B2340="","",IF(VLOOKUP(A2340,referencia!$A$2:$B$15,2,FALSE)&gt;VLOOKUP(B2340,referencia!$A$2:$B$15,2,FALSE),"Casa",IF(VLOOKUP(A2340,referencia!$A$2:$B$15,2,FALSE)&lt;VLOOKUP(B2340,referencia!$A$2:$B$15,2,FALSE),"Visitante","Empate")))</f>
        <v/>
      </c>
      <c r="D2340" s="2" t="str">
        <f ca="1">IF(C2340="", "", IFERROR(
  INDEX(C:C, MATCH(1,
    INDEX((OFFSET(C2340, -(ROW(C2340)-255), 0)=OFFSET(C:C, 5, 0))*
           (OFFSET(C2339, -(ROW(C2339)-255), 0)=OFFSET(C:C, 4, 0))*
           (OFFSET(C2338, -(ROW(C2338)-255), 0)=OFFSET(C:C, 3, 0))*
           (OFFSET(C2337, -(ROW(C2337)-255), 0)=OFFSET(C:C, 2, 0))*
           (OFFSET(C2336, -(ROW(C2336)-255), 0)=OFFSET(C:C, 1, 0)),
           0), 0)),
  "Sem previsão"))</f>
        <v/>
      </c>
      <c r="E2340" s="2" t="str">
        <f t="shared" ca="1" si="127"/>
        <v/>
      </c>
      <c r="F2340" s="2" t="str">
        <f ca="1">IF(E2340="", "", IFERROR(COUNTIF($E$2:E2340, "Correto") / COUNTA($E$2:E2340), 0))</f>
        <v/>
      </c>
    </row>
    <row r="2341" spans="3:6" x14ac:dyDescent="0.25">
      <c r="C2341" s="2" t="str">
        <f>IF(B2341="","",IF(VLOOKUP(A2341,referencia!$A$2:$B$15,2,FALSE)&gt;VLOOKUP(B2341,referencia!$A$2:$B$15,2,FALSE),"Casa",IF(VLOOKUP(A2341,referencia!$A$2:$B$15,2,FALSE)&lt;VLOOKUP(B2341,referencia!$A$2:$B$15,2,FALSE),"Visitante","Empate")))</f>
        <v/>
      </c>
      <c r="D2341" s="2" t="str">
        <f ca="1">IF(C2341="", "", IFERROR(
  INDEX(C:C, MATCH(1,
    INDEX((OFFSET(C2341, -(ROW(C2341)-255), 0)=OFFSET(C:C, 5, 0))*
           (OFFSET(C2340, -(ROW(C2340)-255), 0)=OFFSET(C:C, 4, 0))*
           (OFFSET(C2339, -(ROW(C2339)-255), 0)=OFFSET(C:C, 3, 0))*
           (OFFSET(C2338, -(ROW(C2338)-255), 0)=OFFSET(C:C, 2, 0))*
           (OFFSET(C2337, -(ROW(C2337)-255), 0)=OFFSET(C:C, 1, 0)),
           0), 0)),
  "Sem previsão"))</f>
        <v/>
      </c>
      <c r="E2341" s="2" t="str">
        <f t="shared" ca="1" si="127"/>
        <v/>
      </c>
      <c r="F2341" s="2" t="str">
        <f ca="1">IF(E2341="", "", IFERROR(COUNTIF($E$2:E2341, "Correto") / COUNTA($E$2:E2341), 0))</f>
        <v/>
      </c>
    </row>
    <row r="2342" spans="3:6" x14ac:dyDescent="0.25">
      <c r="C2342" s="2" t="str">
        <f>IF(B2342="","",IF(VLOOKUP(A2342,referencia!$A$2:$B$15,2,FALSE)&gt;VLOOKUP(B2342,referencia!$A$2:$B$15,2,FALSE),"Casa",IF(VLOOKUP(A2342,referencia!$A$2:$B$15,2,FALSE)&lt;VLOOKUP(B2342,referencia!$A$2:$B$15,2,FALSE),"Visitante","Empate")))</f>
        <v/>
      </c>
      <c r="D2342" s="2" t="str">
        <f ca="1">IF(C2342="", "", IFERROR(
  INDEX(C:C, MATCH(1,
    INDEX((OFFSET(C2342, -(ROW(C2342)-255), 0)=OFFSET(C:C, 5, 0))*
           (OFFSET(C2341, -(ROW(C2341)-255), 0)=OFFSET(C:C, 4, 0))*
           (OFFSET(C2340, -(ROW(C2340)-255), 0)=OFFSET(C:C, 3, 0))*
           (OFFSET(C2339, -(ROW(C2339)-255), 0)=OFFSET(C:C, 2, 0))*
           (OFFSET(C2338, -(ROW(C2338)-255), 0)=OFFSET(C:C, 1, 0)),
           0), 0)),
  "Sem previsão"))</f>
        <v/>
      </c>
      <c r="E2342" s="2" t="str">
        <f t="shared" ca="1" si="127"/>
        <v/>
      </c>
      <c r="F2342" s="2" t="str">
        <f ca="1">IF(E2342="", "", IFERROR(COUNTIF($E$2:E2342, "Correto") / COUNTA($E$2:E2342), 0))</f>
        <v/>
      </c>
    </row>
    <row r="2343" spans="3:6" x14ac:dyDescent="0.25">
      <c r="C2343" s="2" t="str">
        <f>IF(B2343="","",IF(VLOOKUP(A2343,referencia!$A$2:$B$15,2,FALSE)&gt;VLOOKUP(B2343,referencia!$A$2:$B$15,2,FALSE),"Casa",IF(VLOOKUP(A2343,referencia!$A$2:$B$15,2,FALSE)&lt;VLOOKUP(B2343,referencia!$A$2:$B$15,2,FALSE),"Visitante","Empate")))</f>
        <v/>
      </c>
      <c r="D2343" s="2" t="str">
        <f ca="1">IF(C2343="", "", IFERROR(
  INDEX(C:C, MATCH(1,
    INDEX((OFFSET(C2343, -(ROW(C2343)-255), 0)=OFFSET(C:C, 5, 0))*
           (OFFSET(C2342, -(ROW(C2342)-255), 0)=OFFSET(C:C, 4, 0))*
           (OFFSET(C2341, -(ROW(C2341)-255), 0)=OFFSET(C:C, 3, 0))*
           (OFFSET(C2340, -(ROW(C2340)-255), 0)=OFFSET(C:C, 2, 0))*
           (OFFSET(C2339, -(ROW(C2339)-255), 0)=OFFSET(C:C, 1, 0)),
           0), 0)),
  "Sem previsão"))</f>
        <v/>
      </c>
      <c r="E2343" s="2" t="str">
        <f t="shared" ca="1" si="127"/>
        <v/>
      </c>
      <c r="F2343" s="2" t="str">
        <f ca="1">IF(E2343="", "", IFERROR(COUNTIF($E$2:E2343, "Correto") / COUNTA($E$2:E2343), 0))</f>
        <v/>
      </c>
    </row>
    <row r="2344" spans="3:6" x14ac:dyDescent="0.25">
      <c r="C2344" s="2" t="str">
        <f>IF(B2344="","",IF(VLOOKUP(A2344,referencia!$A$2:$B$15,2,FALSE)&gt;VLOOKUP(B2344,referencia!$A$2:$B$15,2,FALSE),"Casa",IF(VLOOKUP(A2344,referencia!$A$2:$B$15,2,FALSE)&lt;VLOOKUP(B2344,referencia!$A$2:$B$15,2,FALSE),"Visitante","Empate")))</f>
        <v/>
      </c>
      <c r="D2344" s="2" t="str">
        <f ca="1">IF(C2344="", "", IFERROR(
  INDEX(C:C, MATCH(1,
    INDEX((OFFSET(C2344, -(ROW(C2344)-255), 0)=OFFSET(C:C, 5, 0))*
           (OFFSET(C2343, -(ROW(C2343)-255), 0)=OFFSET(C:C, 4, 0))*
           (OFFSET(C2342, -(ROW(C2342)-255), 0)=OFFSET(C:C, 3, 0))*
           (OFFSET(C2341, -(ROW(C2341)-255), 0)=OFFSET(C:C, 2, 0))*
           (OFFSET(C2340, -(ROW(C2340)-255), 0)=OFFSET(C:C, 1, 0)),
           0), 0)),
  "Sem previsão"))</f>
        <v/>
      </c>
      <c r="E2344" s="2" t="str">
        <f t="shared" ca="1" si="127"/>
        <v/>
      </c>
      <c r="F2344" s="2" t="str">
        <f ca="1">IF(E2344="", "", IFERROR(COUNTIF($E$2:E2344, "Correto") / COUNTA($E$2:E2344), 0))</f>
        <v/>
      </c>
    </row>
    <row r="2345" spans="3:6" x14ac:dyDescent="0.25">
      <c r="C2345" s="2" t="str">
        <f>IF(B2345="","",IF(VLOOKUP(A2345,referencia!$A$2:$B$15,2,FALSE)&gt;VLOOKUP(B2345,referencia!$A$2:$B$15,2,FALSE),"Casa",IF(VLOOKUP(A2345,referencia!$A$2:$B$15,2,FALSE)&lt;VLOOKUP(B2345,referencia!$A$2:$B$15,2,FALSE),"Visitante","Empate")))</f>
        <v/>
      </c>
      <c r="D2345" s="2" t="str">
        <f ca="1">IF(C2345="", "", IFERROR(
  INDEX(C:C, MATCH(1,
    INDEX((OFFSET(C2345, -(ROW(C2345)-255), 0)=OFFSET(C:C, 5, 0))*
           (OFFSET(C2344, -(ROW(C2344)-255), 0)=OFFSET(C:C, 4, 0))*
           (OFFSET(C2343, -(ROW(C2343)-255), 0)=OFFSET(C:C, 3, 0))*
           (OFFSET(C2342, -(ROW(C2342)-255), 0)=OFFSET(C:C, 2, 0))*
           (OFFSET(C2341, -(ROW(C2341)-255), 0)=OFFSET(C:C, 1, 0)),
           0), 0)),
  "Sem previsão"))</f>
        <v/>
      </c>
      <c r="E2345" s="2" t="str">
        <f t="shared" ca="1" si="127"/>
        <v/>
      </c>
      <c r="F2345" s="2" t="str">
        <f ca="1">IF(E2345="", "", IFERROR(COUNTIF($E$2:E2345, "Correto") / COUNTA($E$2:E2345), 0))</f>
        <v/>
      </c>
    </row>
    <row r="2346" spans="3:6" x14ac:dyDescent="0.25">
      <c r="C2346" s="2" t="str">
        <f>IF(B2346="","",IF(VLOOKUP(A2346,referencia!$A$2:$B$15,2,FALSE)&gt;VLOOKUP(B2346,referencia!$A$2:$B$15,2,FALSE),"Casa",IF(VLOOKUP(A2346,referencia!$A$2:$B$15,2,FALSE)&lt;VLOOKUP(B2346,referencia!$A$2:$B$15,2,FALSE),"Visitante","Empate")))</f>
        <v/>
      </c>
      <c r="D2346" s="2" t="str">
        <f ca="1">IF(C2346="", "", IFERROR(
  INDEX(C:C, MATCH(1,
    INDEX((OFFSET(C2346, -(ROW(C2346)-255), 0)=OFFSET(C:C, 5, 0))*
           (OFFSET(C2345, -(ROW(C2345)-255), 0)=OFFSET(C:C, 4, 0))*
           (OFFSET(C2344, -(ROW(C2344)-255), 0)=OFFSET(C:C, 3, 0))*
           (OFFSET(C2343, -(ROW(C2343)-255), 0)=OFFSET(C:C, 2, 0))*
           (OFFSET(C2342, -(ROW(C2342)-255), 0)=OFFSET(C:C, 1, 0)),
           0), 0)),
  "Sem previsão"))</f>
        <v/>
      </c>
      <c r="E2346" s="2" t="str">
        <f t="shared" ca="1" si="127"/>
        <v/>
      </c>
      <c r="F2346" s="2" t="str">
        <f ca="1">IF(E2346="", "", IFERROR(COUNTIF($E$2:E2346, "Correto") / COUNTA($E$2:E2346), 0))</f>
        <v/>
      </c>
    </row>
    <row r="2347" spans="3:6" x14ac:dyDescent="0.25">
      <c r="C2347" s="2" t="str">
        <f>IF(B2347="","",IF(VLOOKUP(A2347,referencia!$A$2:$B$15,2,FALSE)&gt;VLOOKUP(B2347,referencia!$A$2:$B$15,2,FALSE),"Casa",IF(VLOOKUP(A2347,referencia!$A$2:$B$15,2,FALSE)&lt;VLOOKUP(B2347,referencia!$A$2:$B$15,2,FALSE),"Visitante","Empate")))</f>
        <v/>
      </c>
      <c r="D2347" s="2" t="str">
        <f ca="1">IF(C2347="", "", IFERROR(
  INDEX(C:C, MATCH(1,
    INDEX((OFFSET(C2347, -(ROW(C2347)-255), 0)=OFFSET(C:C, 5, 0))*
           (OFFSET(C2346, -(ROW(C2346)-255), 0)=OFFSET(C:C, 4, 0))*
           (OFFSET(C2345, -(ROW(C2345)-255), 0)=OFFSET(C:C, 3, 0))*
           (OFFSET(C2344, -(ROW(C2344)-255), 0)=OFFSET(C:C, 2, 0))*
           (OFFSET(C2343, -(ROW(C2343)-255), 0)=OFFSET(C:C, 1, 0)),
           0), 0)),
  "Sem previsão"))</f>
        <v/>
      </c>
      <c r="E2347" s="2" t="str">
        <f t="shared" ca="1" si="127"/>
        <v/>
      </c>
      <c r="F2347" s="2" t="str">
        <f ca="1">IF(E2347="", "", IFERROR(COUNTIF($E$2:E2347, "Correto") / COUNTA($E$2:E2347), 0))</f>
        <v/>
      </c>
    </row>
    <row r="2348" spans="3:6" x14ac:dyDescent="0.25">
      <c r="C2348" s="2" t="str">
        <f>IF(B2348="","",IF(VLOOKUP(A2348,referencia!$A$2:$B$15,2,FALSE)&gt;VLOOKUP(B2348,referencia!$A$2:$B$15,2,FALSE),"Casa",IF(VLOOKUP(A2348,referencia!$A$2:$B$15,2,FALSE)&lt;VLOOKUP(B2348,referencia!$A$2:$B$15,2,FALSE),"Visitante","Empate")))</f>
        <v/>
      </c>
      <c r="D2348" s="2" t="str">
        <f ca="1">IF(C2348="", "", IFERROR(
  INDEX(C:C, MATCH(1,
    INDEX((OFFSET(C2348, -(ROW(C2348)-255), 0)=OFFSET(C:C, 5, 0))*
           (OFFSET(C2347, -(ROW(C2347)-255), 0)=OFFSET(C:C, 4, 0))*
           (OFFSET(C2346, -(ROW(C2346)-255), 0)=OFFSET(C:C, 3, 0))*
           (OFFSET(C2345, -(ROW(C2345)-255), 0)=OFFSET(C:C, 2, 0))*
           (OFFSET(C2344, -(ROW(C2344)-255), 0)=OFFSET(C:C, 1, 0)),
           0), 0)),
  "Sem previsão"))</f>
        <v/>
      </c>
      <c r="E2348" s="2" t="str">
        <f t="shared" ca="1" si="127"/>
        <v/>
      </c>
      <c r="F2348" s="2" t="str">
        <f ca="1">IF(E2348="", "", IFERROR(COUNTIF($E$2:E2348, "Correto") / COUNTA($E$2:E2348), 0))</f>
        <v/>
      </c>
    </row>
    <row r="2349" spans="3:6" x14ac:dyDescent="0.25">
      <c r="C2349" s="2" t="str">
        <f>IF(B2349="","",IF(VLOOKUP(A2349,referencia!$A$2:$B$15,2,FALSE)&gt;VLOOKUP(B2349,referencia!$A$2:$B$15,2,FALSE),"Casa",IF(VLOOKUP(A2349,referencia!$A$2:$B$15,2,FALSE)&lt;VLOOKUP(B2349,referencia!$A$2:$B$15,2,FALSE),"Visitante","Empate")))</f>
        <v/>
      </c>
      <c r="D2349" s="2" t="str">
        <f ca="1">IF(C2349="", "", IFERROR(
  INDEX(C:C, MATCH(1,
    INDEX((OFFSET(C2349, -(ROW(C2349)-255), 0)=OFFSET(C:C, 5, 0))*
           (OFFSET(C2348, -(ROW(C2348)-255), 0)=OFFSET(C:C, 4, 0))*
           (OFFSET(C2347, -(ROW(C2347)-255), 0)=OFFSET(C:C, 3, 0))*
           (OFFSET(C2346, -(ROW(C2346)-255), 0)=OFFSET(C:C, 2, 0))*
           (OFFSET(C2345, -(ROW(C2345)-255), 0)=OFFSET(C:C, 1, 0)),
           0), 0)),
  "Sem previsão"))</f>
        <v/>
      </c>
      <c r="E2349" s="2" t="str">
        <f t="shared" ca="1" si="127"/>
        <v/>
      </c>
      <c r="F2349" s="2" t="str">
        <f ca="1">IF(E2349="", "", IFERROR(COUNTIF($E$2:E2349, "Correto") / COUNTA($E$2:E2349), 0))</f>
        <v/>
      </c>
    </row>
    <row r="2350" spans="3:6" x14ac:dyDescent="0.25">
      <c r="C2350" s="2" t="str">
        <f>IF(B2350="","",IF(VLOOKUP(A2350,referencia!$A$2:$B$15,2,FALSE)&gt;VLOOKUP(B2350,referencia!$A$2:$B$15,2,FALSE),"Casa",IF(VLOOKUP(A2350,referencia!$A$2:$B$15,2,FALSE)&lt;VLOOKUP(B2350,referencia!$A$2:$B$15,2,FALSE),"Visitante","Empate")))</f>
        <v/>
      </c>
      <c r="D2350" s="2" t="str">
        <f ca="1">IF(C2350="", "", IFERROR(
  INDEX(C:C, MATCH(1,
    INDEX((OFFSET(C2350, -(ROW(C2350)-255), 0)=OFFSET(C:C, 5, 0))*
           (OFFSET(C2349, -(ROW(C2349)-255), 0)=OFFSET(C:C, 4, 0))*
           (OFFSET(C2348, -(ROW(C2348)-255), 0)=OFFSET(C:C, 3, 0))*
           (OFFSET(C2347, -(ROW(C2347)-255), 0)=OFFSET(C:C, 2, 0))*
           (OFFSET(C2346, -(ROW(C2346)-255), 0)=OFFSET(C:C, 1, 0)),
           0), 0)),
  "Sem previsão"))</f>
        <v/>
      </c>
      <c r="E2350" s="2" t="str">
        <f t="shared" ca="1" si="127"/>
        <v/>
      </c>
      <c r="F2350" s="2" t="str">
        <f ca="1">IF(E2350="", "", IFERROR(COUNTIF($E$2:E2350, "Correto") / COUNTA($E$2:E2350), 0))</f>
        <v/>
      </c>
    </row>
    <row r="2351" spans="3:6" x14ac:dyDescent="0.25">
      <c r="C2351" s="2" t="str">
        <f>IF(B2351="","",IF(VLOOKUP(A2351,referencia!$A$2:$B$15,2,FALSE)&gt;VLOOKUP(B2351,referencia!$A$2:$B$15,2,FALSE),"Casa",IF(VLOOKUP(A2351,referencia!$A$2:$B$15,2,FALSE)&lt;VLOOKUP(B2351,referencia!$A$2:$B$15,2,FALSE),"Visitante","Empate")))</f>
        <v/>
      </c>
      <c r="D2351" s="2" t="str">
        <f ca="1">IF(C2351="", "", IFERROR(
  INDEX(C:C, MATCH(1,
    INDEX((OFFSET(C2351, -(ROW(C2351)-255), 0)=OFFSET(C:C, 5, 0))*
           (OFFSET(C2350, -(ROW(C2350)-255), 0)=OFFSET(C:C, 4, 0))*
           (OFFSET(C2349, -(ROW(C2349)-255), 0)=OFFSET(C:C, 3, 0))*
           (OFFSET(C2348, -(ROW(C2348)-255), 0)=OFFSET(C:C, 2, 0))*
           (OFFSET(C2347, -(ROW(C2347)-255), 0)=OFFSET(C:C, 1, 0)),
           0), 0)),
  "Sem previsão"))</f>
        <v/>
      </c>
      <c r="E2351" s="2" t="str">
        <f t="shared" ca="1" si="127"/>
        <v/>
      </c>
      <c r="F2351" s="2" t="str">
        <f ca="1">IF(E2351="", "", IFERROR(COUNTIF($E$2:E2351, "Correto") / COUNTA($E$2:E2351), 0))</f>
        <v/>
      </c>
    </row>
    <row r="2352" spans="3:6" x14ac:dyDescent="0.25">
      <c r="C2352" s="2" t="str">
        <f>IF(B2352="","",IF(VLOOKUP(A2352,referencia!$A$2:$B$15,2,FALSE)&gt;VLOOKUP(B2352,referencia!$A$2:$B$15,2,FALSE),"Casa",IF(VLOOKUP(A2352,referencia!$A$2:$B$15,2,FALSE)&lt;VLOOKUP(B2352,referencia!$A$2:$B$15,2,FALSE),"Visitante","Empate")))</f>
        <v/>
      </c>
      <c r="D2352" s="2" t="str">
        <f ca="1">IF(C2352="", "", IFERROR(
  INDEX(C:C, MATCH(1,
    INDEX((OFFSET(C2352, -(ROW(C2352)-255), 0)=OFFSET(C:C, 5, 0))*
           (OFFSET(C2351, -(ROW(C2351)-255), 0)=OFFSET(C:C, 4, 0))*
           (OFFSET(C2350, -(ROW(C2350)-255), 0)=OFFSET(C:C, 3, 0))*
           (OFFSET(C2349, -(ROW(C2349)-255), 0)=OFFSET(C:C, 2, 0))*
           (OFFSET(C2348, -(ROW(C2348)-255), 0)=OFFSET(C:C, 1, 0)),
           0), 0)),
  "Sem previsão"))</f>
        <v/>
      </c>
      <c r="E2352" s="2" t="str">
        <f t="shared" ca="1" si="127"/>
        <v/>
      </c>
      <c r="F2352" s="2" t="str">
        <f ca="1">IF(E2352="", "", IFERROR(COUNTIF($E$2:E2352, "Correto") / COUNTA($E$2:E2352), 0))</f>
        <v/>
      </c>
    </row>
    <row r="2353" spans="3:6" x14ac:dyDescent="0.25">
      <c r="C2353" s="2" t="str">
        <f>IF(B2353="","",IF(VLOOKUP(A2353,referencia!$A$2:$B$15,2,FALSE)&gt;VLOOKUP(B2353,referencia!$A$2:$B$15,2,FALSE),"Casa",IF(VLOOKUP(A2353,referencia!$A$2:$B$15,2,FALSE)&lt;VLOOKUP(B2353,referencia!$A$2:$B$15,2,FALSE),"Visitante","Empate")))</f>
        <v/>
      </c>
      <c r="D2353" s="2" t="str">
        <f ca="1">IF(C2353="", "", IFERROR(
  INDEX(C:C, MATCH(1,
    INDEX((OFFSET(C2353, -(ROW(C2353)-255), 0)=OFFSET(C:C, 5, 0))*
           (OFFSET(C2352, -(ROW(C2352)-255), 0)=OFFSET(C:C, 4, 0))*
           (OFFSET(C2351, -(ROW(C2351)-255), 0)=OFFSET(C:C, 3, 0))*
           (OFFSET(C2350, -(ROW(C2350)-255), 0)=OFFSET(C:C, 2, 0))*
           (OFFSET(C2349, -(ROW(C2349)-255), 0)=OFFSET(C:C, 1, 0)),
           0), 0)),
  "Sem previsão"))</f>
        <v/>
      </c>
      <c r="E2353" s="2" t="str">
        <f t="shared" ca="1" si="127"/>
        <v/>
      </c>
      <c r="F2353" s="2" t="str">
        <f ca="1">IF(E2353="", "", IFERROR(COUNTIF($E$2:E2353, "Correto") / COUNTA($E$2:E2353), 0))</f>
        <v/>
      </c>
    </row>
    <row r="2354" spans="3:6" x14ac:dyDescent="0.25">
      <c r="C2354" s="2" t="str">
        <f>IF(B2354="","",IF(VLOOKUP(A2354,referencia!$A$2:$B$15,2,FALSE)&gt;VLOOKUP(B2354,referencia!$A$2:$B$15,2,FALSE),"Casa",IF(VLOOKUP(A2354,referencia!$A$2:$B$15,2,FALSE)&lt;VLOOKUP(B2354,referencia!$A$2:$B$15,2,FALSE),"Visitante","Empate")))</f>
        <v/>
      </c>
      <c r="D2354" s="2" t="str">
        <f ca="1">IF(C2354="", "", IFERROR(
  INDEX(C:C, MATCH(1,
    INDEX((OFFSET(C2354, -(ROW(C2354)-255), 0)=OFFSET(C:C, 5, 0))*
           (OFFSET(C2353, -(ROW(C2353)-255), 0)=OFFSET(C:C, 4, 0))*
           (OFFSET(C2352, -(ROW(C2352)-255), 0)=OFFSET(C:C, 3, 0))*
           (OFFSET(C2351, -(ROW(C2351)-255), 0)=OFFSET(C:C, 2, 0))*
           (OFFSET(C2350, -(ROW(C2350)-255), 0)=OFFSET(C:C, 1, 0)),
           0), 0)),
  "Sem previsão"))</f>
        <v/>
      </c>
      <c r="E2354" s="2" t="str">
        <f t="shared" ca="1" si="127"/>
        <v/>
      </c>
      <c r="F2354" s="2" t="str">
        <f ca="1">IF(E2354="", "", IFERROR(COUNTIF($E$2:E2354, "Correto") / COUNTA($E$2:E2354), 0))</f>
        <v/>
      </c>
    </row>
    <row r="2355" spans="3:6" x14ac:dyDescent="0.25">
      <c r="C2355" s="2" t="str">
        <f>IF(B2355="","",IF(VLOOKUP(A2355,referencia!$A$2:$B$15,2,FALSE)&gt;VLOOKUP(B2355,referencia!$A$2:$B$15,2,FALSE),"Casa",IF(VLOOKUP(A2355,referencia!$A$2:$B$15,2,FALSE)&lt;VLOOKUP(B2355,referencia!$A$2:$B$15,2,FALSE),"Visitante","Empate")))</f>
        <v/>
      </c>
      <c r="D2355" s="2" t="str">
        <f ca="1">IF(C2355="", "", IFERROR(
  INDEX(C:C, MATCH(1,
    INDEX((OFFSET(C2355, -(ROW(C2355)-255), 0)=OFFSET(C:C, 5, 0))*
           (OFFSET(C2354, -(ROW(C2354)-255), 0)=OFFSET(C:C, 4, 0))*
           (OFFSET(C2353, -(ROW(C2353)-255), 0)=OFFSET(C:C, 3, 0))*
           (OFFSET(C2352, -(ROW(C2352)-255), 0)=OFFSET(C:C, 2, 0))*
           (OFFSET(C2351, -(ROW(C2351)-255), 0)=OFFSET(C:C, 1, 0)),
           0), 0)),
  "Sem previsão"))</f>
        <v/>
      </c>
      <c r="E2355" s="2" t="str">
        <f t="shared" ca="1" si="127"/>
        <v/>
      </c>
      <c r="F2355" s="2" t="str">
        <f ca="1">IF(E2355="", "", IFERROR(COUNTIF($E$2:E2355, "Correto") / COUNTA($E$2:E2355), 0))</f>
        <v/>
      </c>
    </row>
    <row r="2356" spans="3:6" x14ac:dyDescent="0.25">
      <c r="C2356" s="2" t="str">
        <f>IF(B2356="","",IF(VLOOKUP(A2356,referencia!$A$2:$B$15,2,FALSE)&gt;VLOOKUP(B2356,referencia!$A$2:$B$15,2,FALSE),"Casa",IF(VLOOKUP(A2356,referencia!$A$2:$B$15,2,FALSE)&lt;VLOOKUP(B2356,referencia!$A$2:$B$15,2,FALSE),"Visitante","Empate")))</f>
        <v/>
      </c>
      <c r="D2356" s="2" t="str">
        <f ca="1">IF(C2356="", "", IFERROR(
  INDEX(C:C, MATCH(1,
    INDEX((OFFSET(C2356, -(ROW(C2356)-255), 0)=OFFSET(C:C, 5, 0))*
           (OFFSET(C2355, -(ROW(C2355)-255), 0)=OFFSET(C:C, 4, 0))*
           (OFFSET(C2354, -(ROW(C2354)-255), 0)=OFFSET(C:C, 3, 0))*
           (OFFSET(C2353, -(ROW(C2353)-255), 0)=OFFSET(C:C, 2, 0))*
           (OFFSET(C2352, -(ROW(C2352)-255), 0)=OFFSET(C:C, 1, 0)),
           0), 0)),
  "Sem previsão"))</f>
        <v/>
      </c>
      <c r="E2356" s="2" t="str">
        <f t="shared" ca="1" si="127"/>
        <v/>
      </c>
      <c r="F2356" s="2" t="str">
        <f ca="1">IF(E2356="", "", IFERROR(COUNTIF($E$2:E2356, "Correto") / COUNTA($E$2:E2356), 0))</f>
        <v/>
      </c>
    </row>
    <row r="2357" spans="3:6" x14ac:dyDescent="0.25">
      <c r="C2357" s="2" t="str">
        <f>IF(B2357="","",IF(VLOOKUP(A2357,referencia!$A$2:$B$15,2,FALSE)&gt;VLOOKUP(B2357,referencia!$A$2:$B$15,2,FALSE),"Casa",IF(VLOOKUP(A2357,referencia!$A$2:$B$15,2,FALSE)&lt;VLOOKUP(B2357,referencia!$A$2:$B$15,2,FALSE),"Visitante","Empate")))</f>
        <v/>
      </c>
      <c r="D2357" s="2" t="str">
        <f ca="1">IF(C2357="", "", IFERROR(
  INDEX(C:C, MATCH(1,
    INDEX((OFFSET(C2357, -(ROW(C2357)-255), 0)=OFFSET(C:C, 5, 0))*
           (OFFSET(C2356, -(ROW(C2356)-255), 0)=OFFSET(C:C, 4, 0))*
           (OFFSET(C2355, -(ROW(C2355)-255), 0)=OFFSET(C:C, 3, 0))*
           (OFFSET(C2354, -(ROW(C2354)-255), 0)=OFFSET(C:C, 2, 0))*
           (OFFSET(C2353, -(ROW(C2353)-255), 0)=OFFSET(C:C, 1, 0)),
           0), 0)),
  "Sem previsão"))</f>
        <v/>
      </c>
      <c r="E2357" s="2" t="str">
        <f t="shared" ca="1" si="127"/>
        <v/>
      </c>
      <c r="F2357" s="2" t="str">
        <f ca="1">IF(E2357="", "", IFERROR(COUNTIF($E$2:E2357, "Correto") / COUNTA($E$2:E2357), 0))</f>
        <v/>
      </c>
    </row>
    <row r="2358" spans="3:6" x14ac:dyDescent="0.25">
      <c r="C2358" s="2" t="str">
        <f>IF(B2358="","",IF(VLOOKUP(A2358,referencia!$A$2:$B$15,2,FALSE)&gt;VLOOKUP(B2358,referencia!$A$2:$B$15,2,FALSE),"Casa",IF(VLOOKUP(A2358,referencia!$A$2:$B$15,2,FALSE)&lt;VLOOKUP(B2358,referencia!$A$2:$B$15,2,FALSE),"Visitante","Empate")))</f>
        <v/>
      </c>
      <c r="D2358" s="2" t="str">
        <f ca="1">IF(C2358="", "", IFERROR(
  INDEX(C:C, MATCH(1,
    INDEX((OFFSET(C2358, -(ROW(C2358)-255), 0)=OFFSET(C:C, 5, 0))*
           (OFFSET(C2357, -(ROW(C2357)-255), 0)=OFFSET(C:C, 4, 0))*
           (OFFSET(C2356, -(ROW(C2356)-255), 0)=OFFSET(C:C, 3, 0))*
           (OFFSET(C2355, -(ROW(C2355)-255), 0)=OFFSET(C:C, 2, 0))*
           (OFFSET(C2354, -(ROW(C2354)-255), 0)=OFFSET(C:C, 1, 0)),
           0), 0)),
  "Sem previsão"))</f>
        <v/>
      </c>
      <c r="E2358" s="2" t="str">
        <f t="shared" ca="1" si="127"/>
        <v/>
      </c>
      <c r="F2358" s="2" t="str">
        <f ca="1">IF(E2358="", "", IFERROR(COUNTIF($E$2:E2358, "Correto") / COUNTA($E$2:E2358), 0))</f>
        <v/>
      </c>
    </row>
    <row r="2359" spans="3:6" x14ac:dyDescent="0.25">
      <c r="C2359" s="2" t="str">
        <f>IF(B2359="","",IF(VLOOKUP(A2359,referencia!$A$2:$B$15,2,FALSE)&gt;VLOOKUP(B2359,referencia!$A$2:$B$15,2,FALSE),"Casa",IF(VLOOKUP(A2359,referencia!$A$2:$B$15,2,FALSE)&lt;VLOOKUP(B2359,referencia!$A$2:$B$15,2,FALSE),"Visitante","Empate")))</f>
        <v/>
      </c>
      <c r="D2359" s="2" t="str">
        <f ca="1">IF(C2359="", "", IFERROR(
  INDEX(C:C, MATCH(1,
    INDEX((OFFSET(C2359, -(ROW(C2359)-255), 0)=OFFSET(C:C, 5, 0))*
           (OFFSET(C2358, -(ROW(C2358)-255), 0)=OFFSET(C:C, 4, 0))*
           (OFFSET(C2357, -(ROW(C2357)-255), 0)=OFFSET(C:C, 3, 0))*
           (OFFSET(C2356, -(ROW(C2356)-255), 0)=OFFSET(C:C, 2, 0))*
           (OFFSET(C2355, -(ROW(C2355)-255), 0)=OFFSET(C:C, 1, 0)),
           0), 0)),
  "Sem previsão"))</f>
        <v/>
      </c>
      <c r="E2359" s="2" t="str">
        <f t="shared" ca="1" si="127"/>
        <v/>
      </c>
      <c r="F2359" s="2" t="str">
        <f ca="1">IF(E2359="", "", IFERROR(COUNTIF($E$2:E2359, "Correto") / COUNTA($E$2:E2359), 0))</f>
        <v/>
      </c>
    </row>
    <row r="2360" spans="3:6" x14ac:dyDescent="0.25">
      <c r="C2360" s="2" t="str">
        <f>IF(B2360="","",IF(VLOOKUP(A2360,referencia!$A$2:$B$15,2,FALSE)&gt;VLOOKUP(B2360,referencia!$A$2:$B$15,2,FALSE),"Casa",IF(VLOOKUP(A2360,referencia!$A$2:$B$15,2,FALSE)&lt;VLOOKUP(B2360,referencia!$A$2:$B$15,2,FALSE),"Visitante","Empate")))</f>
        <v/>
      </c>
      <c r="D2360" s="2" t="str">
        <f ca="1">IF(C2360="", "", IFERROR(
  INDEX(C:C, MATCH(1,
    INDEX((OFFSET(C2360, -(ROW(C2360)-255), 0)=OFFSET(C:C, 5, 0))*
           (OFFSET(C2359, -(ROW(C2359)-255), 0)=OFFSET(C:C, 4, 0))*
           (OFFSET(C2358, -(ROW(C2358)-255), 0)=OFFSET(C:C, 3, 0))*
           (OFFSET(C2357, -(ROW(C2357)-255), 0)=OFFSET(C:C, 2, 0))*
           (OFFSET(C2356, -(ROW(C2356)-255), 0)=OFFSET(C:C, 1, 0)),
           0), 0)),
  "Sem previsão"))</f>
        <v/>
      </c>
      <c r="E2360" s="2" t="str">
        <f t="shared" ca="1" si="127"/>
        <v/>
      </c>
      <c r="F2360" s="2" t="str">
        <f ca="1">IF(E2360="", "", IFERROR(COUNTIF($E$2:E2360, "Correto") / COUNTA($E$2:E2360), 0))</f>
        <v/>
      </c>
    </row>
    <row r="2361" spans="3:6" x14ac:dyDescent="0.25">
      <c r="C2361" s="2" t="str">
        <f>IF(B2361="","",IF(VLOOKUP(A2361,referencia!$A$2:$B$15,2,FALSE)&gt;VLOOKUP(B2361,referencia!$A$2:$B$15,2,FALSE),"Casa",IF(VLOOKUP(A2361,referencia!$A$2:$B$15,2,FALSE)&lt;VLOOKUP(B2361,referencia!$A$2:$B$15,2,FALSE),"Visitante","Empate")))</f>
        <v/>
      </c>
      <c r="D2361" s="2" t="str">
        <f ca="1">IF(C2361="", "", IFERROR(
  INDEX(C:C, MATCH(1,
    INDEX((OFFSET(C2361, -(ROW(C2361)-255), 0)=OFFSET(C:C, 5, 0))*
           (OFFSET(C2360, -(ROW(C2360)-255), 0)=OFFSET(C:C, 4, 0))*
           (OFFSET(C2359, -(ROW(C2359)-255), 0)=OFFSET(C:C, 3, 0))*
           (OFFSET(C2358, -(ROW(C2358)-255), 0)=OFFSET(C:C, 2, 0))*
           (OFFSET(C2357, -(ROW(C2357)-255), 0)=OFFSET(C:C, 1, 0)),
           0), 0)),
  "Sem previsão"))</f>
        <v/>
      </c>
      <c r="E2361" s="2" t="str">
        <f t="shared" ca="1" si="127"/>
        <v/>
      </c>
      <c r="F2361" s="2" t="str">
        <f ca="1">IF(E2361="", "", IFERROR(COUNTIF($E$2:E2361, "Correto") / COUNTA($E$2:E2361), 0))</f>
        <v/>
      </c>
    </row>
    <row r="2362" spans="3:6" x14ac:dyDescent="0.25">
      <c r="C2362" s="2" t="str">
        <f>IF(B2362="","",IF(VLOOKUP(A2362,referencia!$A$2:$B$15,2,FALSE)&gt;VLOOKUP(B2362,referencia!$A$2:$B$15,2,FALSE),"Casa",IF(VLOOKUP(A2362,referencia!$A$2:$B$15,2,FALSE)&lt;VLOOKUP(B2362,referencia!$A$2:$B$15,2,FALSE),"Visitante","Empate")))</f>
        <v/>
      </c>
      <c r="D2362" s="2" t="str">
        <f ca="1">IF(C2362="", "", IFERROR(
  INDEX(C:C, MATCH(1,
    INDEX((OFFSET(C2362, -(ROW(C2362)-255), 0)=OFFSET(C:C, 5, 0))*
           (OFFSET(C2361, -(ROW(C2361)-255), 0)=OFFSET(C:C, 4, 0))*
           (OFFSET(C2360, -(ROW(C2360)-255), 0)=OFFSET(C:C, 3, 0))*
           (OFFSET(C2359, -(ROW(C2359)-255), 0)=OFFSET(C:C, 2, 0))*
           (OFFSET(C2358, -(ROW(C2358)-255), 0)=OFFSET(C:C, 1, 0)),
           0), 0)),
  "Sem previsão"))</f>
        <v/>
      </c>
      <c r="E2362" s="2" t="str">
        <f t="shared" ca="1" si="127"/>
        <v/>
      </c>
      <c r="F2362" s="2" t="str">
        <f ca="1">IF(E2362="", "", IFERROR(COUNTIF($E$2:E2362, "Correto") / COUNTA($E$2:E2362), 0))</f>
        <v/>
      </c>
    </row>
    <row r="2363" spans="3:6" x14ac:dyDescent="0.25">
      <c r="C2363" s="2" t="str">
        <f>IF(B2363="","",IF(VLOOKUP(A2363,referencia!$A$2:$B$15,2,FALSE)&gt;VLOOKUP(B2363,referencia!$A$2:$B$15,2,FALSE),"Casa",IF(VLOOKUP(A2363,referencia!$A$2:$B$15,2,FALSE)&lt;VLOOKUP(B2363,referencia!$A$2:$B$15,2,FALSE),"Visitante","Empate")))</f>
        <v/>
      </c>
      <c r="D2363" s="2" t="str">
        <f ca="1">IF(C2363="", "", IFERROR(
  INDEX(C:C, MATCH(1,
    INDEX((OFFSET(C2363, -(ROW(C2363)-255), 0)=OFFSET(C:C, 5, 0))*
           (OFFSET(C2362, -(ROW(C2362)-255), 0)=OFFSET(C:C, 4, 0))*
           (OFFSET(C2361, -(ROW(C2361)-255), 0)=OFFSET(C:C, 3, 0))*
           (OFFSET(C2360, -(ROW(C2360)-255), 0)=OFFSET(C:C, 2, 0))*
           (OFFSET(C2359, -(ROW(C2359)-255), 0)=OFFSET(C:C, 1, 0)),
           0), 0)),
  "Sem previsão"))</f>
        <v/>
      </c>
      <c r="E2363" s="2" t="str">
        <f t="shared" ca="1" si="127"/>
        <v/>
      </c>
      <c r="F2363" s="2" t="str">
        <f ca="1">IF(E2363="", "", IFERROR(COUNTIF($E$2:E2363, "Correto") / COUNTA($E$2:E2363), 0))</f>
        <v/>
      </c>
    </row>
    <row r="2364" spans="3:6" x14ac:dyDescent="0.25">
      <c r="C2364" s="2" t="str">
        <f>IF(B2364="","",IF(VLOOKUP(A2364,referencia!$A$2:$B$15,2,FALSE)&gt;VLOOKUP(B2364,referencia!$A$2:$B$15,2,FALSE),"Casa",IF(VLOOKUP(A2364,referencia!$A$2:$B$15,2,FALSE)&lt;VLOOKUP(B2364,referencia!$A$2:$B$15,2,FALSE),"Visitante","Empate")))</f>
        <v/>
      </c>
      <c r="D2364" s="2" t="str">
        <f ca="1">IF(C2364="", "", IFERROR(
  INDEX(C:C, MATCH(1,
    INDEX((OFFSET(C2364, -(ROW(C2364)-255), 0)=OFFSET(C:C, 5, 0))*
           (OFFSET(C2363, -(ROW(C2363)-255), 0)=OFFSET(C:C, 4, 0))*
           (OFFSET(C2362, -(ROW(C2362)-255), 0)=OFFSET(C:C, 3, 0))*
           (OFFSET(C2361, -(ROW(C2361)-255), 0)=OFFSET(C:C, 2, 0))*
           (OFFSET(C2360, -(ROW(C2360)-255), 0)=OFFSET(C:C, 1, 0)),
           0), 0)),
  "Sem previsão"))</f>
        <v/>
      </c>
      <c r="E2364" s="2" t="str">
        <f t="shared" ref="E2364:E2427" ca="1" si="128">IF(D2364="","",IF(D2364=C2364,"Correto","Errado"))</f>
        <v/>
      </c>
      <c r="F2364" s="2" t="str">
        <f ca="1">IF(E2364="", "", IFERROR(COUNTIF($E$2:E2364, "Correto") / COUNTA($E$2:E2364), 0))</f>
        <v/>
      </c>
    </row>
    <row r="2365" spans="3:6" x14ac:dyDescent="0.25">
      <c r="C2365" s="2" t="str">
        <f>IF(B2365="","",IF(VLOOKUP(A2365,referencia!$A$2:$B$15,2,FALSE)&gt;VLOOKUP(B2365,referencia!$A$2:$B$15,2,FALSE),"Casa",IF(VLOOKUP(A2365,referencia!$A$2:$B$15,2,FALSE)&lt;VLOOKUP(B2365,referencia!$A$2:$B$15,2,FALSE),"Visitante","Empate")))</f>
        <v/>
      </c>
      <c r="D2365" s="2" t="str">
        <f ca="1">IF(C2365="", "", IFERROR(
  INDEX(C:C, MATCH(1,
    INDEX((OFFSET(C2365, -(ROW(C2365)-255), 0)=OFFSET(C:C, 5, 0))*
           (OFFSET(C2364, -(ROW(C2364)-255), 0)=OFFSET(C:C, 4, 0))*
           (OFFSET(C2363, -(ROW(C2363)-255), 0)=OFFSET(C:C, 3, 0))*
           (OFFSET(C2362, -(ROW(C2362)-255), 0)=OFFSET(C:C, 2, 0))*
           (OFFSET(C2361, -(ROW(C2361)-255), 0)=OFFSET(C:C, 1, 0)),
           0), 0)),
  "Sem previsão"))</f>
        <v/>
      </c>
      <c r="E2365" s="2" t="str">
        <f t="shared" ca="1" si="128"/>
        <v/>
      </c>
      <c r="F2365" s="2" t="str">
        <f ca="1">IF(E2365="", "", IFERROR(COUNTIF($E$2:E2365, "Correto") / COUNTA($E$2:E2365), 0))</f>
        <v/>
      </c>
    </row>
    <row r="2366" spans="3:6" x14ac:dyDescent="0.25">
      <c r="C2366" s="2" t="str">
        <f>IF(B2366="","",IF(VLOOKUP(A2366,referencia!$A$2:$B$15,2,FALSE)&gt;VLOOKUP(B2366,referencia!$A$2:$B$15,2,FALSE),"Casa",IF(VLOOKUP(A2366,referencia!$A$2:$B$15,2,FALSE)&lt;VLOOKUP(B2366,referencia!$A$2:$B$15,2,FALSE),"Visitante","Empate")))</f>
        <v/>
      </c>
      <c r="D2366" s="2" t="str">
        <f ca="1">IF(C2366="", "", IFERROR(
  INDEX(C:C, MATCH(1,
    INDEX((OFFSET(C2366, -(ROW(C2366)-255), 0)=OFFSET(C:C, 5, 0))*
           (OFFSET(C2365, -(ROW(C2365)-255), 0)=OFFSET(C:C, 4, 0))*
           (OFFSET(C2364, -(ROW(C2364)-255), 0)=OFFSET(C:C, 3, 0))*
           (OFFSET(C2363, -(ROW(C2363)-255), 0)=OFFSET(C:C, 2, 0))*
           (OFFSET(C2362, -(ROW(C2362)-255), 0)=OFFSET(C:C, 1, 0)),
           0), 0)),
  "Sem previsão"))</f>
        <v/>
      </c>
      <c r="E2366" s="2" t="str">
        <f t="shared" ca="1" si="128"/>
        <v/>
      </c>
      <c r="F2366" s="2" t="str">
        <f ca="1">IF(E2366="", "", IFERROR(COUNTIF($E$2:E2366, "Correto") / COUNTA($E$2:E2366), 0))</f>
        <v/>
      </c>
    </row>
    <row r="2367" spans="3:6" x14ac:dyDescent="0.25">
      <c r="C2367" s="2" t="str">
        <f>IF(B2367="","",IF(VLOOKUP(A2367,referencia!$A$2:$B$15,2,FALSE)&gt;VLOOKUP(B2367,referencia!$A$2:$B$15,2,FALSE),"Casa",IF(VLOOKUP(A2367,referencia!$A$2:$B$15,2,FALSE)&lt;VLOOKUP(B2367,referencia!$A$2:$B$15,2,FALSE),"Visitante","Empate")))</f>
        <v/>
      </c>
      <c r="D2367" s="2" t="str">
        <f ca="1">IF(C2367="", "", IFERROR(
  INDEX(C:C, MATCH(1,
    INDEX((OFFSET(C2367, -(ROW(C2367)-255), 0)=OFFSET(C:C, 5, 0))*
           (OFFSET(C2366, -(ROW(C2366)-255), 0)=OFFSET(C:C, 4, 0))*
           (OFFSET(C2365, -(ROW(C2365)-255), 0)=OFFSET(C:C, 3, 0))*
           (OFFSET(C2364, -(ROW(C2364)-255), 0)=OFFSET(C:C, 2, 0))*
           (OFFSET(C2363, -(ROW(C2363)-255), 0)=OFFSET(C:C, 1, 0)),
           0), 0)),
  "Sem previsão"))</f>
        <v/>
      </c>
      <c r="E2367" s="2" t="str">
        <f t="shared" ca="1" si="128"/>
        <v/>
      </c>
      <c r="F2367" s="2" t="str">
        <f ca="1">IF(E2367="", "", IFERROR(COUNTIF($E$2:E2367, "Correto") / COUNTA($E$2:E2367), 0))</f>
        <v/>
      </c>
    </row>
    <row r="2368" spans="3:6" x14ac:dyDescent="0.25">
      <c r="C2368" s="2" t="str">
        <f>IF(B2368="","",IF(VLOOKUP(A2368,referencia!$A$2:$B$15,2,FALSE)&gt;VLOOKUP(B2368,referencia!$A$2:$B$15,2,FALSE),"Casa",IF(VLOOKUP(A2368,referencia!$A$2:$B$15,2,FALSE)&lt;VLOOKUP(B2368,referencia!$A$2:$B$15,2,FALSE),"Visitante","Empate")))</f>
        <v/>
      </c>
      <c r="D2368" s="2" t="str">
        <f ca="1">IF(C2368="", "", IFERROR(
  INDEX(C:C, MATCH(1,
    INDEX((OFFSET(C2368, -(ROW(C2368)-255), 0)=OFFSET(C:C, 5, 0))*
           (OFFSET(C2367, -(ROW(C2367)-255), 0)=OFFSET(C:C, 4, 0))*
           (OFFSET(C2366, -(ROW(C2366)-255), 0)=OFFSET(C:C, 3, 0))*
           (OFFSET(C2365, -(ROW(C2365)-255), 0)=OFFSET(C:C, 2, 0))*
           (OFFSET(C2364, -(ROW(C2364)-255), 0)=OFFSET(C:C, 1, 0)),
           0), 0)),
  "Sem previsão"))</f>
        <v/>
      </c>
      <c r="E2368" s="2" t="str">
        <f t="shared" ca="1" si="128"/>
        <v/>
      </c>
      <c r="F2368" s="2" t="str">
        <f ca="1">IF(E2368="", "", IFERROR(COUNTIF($E$2:E2368, "Correto") / COUNTA($E$2:E2368), 0))</f>
        <v/>
      </c>
    </row>
    <row r="2369" spans="3:6" x14ac:dyDescent="0.25">
      <c r="C2369" s="2" t="str">
        <f>IF(B2369="","",IF(VLOOKUP(A2369,referencia!$A$2:$B$15,2,FALSE)&gt;VLOOKUP(B2369,referencia!$A$2:$B$15,2,FALSE),"Casa",IF(VLOOKUP(A2369,referencia!$A$2:$B$15,2,FALSE)&lt;VLOOKUP(B2369,referencia!$A$2:$B$15,2,FALSE),"Visitante","Empate")))</f>
        <v/>
      </c>
      <c r="D2369" s="2" t="str">
        <f ca="1">IF(C2369="", "", IFERROR(
  INDEX(C:C, MATCH(1,
    INDEX((OFFSET(C2369, -(ROW(C2369)-255), 0)=OFFSET(C:C, 5, 0))*
           (OFFSET(C2368, -(ROW(C2368)-255), 0)=OFFSET(C:C, 4, 0))*
           (OFFSET(C2367, -(ROW(C2367)-255), 0)=OFFSET(C:C, 3, 0))*
           (OFFSET(C2366, -(ROW(C2366)-255), 0)=OFFSET(C:C, 2, 0))*
           (OFFSET(C2365, -(ROW(C2365)-255), 0)=OFFSET(C:C, 1, 0)),
           0), 0)),
  "Sem previsão"))</f>
        <v/>
      </c>
      <c r="E2369" s="2" t="str">
        <f t="shared" ca="1" si="128"/>
        <v/>
      </c>
      <c r="F2369" s="2" t="str">
        <f ca="1">IF(E2369="", "", IFERROR(COUNTIF($E$2:E2369, "Correto") / COUNTA($E$2:E2369), 0))</f>
        <v/>
      </c>
    </row>
    <row r="2370" spans="3:6" x14ac:dyDescent="0.25">
      <c r="C2370" s="2" t="str">
        <f>IF(B2370="","",IF(VLOOKUP(A2370,referencia!$A$2:$B$15,2,FALSE)&gt;VLOOKUP(B2370,referencia!$A$2:$B$15,2,FALSE),"Casa",IF(VLOOKUP(A2370,referencia!$A$2:$B$15,2,FALSE)&lt;VLOOKUP(B2370,referencia!$A$2:$B$15,2,FALSE),"Visitante","Empate")))</f>
        <v/>
      </c>
      <c r="D2370" s="2" t="str">
        <f ca="1">IF(C2370="", "", IFERROR(
  INDEX(C:C, MATCH(1,
    INDEX((OFFSET(C2370, -(ROW(C2370)-255), 0)=OFFSET(C:C, 5, 0))*
           (OFFSET(C2369, -(ROW(C2369)-255), 0)=OFFSET(C:C, 4, 0))*
           (OFFSET(C2368, -(ROW(C2368)-255), 0)=OFFSET(C:C, 3, 0))*
           (OFFSET(C2367, -(ROW(C2367)-255), 0)=OFFSET(C:C, 2, 0))*
           (OFFSET(C2366, -(ROW(C2366)-255), 0)=OFFSET(C:C, 1, 0)),
           0), 0)),
  "Sem previsão"))</f>
        <v/>
      </c>
      <c r="E2370" s="2" t="str">
        <f t="shared" ca="1" si="128"/>
        <v/>
      </c>
      <c r="F2370" s="2" t="str">
        <f ca="1">IF(E2370="", "", IFERROR(COUNTIF($E$2:E2370, "Correto") / COUNTA($E$2:E2370), 0))</f>
        <v/>
      </c>
    </row>
    <row r="2371" spans="3:6" x14ac:dyDescent="0.25">
      <c r="C2371" s="2" t="str">
        <f>IF(B2371="","",IF(VLOOKUP(A2371,referencia!$A$2:$B$15,2,FALSE)&gt;VLOOKUP(B2371,referencia!$A$2:$B$15,2,FALSE),"Casa",IF(VLOOKUP(A2371,referencia!$A$2:$B$15,2,FALSE)&lt;VLOOKUP(B2371,referencia!$A$2:$B$15,2,FALSE),"Visitante","Empate")))</f>
        <v/>
      </c>
      <c r="D2371" s="2" t="str">
        <f ca="1">IF(C2371="", "", IFERROR(
  INDEX(C:C, MATCH(1,
    INDEX((OFFSET(C2371, -(ROW(C2371)-255), 0)=OFFSET(C:C, 5, 0))*
           (OFFSET(C2370, -(ROW(C2370)-255), 0)=OFFSET(C:C, 4, 0))*
           (OFFSET(C2369, -(ROW(C2369)-255), 0)=OFFSET(C:C, 3, 0))*
           (OFFSET(C2368, -(ROW(C2368)-255), 0)=OFFSET(C:C, 2, 0))*
           (OFFSET(C2367, -(ROW(C2367)-255), 0)=OFFSET(C:C, 1, 0)),
           0), 0)),
  "Sem previsão"))</f>
        <v/>
      </c>
      <c r="E2371" s="2" t="str">
        <f t="shared" ca="1" si="128"/>
        <v/>
      </c>
      <c r="F2371" s="2" t="str">
        <f ca="1">IF(E2371="", "", IFERROR(COUNTIF($E$2:E2371, "Correto") / COUNTA($E$2:E2371), 0))</f>
        <v/>
      </c>
    </row>
    <row r="2372" spans="3:6" x14ac:dyDescent="0.25">
      <c r="C2372" s="2" t="str">
        <f>IF(B2372="","",IF(VLOOKUP(A2372,referencia!$A$2:$B$15,2,FALSE)&gt;VLOOKUP(B2372,referencia!$A$2:$B$15,2,FALSE),"Casa",IF(VLOOKUP(A2372,referencia!$A$2:$B$15,2,FALSE)&lt;VLOOKUP(B2372,referencia!$A$2:$B$15,2,FALSE),"Visitante","Empate")))</f>
        <v/>
      </c>
      <c r="D2372" s="2" t="str">
        <f ca="1">IF(C2372="", "", IFERROR(
  INDEX(C:C, MATCH(1,
    INDEX((OFFSET(C2372, -(ROW(C2372)-255), 0)=OFFSET(C:C, 5, 0))*
           (OFFSET(C2371, -(ROW(C2371)-255), 0)=OFFSET(C:C, 4, 0))*
           (OFFSET(C2370, -(ROW(C2370)-255), 0)=OFFSET(C:C, 3, 0))*
           (OFFSET(C2369, -(ROW(C2369)-255), 0)=OFFSET(C:C, 2, 0))*
           (OFFSET(C2368, -(ROW(C2368)-255), 0)=OFFSET(C:C, 1, 0)),
           0), 0)),
  "Sem previsão"))</f>
        <v/>
      </c>
      <c r="E2372" s="2" t="str">
        <f t="shared" ca="1" si="128"/>
        <v/>
      </c>
      <c r="F2372" s="2" t="str">
        <f ca="1">IF(E2372="", "", IFERROR(COUNTIF($E$2:E2372, "Correto") / COUNTA($E$2:E2372), 0))</f>
        <v/>
      </c>
    </row>
    <row r="2373" spans="3:6" x14ac:dyDescent="0.25">
      <c r="C2373" s="2" t="str">
        <f>IF(B2373="","",IF(VLOOKUP(A2373,referencia!$A$2:$B$15,2,FALSE)&gt;VLOOKUP(B2373,referencia!$A$2:$B$15,2,FALSE),"Casa",IF(VLOOKUP(A2373,referencia!$A$2:$B$15,2,FALSE)&lt;VLOOKUP(B2373,referencia!$A$2:$B$15,2,FALSE),"Visitante","Empate")))</f>
        <v/>
      </c>
      <c r="D2373" s="2" t="str">
        <f ca="1">IF(C2373="", "", IFERROR(
  INDEX(C:C, MATCH(1,
    INDEX((OFFSET(C2373, -(ROW(C2373)-255), 0)=OFFSET(C:C, 5, 0))*
           (OFFSET(C2372, -(ROW(C2372)-255), 0)=OFFSET(C:C, 4, 0))*
           (OFFSET(C2371, -(ROW(C2371)-255), 0)=OFFSET(C:C, 3, 0))*
           (OFFSET(C2370, -(ROW(C2370)-255), 0)=OFFSET(C:C, 2, 0))*
           (OFFSET(C2369, -(ROW(C2369)-255), 0)=OFFSET(C:C, 1, 0)),
           0), 0)),
  "Sem previsão"))</f>
        <v/>
      </c>
      <c r="E2373" s="2" t="str">
        <f t="shared" ca="1" si="128"/>
        <v/>
      </c>
      <c r="F2373" s="2" t="str">
        <f ca="1">IF(E2373="", "", IFERROR(COUNTIF($E$2:E2373, "Correto") / COUNTA($E$2:E2373), 0))</f>
        <v/>
      </c>
    </row>
    <row r="2374" spans="3:6" x14ac:dyDescent="0.25">
      <c r="C2374" s="2" t="str">
        <f>IF(B2374="","",IF(VLOOKUP(A2374,referencia!$A$2:$B$15,2,FALSE)&gt;VLOOKUP(B2374,referencia!$A$2:$B$15,2,FALSE),"Casa",IF(VLOOKUP(A2374,referencia!$A$2:$B$15,2,FALSE)&lt;VLOOKUP(B2374,referencia!$A$2:$B$15,2,FALSE),"Visitante","Empate")))</f>
        <v/>
      </c>
      <c r="D2374" s="2" t="str">
        <f ca="1">IF(C2374="", "", IFERROR(
  INDEX(C:C, MATCH(1,
    INDEX((OFFSET(C2374, -(ROW(C2374)-255), 0)=OFFSET(C:C, 5, 0))*
           (OFFSET(C2373, -(ROW(C2373)-255), 0)=OFFSET(C:C, 4, 0))*
           (OFFSET(C2372, -(ROW(C2372)-255), 0)=OFFSET(C:C, 3, 0))*
           (OFFSET(C2371, -(ROW(C2371)-255), 0)=OFFSET(C:C, 2, 0))*
           (OFFSET(C2370, -(ROW(C2370)-255), 0)=OFFSET(C:C, 1, 0)),
           0), 0)),
  "Sem previsão"))</f>
        <v/>
      </c>
      <c r="E2374" s="2" t="str">
        <f t="shared" ca="1" si="128"/>
        <v/>
      </c>
      <c r="F2374" s="2" t="str">
        <f ca="1">IF(E2374="", "", IFERROR(COUNTIF($E$2:E2374, "Correto") / COUNTA($E$2:E2374), 0))</f>
        <v/>
      </c>
    </row>
    <row r="2375" spans="3:6" x14ac:dyDescent="0.25">
      <c r="C2375" s="2" t="str">
        <f>IF(B2375="","",IF(VLOOKUP(A2375,referencia!$A$2:$B$15,2,FALSE)&gt;VLOOKUP(B2375,referencia!$A$2:$B$15,2,FALSE),"Casa",IF(VLOOKUP(A2375,referencia!$A$2:$B$15,2,FALSE)&lt;VLOOKUP(B2375,referencia!$A$2:$B$15,2,FALSE),"Visitante","Empate")))</f>
        <v/>
      </c>
      <c r="D2375" s="2" t="str">
        <f ca="1">IF(C2375="", "", IFERROR(
  INDEX(C:C, MATCH(1,
    INDEX((OFFSET(C2375, -(ROW(C2375)-255), 0)=OFFSET(C:C, 5, 0))*
           (OFFSET(C2374, -(ROW(C2374)-255), 0)=OFFSET(C:C, 4, 0))*
           (OFFSET(C2373, -(ROW(C2373)-255), 0)=OFFSET(C:C, 3, 0))*
           (OFFSET(C2372, -(ROW(C2372)-255), 0)=OFFSET(C:C, 2, 0))*
           (OFFSET(C2371, -(ROW(C2371)-255), 0)=OFFSET(C:C, 1, 0)),
           0), 0)),
  "Sem previsão"))</f>
        <v/>
      </c>
      <c r="E2375" s="2" t="str">
        <f t="shared" ca="1" si="128"/>
        <v/>
      </c>
      <c r="F2375" s="2" t="str">
        <f ca="1">IF(E2375="", "", IFERROR(COUNTIF($E$2:E2375, "Correto") / COUNTA($E$2:E2375), 0))</f>
        <v/>
      </c>
    </row>
    <row r="2376" spans="3:6" x14ac:dyDescent="0.25">
      <c r="C2376" s="2" t="str">
        <f>IF(B2376="","",IF(VLOOKUP(A2376,referencia!$A$2:$B$15,2,FALSE)&gt;VLOOKUP(B2376,referencia!$A$2:$B$15,2,FALSE),"Casa",IF(VLOOKUP(A2376,referencia!$A$2:$B$15,2,FALSE)&lt;VLOOKUP(B2376,referencia!$A$2:$B$15,2,FALSE),"Visitante","Empate")))</f>
        <v/>
      </c>
      <c r="D2376" s="2" t="str">
        <f ca="1">IF(C2376="", "", IFERROR(
  INDEX(C:C, MATCH(1,
    INDEX((OFFSET(C2376, -(ROW(C2376)-255), 0)=OFFSET(C:C, 5, 0))*
           (OFFSET(C2375, -(ROW(C2375)-255), 0)=OFFSET(C:C, 4, 0))*
           (OFFSET(C2374, -(ROW(C2374)-255), 0)=OFFSET(C:C, 3, 0))*
           (OFFSET(C2373, -(ROW(C2373)-255), 0)=OFFSET(C:C, 2, 0))*
           (OFFSET(C2372, -(ROW(C2372)-255), 0)=OFFSET(C:C, 1, 0)),
           0), 0)),
  "Sem previsão"))</f>
        <v/>
      </c>
      <c r="E2376" s="2" t="str">
        <f t="shared" ca="1" si="128"/>
        <v/>
      </c>
      <c r="F2376" s="2" t="str">
        <f ca="1">IF(E2376="", "", IFERROR(COUNTIF($E$2:E2376, "Correto") / COUNTA($E$2:E2376), 0))</f>
        <v/>
      </c>
    </row>
    <row r="2377" spans="3:6" x14ac:dyDescent="0.25">
      <c r="C2377" s="2" t="str">
        <f>IF(B2377="","",IF(VLOOKUP(A2377,referencia!$A$2:$B$15,2,FALSE)&gt;VLOOKUP(B2377,referencia!$A$2:$B$15,2,FALSE),"Casa",IF(VLOOKUP(A2377,referencia!$A$2:$B$15,2,FALSE)&lt;VLOOKUP(B2377,referencia!$A$2:$B$15,2,FALSE),"Visitante","Empate")))</f>
        <v/>
      </c>
      <c r="D2377" s="2" t="str">
        <f ca="1">IF(C2377="", "", IFERROR(
  INDEX(C:C, MATCH(1,
    INDEX((OFFSET(C2377, -(ROW(C2377)-255), 0)=OFFSET(C:C, 5, 0))*
           (OFFSET(C2376, -(ROW(C2376)-255), 0)=OFFSET(C:C, 4, 0))*
           (OFFSET(C2375, -(ROW(C2375)-255), 0)=OFFSET(C:C, 3, 0))*
           (OFFSET(C2374, -(ROW(C2374)-255), 0)=OFFSET(C:C, 2, 0))*
           (OFFSET(C2373, -(ROW(C2373)-255), 0)=OFFSET(C:C, 1, 0)),
           0), 0)),
  "Sem previsão"))</f>
        <v/>
      </c>
      <c r="E2377" s="2" t="str">
        <f t="shared" ca="1" si="128"/>
        <v/>
      </c>
      <c r="F2377" s="2" t="str">
        <f ca="1">IF(E2377="", "", IFERROR(COUNTIF($E$2:E2377, "Correto") / COUNTA($E$2:E2377), 0))</f>
        <v/>
      </c>
    </row>
    <row r="2378" spans="3:6" x14ac:dyDescent="0.25">
      <c r="C2378" s="2" t="str">
        <f>IF(B2378="","",IF(VLOOKUP(A2378,referencia!$A$2:$B$15,2,FALSE)&gt;VLOOKUP(B2378,referencia!$A$2:$B$15,2,FALSE),"Casa",IF(VLOOKUP(A2378,referencia!$A$2:$B$15,2,FALSE)&lt;VLOOKUP(B2378,referencia!$A$2:$B$15,2,FALSE),"Visitante","Empate")))</f>
        <v/>
      </c>
      <c r="D2378" s="2" t="str">
        <f ca="1">IF(C2378="", "", IFERROR(
  INDEX(C:C, MATCH(1,
    INDEX((OFFSET(C2378, -(ROW(C2378)-255), 0)=OFFSET(C:C, 5, 0))*
           (OFFSET(C2377, -(ROW(C2377)-255), 0)=OFFSET(C:C, 4, 0))*
           (OFFSET(C2376, -(ROW(C2376)-255), 0)=OFFSET(C:C, 3, 0))*
           (OFFSET(C2375, -(ROW(C2375)-255), 0)=OFFSET(C:C, 2, 0))*
           (OFFSET(C2374, -(ROW(C2374)-255), 0)=OFFSET(C:C, 1, 0)),
           0), 0)),
  "Sem previsão"))</f>
        <v/>
      </c>
      <c r="E2378" s="2" t="str">
        <f t="shared" ca="1" si="128"/>
        <v/>
      </c>
      <c r="F2378" s="2" t="str">
        <f ca="1">IF(E2378="", "", IFERROR(COUNTIF($E$2:E2378, "Correto") / COUNTA($E$2:E2378), 0))</f>
        <v/>
      </c>
    </row>
    <row r="2379" spans="3:6" x14ac:dyDescent="0.25">
      <c r="C2379" s="2" t="str">
        <f>IF(B2379="","",IF(VLOOKUP(A2379,referencia!$A$2:$B$15,2,FALSE)&gt;VLOOKUP(B2379,referencia!$A$2:$B$15,2,FALSE),"Casa",IF(VLOOKUP(A2379,referencia!$A$2:$B$15,2,FALSE)&lt;VLOOKUP(B2379,referencia!$A$2:$B$15,2,FALSE),"Visitante","Empate")))</f>
        <v/>
      </c>
      <c r="D2379" s="2" t="str">
        <f ca="1">IF(C2379="", "", IFERROR(
  INDEX(C:C, MATCH(1,
    INDEX((OFFSET(C2379, -(ROW(C2379)-255), 0)=OFFSET(C:C, 5, 0))*
           (OFFSET(C2378, -(ROW(C2378)-255), 0)=OFFSET(C:C, 4, 0))*
           (OFFSET(C2377, -(ROW(C2377)-255), 0)=OFFSET(C:C, 3, 0))*
           (OFFSET(C2376, -(ROW(C2376)-255), 0)=OFFSET(C:C, 2, 0))*
           (OFFSET(C2375, -(ROW(C2375)-255), 0)=OFFSET(C:C, 1, 0)),
           0), 0)),
  "Sem previsão"))</f>
        <v/>
      </c>
      <c r="E2379" s="2" t="str">
        <f t="shared" ca="1" si="128"/>
        <v/>
      </c>
      <c r="F2379" s="2" t="str">
        <f ca="1">IF(E2379="", "", IFERROR(COUNTIF($E$2:E2379, "Correto") / COUNTA($E$2:E2379), 0))</f>
        <v/>
      </c>
    </row>
    <row r="2380" spans="3:6" x14ac:dyDescent="0.25">
      <c r="C2380" s="2" t="str">
        <f>IF(B2380="","",IF(VLOOKUP(A2380,referencia!$A$2:$B$15,2,FALSE)&gt;VLOOKUP(B2380,referencia!$A$2:$B$15,2,FALSE),"Casa",IF(VLOOKUP(A2380,referencia!$A$2:$B$15,2,FALSE)&lt;VLOOKUP(B2380,referencia!$A$2:$B$15,2,FALSE),"Visitante","Empate")))</f>
        <v/>
      </c>
      <c r="D2380" s="2" t="str">
        <f ca="1">IF(C2380="", "", IFERROR(
  INDEX(C:C, MATCH(1,
    INDEX((OFFSET(C2380, -(ROW(C2380)-255), 0)=OFFSET(C:C, 5, 0))*
           (OFFSET(C2379, -(ROW(C2379)-255), 0)=OFFSET(C:C, 4, 0))*
           (OFFSET(C2378, -(ROW(C2378)-255), 0)=OFFSET(C:C, 3, 0))*
           (OFFSET(C2377, -(ROW(C2377)-255), 0)=OFFSET(C:C, 2, 0))*
           (OFFSET(C2376, -(ROW(C2376)-255), 0)=OFFSET(C:C, 1, 0)),
           0), 0)),
  "Sem previsão"))</f>
        <v/>
      </c>
      <c r="E2380" s="2" t="str">
        <f t="shared" ca="1" si="128"/>
        <v/>
      </c>
      <c r="F2380" s="2" t="str">
        <f ca="1">IF(E2380="", "", IFERROR(COUNTIF($E$2:E2380, "Correto") / COUNTA($E$2:E2380), 0))</f>
        <v/>
      </c>
    </row>
    <row r="2381" spans="3:6" x14ac:dyDescent="0.25">
      <c r="C2381" s="2" t="str">
        <f>IF(B2381="","",IF(VLOOKUP(A2381,referencia!$A$2:$B$15,2,FALSE)&gt;VLOOKUP(B2381,referencia!$A$2:$B$15,2,FALSE),"Casa",IF(VLOOKUP(A2381,referencia!$A$2:$B$15,2,FALSE)&lt;VLOOKUP(B2381,referencia!$A$2:$B$15,2,FALSE),"Visitante","Empate")))</f>
        <v/>
      </c>
      <c r="D2381" s="2" t="str">
        <f ca="1">IF(C2381="", "", IFERROR(
  INDEX(C:C, MATCH(1,
    INDEX((OFFSET(C2381, -(ROW(C2381)-255), 0)=OFFSET(C:C, 5, 0))*
           (OFFSET(C2380, -(ROW(C2380)-255), 0)=OFFSET(C:C, 4, 0))*
           (OFFSET(C2379, -(ROW(C2379)-255), 0)=OFFSET(C:C, 3, 0))*
           (OFFSET(C2378, -(ROW(C2378)-255), 0)=OFFSET(C:C, 2, 0))*
           (OFFSET(C2377, -(ROW(C2377)-255), 0)=OFFSET(C:C, 1, 0)),
           0), 0)),
  "Sem previsão"))</f>
        <v/>
      </c>
      <c r="E2381" s="2" t="str">
        <f t="shared" ca="1" si="128"/>
        <v/>
      </c>
      <c r="F2381" s="2" t="str">
        <f ca="1">IF(E2381="", "", IFERROR(COUNTIF($E$2:E2381, "Correto") / COUNTA($E$2:E2381), 0))</f>
        <v/>
      </c>
    </row>
    <row r="2382" spans="3:6" x14ac:dyDescent="0.25">
      <c r="C2382" s="2" t="str">
        <f>IF(B2382="","",IF(VLOOKUP(A2382,referencia!$A$2:$B$15,2,FALSE)&gt;VLOOKUP(B2382,referencia!$A$2:$B$15,2,FALSE),"Casa",IF(VLOOKUP(A2382,referencia!$A$2:$B$15,2,FALSE)&lt;VLOOKUP(B2382,referencia!$A$2:$B$15,2,FALSE),"Visitante","Empate")))</f>
        <v/>
      </c>
      <c r="D2382" s="2" t="str">
        <f ca="1">IF(C2382="", "", IFERROR(
  INDEX(C:C, MATCH(1,
    INDEX((OFFSET(C2382, -(ROW(C2382)-255), 0)=OFFSET(C:C, 5, 0))*
           (OFFSET(C2381, -(ROW(C2381)-255), 0)=OFFSET(C:C, 4, 0))*
           (OFFSET(C2380, -(ROW(C2380)-255), 0)=OFFSET(C:C, 3, 0))*
           (OFFSET(C2379, -(ROW(C2379)-255), 0)=OFFSET(C:C, 2, 0))*
           (OFFSET(C2378, -(ROW(C2378)-255), 0)=OFFSET(C:C, 1, 0)),
           0), 0)),
  "Sem previsão"))</f>
        <v/>
      </c>
      <c r="E2382" s="2" t="str">
        <f t="shared" ca="1" si="128"/>
        <v/>
      </c>
      <c r="F2382" s="2" t="str">
        <f ca="1">IF(E2382="", "", IFERROR(COUNTIF($E$2:E2382, "Correto") / COUNTA($E$2:E2382), 0))</f>
        <v/>
      </c>
    </row>
    <row r="2383" spans="3:6" x14ac:dyDescent="0.25">
      <c r="C2383" s="2" t="str">
        <f>IF(B2383="","",IF(VLOOKUP(A2383,referencia!$A$2:$B$15,2,FALSE)&gt;VLOOKUP(B2383,referencia!$A$2:$B$15,2,FALSE),"Casa",IF(VLOOKUP(A2383,referencia!$A$2:$B$15,2,FALSE)&lt;VLOOKUP(B2383,referencia!$A$2:$B$15,2,FALSE),"Visitante","Empate")))</f>
        <v/>
      </c>
      <c r="D2383" s="2" t="str">
        <f ca="1">IF(C2383="", "", IFERROR(
  INDEX(C:C, MATCH(1,
    INDEX((OFFSET(C2383, -(ROW(C2383)-255), 0)=OFFSET(C:C, 5, 0))*
           (OFFSET(C2382, -(ROW(C2382)-255), 0)=OFFSET(C:C, 4, 0))*
           (OFFSET(C2381, -(ROW(C2381)-255), 0)=OFFSET(C:C, 3, 0))*
           (OFFSET(C2380, -(ROW(C2380)-255), 0)=OFFSET(C:C, 2, 0))*
           (OFFSET(C2379, -(ROW(C2379)-255), 0)=OFFSET(C:C, 1, 0)),
           0), 0)),
  "Sem previsão"))</f>
        <v/>
      </c>
      <c r="E2383" s="2" t="str">
        <f t="shared" ca="1" si="128"/>
        <v/>
      </c>
      <c r="F2383" s="2" t="str">
        <f ca="1">IF(E2383="", "", IFERROR(COUNTIF($E$2:E2383, "Correto") / COUNTA($E$2:E2383), 0))</f>
        <v/>
      </c>
    </row>
    <row r="2384" spans="3:6" x14ac:dyDescent="0.25">
      <c r="C2384" s="2" t="str">
        <f>IF(B2384="","",IF(VLOOKUP(A2384,referencia!$A$2:$B$15,2,FALSE)&gt;VLOOKUP(B2384,referencia!$A$2:$B$15,2,FALSE),"Casa",IF(VLOOKUP(A2384,referencia!$A$2:$B$15,2,FALSE)&lt;VLOOKUP(B2384,referencia!$A$2:$B$15,2,FALSE),"Visitante","Empate")))</f>
        <v/>
      </c>
      <c r="D2384" s="2" t="str">
        <f ca="1">IF(C2384="", "", IFERROR(
  INDEX(C:C, MATCH(1,
    INDEX((OFFSET(C2384, -(ROW(C2384)-255), 0)=OFFSET(C:C, 5, 0))*
           (OFFSET(C2383, -(ROW(C2383)-255), 0)=OFFSET(C:C, 4, 0))*
           (OFFSET(C2382, -(ROW(C2382)-255), 0)=OFFSET(C:C, 3, 0))*
           (OFFSET(C2381, -(ROW(C2381)-255), 0)=OFFSET(C:C, 2, 0))*
           (OFFSET(C2380, -(ROW(C2380)-255), 0)=OFFSET(C:C, 1, 0)),
           0), 0)),
  "Sem previsão"))</f>
        <v/>
      </c>
      <c r="E2384" s="2" t="str">
        <f t="shared" ca="1" si="128"/>
        <v/>
      </c>
      <c r="F2384" s="2" t="str">
        <f ca="1">IF(E2384="", "", IFERROR(COUNTIF($E$2:E2384, "Correto") / COUNTA($E$2:E2384), 0))</f>
        <v/>
      </c>
    </row>
    <row r="2385" spans="3:6" x14ac:dyDescent="0.25">
      <c r="C2385" s="2" t="str">
        <f>IF(B2385="","",IF(VLOOKUP(A2385,referencia!$A$2:$B$15,2,FALSE)&gt;VLOOKUP(B2385,referencia!$A$2:$B$15,2,FALSE),"Casa",IF(VLOOKUP(A2385,referencia!$A$2:$B$15,2,FALSE)&lt;VLOOKUP(B2385,referencia!$A$2:$B$15,2,FALSE),"Visitante","Empate")))</f>
        <v/>
      </c>
      <c r="D2385" s="2" t="str">
        <f ca="1">IF(C2385="", "", IFERROR(
  INDEX(C:C, MATCH(1,
    INDEX((OFFSET(C2385, -(ROW(C2385)-255), 0)=OFFSET(C:C, 5, 0))*
           (OFFSET(C2384, -(ROW(C2384)-255), 0)=OFFSET(C:C, 4, 0))*
           (OFFSET(C2383, -(ROW(C2383)-255), 0)=OFFSET(C:C, 3, 0))*
           (OFFSET(C2382, -(ROW(C2382)-255), 0)=OFFSET(C:C, 2, 0))*
           (OFFSET(C2381, -(ROW(C2381)-255), 0)=OFFSET(C:C, 1, 0)),
           0), 0)),
  "Sem previsão"))</f>
        <v/>
      </c>
      <c r="E2385" s="2" t="str">
        <f t="shared" ca="1" si="128"/>
        <v/>
      </c>
      <c r="F2385" s="2" t="str">
        <f ca="1">IF(E2385="", "", IFERROR(COUNTIF($E$2:E2385, "Correto") / COUNTA($E$2:E2385), 0))</f>
        <v/>
      </c>
    </row>
    <row r="2386" spans="3:6" x14ac:dyDescent="0.25">
      <c r="C2386" s="2" t="str">
        <f>IF(B2386="","",IF(VLOOKUP(A2386,referencia!$A$2:$B$15,2,FALSE)&gt;VLOOKUP(B2386,referencia!$A$2:$B$15,2,FALSE),"Casa",IF(VLOOKUP(A2386,referencia!$A$2:$B$15,2,FALSE)&lt;VLOOKUP(B2386,referencia!$A$2:$B$15,2,FALSE),"Visitante","Empate")))</f>
        <v/>
      </c>
      <c r="D2386" s="2" t="str">
        <f ca="1">IF(C2386="", "", IFERROR(
  INDEX(C:C, MATCH(1,
    INDEX((OFFSET(C2386, -(ROW(C2386)-255), 0)=OFFSET(C:C, 5, 0))*
           (OFFSET(C2385, -(ROW(C2385)-255), 0)=OFFSET(C:C, 4, 0))*
           (OFFSET(C2384, -(ROW(C2384)-255), 0)=OFFSET(C:C, 3, 0))*
           (OFFSET(C2383, -(ROW(C2383)-255), 0)=OFFSET(C:C, 2, 0))*
           (OFFSET(C2382, -(ROW(C2382)-255), 0)=OFFSET(C:C, 1, 0)),
           0), 0)),
  "Sem previsão"))</f>
        <v/>
      </c>
      <c r="E2386" s="2" t="str">
        <f t="shared" ca="1" si="128"/>
        <v/>
      </c>
      <c r="F2386" s="2" t="str">
        <f ca="1">IF(E2386="", "", IFERROR(COUNTIF($E$2:E2386, "Correto") / COUNTA($E$2:E2386), 0))</f>
        <v/>
      </c>
    </row>
    <row r="2387" spans="3:6" x14ac:dyDescent="0.25">
      <c r="C2387" s="2" t="str">
        <f>IF(B2387="","",IF(VLOOKUP(A2387,referencia!$A$2:$B$15,2,FALSE)&gt;VLOOKUP(B2387,referencia!$A$2:$B$15,2,FALSE),"Casa",IF(VLOOKUP(A2387,referencia!$A$2:$B$15,2,FALSE)&lt;VLOOKUP(B2387,referencia!$A$2:$B$15,2,FALSE),"Visitante","Empate")))</f>
        <v/>
      </c>
      <c r="D2387" s="2" t="str">
        <f ca="1">IF(C2387="", "", IFERROR(
  INDEX(C:C, MATCH(1,
    INDEX((OFFSET(C2387, -(ROW(C2387)-255), 0)=OFFSET(C:C, 5, 0))*
           (OFFSET(C2386, -(ROW(C2386)-255), 0)=OFFSET(C:C, 4, 0))*
           (OFFSET(C2385, -(ROW(C2385)-255), 0)=OFFSET(C:C, 3, 0))*
           (OFFSET(C2384, -(ROW(C2384)-255), 0)=OFFSET(C:C, 2, 0))*
           (OFFSET(C2383, -(ROW(C2383)-255), 0)=OFFSET(C:C, 1, 0)),
           0), 0)),
  "Sem previsão"))</f>
        <v/>
      </c>
      <c r="E2387" s="2" t="str">
        <f t="shared" ca="1" si="128"/>
        <v/>
      </c>
      <c r="F2387" s="2" t="str">
        <f ca="1">IF(E2387="", "", IFERROR(COUNTIF($E$2:E2387, "Correto") / COUNTA($E$2:E2387), 0))</f>
        <v/>
      </c>
    </row>
    <row r="2388" spans="3:6" x14ac:dyDescent="0.25">
      <c r="C2388" s="2" t="str">
        <f>IF(B2388="","",IF(VLOOKUP(A2388,referencia!$A$2:$B$15,2,FALSE)&gt;VLOOKUP(B2388,referencia!$A$2:$B$15,2,FALSE),"Casa",IF(VLOOKUP(A2388,referencia!$A$2:$B$15,2,FALSE)&lt;VLOOKUP(B2388,referencia!$A$2:$B$15,2,FALSE),"Visitante","Empate")))</f>
        <v/>
      </c>
      <c r="D2388" s="2" t="str">
        <f ca="1">IF(C2388="", "", IFERROR(
  INDEX(C:C, MATCH(1,
    INDEX((OFFSET(C2388, -(ROW(C2388)-255), 0)=OFFSET(C:C, 5, 0))*
           (OFFSET(C2387, -(ROW(C2387)-255), 0)=OFFSET(C:C, 4, 0))*
           (OFFSET(C2386, -(ROW(C2386)-255), 0)=OFFSET(C:C, 3, 0))*
           (OFFSET(C2385, -(ROW(C2385)-255), 0)=OFFSET(C:C, 2, 0))*
           (OFFSET(C2384, -(ROW(C2384)-255), 0)=OFFSET(C:C, 1, 0)),
           0), 0)),
  "Sem previsão"))</f>
        <v/>
      </c>
      <c r="E2388" s="2" t="str">
        <f t="shared" ca="1" si="128"/>
        <v/>
      </c>
      <c r="F2388" s="2" t="str">
        <f ca="1">IF(E2388="", "", IFERROR(COUNTIF($E$2:E2388, "Correto") / COUNTA($E$2:E2388), 0))</f>
        <v/>
      </c>
    </row>
    <row r="2389" spans="3:6" x14ac:dyDescent="0.25">
      <c r="C2389" s="2" t="str">
        <f>IF(B2389="","",IF(VLOOKUP(A2389,referencia!$A$2:$B$15,2,FALSE)&gt;VLOOKUP(B2389,referencia!$A$2:$B$15,2,FALSE),"Casa",IF(VLOOKUP(A2389,referencia!$A$2:$B$15,2,FALSE)&lt;VLOOKUP(B2389,referencia!$A$2:$B$15,2,FALSE),"Visitante","Empate")))</f>
        <v/>
      </c>
      <c r="D2389" s="2" t="str">
        <f ca="1">IF(C2389="", "", IFERROR(
  INDEX(C:C, MATCH(1,
    INDEX((OFFSET(C2389, -(ROW(C2389)-255), 0)=OFFSET(C:C, 5, 0))*
           (OFFSET(C2388, -(ROW(C2388)-255), 0)=OFFSET(C:C, 4, 0))*
           (OFFSET(C2387, -(ROW(C2387)-255), 0)=OFFSET(C:C, 3, 0))*
           (OFFSET(C2386, -(ROW(C2386)-255), 0)=OFFSET(C:C, 2, 0))*
           (OFFSET(C2385, -(ROW(C2385)-255), 0)=OFFSET(C:C, 1, 0)),
           0), 0)),
  "Sem previsão"))</f>
        <v/>
      </c>
      <c r="E2389" s="2" t="str">
        <f t="shared" ca="1" si="128"/>
        <v/>
      </c>
      <c r="F2389" s="2" t="str">
        <f ca="1">IF(E2389="", "", IFERROR(COUNTIF($E$2:E2389, "Correto") / COUNTA($E$2:E2389), 0))</f>
        <v/>
      </c>
    </row>
    <row r="2390" spans="3:6" x14ac:dyDescent="0.25">
      <c r="C2390" s="2" t="str">
        <f>IF(B2390="","",IF(VLOOKUP(A2390,referencia!$A$2:$B$15,2,FALSE)&gt;VLOOKUP(B2390,referencia!$A$2:$B$15,2,FALSE),"Casa",IF(VLOOKUP(A2390,referencia!$A$2:$B$15,2,FALSE)&lt;VLOOKUP(B2390,referencia!$A$2:$B$15,2,FALSE),"Visitante","Empate")))</f>
        <v/>
      </c>
      <c r="D2390" s="2" t="str">
        <f ca="1">IF(C2390="", "", IFERROR(
  INDEX(C:C, MATCH(1,
    INDEX((OFFSET(C2390, -(ROW(C2390)-255), 0)=OFFSET(C:C, 5, 0))*
           (OFFSET(C2389, -(ROW(C2389)-255), 0)=OFFSET(C:C, 4, 0))*
           (OFFSET(C2388, -(ROW(C2388)-255), 0)=OFFSET(C:C, 3, 0))*
           (OFFSET(C2387, -(ROW(C2387)-255), 0)=OFFSET(C:C, 2, 0))*
           (OFFSET(C2386, -(ROW(C2386)-255), 0)=OFFSET(C:C, 1, 0)),
           0), 0)),
  "Sem previsão"))</f>
        <v/>
      </c>
      <c r="E2390" s="2" t="str">
        <f t="shared" ca="1" si="128"/>
        <v/>
      </c>
      <c r="F2390" s="2" t="str">
        <f ca="1">IF(E2390="", "", IFERROR(COUNTIF($E$2:E2390, "Correto") / COUNTA($E$2:E2390), 0))</f>
        <v/>
      </c>
    </row>
    <row r="2391" spans="3:6" x14ac:dyDescent="0.25">
      <c r="C2391" s="2" t="str">
        <f>IF(B2391="","",IF(VLOOKUP(A2391,referencia!$A$2:$B$15,2,FALSE)&gt;VLOOKUP(B2391,referencia!$A$2:$B$15,2,FALSE),"Casa",IF(VLOOKUP(A2391,referencia!$A$2:$B$15,2,FALSE)&lt;VLOOKUP(B2391,referencia!$A$2:$B$15,2,FALSE),"Visitante","Empate")))</f>
        <v/>
      </c>
      <c r="D2391" s="2" t="str">
        <f ca="1">IF(C2391="", "", IFERROR(
  INDEX(C:C, MATCH(1,
    INDEX((OFFSET(C2391, -(ROW(C2391)-255), 0)=OFFSET(C:C, 5, 0))*
           (OFFSET(C2390, -(ROW(C2390)-255), 0)=OFFSET(C:C, 4, 0))*
           (OFFSET(C2389, -(ROW(C2389)-255), 0)=OFFSET(C:C, 3, 0))*
           (OFFSET(C2388, -(ROW(C2388)-255), 0)=OFFSET(C:C, 2, 0))*
           (OFFSET(C2387, -(ROW(C2387)-255), 0)=OFFSET(C:C, 1, 0)),
           0), 0)),
  "Sem previsão"))</f>
        <v/>
      </c>
      <c r="E2391" s="2" t="str">
        <f t="shared" ca="1" si="128"/>
        <v/>
      </c>
      <c r="F2391" s="2" t="str">
        <f ca="1">IF(E2391="", "", IFERROR(COUNTIF($E$2:E2391, "Correto") / COUNTA($E$2:E2391), 0))</f>
        <v/>
      </c>
    </row>
    <row r="2392" spans="3:6" x14ac:dyDescent="0.25">
      <c r="C2392" s="2" t="str">
        <f>IF(B2392="","",IF(VLOOKUP(A2392,referencia!$A$2:$B$15,2,FALSE)&gt;VLOOKUP(B2392,referencia!$A$2:$B$15,2,FALSE),"Casa",IF(VLOOKUP(A2392,referencia!$A$2:$B$15,2,FALSE)&lt;VLOOKUP(B2392,referencia!$A$2:$B$15,2,FALSE),"Visitante","Empate")))</f>
        <v/>
      </c>
      <c r="D2392" s="2" t="str">
        <f ca="1">IF(C2392="", "", IFERROR(
  INDEX(C:C, MATCH(1,
    INDEX((OFFSET(C2392, -(ROW(C2392)-255), 0)=OFFSET(C:C, 5, 0))*
           (OFFSET(C2391, -(ROW(C2391)-255), 0)=OFFSET(C:C, 4, 0))*
           (OFFSET(C2390, -(ROW(C2390)-255), 0)=OFFSET(C:C, 3, 0))*
           (OFFSET(C2389, -(ROW(C2389)-255), 0)=OFFSET(C:C, 2, 0))*
           (OFFSET(C2388, -(ROW(C2388)-255), 0)=OFFSET(C:C, 1, 0)),
           0), 0)),
  "Sem previsão"))</f>
        <v/>
      </c>
      <c r="E2392" s="2" t="str">
        <f t="shared" ca="1" si="128"/>
        <v/>
      </c>
      <c r="F2392" s="2" t="str">
        <f ca="1">IF(E2392="", "", IFERROR(COUNTIF($E$2:E2392, "Correto") / COUNTA($E$2:E2392), 0))</f>
        <v/>
      </c>
    </row>
    <row r="2393" spans="3:6" x14ac:dyDescent="0.25">
      <c r="C2393" s="2" t="str">
        <f>IF(B2393="","",IF(VLOOKUP(A2393,referencia!$A$2:$B$15,2,FALSE)&gt;VLOOKUP(B2393,referencia!$A$2:$B$15,2,FALSE),"Casa",IF(VLOOKUP(A2393,referencia!$A$2:$B$15,2,FALSE)&lt;VLOOKUP(B2393,referencia!$A$2:$B$15,2,FALSE),"Visitante","Empate")))</f>
        <v/>
      </c>
      <c r="D2393" s="2" t="str">
        <f ca="1">IF(C2393="", "", IFERROR(
  INDEX(C:C, MATCH(1,
    INDEX((OFFSET(C2393, -(ROW(C2393)-255), 0)=OFFSET(C:C, 5, 0))*
           (OFFSET(C2392, -(ROW(C2392)-255), 0)=OFFSET(C:C, 4, 0))*
           (OFFSET(C2391, -(ROW(C2391)-255), 0)=OFFSET(C:C, 3, 0))*
           (OFFSET(C2390, -(ROW(C2390)-255), 0)=OFFSET(C:C, 2, 0))*
           (OFFSET(C2389, -(ROW(C2389)-255), 0)=OFFSET(C:C, 1, 0)),
           0), 0)),
  "Sem previsão"))</f>
        <v/>
      </c>
      <c r="E2393" s="2" t="str">
        <f t="shared" ca="1" si="128"/>
        <v/>
      </c>
      <c r="F2393" s="2" t="str">
        <f ca="1">IF(E2393="", "", IFERROR(COUNTIF($E$2:E2393, "Correto") / COUNTA($E$2:E2393), 0))</f>
        <v/>
      </c>
    </row>
    <row r="2394" spans="3:6" x14ac:dyDescent="0.25">
      <c r="C2394" s="2" t="str">
        <f>IF(B2394="","",IF(VLOOKUP(A2394,referencia!$A$2:$B$15,2,FALSE)&gt;VLOOKUP(B2394,referencia!$A$2:$B$15,2,FALSE),"Casa",IF(VLOOKUP(A2394,referencia!$A$2:$B$15,2,FALSE)&lt;VLOOKUP(B2394,referencia!$A$2:$B$15,2,FALSE),"Visitante","Empate")))</f>
        <v/>
      </c>
      <c r="D2394" s="2" t="str">
        <f ca="1">IF(C2394="", "", IFERROR(
  INDEX(C:C, MATCH(1,
    INDEX((OFFSET(C2394, -(ROW(C2394)-255), 0)=OFFSET(C:C, 5, 0))*
           (OFFSET(C2393, -(ROW(C2393)-255), 0)=OFFSET(C:C, 4, 0))*
           (OFFSET(C2392, -(ROW(C2392)-255), 0)=OFFSET(C:C, 3, 0))*
           (OFFSET(C2391, -(ROW(C2391)-255), 0)=OFFSET(C:C, 2, 0))*
           (OFFSET(C2390, -(ROW(C2390)-255), 0)=OFFSET(C:C, 1, 0)),
           0), 0)),
  "Sem previsão"))</f>
        <v/>
      </c>
      <c r="E2394" s="2" t="str">
        <f t="shared" ca="1" si="128"/>
        <v/>
      </c>
      <c r="F2394" s="2" t="str">
        <f ca="1">IF(E2394="", "", IFERROR(COUNTIF($E$2:E2394, "Correto") / COUNTA($E$2:E2394), 0))</f>
        <v/>
      </c>
    </row>
    <row r="2395" spans="3:6" x14ac:dyDescent="0.25">
      <c r="C2395" s="2" t="str">
        <f>IF(B2395="","",IF(VLOOKUP(A2395,referencia!$A$2:$B$15,2,FALSE)&gt;VLOOKUP(B2395,referencia!$A$2:$B$15,2,FALSE),"Casa",IF(VLOOKUP(A2395,referencia!$A$2:$B$15,2,FALSE)&lt;VLOOKUP(B2395,referencia!$A$2:$B$15,2,FALSE),"Visitante","Empate")))</f>
        <v/>
      </c>
      <c r="D2395" s="2" t="str">
        <f ca="1">IF(C2395="", "", IFERROR(
  INDEX(C:C, MATCH(1,
    INDEX((OFFSET(C2395, -(ROW(C2395)-255), 0)=OFFSET(C:C, 5, 0))*
           (OFFSET(C2394, -(ROW(C2394)-255), 0)=OFFSET(C:C, 4, 0))*
           (OFFSET(C2393, -(ROW(C2393)-255), 0)=OFFSET(C:C, 3, 0))*
           (OFFSET(C2392, -(ROW(C2392)-255), 0)=OFFSET(C:C, 2, 0))*
           (OFFSET(C2391, -(ROW(C2391)-255), 0)=OFFSET(C:C, 1, 0)),
           0), 0)),
  "Sem previsão"))</f>
        <v/>
      </c>
      <c r="E2395" s="2" t="str">
        <f t="shared" ca="1" si="128"/>
        <v/>
      </c>
      <c r="F2395" s="2" t="str">
        <f ca="1">IF(E2395="", "", IFERROR(COUNTIF($E$2:E2395, "Correto") / COUNTA($E$2:E2395), 0))</f>
        <v/>
      </c>
    </row>
    <row r="2396" spans="3:6" x14ac:dyDescent="0.25">
      <c r="C2396" s="2" t="str">
        <f>IF(B2396="","",IF(VLOOKUP(A2396,referencia!$A$2:$B$15,2,FALSE)&gt;VLOOKUP(B2396,referencia!$A$2:$B$15,2,FALSE),"Casa",IF(VLOOKUP(A2396,referencia!$A$2:$B$15,2,FALSE)&lt;VLOOKUP(B2396,referencia!$A$2:$B$15,2,FALSE),"Visitante","Empate")))</f>
        <v/>
      </c>
      <c r="D2396" s="2" t="str">
        <f ca="1">IF(C2396="", "", IFERROR(
  INDEX(C:C, MATCH(1,
    INDEX((OFFSET(C2396, -(ROW(C2396)-255), 0)=OFFSET(C:C, 5, 0))*
           (OFFSET(C2395, -(ROW(C2395)-255), 0)=OFFSET(C:C, 4, 0))*
           (OFFSET(C2394, -(ROW(C2394)-255), 0)=OFFSET(C:C, 3, 0))*
           (OFFSET(C2393, -(ROW(C2393)-255), 0)=OFFSET(C:C, 2, 0))*
           (OFFSET(C2392, -(ROW(C2392)-255), 0)=OFFSET(C:C, 1, 0)),
           0), 0)),
  "Sem previsão"))</f>
        <v/>
      </c>
      <c r="E2396" s="2" t="str">
        <f t="shared" ca="1" si="128"/>
        <v/>
      </c>
      <c r="F2396" s="2" t="str">
        <f ca="1">IF(E2396="", "", IFERROR(COUNTIF($E$2:E2396, "Correto") / COUNTA($E$2:E2396), 0))</f>
        <v/>
      </c>
    </row>
    <row r="2397" spans="3:6" x14ac:dyDescent="0.25">
      <c r="C2397" s="2" t="str">
        <f>IF(B2397="","",IF(VLOOKUP(A2397,referencia!$A$2:$B$15,2,FALSE)&gt;VLOOKUP(B2397,referencia!$A$2:$B$15,2,FALSE),"Casa",IF(VLOOKUP(A2397,referencia!$A$2:$B$15,2,FALSE)&lt;VLOOKUP(B2397,referencia!$A$2:$B$15,2,FALSE),"Visitante","Empate")))</f>
        <v/>
      </c>
      <c r="D2397" s="2" t="str">
        <f ca="1">IF(C2397="", "", IFERROR(
  INDEX(C:C, MATCH(1,
    INDEX((OFFSET(C2397, -(ROW(C2397)-255), 0)=OFFSET(C:C, 5, 0))*
           (OFFSET(C2396, -(ROW(C2396)-255), 0)=OFFSET(C:C, 4, 0))*
           (OFFSET(C2395, -(ROW(C2395)-255), 0)=OFFSET(C:C, 3, 0))*
           (OFFSET(C2394, -(ROW(C2394)-255), 0)=OFFSET(C:C, 2, 0))*
           (OFFSET(C2393, -(ROW(C2393)-255), 0)=OFFSET(C:C, 1, 0)),
           0), 0)),
  "Sem previsão"))</f>
        <v/>
      </c>
      <c r="E2397" s="2" t="str">
        <f t="shared" ca="1" si="128"/>
        <v/>
      </c>
      <c r="F2397" s="2" t="str">
        <f ca="1">IF(E2397="", "", IFERROR(COUNTIF($E$2:E2397, "Correto") / COUNTA($E$2:E2397), 0))</f>
        <v/>
      </c>
    </row>
    <row r="2398" spans="3:6" x14ac:dyDescent="0.25">
      <c r="C2398" s="2" t="str">
        <f>IF(B2398="","",IF(VLOOKUP(A2398,referencia!$A$2:$B$15,2,FALSE)&gt;VLOOKUP(B2398,referencia!$A$2:$B$15,2,FALSE),"Casa",IF(VLOOKUP(A2398,referencia!$A$2:$B$15,2,FALSE)&lt;VLOOKUP(B2398,referencia!$A$2:$B$15,2,FALSE),"Visitante","Empate")))</f>
        <v/>
      </c>
      <c r="D2398" s="2" t="str">
        <f ca="1">IF(C2398="", "", IFERROR(
  INDEX(C:C, MATCH(1,
    INDEX((OFFSET(C2398, -(ROW(C2398)-255), 0)=OFFSET(C:C, 5, 0))*
           (OFFSET(C2397, -(ROW(C2397)-255), 0)=OFFSET(C:C, 4, 0))*
           (OFFSET(C2396, -(ROW(C2396)-255), 0)=OFFSET(C:C, 3, 0))*
           (OFFSET(C2395, -(ROW(C2395)-255), 0)=OFFSET(C:C, 2, 0))*
           (OFFSET(C2394, -(ROW(C2394)-255), 0)=OFFSET(C:C, 1, 0)),
           0), 0)),
  "Sem previsão"))</f>
        <v/>
      </c>
      <c r="E2398" s="2" t="str">
        <f t="shared" ca="1" si="128"/>
        <v/>
      </c>
      <c r="F2398" s="2" t="str">
        <f ca="1">IF(E2398="", "", IFERROR(COUNTIF($E$2:E2398, "Correto") / COUNTA($E$2:E2398), 0))</f>
        <v/>
      </c>
    </row>
    <row r="2399" spans="3:6" x14ac:dyDescent="0.25">
      <c r="C2399" s="2" t="str">
        <f>IF(B2399="","",IF(VLOOKUP(A2399,referencia!$A$2:$B$15,2,FALSE)&gt;VLOOKUP(B2399,referencia!$A$2:$B$15,2,FALSE),"Casa",IF(VLOOKUP(A2399,referencia!$A$2:$B$15,2,FALSE)&lt;VLOOKUP(B2399,referencia!$A$2:$B$15,2,FALSE),"Visitante","Empate")))</f>
        <v/>
      </c>
      <c r="D2399" s="2" t="str">
        <f ca="1">IF(C2399="", "", IFERROR(
  INDEX(C:C, MATCH(1,
    INDEX((OFFSET(C2399, -(ROW(C2399)-255), 0)=OFFSET(C:C, 5, 0))*
           (OFFSET(C2398, -(ROW(C2398)-255), 0)=OFFSET(C:C, 4, 0))*
           (OFFSET(C2397, -(ROW(C2397)-255), 0)=OFFSET(C:C, 3, 0))*
           (OFFSET(C2396, -(ROW(C2396)-255), 0)=OFFSET(C:C, 2, 0))*
           (OFFSET(C2395, -(ROW(C2395)-255), 0)=OFFSET(C:C, 1, 0)),
           0), 0)),
  "Sem previsão"))</f>
        <v/>
      </c>
      <c r="E2399" s="2" t="str">
        <f t="shared" ca="1" si="128"/>
        <v/>
      </c>
      <c r="F2399" s="2" t="str">
        <f ca="1">IF(E2399="", "", IFERROR(COUNTIF($E$2:E2399, "Correto") / COUNTA($E$2:E2399), 0))</f>
        <v/>
      </c>
    </row>
    <row r="2400" spans="3:6" x14ac:dyDescent="0.25">
      <c r="C2400" s="2" t="str">
        <f>IF(B2400="","",IF(VLOOKUP(A2400,referencia!$A$2:$B$15,2,FALSE)&gt;VLOOKUP(B2400,referencia!$A$2:$B$15,2,FALSE),"Casa",IF(VLOOKUP(A2400,referencia!$A$2:$B$15,2,FALSE)&lt;VLOOKUP(B2400,referencia!$A$2:$B$15,2,FALSE),"Visitante","Empate")))</f>
        <v/>
      </c>
      <c r="D2400" s="2" t="str">
        <f ca="1">IF(C2400="", "", IFERROR(
  INDEX(C:C, MATCH(1,
    INDEX((OFFSET(C2400, -(ROW(C2400)-255), 0)=OFFSET(C:C, 5, 0))*
           (OFFSET(C2399, -(ROW(C2399)-255), 0)=OFFSET(C:C, 4, 0))*
           (OFFSET(C2398, -(ROW(C2398)-255), 0)=OFFSET(C:C, 3, 0))*
           (OFFSET(C2397, -(ROW(C2397)-255), 0)=OFFSET(C:C, 2, 0))*
           (OFFSET(C2396, -(ROW(C2396)-255), 0)=OFFSET(C:C, 1, 0)),
           0), 0)),
  "Sem previsão"))</f>
        <v/>
      </c>
      <c r="E2400" s="2" t="str">
        <f t="shared" ca="1" si="128"/>
        <v/>
      </c>
      <c r="F2400" s="2" t="str">
        <f ca="1">IF(E2400="", "", IFERROR(COUNTIF($E$2:E2400, "Correto") / COUNTA($E$2:E2400), 0))</f>
        <v/>
      </c>
    </row>
    <row r="2401" spans="3:6" x14ac:dyDescent="0.25">
      <c r="C2401" s="2" t="str">
        <f>IF(B2401="","",IF(VLOOKUP(A2401,referencia!$A$2:$B$15,2,FALSE)&gt;VLOOKUP(B2401,referencia!$A$2:$B$15,2,FALSE),"Casa",IF(VLOOKUP(A2401,referencia!$A$2:$B$15,2,FALSE)&lt;VLOOKUP(B2401,referencia!$A$2:$B$15,2,FALSE),"Visitante","Empate")))</f>
        <v/>
      </c>
      <c r="D2401" s="2" t="str">
        <f ca="1">IF(C2401="", "", IFERROR(
  INDEX(C:C, MATCH(1,
    INDEX((OFFSET(C2401, -(ROW(C2401)-255), 0)=OFFSET(C:C, 5, 0))*
           (OFFSET(C2400, -(ROW(C2400)-255), 0)=OFFSET(C:C, 4, 0))*
           (OFFSET(C2399, -(ROW(C2399)-255), 0)=OFFSET(C:C, 3, 0))*
           (OFFSET(C2398, -(ROW(C2398)-255), 0)=OFFSET(C:C, 2, 0))*
           (OFFSET(C2397, -(ROW(C2397)-255), 0)=OFFSET(C:C, 1, 0)),
           0), 0)),
  "Sem previsão"))</f>
        <v/>
      </c>
      <c r="E2401" s="2" t="str">
        <f t="shared" ca="1" si="128"/>
        <v/>
      </c>
      <c r="F2401" s="2" t="str">
        <f ca="1">IF(E2401="", "", IFERROR(COUNTIF($E$2:E2401, "Correto") / COUNTA($E$2:E2401), 0))</f>
        <v/>
      </c>
    </row>
    <row r="2402" spans="3:6" x14ac:dyDescent="0.25">
      <c r="C2402" s="2" t="str">
        <f>IF(B2402="","",IF(VLOOKUP(A2402,referencia!$A$2:$B$15,2,FALSE)&gt;VLOOKUP(B2402,referencia!$A$2:$B$15,2,FALSE),"Casa",IF(VLOOKUP(A2402,referencia!$A$2:$B$15,2,FALSE)&lt;VLOOKUP(B2402,referencia!$A$2:$B$15,2,FALSE),"Visitante","Empate")))</f>
        <v/>
      </c>
      <c r="D2402" s="2" t="str">
        <f ca="1">IF(C2402="", "", IFERROR(
  INDEX(C:C, MATCH(1,
    INDEX((OFFSET(C2402, -(ROW(C2402)-255), 0)=OFFSET(C:C, 5, 0))*
           (OFFSET(C2401, -(ROW(C2401)-255), 0)=OFFSET(C:C, 4, 0))*
           (OFFSET(C2400, -(ROW(C2400)-255), 0)=OFFSET(C:C, 3, 0))*
           (OFFSET(C2399, -(ROW(C2399)-255), 0)=OFFSET(C:C, 2, 0))*
           (OFFSET(C2398, -(ROW(C2398)-255), 0)=OFFSET(C:C, 1, 0)),
           0), 0)),
  "Sem previsão"))</f>
        <v/>
      </c>
      <c r="E2402" s="2" t="str">
        <f t="shared" ca="1" si="128"/>
        <v/>
      </c>
      <c r="F2402" s="2" t="str">
        <f ca="1">IF(E2402="", "", IFERROR(COUNTIF($E$2:E2402, "Correto") / COUNTA($E$2:E2402), 0))</f>
        <v/>
      </c>
    </row>
    <row r="2403" spans="3:6" x14ac:dyDescent="0.25">
      <c r="C2403" s="2" t="str">
        <f>IF(B2403="","",IF(VLOOKUP(A2403,referencia!$A$2:$B$15,2,FALSE)&gt;VLOOKUP(B2403,referencia!$A$2:$B$15,2,FALSE),"Casa",IF(VLOOKUP(A2403,referencia!$A$2:$B$15,2,FALSE)&lt;VLOOKUP(B2403,referencia!$A$2:$B$15,2,FALSE),"Visitante","Empate")))</f>
        <v/>
      </c>
      <c r="D2403" s="2" t="str">
        <f ca="1">IF(C2403="", "", IFERROR(
  INDEX(C:C, MATCH(1,
    INDEX((OFFSET(C2403, -(ROW(C2403)-255), 0)=OFFSET(C:C, 5, 0))*
           (OFFSET(C2402, -(ROW(C2402)-255), 0)=OFFSET(C:C, 4, 0))*
           (OFFSET(C2401, -(ROW(C2401)-255), 0)=OFFSET(C:C, 3, 0))*
           (OFFSET(C2400, -(ROW(C2400)-255), 0)=OFFSET(C:C, 2, 0))*
           (OFFSET(C2399, -(ROW(C2399)-255), 0)=OFFSET(C:C, 1, 0)),
           0), 0)),
  "Sem previsão"))</f>
        <v/>
      </c>
      <c r="E2403" s="2" t="str">
        <f t="shared" ca="1" si="128"/>
        <v/>
      </c>
      <c r="F2403" s="2" t="str">
        <f ca="1">IF(E2403="", "", IFERROR(COUNTIF($E$2:E2403, "Correto") / COUNTA($E$2:E2403), 0))</f>
        <v/>
      </c>
    </row>
    <row r="2404" spans="3:6" x14ac:dyDescent="0.25">
      <c r="C2404" s="2" t="str">
        <f>IF(B2404="","",IF(VLOOKUP(A2404,referencia!$A$2:$B$15,2,FALSE)&gt;VLOOKUP(B2404,referencia!$A$2:$B$15,2,FALSE),"Casa",IF(VLOOKUP(A2404,referencia!$A$2:$B$15,2,FALSE)&lt;VLOOKUP(B2404,referencia!$A$2:$B$15,2,FALSE),"Visitante","Empate")))</f>
        <v/>
      </c>
      <c r="D2404" s="2" t="str">
        <f ca="1">IF(C2404="", "", IFERROR(
  INDEX(C:C, MATCH(1,
    INDEX((OFFSET(C2404, -(ROW(C2404)-255), 0)=OFFSET(C:C, 5, 0))*
           (OFFSET(C2403, -(ROW(C2403)-255), 0)=OFFSET(C:C, 4, 0))*
           (OFFSET(C2402, -(ROW(C2402)-255), 0)=OFFSET(C:C, 3, 0))*
           (OFFSET(C2401, -(ROW(C2401)-255), 0)=OFFSET(C:C, 2, 0))*
           (OFFSET(C2400, -(ROW(C2400)-255), 0)=OFFSET(C:C, 1, 0)),
           0), 0)),
  "Sem previsão"))</f>
        <v/>
      </c>
      <c r="E2404" s="2" t="str">
        <f t="shared" ca="1" si="128"/>
        <v/>
      </c>
      <c r="F2404" s="2" t="str">
        <f ca="1">IF(E2404="", "", IFERROR(COUNTIF($E$2:E2404, "Correto") / COUNTA($E$2:E2404), 0))</f>
        <v/>
      </c>
    </row>
    <row r="2405" spans="3:6" x14ac:dyDescent="0.25">
      <c r="C2405" s="2" t="str">
        <f>IF(B2405="","",IF(VLOOKUP(A2405,referencia!$A$2:$B$15,2,FALSE)&gt;VLOOKUP(B2405,referencia!$A$2:$B$15,2,FALSE),"Casa",IF(VLOOKUP(A2405,referencia!$A$2:$B$15,2,FALSE)&lt;VLOOKUP(B2405,referencia!$A$2:$B$15,2,FALSE),"Visitante","Empate")))</f>
        <v/>
      </c>
      <c r="D2405" s="2" t="str">
        <f ca="1">IF(C2405="", "", IFERROR(
  INDEX(C:C, MATCH(1,
    INDEX((OFFSET(C2405, -(ROW(C2405)-255), 0)=OFFSET(C:C, 5, 0))*
           (OFFSET(C2404, -(ROW(C2404)-255), 0)=OFFSET(C:C, 4, 0))*
           (OFFSET(C2403, -(ROW(C2403)-255), 0)=OFFSET(C:C, 3, 0))*
           (OFFSET(C2402, -(ROW(C2402)-255), 0)=OFFSET(C:C, 2, 0))*
           (OFFSET(C2401, -(ROW(C2401)-255), 0)=OFFSET(C:C, 1, 0)),
           0), 0)),
  "Sem previsão"))</f>
        <v/>
      </c>
      <c r="E2405" s="2" t="str">
        <f t="shared" ca="1" si="128"/>
        <v/>
      </c>
      <c r="F2405" s="2" t="str">
        <f ca="1">IF(E2405="", "", IFERROR(COUNTIF($E$2:E2405, "Correto") / COUNTA($E$2:E2405), 0))</f>
        <v/>
      </c>
    </row>
    <row r="2406" spans="3:6" x14ac:dyDescent="0.25">
      <c r="C2406" s="2" t="str">
        <f>IF(B2406="","",IF(VLOOKUP(A2406,referencia!$A$2:$B$15,2,FALSE)&gt;VLOOKUP(B2406,referencia!$A$2:$B$15,2,FALSE),"Casa",IF(VLOOKUP(A2406,referencia!$A$2:$B$15,2,FALSE)&lt;VLOOKUP(B2406,referencia!$A$2:$B$15,2,FALSE),"Visitante","Empate")))</f>
        <v/>
      </c>
      <c r="D2406" s="2" t="str">
        <f ca="1">IF(C2406="", "", IFERROR(
  INDEX(C:C, MATCH(1,
    INDEX((OFFSET(C2406, -(ROW(C2406)-255), 0)=OFFSET(C:C, 5, 0))*
           (OFFSET(C2405, -(ROW(C2405)-255), 0)=OFFSET(C:C, 4, 0))*
           (OFFSET(C2404, -(ROW(C2404)-255), 0)=OFFSET(C:C, 3, 0))*
           (OFFSET(C2403, -(ROW(C2403)-255), 0)=OFFSET(C:C, 2, 0))*
           (OFFSET(C2402, -(ROW(C2402)-255), 0)=OFFSET(C:C, 1, 0)),
           0), 0)),
  "Sem previsão"))</f>
        <v/>
      </c>
      <c r="E2406" s="2" t="str">
        <f t="shared" ca="1" si="128"/>
        <v/>
      </c>
      <c r="F2406" s="2" t="str">
        <f ca="1">IF(E2406="", "", IFERROR(COUNTIF($E$2:E2406, "Correto") / COUNTA($E$2:E2406), 0))</f>
        <v/>
      </c>
    </row>
    <row r="2407" spans="3:6" x14ac:dyDescent="0.25">
      <c r="C2407" s="2" t="str">
        <f>IF(B2407="","",IF(VLOOKUP(A2407,referencia!$A$2:$B$15,2,FALSE)&gt;VLOOKUP(B2407,referencia!$A$2:$B$15,2,FALSE),"Casa",IF(VLOOKUP(A2407,referencia!$A$2:$B$15,2,FALSE)&lt;VLOOKUP(B2407,referencia!$A$2:$B$15,2,FALSE),"Visitante","Empate")))</f>
        <v/>
      </c>
      <c r="D2407" s="2" t="str">
        <f ca="1">IF(C2407="", "", IFERROR(
  INDEX(C:C, MATCH(1,
    INDEX((OFFSET(C2407, -(ROW(C2407)-255), 0)=OFFSET(C:C, 5, 0))*
           (OFFSET(C2406, -(ROW(C2406)-255), 0)=OFFSET(C:C, 4, 0))*
           (OFFSET(C2405, -(ROW(C2405)-255), 0)=OFFSET(C:C, 3, 0))*
           (OFFSET(C2404, -(ROW(C2404)-255), 0)=OFFSET(C:C, 2, 0))*
           (OFFSET(C2403, -(ROW(C2403)-255), 0)=OFFSET(C:C, 1, 0)),
           0), 0)),
  "Sem previsão"))</f>
        <v/>
      </c>
      <c r="E2407" s="2" t="str">
        <f t="shared" ca="1" si="128"/>
        <v/>
      </c>
      <c r="F2407" s="2" t="str">
        <f ca="1">IF(E2407="", "", IFERROR(COUNTIF($E$2:E2407, "Correto") / COUNTA($E$2:E2407), 0))</f>
        <v/>
      </c>
    </row>
    <row r="2408" spans="3:6" x14ac:dyDescent="0.25">
      <c r="C2408" s="2" t="str">
        <f>IF(B2408="","",IF(VLOOKUP(A2408,referencia!$A$2:$B$15,2,FALSE)&gt;VLOOKUP(B2408,referencia!$A$2:$B$15,2,FALSE),"Casa",IF(VLOOKUP(A2408,referencia!$A$2:$B$15,2,FALSE)&lt;VLOOKUP(B2408,referencia!$A$2:$B$15,2,FALSE),"Visitante","Empate")))</f>
        <v/>
      </c>
      <c r="D2408" s="2" t="str">
        <f ca="1">IF(C2408="", "", IFERROR(
  INDEX(C:C, MATCH(1,
    INDEX((OFFSET(C2408, -(ROW(C2408)-255), 0)=OFFSET(C:C, 5, 0))*
           (OFFSET(C2407, -(ROW(C2407)-255), 0)=OFFSET(C:C, 4, 0))*
           (OFFSET(C2406, -(ROW(C2406)-255), 0)=OFFSET(C:C, 3, 0))*
           (OFFSET(C2405, -(ROW(C2405)-255), 0)=OFFSET(C:C, 2, 0))*
           (OFFSET(C2404, -(ROW(C2404)-255), 0)=OFFSET(C:C, 1, 0)),
           0), 0)),
  "Sem previsão"))</f>
        <v/>
      </c>
      <c r="E2408" s="2" t="str">
        <f t="shared" ca="1" si="128"/>
        <v/>
      </c>
      <c r="F2408" s="2" t="str">
        <f ca="1">IF(E2408="", "", IFERROR(COUNTIF($E$2:E2408, "Correto") / COUNTA($E$2:E2408), 0))</f>
        <v/>
      </c>
    </row>
    <row r="2409" spans="3:6" x14ac:dyDescent="0.25">
      <c r="C2409" s="2" t="str">
        <f>IF(B2409="","",IF(VLOOKUP(A2409,referencia!$A$2:$B$15,2,FALSE)&gt;VLOOKUP(B2409,referencia!$A$2:$B$15,2,FALSE),"Casa",IF(VLOOKUP(A2409,referencia!$A$2:$B$15,2,FALSE)&lt;VLOOKUP(B2409,referencia!$A$2:$B$15,2,FALSE),"Visitante","Empate")))</f>
        <v/>
      </c>
      <c r="D2409" s="2" t="str">
        <f ca="1">IF(C2409="", "", IFERROR(
  INDEX(C:C, MATCH(1,
    INDEX((OFFSET(C2409, -(ROW(C2409)-255), 0)=OFFSET(C:C, 5, 0))*
           (OFFSET(C2408, -(ROW(C2408)-255), 0)=OFFSET(C:C, 4, 0))*
           (OFFSET(C2407, -(ROW(C2407)-255), 0)=OFFSET(C:C, 3, 0))*
           (OFFSET(C2406, -(ROW(C2406)-255), 0)=OFFSET(C:C, 2, 0))*
           (OFFSET(C2405, -(ROW(C2405)-255), 0)=OFFSET(C:C, 1, 0)),
           0), 0)),
  "Sem previsão"))</f>
        <v/>
      </c>
      <c r="E2409" s="2" t="str">
        <f t="shared" ca="1" si="128"/>
        <v/>
      </c>
      <c r="F2409" s="2" t="str">
        <f ca="1">IF(E2409="", "", IFERROR(COUNTIF($E$2:E2409, "Correto") / COUNTA($E$2:E2409), 0))</f>
        <v/>
      </c>
    </row>
    <row r="2410" spans="3:6" x14ac:dyDescent="0.25">
      <c r="C2410" s="2" t="str">
        <f>IF(B2410="","",IF(VLOOKUP(A2410,referencia!$A$2:$B$15,2,FALSE)&gt;VLOOKUP(B2410,referencia!$A$2:$B$15,2,FALSE),"Casa",IF(VLOOKUP(A2410,referencia!$A$2:$B$15,2,FALSE)&lt;VLOOKUP(B2410,referencia!$A$2:$B$15,2,FALSE),"Visitante","Empate")))</f>
        <v/>
      </c>
      <c r="D2410" s="2" t="str">
        <f ca="1">IF(C2410="", "", IFERROR(
  INDEX(C:C, MATCH(1,
    INDEX((OFFSET(C2410, -(ROW(C2410)-255), 0)=OFFSET(C:C, 5, 0))*
           (OFFSET(C2409, -(ROW(C2409)-255), 0)=OFFSET(C:C, 4, 0))*
           (OFFSET(C2408, -(ROW(C2408)-255), 0)=OFFSET(C:C, 3, 0))*
           (OFFSET(C2407, -(ROW(C2407)-255), 0)=OFFSET(C:C, 2, 0))*
           (OFFSET(C2406, -(ROW(C2406)-255), 0)=OFFSET(C:C, 1, 0)),
           0), 0)),
  "Sem previsão"))</f>
        <v/>
      </c>
      <c r="E2410" s="2" t="str">
        <f t="shared" ca="1" si="128"/>
        <v/>
      </c>
      <c r="F2410" s="2" t="str">
        <f ca="1">IF(E2410="", "", IFERROR(COUNTIF($E$2:E2410, "Correto") / COUNTA($E$2:E2410), 0))</f>
        <v/>
      </c>
    </row>
    <row r="2411" spans="3:6" x14ac:dyDescent="0.25">
      <c r="C2411" s="2" t="str">
        <f>IF(B2411="","",IF(VLOOKUP(A2411,referencia!$A$2:$B$15,2,FALSE)&gt;VLOOKUP(B2411,referencia!$A$2:$B$15,2,FALSE),"Casa",IF(VLOOKUP(A2411,referencia!$A$2:$B$15,2,FALSE)&lt;VLOOKUP(B2411,referencia!$A$2:$B$15,2,FALSE),"Visitante","Empate")))</f>
        <v/>
      </c>
      <c r="D2411" s="2" t="str">
        <f ca="1">IF(C2411="", "", IFERROR(
  INDEX(C:C, MATCH(1,
    INDEX((OFFSET(C2411, -(ROW(C2411)-255), 0)=OFFSET(C:C, 5, 0))*
           (OFFSET(C2410, -(ROW(C2410)-255), 0)=OFFSET(C:C, 4, 0))*
           (OFFSET(C2409, -(ROW(C2409)-255), 0)=OFFSET(C:C, 3, 0))*
           (OFFSET(C2408, -(ROW(C2408)-255), 0)=OFFSET(C:C, 2, 0))*
           (OFFSET(C2407, -(ROW(C2407)-255), 0)=OFFSET(C:C, 1, 0)),
           0), 0)),
  "Sem previsão"))</f>
        <v/>
      </c>
      <c r="E2411" s="2" t="str">
        <f t="shared" ca="1" si="128"/>
        <v/>
      </c>
      <c r="F2411" s="2" t="str">
        <f ca="1">IF(E2411="", "", IFERROR(COUNTIF($E$2:E2411, "Correto") / COUNTA($E$2:E2411), 0))</f>
        <v/>
      </c>
    </row>
    <row r="2412" spans="3:6" x14ac:dyDescent="0.25">
      <c r="C2412" s="2" t="str">
        <f>IF(B2412="","",IF(VLOOKUP(A2412,referencia!$A$2:$B$15,2,FALSE)&gt;VLOOKUP(B2412,referencia!$A$2:$B$15,2,FALSE),"Casa",IF(VLOOKUP(A2412,referencia!$A$2:$B$15,2,FALSE)&lt;VLOOKUP(B2412,referencia!$A$2:$B$15,2,FALSE),"Visitante","Empate")))</f>
        <v/>
      </c>
      <c r="D2412" s="2" t="str">
        <f ca="1">IF(C2412="", "", IFERROR(
  INDEX(C:C, MATCH(1,
    INDEX((OFFSET(C2412, -(ROW(C2412)-255), 0)=OFFSET(C:C, 5, 0))*
           (OFFSET(C2411, -(ROW(C2411)-255), 0)=OFFSET(C:C, 4, 0))*
           (OFFSET(C2410, -(ROW(C2410)-255), 0)=OFFSET(C:C, 3, 0))*
           (OFFSET(C2409, -(ROW(C2409)-255), 0)=OFFSET(C:C, 2, 0))*
           (OFFSET(C2408, -(ROW(C2408)-255), 0)=OFFSET(C:C, 1, 0)),
           0), 0)),
  "Sem previsão"))</f>
        <v/>
      </c>
      <c r="E2412" s="2" t="str">
        <f t="shared" ca="1" si="128"/>
        <v/>
      </c>
      <c r="F2412" s="2" t="str">
        <f ca="1">IF(E2412="", "", IFERROR(COUNTIF($E$2:E2412, "Correto") / COUNTA($E$2:E2412), 0))</f>
        <v/>
      </c>
    </row>
    <row r="2413" spans="3:6" x14ac:dyDescent="0.25">
      <c r="C2413" s="2" t="str">
        <f>IF(B2413="","",IF(VLOOKUP(A2413,referencia!$A$2:$B$15,2,FALSE)&gt;VLOOKUP(B2413,referencia!$A$2:$B$15,2,FALSE),"Casa",IF(VLOOKUP(A2413,referencia!$A$2:$B$15,2,FALSE)&lt;VLOOKUP(B2413,referencia!$A$2:$B$15,2,FALSE),"Visitante","Empate")))</f>
        <v/>
      </c>
      <c r="D2413" s="2" t="str">
        <f ca="1">IF(C2413="", "", IFERROR(
  INDEX(C:C, MATCH(1,
    INDEX((OFFSET(C2413, -(ROW(C2413)-255), 0)=OFFSET(C:C, 5, 0))*
           (OFFSET(C2412, -(ROW(C2412)-255), 0)=OFFSET(C:C, 4, 0))*
           (OFFSET(C2411, -(ROW(C2411)-255), 0)=OFFSET(C:C, 3, 0))*
           (OFFSET(C2410, -(ROW(C2410)-255), 0)=OFFSET(C:C, 2, 0))*
           (OFFSET(C2409, -(ROW(C2409)-255), 0)=OFFSET(C:C, 1, 0)),
           0), 0)),
  "Sem previsão"))</f>
        <v/>
      </c>
      <c r="E2413" s="2" t="str">
        <f t="shared" ca="1" si="128"/>
        <v/>
      </c>
      <c r="F2413" s="2" t="str">
        <f ca="1">IF(E2413="", "", IFERROR(COUNTIF($E$2:E2413, "Correto") / COUNTA($E$2:E2413), 0))</f>
        <v/>
      </c>
    </row>
    <row r="2414" spans="3:6" x14ac:dyDescent="0.25">
      <c r="C2414" s="2" t="str">
        <f>IF(B2414="","",IF(VLOOKUP(A2414,referencia!$A$2:$B$15,2,FALSE)&gt;VLOOKUP(B2414,referencia!$A$2:$B$15,2,FALSE),"Casa",IF(VLOOKUP(A2414,referencia!$A$2:$B$15,2,FALSE)&lt;VLOOKUP(B2414,referencia!$A$2:$B$15,2,FALSE),"Visitante","Empate")))</f>
        <v/>
      </c>
      <c r="D2414" s="2" t="str">
        <f ca="1">IF(C2414="", "", IFERROR(
  INDEX(C:C, MATCH(1,
    INDEX((OFFSET(C2414, -(ROW(C2414)-255), 0)=OFFSET(C:C, 5, 0))*
           (OFFSET(C2413, -(ROW(C2413)-255), 0)=OFFSET(C:C, 4, 0))*
           (OFFSET(C2412, -(ROW(C2412)-255), 0)=OFFSET(C:C, 3, 0))*
           (OFFSET(C2411, -(ROW(C2411)-255), 0)=OFFSET(C:C, 2, 0))*
           (OFFSET(C2410, -(ROW(C2410)-255), 0)=OFFSET(C:C, 1, 0)),
           0), 0)),
  "Sem previsão"))</f>
        <v/>
      </c>
      <c r="E2414" s="2" t="str">
        <f t="shared" ca="1" si="128"/>
        <v/>
      </c>
      <c r="F2414" s="2" t="str">
        <f ca="1">IF(E2414="", "", IFERROR(COUNTIF($E$2:E2414, "Correto") / COUNTA($E$2:E2414), 0))</f>
        <v/>
      </c>
    </row>
    <row r="2415" spans="3:6" x14ac:dyDescent="0.25">
      <c r="C2415" s="2" t="str">
        <f>IF(B2415="","",IF(VLOOKUP(A2415,referencia!$A$2:$B$15,2,FALSE)&gt;VLOOKUP(B2415,referencia!$A$2:$B$15,2,FALSE),"Casa",IF(VLOOKUP(A2415,referencia!$A$2:$B$15,2,FALSE)&lt;VLOOKUP(B2415,referencia!$A$2:$B$15,2,FALSE),"Visitante","Empate")))</f>
        <v/>
      </c>
      <c r="D2415" s="2" t="str">
        <f ca="1">IF(C2415="", "", IFERROR(
  INDEX(C:C, MATCH(1,
    INDEX((OFFSET(C2415, -(ROW(C2415)-255), 0)=OFFSET(C:C, 5, 0))*
           (OFFSET(C2414, -(ROW(C2414)-255), 0)=OFFSET(C:C, 4, 0))*
           (OFFSET(C2413, -(ROW(C2413)-255), 0)=OFFSET(C:C, 3, 0))*
           (OFFSET(C2412, -(ROW(C2412)-255), 0)=OFFSET(C:C, 2, 0))*
           (OFFSET(C2411, -(ROW(C2411)-255), 0)=OFFSET(C:C, 1, 0)),
           0), 0)),
  "Sem previsão"))</f>
        <v/>
      </c>
      <c r="E2415" s="2" t="str">
        <f t="shared" ca="1" si="128"/>
        <v/>
      </c>
      <c r="F2415" s="2" t="str">
        <f ca="1">IF(E2415="", "", IFERROR(COUNTIF($E$2:E2415, "Correto") / COUNTA($E$2:E2415), 0))</f>
        <v/>
      </c>
    </row>
    <row r="2416" spans="3:6" x14ac:dyDescent="0.25">
      <c r="C2416" s="2" t="str">
        <f>IF(B2416="","",IF(VLOOKUP(A2416,referencia!$A$2:$B$15,2,FALSE)&gt;VLOOKUP(B2416,referencia!$A$2:$B$15,2,FALSE),"Casa",IF(VLOOKUP(A2416,referencia!$A$2:$B$15,2,FALSE)&lt;VLOOKUP(B2416,referencia!$A$2:$B$15,2,FALSE),"Visitante","Empate")))</f>
        <v/>
      </c>
      <c r="D2416" s="2" t="str">
        <f ca="1">IF(C2416="", "", IFERROR(
  INDEX(C:C, MATCH(1,
    INDEX((OFFSET(C2416, -(ROW(C2416)-255), 0)=OFFSET(C:C, 5, 0))*
           (OFFSET(C2415, -(ROW(C2415)-255), 0)=OFFSET(C:C, 4, 0))*
           (OFFSET(C2414, -(ROW(C2414)-255), 0)=OFFSET(C:C, 3, 0))*
           (OFFSET(C2413, -(ROW(C2413)-255), 0)=OFFSET(C:C, 2, 0))*
           (OFFSET(C2412, -(ROW(C2412)-255), 0)=OFFSET(C:C, 1, 0)),
           0), 0)),
  "Sem previsão"))</f>
        <v/>
      </c>
      <c r="E2416" s="2" t="str">
        <f t="shared" ca="1" si="128"/>
        <v/>
      </c>
      <c r="F2416" s="2" t="str">
        <f ca="1">IF(E2416="", "", IFERROR(COUNTIF($E$2:E2416, "Correto") / COUNTA($E$2:E2416), 0))</f>
        <v/>
      </c>
    </row>
    <row r="2417" spans="3:6" x14ac:dyDescent="0.25">
      <c r="C2417" s="2" t="str">
        <f>IF(B2417="","",IF(VLOOKUP(A2417,referencia!$A$2:$B$15,2,FALSE)&gt;VLOOKUP(B2417,referencia!$A$2:$B$15,2,FALSE),"Casa",IF(VLOOKUP(A2417,referencia!$A$2:$B$15,2,FALSE)&lt;VLOOKUP(B2417,referencia!$A$2:$B$15,2,FALSE),"Visitante","Empate")))</f>
        <v/>
      </c>
      <c r="D2417" s="2" t="str">
        <f ca="1">IF(C2417="", "", IFERROR(
  INDEX(C:C, MATCH(1,
    INDEX((OFFSET(C2417, -(ROW(C2417)-255), 0)=OFFSET(C:C, 5, 0))*
           (OFFSET(C2416, -(ROW(C2416)-255), 0)=OFFSET(C:C, 4, 0))*
           (OFFSET(C2415, -(ROW(C2415)-255), 0)=OFFSET(C:C, 3, 0))*
           (OFFSET(C2414, -(ROW(C2414)-255), 0)=OFFSET(C:C, 2, 0))*
           (OFFSET(C2413, -(ROW(C2413)-255), 0)=OFFSET(C:C, 1, 0)),
           0), 0)),
  "Sem previsão"))</f>
        <v/>
      </c>
      <c r="E2417" s="2" t="str">
        <f t="shared" ca="1" si="128"/>
        <v/>
      </c>
      <c r="F2417" s="2" t="str">
        <f ca="1">IF(E2417="", "", IFERROR(COUNTIF($E$2:E2417, "Correto") / COUNTA($E$2:E2417), 0))</f>
        <v/>
      </c>
    </row>
    <row r="2418" spans="3:6" x14ac:dyDescent="0.25">
      <c r="C2418" s="2" t="str">
        <f>IF(B2418="","",IF(VLOOKUP(A2418,referencia!$A$2:$B$15,2,FALSE)&gt;VLOOKUP(B2418,referencia!$A$2:$B$15,2,FALSE),"Casa",IF(VLOOKUP(A2418,referencia!$A$2:$B$15,2,FALSE)&lt;VLOOKUP(B2418,referencia!$A$2:$B$15,2,FALSE),"Visitante","Empate")))</f>
        <v/>
      </c>
      <c r="D2418" s="2" t="str">
        <f ca="1">IF(C2418="", "", IFERROR(
  INDEX(C:C, MATCH(1,
    INDEX((OFFSET(C2418, -(ROW(C2418)-255), 0)=OFFSET(C:C, 5, 0))*
           (OFFSET(C2417, -(ROW(C2417)-255), 0)=OFFSET(C:C, 4, 0))*
           (OFFSET(C2416, -(ROW(C2416)-255), 0)=OFFSET(C:C, 3, 0))*
           (OFFSET(C2415, -(ROW(C2415)-255), 0)=OFFSET(C:C, 2, 0))*
           (OFFSET(C2414, -(ROW(C2414)-255), 0)=OFFSET(C:C, 1, 0)),
           0), 0)),
  "Sem previsão"))</f>
        <v/>
      </c>
      <c r="E2418" s="2" t="str">
        <f t="shared" ca="1" si="128"/>
        <v/>
      </c>
      <c r="F2418" s="2" t="str">
        <f ca="1">IF(E2418="", "", IFERROR(COUNTIF($E$2:E2418, "Correto") / COUNTA($E$2:E2418), 0))</f>
        <v/>
      </c>
    </row>
    <row r="2419" spans="3:6" x14ac:dyDescent="0.25">
      <c r="C2419" s="2" t="str">
        <f>IF(B2419="","",IF(VLOOKUP(A2419,referencia!$A$2:$B$15,2,FALSE)&gt;VLOOKUP(B2419,referencia!$A$2:$B$15,2,FALSE),"Casa",IF(VLOOKUP(A2419,referencia!$A$2:$B$15,2,FALSE)&lt;VLOOKUP(B2419,referencia!$A$2:$B$15,2,FALSE),"Visitante","Empate")))</f>
        <v/>
      </c>
      <c r="D2419" s="2" t="str">
        <f ca="1">IF(C2419="", "", IFERROR(
  INDEX(C:C, MATCH(1,
    INDEX((OFFSET(C2419, -(ROW(C2419)-255), 0)=OFFSET(C:C, 5, 0))*
           (OFFSET(C2418, -(ROW(C2418)-255), 0)=OFFSET(C:C, 4, 0))*
           (OFFSET(C2417, -(ROW(C2417)-255), 0)=OFFSET(C:C, 3, 0))*
           (OFFSET(C2416, -(ROW(C2416)-255), 0)=OFFSET(C:C, 2, 0))*
           (OFFSET(C2415, -(ROW(C2415)-255), 0)=OFFSET(C:C, 1, 0)),
           0), 0)),
  "Sem previsão"))</f>
        <v/>
      </c>
      <c r="E2419" s="2" t="str">
        <f t="shared" ca="1" si="128"/>
        <v/>
      </c>
      <c r="F2419" s="2" t="str">
        <f ca="1">IF(E2419="", "", IFERROR(COUNTIF($E$2:E2419, "Correto") / COUNTA($E$2:E2419), 0))</f>
        <v/>
      </c>
    </row>
    <row r="2420" spans="3:6" x14ac:dyDescent="0.25">
      <c r="C2420" s="2" t="str">
        <f>IF(B2420="","",IF(VLOOKUP(A2420,referencia!$A$2:$B$15,2,FALSE)&gt;VLOOKUP(B2420,referencia!$A$2:$B$15,2,FALSE),"Casa",IF(VLOOKUP(A2420,referencia!$A$2:$B$15,2,FALSE)&lt;VLOOKUP(B2420,referencia!$A$2:$B$15,2,FALSE),"Visitante","Empate")))</f>
        <v/>
      </c>
      <c r="D2420" s="2" t="str">
        <f ca="1">IF(C2420="", "", IFERROR(
  INDEX(C:C, MATCH(1,
    INDEX((OFFSET(C2420, -(ROW(C2420)-255), 0)=OFFSET(C:C, 5, 0))*
           (OFFSET(C2419, -(ROW(C2419)-255), 0)=OFFSET(C:C, 4, 0))*
           (OFFSET(C2418, -(ROW(C2418)-255), 0)=OFFSET(C:C, 3, 0))*
           (OFFSET(C2417, -(ROW(C2417)-255), 0)=OFFSET(C:C, 2, 0))*
           (OFFSET(C2416, -(ROW(C2416)-255), 0)=OFFSET(C:C, 1, 0)),
           0), 0)),
  "Sem previsão"))</f>
        <v/>
      </c>
      <c r="E2420" s="2" t="str">
        <f t="shared" ca="1" si="128"/>
        <v/>
      </c>
      <c r="F2420" s="2" t="str">
        <f ca="1">IF(E2420="", "", IFERROR(COUNTIF($E$2:E2420, "Correto") / COUNTA($E$2:E2420), 0))</f>
        <v/>
      </c>
    </row>
    <row r="2421" spans="3:6" x14ac:dyDescent="0.25">
      <c r="C2421" s="2" t="str">
        <f>IF(B2421="","",IF(VLOOKUP(A2421,referencia!$A$2:$B$15,2,FALSE)&gt;VLOOKUP(B2421,referencia!$A$2:$B$15,2,FALSE),"Casa",IF(VLOOKUP(A2421,referencia!$A$2:$B$15,2,FALSE)&lt;VLOOKUP(B2421,referencia!$A$2:$B$15,2,FALSE),"Visitante","Empate")))</f>
        <v/>
      </c>
      <c r="D2421" s="2" t="str">
        <f ca="1">IF(C2421="", "", IFERROR(
  INDEX(C:C, MATCH(1,
    INDEX((OFFSET(C2421, -(ROW(C2421)-255), 0)=OFFSET(C:C, 5, 0))*
           (OFFSET(C2420, -(ROW(C2420)-255), 0)=OFFSET(C:C, 4, 0))*
           (OFFSET(C2419, -(ROW(C2419)-255), 0)=OFFSET(C:C, 3, 0))*
           (OFFSET(C2418, -(ROW(C2418)-255), 0)=OFFSET(C:C, 2, 0))*
           (OFFSET(C2417, -(ROW(C2417)-255), 0)=OFFSET(C:C, 1, 0)),
           0), 0)),
  "Sem previsão"))</f>
        <v/>
      </c>
      <c r="E2421" s="2" t="str">
        <f t="shared" ca="1" si="128"/>
        <v/>
      </c>
      <c r="F2421" s="2" t="str">
        <f ca="1">IF(E2421="", "", IFERROR(COUNTIF($E$2:E2421, "Correto") / COUNTA($E$2:E2421), 0))</f>
        <v/>
      </c>
    </row>
    <row r="2422" spans="3:6" x14ac:dyDescent="0.25">
      <c r="C2422" s="2" t="str">
        <f>IF(B2422="","",IF(VLOOKUP(A2422,referencia!$A$2:$B$15,2,FALSE)&gt;VLOOKUP(B2422,referencia!$A$2:$B$15,2,FALSE),"Casa",IF(VLOOKUP(A2422,referencia!$A$2:$B$15,2,FALSE)&lt;VLOOKUP(B2422,referencia!$A$2:$B$15,2,FALSE),"Visitante","Empate")))</f>
        <v/>
      </c>
      <c r="D2422" s="2" t="str">
        <f ca="1">IF(C2422="", "", IFERROR(
  INDEX(C:C, MATCH(1,
    INDEX((OFFSET(C2422, -(ROW(C2422)-255), 0)=OFFSET(C:C, 5, 0))*
           (OFFSET(C2421, -(ROW(C2421)-255), 0)=OFFSET(C:C, 4, 0))*
           (OFFSET(C2420, -(ROW(C2420)-255), 0)=OFFSET(C:C, 3, 0))*
           (OFFSET(C2419, -(ROW(C2419)-255), 0)=OFFSET(C:C, 2, 0))*
           (OFFSET(C2418, -(ROW(C2418)-255), 0)=OFFSET(C:C, 1, 0)),
           0), 0)),
  "Sem previsão"))</f>
        <v/>
      </c>
      <c r="E2422" s="2" t="str">
        <f t="shared" ca="1" si="128"/>
        <v/>
      </c>
      <c r="F2422" s="2" t="str">
        <f ca="1">IF(E2422="", "", IFERROR(COUNTIF($E$2:E2422, "Correto") / COUNTA($E$2:E2422), 0))</f>
        <v/>
      </c>
    </row>
    <row r="2423" spans="3:6" x14ac:dyDescent="0.25">
      <c r="C2423" s="2" t="str">
        <f>IF(B2423="","",IF(VLOOKUP(A2423,referencia!$A$2:$B$15,2,FALSE)&gt;VLOOKUP(B2423,referencia!$A$2:$B$15,2,FALSE),"Casa",IF(VLOOKUP(A2423,referencia!$A$2:$B$15,2,FALSE)&lt;VLOOKUP(B2423,referencia!$A$2:$B$15,2,FALSE),"Visitante","Empate")))</f>
        <v/>
      </c>
      <c r="D2423" s="2" t="str">
        <f ca="1">IF(C2423="", "", IFERROR(
  INDEX(C:C, MATCH(1,
    INDEX((OFFSET(C2423, -(ROW(C2423)-255), 0)=OFFSET(C:C, 5, 0))*
           (OFFSET(C2422, -(ROW(C2422)-255), 0)=OFFSET(C:C, 4, 0))*
           (OFFSET(C2421, -(ROW(C2421)-255), 0)=OFFSET(C:C, 3, 0))*
           (OFFSET(C2420, -(ROW(C2420)-255), 0)=OFFSET(C:C, 2, 0))*
           (OFFSET(C2419, -(ROW(C2419)-255), 0)=OFFSET(C:C, 1, 0)),
           0), 0)),
  "Sem previsão"))</f>
        <v/>
      </c>
      <c r="E2423" s="2" t="str">
        <f t="shared" ca="1" si="128"/>
        <v/>
      </c>
      <c r="F2423" s="2" t="str">
        <f ca="1">IF(E2423="", "", IFERROR(COUNTIF($E$2:E2423, "Correto") / COUNTA($E$2:E2423), 0))</f>
        <v/>
      </c>
    </row>
    <row r="2424" spans="3:6" x14ac:dyDescent="0.25">
      <c r="C2424" s="2" t="str">
        <f>IF(B2424="","",IF(VLOOKUP(A2424,referencia!$A$2:$B$15,2,FALSE)&gt;VLOOKUP(B2424,referencia!$A$2:$B$15,2,FALSE),"Casa",IF(VLOOKUP(A2424,referencia!$A$2:$B$15,2,FALSE)&lt;VLOOKUP(B2424,referencia!$A$2:$B$15,2,FALSE),"Visitante","Empate")))</f>
        <v/>
      </c>
      <c r="D2424" s="2" t="str">
        <f ca="1">IF(C2424="", "", IFERROR(
  INDEX(C:C, MATCH(1,
    INDEX((OFFSET(C2424, -(ROW(C2424)-255), 0)=OFFSET(C:C, 5, 0))*
           (OFFSET(C2423, -(ROW(C2423)-255), 0)=OFFSET(C:C, 4, 0))*
           (OFFSET(C2422, -(ROW(C2422)-255), 0)=OFFSET(C:C, 3, 0))*
           (OFFSET(C2421, -(ROW(C2421)-255), 0)=OFFSET(C:C, 2, 0))*
           (OFFSET(C2420, -(ROW(C2420)-255), 0)=OFFSET(C:C, 1, 0)),
           0), 0)),
  "Sem previsão"))</f>
        <v/>
      </c>
      <c r="E2424" s="2" t="str">
        <f t="shared" ca="1" si="128"/>
        <v/>
      </c>
      <c r="F2424" s="2" t="str">
        <f ca="1">IF(E2424="", "", IFERROR(COUNTIF($E$2:E2424, "Correto") / COUNTA($E$2:E2424), 0))</f>
        <v/>
      </c>
    </row>
    <row r="2425" spans="3:6" x14ac:dyDescent="0.25">
      <c r="C2425" s="2" t="str">
        <f>IF(B2425="","",IF(VLOOKUP(A2425,referencia!$A$2:$B$15,2,FALSE)&gt;VLOOKUP(B2425,referencia!$A$2:$B$15,2,FALSE),"Casa",IF(VLOOKUP(A2425,referencia!$A$2:$B$15,2,FALSE)&lt;VLOOKUP(B2425,referencia!$A$2:$B$15,2,FALSE),"Visitante","Empate")))</f>
        <v/>
      </c>
      <c r="D2425" s="2" t="str">
        <f ca="1">IF(C2425="", "", IFERROR(
  INDEX(C:C, MATCH(1,
    INDEX((OFFSET(C2425, -(ROW(C2425)-255), 0)=OFFSET(C:C, 5, 0))*
           (OFFSET(C2424, -(ROW(C2424)-255), 0)=OFFSET(C:C, 4, 0))*
           (OFFSET(C2423, -(ROW(C2423)-255), 0)=OFFSET(C:C, 3, 0))*
           (OFFSET(C2422, -(ROW(C2422)-255), 0)=OFFSET(C:C, 2, 0))*
           (OFFSET(C2421, -(ROW(C2421)-255), 0)=OFFSET(C:C, 1, 0)),
           0), 0)),
  "Sem previsão"))</f>
        <v/>
      </c>
      <c r="E2425" s="2" t="str">
        <f t="shared" ca="1" si="128"/>
        <v/>
      </c>
      <c r="F2425" s="2" t="str">
        <f ca="1">IF(E2425="", "", IFERROR(COUNTIF($E$2:E2425, "Correto") / COUNTA($E$2:E2425), 0))</f>
        <v/>
      </c>
    </row>
    <row r="2426" spans="3:6" x14ac:dyDescent="0.25">
      <c r="C2426" s="2" t="str">
        <f>IF(B2426="","",IF(VLOOKUP(A2426,referencia!$A$2:$B$15,2,FALSE)&gt;VLOOKUP(B2426,referencia!$A$2:$B$15,2,FALSE),"Casa",IF(VLOOKUP(A2426,referencia!$A$2:$B$15,2,FALSE)&lt;VLOOKUP(B2426,referencia!$A$2:$B$15,2,FALSE),"Visitante","Empate")))</f>
        <v/>
      </c>
      <c r="D2426" s="2" t="str">
        <f ca="1">IF(C2426="", "", IFERROR(
  INDEX(C:C, MATCH(1,
    INDEX((OFFSET(C2426, -(ROW(C2426)-255), 0)=OFFSET(C:C, 5, 0))*
           (OFFSET(C2425, -(ROW(C2425)-255), 0)=OFFSET(C:C, 4, 0))*
           (OFFSET(C2424, -(ROW(C2424)-255), 0)=OFFSET(C:C, 3, 0))*
           (OFFSET(C2423, -(ROW(C2423)-255), 0)=OFFSET(C:C, 2, 0))*
           (OFFSET(C2422, -(ROW(C2422)-255), 0)=OFFSET(C:C, 1, 0)),
           0), 0)),
  "Sem previsão"))</f>
        <v/>
      </c>
      <c r="E2426" s="2" t="str">
        <f t="shared" ca="1" si="128"/>
        <v/>
      </c>
      <c r="F2426" s="2" t="str">
        <f ca="1">IF(E2426="", "", IFERROR(COUNTIF($E$2:E2426, "Correto") / COUNTA($E$2:E2426), 0))</f>
        <v/>
      </c>
    </row>
    <row r="2427" spans="3:6" x14ac:dyDescent="0.25">
      <c r="C2427" s="2" t="str">
        <f>IF(B2427="","",IF(VLOOKUP(A2427,referencia!$A$2:$B$15,2,FALSE)&gt;VLOOKUP(B2427,referencia!$A$2:$B$15,2,FALSE),"Casa",IF(VLOOKUP(A2427,referencia!$A$2:$B$15,2,FALSE)&lt;VLOOKUP(B2427,referencia!$A$2:$B$15,2,FALSE),"Visitante","Empate")))</f>
        <v/>
      </c>
      <c r="D2427" s="2" t="str">
        <f ca="1">IF(C2427="", "", IFERROR(
  INDEX(C:C, MATCH(1,
    INDEX((OFFSET(C2427, -(ROW(C2427)-255), 0)=OFFSET(C:C, 5, 0))*
           (OFFSET(C2426, -(ROW(C2426)-255), 0)=OFFSET(C:C, 4, 0))*
           (OFFSET(C2425, -(ROW(C2425)-255), 0)=OFFSET(C:C, 3, 0))*
           (OFFSET(C2424, -(ROW(C2424)-255), 0)=OFFSET(C:C, 2, 0))*
           (OFFSET(C2423, -(ROW(C2423)-255), 0)=OFFSET(C:C, 1, 0)),
           0), 0)),
  "Sem previsão"))</f>
        <v/>
      </c>
      <c r="E2427" s="2" t="str">
        <f t="shared" ca="1" si="128"/>
        <v/>
      </c>
      <c r="F2427" s="2" t="str">
        <f ca="1">IF(E2427="", "", IFERROR(COUNTIF($E$2:E2427, "Correto") / COUNTA($E$2:E2427), 0))</f>
        <v/>
      </c>
    </row>
    <row r="2428" spans="3:6" x14ac:dyDescent="0.25">
      <c r="C2428" s="2" t="str">
        <f>IF(B2428="","",IF(VLOOKUP(A2428,referencia!$A$2:$B$15,2,FALSE)&gt;VLOOKUP(B2428,referencia!$A$2:$B$15,2,FALSE),"Casa",IF(VLOOKUP(A2428,referencia!$A$2:$B$15,2,FALSE)&lt;VLOOKUP(B2428,referencia!$A$2:$B$15,2,FALSE),"Visitante","Empate")))</f>
        <v/>
      </c>
      <c r="D2428" s="2" t="str">
        <f ca="1">IF(C2428="", "", IFERROR(
  INDEX(C:C, MATCH(1,
    INDEX((OFFSET(C2428, -(ROW(C2428)-255), 0)=OFFSET(C:C, 5, 0))*
           (OFFSET(C2427, -(ROW(C2427)-255), 0)=OFFSET(C:C, 4, 0))*
           (OFFSET(C2426, -(ROW(C2426)-255), 0)=OFFSET(C:C, 3, 0))*
           (OFFSET(C2425, -(ROW(C2425)-255), 0)=OFFSET(C:C, 2, 0))*
           (OFFSET(C2424, -(ROW(C2424)-255), 0)=OFFSET(C:C, 1, 0)),
           0), 0)),
  "Sem previsão"))</f>
        <v/>
      </c>
      <c r="E2428" s="2" t="str">
        <f t="shared" ref="E2428:E2491" ca="1" si="129">IF(D2428="","",IF(D2428=C2428,"Correto","Errado"))</f>
        <v/>
      </c>
      <c r="F2428" s="2" t="str">
        <f ca="1">IF(E2428="", "", IFERROR(COUNTIF($E$2:E2428, "Correto") / COUNTA($E$2:E2428), 0))</f>
        <v/>
      </c>
    </row>
    <row r="2429" spans="3:6" x14ac:dyDescent="0.25">
      <c r="C2429" s="2" t="str">
        <f>IF(B2429="","",IF(VLOOKUP(A2429,referencia!$A$2:$B$15,2,FALSE)&gt;VLOOKUP(B2429,referencia!$A$2:$B$15,2,FALSE),"Casa",IF(VLOOKUP(A2429,referencia!$A$2:$B$15,2,FALSE)&lt;VLOOKUP(B2429,referencia!$A$2:$B$15,2,FALSE),"Visitante","Empate")))</f>
        <v/>
      </c>
      <c r="D2429" s="2" t="str">
        <f ca="1">IF(C2429="", "", IFERROR(
  INDEX(C:C, MATCH(1,
    INDEX((OFFSET(C2429, -(ROW(C2429)-255), 0)=OFFSET(C:C, 5, 0))*
           (OFFSET(C2428, -(ROW(C2428)-255), 0)=OFFSET(C:C, 4, 0))*
           (OFFSET(C2427, -(ROW(C2427)-255), 0)=OFFSET(C:C, 3, 0))*
           (OFFSET(C2426, -(ROW(C2426)-255), 0)=OFFSET(C:C, 2, 0))*
           (OFFSET(C2425, -(ROW(C2425)-255), 0)=OFFSET(C:C, 1, 0)),
           0), 0)),
  "Sem previsão"))</f>
        <v/>
      </c>
      <c r="E2429" s="2" t="str">
        <f t="shared" ca="1" si="129"/>
        <v/>
      </c>
      <c r="F2429" s="2" t="str">
        <f ca="1">IF(E2429="", "", IFERROR(COUNTIF($E$2:E2429, "Correto") / COUNTA($E$2:E2429), 0))</f>
        <v/>
      </c>
    </row>
    <row r="2430" spans="3:6" x14ac:dyDescent="0.25">
      <c r="C2430" s="2" t="str">
        <f>IF(B2430="","",IF(VLOOKUP(A2430,referencia!$A$2:$B$15,2,FALSE)&gt;VLOOKUP(B2430,referencia!$A$2:$B$15,2,FALSE),"Casa",IF(VLOOKUP(A2430,referencia!$A$2:$B$15,2,FALSE)&lt;VLOOKUP(B2430,referencia!$A$2:$B$15,2,FALSE),"Visitante","Empate")))</f>
        <v/>
      </c>
      <c r="D2430" s="2" t="str">
        <f ca="1">IF(C2430="", "", IFERROR(
  INDEX(C:C, MATCH(1,
    INDEX((OFFSET(C2430, -(ROW(C2430)-255), 0)=OFFSET(C:C, 5, 0))*
           (OFFSET(C2429, -(ROW(C2429)-255), 0)=OFFSET(C:C, 4, 0))*
           (OFFSET(C2428, -(ROW(C2428)-255), 0)=OFFSET(C:C, 3, 0))*
           (OFFSET(C2427, -(ROW(C2427)-255), 0)=OFFSET(C:C, 2, 0))*
           (OFFSET(C2426, -(ROW(C2426)-255), 0)=OFFSET(C:C, 1, 0)),
           0), 0)),
  "Sem previsão"))</f>
        <v/>
      </c>
      <c r="E2430" s="2" t="str">
        <f t="shared" ca="1" si="129"/>
        <v/>
      </c>
      <c r="F2430" s="2" t="str">
        <f ca="1">IF(E2430="", "", IFERROR(COUNTIF($E$2:E2430, "Correto") / COUNTA($E$2:E2430), 0))</f>
        <v/>
      </c>
    </row>
    <row r="2431" spans="3:6" x14ac:dyDescent="0.25">
      <c r="C2431" s="2" t="str">
        <f>IF(B2431="","",IF(VLOOKUP(A2431,referencia!$A$2:$B$15,2,FALSE)&gt;VLOOKUP(B2431,referencia!$A$2:$B$15,2,FALSE),"Casa",IF(VLOOKUP(A2431,referencia!$A$2:$B$15,2,FALSE)&lt;VLOOKUP(B2431,referencia!$A$2:$B$15,2,FALSE),"Visitante","Empate")))</f>
        <v/>
      </c>
      <c r="D2431" s="2" t="str">
        <f ca="1">IF(C2431="", "", IFERROR(
  INDEX(C:C, MATCH(1,
    INDEX((OFFSET(C2431, -(ROW(C2431)-255), 0)=OFFSET(C:C, 5, 0))*
           (OFFSET(C2430, -(ROW(C2430)-255), 0)=OFFSET(C:C, 4, 0))*
           (OFFSET(C2429, -(ROW(C2429)-255), 0)=OFFSET(C:C, 3, 0))*
           (OFFSET(C2428, -(ROW(C2428)-255), 0)=OFFSET(C:C, 2, 0))*
           (OFFSET(C2427, -(ROW(C2427)-255), 0)=OFFSET(C:C, 1, 0)),
           0), 0)),
  "Sem previsão"))</f>
        <v/>
      </c>
      <c r="E2431" s="2" t="str">
        <f t="shared" ca="1" si="129"/>
        <v/>
      </c>
      <c r="F2431" s="2" t="str">
        <f ca="1">IF(E2431="", "", IFERROR(COUNTIF($E$2:E2431, "Correto") / COUNTA($E$2:E2431), 0))</f>
        <v/>
      </c>
    </row>
    <row r="2432" spans="3:6" x14ac:dyDescent="0.25">
      <c r="C2432" s="2" t="str">
        <f>IF(B2432="","",IF(VLOOKUP(A2432,referencia!$A$2:$B$15,2,FALSE)&gt;VLOOKUP(B2432,referencia!$A$2:$B$15,2,FALSE),"Casa",IF(VLOOKUP(A2432,referencia!$A$2:$B$15,2,FALSE)&lt;VLOOKUP(B2432,referencia!$A$2:$B$15,2,FALSE),"Visitante","Empate")))</f>
        <v/>
      </c>
      <c r="D2432" s="2" t="str">
        <f ca="1">IF(C2432="", "", IFERROR(
  INDEX(C:C, MATCH(1,
    INDEX((OFFSET(C2432, -(ROW(C2432)-255), 0)=OFFSET(C:C, 5, 0))*
           (OFFSET(C2431, -(ROW(C2431)-255), 0)=OFFSET(C:C, 4, 0))*
           (OFFSET(C2430, -(ROW(C2430)-255), 0)=OFFSET(C:C, 3, 0))*
           (OFFSET(C2429, -(ROW(C2429)-255), 0)=OFFSET(C:C, 2, 0))*
           (OFFSET(C2428, -(ROW(C2428)-255), 0)=OFFSET(C:C, 1, 0)),
           0), 0)),
  "Sem previsão"))</f>
        <v/>
      </c>
      <c r="E2432" s="2" t="str">
        <f t="shared" ca="1" si="129"/>
        <v/>
      </c>
      <c r="F2432" s="2" t="str">
        <f ca="1">IF(E2432="", "", IFERROR(COUNTIF($E$2:E2432, "Correto") / COUNTA($E$2:E2432), 0))</f>
        <v/>
      </c>
    </row>
    <row r="2433" spans="3:6" x14ac:dyDescent="0.25">
      <c r="C2433" s="2" t="str">
        <f>IF(B2433="","",IF(VLOOKUP(A2433,referencia!$A$2:$B$15,2,FALSE)&gt;VLOOKUP(B2433,referencia!$A$2:$B$15,2,FALSE),"Casa",IF(VLOOKUP(A2433,referencia!$A$2:$B$15,2,FALSE)&lt;VLOOKUP(B2433,referencia!$A$2:$B$15,2,FALSE),"Visitante","Empate")))</f>
        <v/>
      </c>
      <c r="D2433" s="2" t="str">
        <f ca="1">IF(C2433="", "", IFERROR(
  INDEX(C:C, MATCH(1,
    INDEX((OFFSET(C2433, -(ROW(C2433)-255), 0)=OFFSET(C:C, 5, 0))*
           (OFFSET(C2432, -(ROW(C2432)-255), 0)=OFFSET(C:C, 4, 0))*
           (OFFSET(C2431, -(ROW(C2431)-255), 0)=OFFSET(C:C, 3, 0))*
           (OFFSET(C2430, -(ROW(C2430)-255), 0)=OFFSET(C:C, 2, 0))*
           (OFFSET(C2429, -(ROW(C2429)-255), 0)=OFFSET(C:C, 1, 0)),
           0), 0)),
  "Sem previsão"))</f>
        <v/>
      </c>
      <c r="E2433" s="2" t="str">
        <f t="shared" ca="1" si="129"/>
        <v/>
      </c>
      <c r="F2433" s="2" t="str">
        <f ca="1">IF(E2433="", "", IFERROR(COUNTIF($E$2:E2433, "Correto") / COUNTA($E$2:E2433), 0))</f>
        <v/>
      </c>
    </row>
    <row r="2434" spans="3:6" x14ac:dyDescent="0.25">
      <c r="C2434" s="2" t="str">
        <f>IF(B2434="","",IF(VLOOKUP(A2434,referencia!$A$2:$B$15,2,FALSE)&gt;VLOOKUP(B2434,referencia!$A$2:$B$15,2,FALSE),"Casa",IF(VLOOKUP(A2434,referencia!$A$2:$B$15,2,FALSE)&lt;VLOOKUP(B2434,referencia!$A$2:$B$15,2,FALSE),"Visitante","Empate")))</f>
        <v/>
      </c>
      <c r="D2434" s="2" t="str">
        <f ca="1">IF(C2434="", "", IFERROR(
  INDEX(C:C, MATCH(1,
    INDEX((OFFSET(C2434, -(ROW(C2434)-255), 0)=OFFSET(C:C, 5, 0))*
           (OFFSET(C2433, -(ROW(C2433)-255), 0)=OFFSET(C:C, 4, 0))*
           (OFFSET(C2432, -(ROW(C2432)-255), 0)=OFFSET(C:C, 3, 0))*
           (OFFSET(C2431, -(ROW(C2431)-255), 0)=OFFSET(C:C, 2, 0))*
           (OFFSET(C2430, -(ROW(C2430)-255), 0)=OFFSET(C:C, 1, 0)),
           0), 0)),
  "Sem previsão"))</f>
        <v/>
      </c>
      <c r="E2434" s="2" t="str">
        <f t="shared" ca="1" si="129"/>
        <v/>
      </c>
      <c r="F2434" s="2" t="str">
        <f ca="1">IF(E2434="", "", IFERROR(COUNTIF($E$2:E2434, "Correto") / COUNTA($E$2:E2434), 0))</f>
        <v/>
      </c>
    </row>
    <row r="2435" spans="3:6" x14ac:dyDescent="0.25">
      <c r="C2435" s="2" t="str">
        <f>IF(B2435="","",IF(VLOOKUP(A2435,referencia!$A$2:$B$15,2,FALSE)&gt;VLOOKUP(B2435,referencia!$A$2:$B$15,2,FALSE),"Casa",IF(VLOOKUP(A2435,referencia!$A$2:$B$15,2,FALSE)&lt;VLOOKUP(B2435,referencia!$A$2:$B$15,2,FALSE),"Visitante","Empate")))</f>
        <v/>
      </c>
      <c r="D2435" s="2" t="str">
        <f ca="1">IF(C2435="", "", IFERROR(
  INDEX(C:C, MATCH(1,
    INDEX((OFFSET(C2435, -(ROW(C2435)-255), 0)=OFFSET(C:C, 5, 0))*
           (OFFSET(C2434, -(ROW(C2434)-255), 0)=OFFSET(C:C, 4, 0))*
           (OFFSET(C2433, -(ROW(C2433)-255), 0)=OFFSET(C:C, 3, 0))*
           (OFFSET(C2432, -(ROW(C2432)-255), 0)=OFFSET(C:C, 2, 0))*
           (OFFSET(C2431, -(ROW(C2431)-255), 0)=OFFSET(C:C, 1, 0)),
           0), 0)),
  "Sem previsão"))</f>
        <v/>
      </c>
      <c r="E2435" s="2" t="str">
        <f t="shared" ca="1" si="129"/>
        <v/>
      </c>
      <c r="F2435" s="2" t="str">
        <f ca="1">IF(E2435="", "", IFERROR(COUNTIF($E$2:E2435, "Correto") / COUNTA($E$2:E2435), 0))</f>
        <v/>
      </c>
    </row>
    <row r="2436" spans="3:6" x14ac:dyDescent="0.25">
      <c r="C2436" s="2" t="str">
        <f>IF(B2436="","",IF(VLOOKUP(A2436,referencia!$A$2:$B$15,2,FALSE)&gt;VLOOKUP(B2436,referencia!$A$2:$B$15,2,FALSE),"Casa",IF(VLOOKUP(A2436,referencia!$A$2:$B$15,2,FALSE)&lt;VLOOKUP(B2436,referencia!$A$2:$B$15,2,FALSE),"Visitante","Empate")))</f>
        <v/>
      </c>
      <c r="D2436" s="2" t="str">
        <f ca="1">IF(C2436="", "", IFERROR(
  INDEX(C:C, MATCH(1,
    INDEX((OFFSET(C2436, -(ROW(C2436)-255), 0)=OFFSET(C:C, 5, 0))*
           (OFFSET(C2435, -(ROW(C2435)-255), 0)=OFFSET(C:C, 4, 0))*
           (OFFSET(C2434, -(ROW(C2434)-255), 0)=OFFSET(C:C, 3, 0))*
           (OFFSET(C2433, -(ROW(C2433)-255), 0)=OFFSET(C:C, 2, 0))*
           (OFFSET(C2432, -(ROW(C2432)-255), 0)=OFFSET(C:C, 1, 0)),
           0), 0)),
  "Sem previsão"))</f>
        <v/>
      </c>
      <c r="E2436" s="2" t="str">
        <f t="shared" ca="1" si="129"/>
        <v/>
      </c>
      <c r="F2436" s="2" t="str">
        <f ca="1">IF(E2436="", "", IFERROR(COUNTIF($E$2:E2436, "Correto") / COUNTA($E$2:E2436), 0))</f>
        <v/>
      </c>
    </row>
    <row r="2437" spans="3:6" x14ac:dyDescent="0.25">
      <c r="C2437" s="2" t="str">
        <f>IF(B2437="","",IF(VLOOKUP(A2437,referencia!$A$2:$B$15,2,FALSE)&gt;VLOOKUP(B2437,referencia!$A$2:$B$15,2,FALSE),"Casa",IF(VLOOKUP(A2437,referencia!$A$2:$B$15,2,FALSE)&lt;VLOOKUP(B2437,referencia!$A$2:$B$15,2,FALSE),"Visitante","Empate")))</f>
        <v/>
      </c>
      <c r="D2437" s="2" t="str">
        <f ca="1">IF(C2437="", "", IFERROR(
  INDEX(C:C, MATCH(1,
    INDEX((OFFSET(C2437, -(ROW(C2437)-255), 0)=OFFSET(C:C, 5, 0))*
           (OFFSET(C2436, -(ROW(C2436)-255), 0)=OFFSET(C:C, 4, 0))*
           (OFFSET(C2435, -(ROW(C2435)-255), 0)=OFFSET(C:C, 3, 0))*
           (OFFSET(C2434, -(ROW(C2434)-255), 0)=OFFSET(C:C, 2, 0))*
           (OFFSET(C2433, -(ROW(C2433)-255), 0)=OFFSET(C:C, 1, 0)),
           0), 0)),
  "Sem previsão"))</f>
        <v/>
      </c>
      <c r="E2437" s="2" t="str">
        <f t="shared" ca="1" si="129"/>
        <v/>
      </c>
      <c r="F2437" s="2" t="str">
        <f ca="1">IF(E2437="", "", IFERROR(COUNTIF($E$2:E2437, "Correto") / COUNTA($E$2:E2437), 0))</f>
        <v/>
      </c>
    </row>
    <row r="2438" spans="3:6" x14ac:dyDescent="0.25">
      <c r="C2438" s="2" t="str">
        <f>IF(B2438="","",IF(VLOOKUP(A2438,referencia!$A$2:$B$15,2,FALSE)&gt;VLOOKUP(B2438,referencia!$A$2:$B$15,2,FALSE),"Casa",IF(VLOOKUP(A2438,referencia!$A$2:$B$15,2,FALSE)&lt;VLOOKUP(B2438,referencia!$A$2:$B$15,2,FALSE),"Visitante","Empate")))</f>
        <v/>
      </c>
      <c r="D2438" s="2" t="str">
        <f ca="1">IF(C2438="", "", IFERROR(
  INDEX(C:C, MATCH(1,
    INDEX((OFFSET(C2438, -(ROW(C2438)-255), 0)=OFFSET(C:C, 5, 0))*
           (OFFSET(C2437, -(ROW(C2437)-255), 0)=OFFSET(C:C, 4, 0))*
           (OFFSET(C2436, -(ROW(C2436)-255), 0)=OFFSET(C:C, 3, 0))*
           (OFFSET(C2435, -(ROW(C2435)-255), 0)=OFFSET(C:C, 2, 0))*
           (OFFSET(C2434, -(ROW(C2434)-255), 0)=OFFSET(C:C, 1, 0)),
           0), 0)),
  "Sem previsão"))</f>
        <v/>
      </c>
      <c r="E2438" s="2" t="str">
        <f t="shared" ca="1" si="129"/>
        <v/>
      </c>
      <c r="F2438" s="2" t="str">
        <f ca="1">IF(E2438="", "", IFERROR(COUNTIF($E$2:E2438, "Correto") / COUNTA($E$2:E2438), 0))</f>
        <v/>
      </c>
    </row>
    <row r="2439" spans="3:6" x14ac:dyDescent="0.25">
      <c r="C2439" s="2" t="str">
        <f>IF(B2439="","",IF(VLOOKUP(A2439,referencia!$A$2:$B$15,2,FALSE)&gt;VLOOKUP(B2439,referencia!$A$2:$B$15,2,FALSE),"Casa",IF(VLOOKUP(A2439,referencia!$A$2:$B$15,2,FALSE)&lt;VLOOKUP(B2439,referencia!$A$2:$B$15,2,FALSE),"Visitante","Empate")))</f>
        <v/>
      </c>
      <c r="D2439" s="2" t="str">
        <f ca="1">IF(C2439="", "", IFERROR(
  INDEX(C:C, MATCH(1,
    INDEX((OFFSET(C2439, -(ROW(C2439)-255), 0)=OFFSET(C:C, 5, 0))*
           (OFFSET(C2438, -(ROW(C2438)-255), 0)=OFFSET(C:C, 4, 0))*
           (OFFSET(C2437, -(ROW(C2437)-255), 0)=OFFSET(C:C, 3, 0))*
           (OFFSET(C2436, -(ROW(C2436)-255), 0)=OFFSET(C:C, 2, 0))*
           (OFFSET(C2435, -(ROW(C2435)-255), 0)=OFFSET(C:C, 1, 0)),
           0), 0)),
  "Sem previsão"))</f>
        <v/>
      </c>
      <c r="E2439" s="2" t="str">
        <f t="shared" ca="1" si="129"/>
        <v/>
      </c>
      <c r="F2439" s="2" t="str">
        <f ca="1">IF(E2439="", "", IFERROR(COUNTIF($E$2:E2439, "Correto") / COUNTA($E$2:E2439), 0))</f>
        <v/>
      </c>
    </row>
    <row r="2440" spans="3:6" x14ac:dyDescent="0.25">
      <c r="C2440" s="2" t="str">
        <f>IF(B2440="","",IF(VLOOKUP(A2440,referencia!$A$2:$B$15,2,FALSE)&gt;VLOOKUP(B2440,referencia!$A$2:$B$15,2,FALSE),"Casa",IF(VLOOKUP(A2440,referencia!$A$2:$B$15,2,FALSE)&lt;VLOOKUP(B2440,referencia!$A$2:$B$15,2,FALSE),"Visitante","Empate")))</f>
        <v/>
      </c>
      <c r="D2440" s="2" t="str">
        <f ca="1">IF(C2440="", "", IFERROR(
  INDEX(C:C, MATCH(1,
    INDEX((OFFSET(C2440, -(ROW(C2440)-255), 0)=OFFSET(C:C, 5, 0))*
           (OFFSET(C2439, -(ROW(C2439)-255), 0)=OFFSET(C:C, 4, 0))*
           (OFFSET(C2438, -(ROW(C2438)-255), 0)=OFFSET(C:C, 3, 0))*
           (OFFSET(C2437, -(ROW(C2437)-255), 0)=OFFSET(C:C, 2, 0))*
           (OFFSET(C2436, -(ROW(C2436)-255), 0)=OFFSET(C:C, 1, 0)),
           0), 0)),
  "Sem previsão"))</f>
        <v/>
      </c>
      <c r="E2440" s="2" t="str">
        <f t="shared" ca="1" si="129"/>
        <v/>
      </c>
      <c r="F2440" s="2" t="str">
        <f ca="1">IF(E2440="", "", IFERROR(COUNTIF($E$2:E2440, "Correto") / COUNTA($E$2:E2440), 0))</f>
        <v/>
      </c>
    </row>
    <row r="2441" spans="3:6" x14ac:dyDescent="0.25">
      <c r="C2441" s="2" t="str">
        <f>IF(B2441="","",IF(VLOOKUP(A2441,referencia!$A$2:$B$15,2,FALSE)&gt;VLOOKUP(B2441,referencia!$A$2:$B$15,2,FALSE),"Casa",IF(VLOOKUP(A2441,referencia!$A$2:$B$15,2,FALSE)&lt;VLOOKUP(B2441,referencia!$A$2:$B$15,2,FALSE),"Visitante","Empate")))</f>
        <v/>
      </c>
      <c r="D2441" s="2" t="str">
        <f ca="1">IF(C2441="", "", IFERROR(
  INDEX(C:C, MATCH(1,
    INDEX((OFFSET(C2441, -(ROW(C2441)-255), 0)=OFFSET(C:C, 5, 0))*
           (OFFSET(C2440, -(ROW(C2440)-255), 0)=OFFSET(C:C, 4, 0))*
           (OFFSET(C2439, -(ROW(C2439)-255), 0)=OFFSET(C:C, 3, 0))*
           (OFFSET(C2438, -(ROW(C2438)-255), 0)=OFFSET(C:C, 2, 0))*
           (OFFSET(C2437, -(ROW(C2437)-255), 0)=OFFSET(C:C, 1, 0)),
           0), 0)),
  "Sem previsão"))</f>
        <v/>
      </c>
      <c r="E2441" s="2" t="str">
        <f t="shared" ca="1" si="129"/>
        <v/>
      </c>
      <c r="F2441" s="2" t="str">
        <f ca="1">IF(E2441="", "", IFERROR(COUNTIF($E$2:E2441, "Correto") / COUNTA($E$2:E2441), 0))</f>
        <v/>
      </c>
    </row>
    <row r="2442" spans="3:6" x14ac:dyDescent="0.25">
      <c r="C2442" s="2" t="str">
        <f>IF(B2442="","",IF(VLOOKUP(A2442,referencia!$A$2:$B$15,2,FALSE)&gt;VLOOKUP(B2442,referencia!$A$2:$B$15,2,FALSE),"Casa",IF(VLOOKUP(A2442,referencia!$A$2:$B$15,2,FALSE)&lt;VLOOKUP(B2442,referencia!$A$2:$B$15,2,FALSE),"Visitante","Empate")))</f>
        <v/>
      </c>
      <c r="D2442" s="2" t="str">
        <f ca="1">IF(C2442="", "", IFERROR(
  INDEX(C:C, MATCH(1,
    INDEX((OFFSET(C2442, -(ROW(C2442)-255), 0)=OFFSET(C:C, 5, 0))*
           (OFFSET(C2441, -(ROW(C2441)-255), 0)=OFFSET(C:C, 4, 0))*
           (OFFSET(C2440, -(ROW(C2440)-255), 0)=OFFSET(C:C, 3, 0))*
           (OFFSET(C2439, -(ROW(C2439)-255), 0)=OFFSET(C:C, 2, 0))*
           (OFFSET(C2438, -(ROW(C2438)-255), 0)=OFFSET(C:C, 1, 0)),
           0), 0)),
  "Sem previsão"))</f>
        <v/>
      </c>
      <c r="E2442" s="2" t="str">
        <f t="shared" ca="1" si="129"/>
        <v/>
      </c>
      <c r="F2442" s="2" t="str">
        <f ca="1">IF(E2442="", "", IFERROR(COUNTIF($E$2:E2442, "Correto") / COUNTA($E$2:E2442), 0))</f>
        <v/>
      </c>
    </row>
    <row r="2443" spans="3:6" x14ac:dyDescent="0.25">
      <c r="C2443" s="2" t="str">
        <f>IF(B2443="","",IF(VLOOKUP(A2443,referencia!$A$2:$B$15,2,FALSE)&gt;VLOOKUP(B2443,referencia!$A$2:$B$15,2,FALSE),"Casa",IF(VLOOKUP(A2443,referencia!$A$2:$B$15,2,FALSE)&lt;VLOOKUP(B2443,referencia!$A$2:$B$15,2,FALSE),"Visitante","Empate")))</f>
        <v/>
      </c>
      <c r="D2443" s="2" t="str">
        <f ca="1">IF(C2443="", "", IFERROR(
  INDEX(C:C, MATCH(1,
    INDEX((OFFSET(C2443, -(ROW(C2443)-255), 0)=OFFSET(C:C, 5, 0))*
           (OFFSET(C2442, -(ROW(C2442)-255), 0)=OFFSET(C:C, 4, 0))*
           (OFFSET(C2441, -(ROW(C2441)-255), 0)=OFFSET(C:C, 3, 0))*
           (OFFSET(C2440, -(ROW(C2440)-255), 0)=OFFSET(C:C, 2, 0))*
           (OFFSET(C2439, -(ROW(C2439)-255), 0)=OFFSET(C:C, 1, 0)),
           0), 0)),
  "Sem previsão"))</f>
        <v/>
      </c>
      <c r="E2443" s="2" t="str">
        <f t="shared" ca="1" si="129"/>
        <v/>
      </c>
      <c r="F2443" s="2" t="str">
        <f ca="1">IF(E2443="", "", IFERROR(COUNTIF($E$2:E2443, "Correto") / COUNTA($E$2:E2443), 0))</f>
        <v/>
      </c>
    </row>
    <row r="2444" spans="3:6" x14ac:dyDescent="0.25">
      <c r="C2444" s="2" t="str">
        <f>IF(B2444="","",IF(VLOOKUP(A2444,referencia!$A$2:$B$15,2,FALSE)&gt;VLOOKUP(B2444,referencia!$A$2:$B$15,2,FALSE),"Casa",IF(VLOOKUP(A2444,referencia!$A$2:$B$15,2,FALSE)&lt;VLOOKUP(B2444,referencia!$A$2:$B$15,2,FALSE),"Visitante","Empate")))</f>
        <v/>
      </c>
      <c r="D2444" s="2" t="str">
        <f ca="1">IF(C2444="", "", IFERROR(
  INDEX(C:C, MATCH(1,
    INDEX((OFFSET(C2444, -(ROW(C2444)-255), 0)=OFFSET(C:C, 5, 0))*
           (OFFSET(C2443, -(ROW(C2443)-255), 0)=OFFSET(C:C, 4, 0))*
           (OFFSET(C2442, -(ROW(C2442)-255), 0)=OFFSET(C:C, 3, 0))*
           (OFFSET(C2441, -(ROW(C2441)-255), 0)=OFFSET(C:C, 2, 0))*
           (OFFSET(C2440, -(ROW(C2440)-255), 0)=OFFSET(C:C, 1, 0)),
           0), 0)),
  "Sem previsão"))</f>
        <v/>
      </c>
      <c r="E2444" s="2" t="str">
        <f t="shared" ca="1" si="129"/>
        <v/>
      </c>
      <c r="F2444" s="2" t="str">
        <f ca="1">IF(E2444="", "", IFERROR(COUNTIF($E$2:E2444, "Correto") / COUNTA($E$2:E2444), 0))</f>
        <v/>
      </c>
    </row>
    <row r="2445" spans="3:6" x14ac:dyDescent="0.25">
      <c r="C2445" s="2" t="str">
        <f>IF(B2445="","",IF(VLOOKUP(A2445,referencia!$A$2:$B$15,2,FALSE)&gt;VLOOKUP(B2445,referencia!$A$2:$B$15,2,FALSE),"Casa",IF(VLOOKUP(A2445,referencia!$A$2:$B$15,2,FALSE)&lt;VLOOKUP(B2445,referencia!$A$2:$B$15,2,FALSE),"Visitante","Empate")))</f>
        <v/>
      </c>
      <c r="D2445" s="2" t="str">
        <f ca="1">IF(C2445="", "", IFERROR(
  INDEX(C:C, MATCH(1,
    INDEX((OFFSET(C2445, -(ROW(C2445)-255), 0)=OFFSET(C:C, 5, 0))*
           (OFFSET(C2444, -(ROW(C2444)-255), 0)=OFFSET(C:C, 4, 0))*
           (OFFSET(C2443, -(ROW(C2443)-255), 0)=OFFSET(C:C, 3, 0))*
           (OFFSET(C2442, -(ROW(C2442)-255), 0)=OFFSET(C:C, 2, 0))*
           (OFFSET(C2441, -(ROW(C2441)-255), 0)=OFFSET(C:C, 1, 0)),
           0), 0)),
  "Sem previsão"))</f>
        <v/>
      </c>
      <c r="E2445" s="2" t="str">
        <f t="shared" ca="1" si="129"/>
        <v/>
      </c>
      <c r="F2445" s="2" t="str">
        <f ca="1">IF(E2445="", "", IFERROR(COUNTIF($E$2:E2445, "Correto") / COUNTA($E$2:E2445), 0))</f>
        <v/>
      </c>
    </row>
    <row r="2446" spans="3:6" x14ac:dyDescent="0.25">
      <c r="C2446" s="2" t="str">
        <f>IF(B2446="","",IF(VLOOKUP(A2446,referencia!$A$2:$B$15,2,FALSE)&gt;VLOOKUP(B2446,referencia!$A$2:$B$15,2,FALSE),"Casa",IF(VLOOKUP(A2446,referencia!$A$2:$B$15,2,FALSE)&lt;VLOOKUP(B2446,referencia!$A$2:$B$15,2,FALSE),"Visitante","Empate")))</f>
        <v/>
      </c>
      <c r="D2446" s="2" t="str">
        <f ca="1">IF(C2446="", "", IFERROR(
  INDEX(C:C, MATCH(1,
    INDEX((OFFSET(C2446, -(ROW(C2446)-255), 0)=OFFSET(C:C, 5, 0))*
           (OFFSET(C2445, -(ROW(C2445)-255), 0)=OFFSET(C:C, 4, 0))*
           (OFFSET(C2444, -(ROW(C2444)-255), 0)=OFFSET(C:C, 3, 0))*
           (OFFSET(C2443, -(ROW(C2443)-255), 0)=OFFSET(C:C, 2, 0))*
           (OFFSET(C2442, -(ROW(C2442)-255), 0)=OFFSET(C:C, 1, 0)),
           0), 0)),
  "Sem previsão"))</f>
        <v/>
      </c>
      <c r="E2446" s="2" t="str">
        <f t="shared" ca="1" si="129"/>
        <v/>
      </c>
      <c r="F2446" s="2" t="str">
        <f ca="1">IF(E2446="", "", IFERROR(COUNTIF($E$2:E2446, "Correto") / COUNTA($E$2:E2446), 0))</f>
        <v/>
      </c>
    </row>
    <row r="2447" spans="3:6" x14ac:dyDescent="0.25">
      <c r="C2447" s="2" t="str">
        <f>IF(B2447="","",IF(VLOOKUP(A2447,referencia!$A$2:$B$15,2,FALSE)&gt;VLOOKUP(B2447,referencia!$A$2:$B$15,2,FALSE),"Casa",IF(VLOOKUP(A2447,referencia!$A$2:$B$15,2,FALSE)&lt;VLOOKUP(B2447,referencia!$A$2:$B$15,2,FALSE),"Visitante","Empate")))</f>
        <v/>
      </c>
      <c r="D2447" s="2" t="str">
        <f ca="1">IF(C2447="", "", IFERROR(
  INDEX(C:C, MATCH(1,
    INDEX((OFFSET(C2447, -(ROW(C2447)-255), 0)=OFFSET(C:C, 5, 0))*
           (OFFSET(C2446, -(ROW(C2446)-255), 0)=OFFSET(C:C, 4, 0))*
           (OFFSET(C2445, -(ROW(C2445)-255), 0)=OFFSET(C:C, 3, 0))*
           (OFFSET(C2444, -(ROW(C2444)-255), 0)=OFFSET(C:C, 2, 0))*
           (OFFSET(C2443, -(ROW(C2443)-255), 0)=OFFSET(C:C, 1, 0)),
           0), 0)),
  "Sem previsão"))</f>
        <v/>
      </c>
      <c r="E2447" s="2" t="str">
        <f t="shared" ca="1" si="129"/>
        <v/>
      </c>
      <c r="F2447" s="2" t="str">
        <f ca="1">IF(E2447="", "", IFERROR(COUNTIF($E$2:E2447, "Correto") / COUNTA($E$2:E2447), 0))</f>
        <v/>
      </c>
    </row>
    <row r="2448" spans="3:6" x14ac:dyDescent="0.25">
      <c r="C2448" s="2" t="str">
        <f>IF(B2448="","",IF(VLOOKUP(A2448,referencia!$A$2:$B$15,2,FALSE)&gt;VLOOKUP(B2448,referencia!$A$2:$B$15,2,FALSE),"Casa",IF(VLOOKUP(A2448,referencia!$A$2:$B$15,2,FALSE)&lt;VLOOKUP(B2448,referencia!$A$2:$B$15,2,FALSE),"Visitante","Empate")))</f>
        <v/>
      </c>
      <c r="D2448" s="2" t="str">
        <f ca="1">IF(C2448="", "", IFERROR(
  INDEX(C:C, MATCH(1,
    INDEX((OFFSET(C2448, -(ROW(C2448)-255), 0)=OFFSET(C:C, 5, 0))*
           (OFFSET(C2447, -(ROW(C2447)-255), 0)=OFFSET(C:C, 4, 0))*
           (OFFSET(C2446, -(ROW(C2446)-255), 0)=OFFSET(C:C, 3, 0))*
           (OFFSET(C2445, -(ROW(C2445)-255), 0)=OFFSET(C:C, 2, 0))*
           (OFFSET(C2444, -(ROW(C2444)-255), 0)=OFFSET(C:C, 1, 0)),
           0), 0)),
  "Sem previsão"))</f>
        <v/>
      </c>
      <c r="E2448" s="2" t="str">
        <f t="shared" ca="1" si="129"/>
        <v/>
      </c>
      <c r="F2448" s="2" t="str">
        <f ca="1">IF(E2448="", "", IFERROR(COUNTIF($E$2:E2448, "Correto") / COUNTA($E$2:E2448), 0))</f>
        <v/>
      </c>
    </row>
    <row r="2449" spans="3:6" x14ac:dyDescent="0.25">
      <c r="C2449" s="2" t="str">
        <f>IF(B2449="","",IF(VLOOKUP(A2449,referencia!$A$2:$B$15,2,FALSE)&gt;VLOOKUP(B2449,referencia!$A$2:$B$15,2,FALSE),"Casa",IF(VLOOKUP(A2449,referencia!$A$2:$B$15,2,FALSE)&lt;VLOOKUP(B2449,referencia!$A$2:$B$15,2,FALSE),"Visitante","Empate")))</f>
        <v/>
      </c>
      <c r="D2449" s="2" t="str">
        <f ca="1">IF(C2449="", "", IFERROR(
  INDEX(C:C, MATCH(1,
    INDEX((OFFSET(C2449, -(ROW(C2449)-255), 0)=OFFSET(C:C, 5, 0))*
           (OFFSET(C2448, -(ROW(C2448)-255), 0)=OFFSET(C:C, 4, 0))*
           (OFFSET(C2447, -(ROW(C2447)-255), 0)=OFFSET(C:C, 3, 0))*
           (OFFSET(C2446, -(ROW(C2446)-255), 0)=OFFSET(C:C, 2, 0))*
           (OFFSET(C2445, -(ROW(C2445)-255), 0)=OFFSET(C:C, 1, 0)),
           0), 0)),
  "Sem previsão"))</f>
        <v/>
      </c>
      <c r="E2449" s="2" t="str">
        <f t="shared" ca="1" si="129"/>
        <v/>
      </c>
      <c r="F2449" s="2" t="str">
        <f ca="1">IF(E2449="", "", IFERROR(COUNTIF($E$2:E2449, "Correto") / COUNTA($E$2:E2449), 0))</f>
        <v/>
      </c>
    </row>
    <row r="2450" spans="3:6" x14ac:dyDescent="0.25">
      <c r="C2450" s="2" t="str">
        <f>IF(B2450="","",IF(VLOOKUP(A2450,referencia!$A$2:$B$15,2,FALSE)&gt;VLOOKUP(B2450,referencia!$A$2:$B$15,2,FALSE),"Casa",IF(VLOOKUP(A2450,referencia!$A$2:$B$15,2,FALSE)&lt;VLOOKUP(B2450,referencia!$A$2:$B$15,2,FALSE),"Visitante","Empate")))</f>
        <v/>
      </c>
      <c r="D2450" s="2" t="str">
        <f ca="1">IF(C2450="", "", IFERROR(
  INDEX(C:C, MATCH(1,
    INDEX((OFFSET(C2450, -(ROW(C2450)-255), 0)=OFFSET(C:C, 5, 0))*
           (OFFSET(C2449, -(ROW(C2449)-255), 0)=OFFSET(C:C, 4, 0))*
           (OFFSET(C2448, -(ROW(C2448)-255), 0)=OFFSET(C:C, 3, 0))*
           (OFFSET(C2447, -(ROW(C2447)-255), 0)=OFFSET(C:C, 2, 0))*
           (OFFSET(C2446, -(ROW(C2446)-255), 0)=OFFSET(C:C, 1, 0)),
           0), 0)),
  "Sem previsão"))</f>
        <v/>
      </c>
      <c r="E2450" s="2" t="str">
        <f t="shared" ca="1" si="129"/>
        <v/>
      </c>
      <c r="F2450" s="2" t="str">
        <f ca="1">IF(E2450="", "", IFERROR(COUNTIF($E$2:E2450, "Correto") / COUNTA($E$2:E2450), 0))</f>
        <v/>
      </c>
    </row>
    <row r="2451" spans="3:6" x14ac:dyDescent="0.25">
      <c r="C2451" s="2" t="str">
        <f>IF(B2451="","",IF(VLOOKUP(A2451,referencia!$A$2:$B$15,2,FALSE)&gt;VLOOKUP(B2451,referencia!$A$2:$B$15,2,FALSE),"Casa",IF(VLOOKUP(A2451,referencia!$A$2:$B$15,2,FALSE)&lt;VLOOKUP(B2451,referencia!$A$2:$B$15,2,FALSE),"Visitante","Empate")))</f>
        <v/>
      </c>
      <c r="D2451" s="2" t="str">
        <f ca="1">IF(C2451="", "", IFERROR(
  INDEX(C:C, MATCH(1,
    INDEX((OFFSET(C2451, -(ROW(C2451)-255), 0)=OFFSET(C:C, 5, 0))*
           (OFFSET(C2450, -(ROW(C2450)-255), 0)=OFFSET(C:C, 4, 0))*
           (OFFSET(C2449, -(ROW(C2449)-255), 0)=OFFSET(C:C, 3, 0))*
           (OFFSET(C2448, -(ROW(C2448)-255), 0)=OFFSET(C:C, 2, 0))*
           (OFFSET(C2447, -(ROW(C2447)-255), 0)=OFFSET(C:C, 1, 0)),
           0), 0)),
  "Sem previsão"))</f>
        <v/>
      </c>
      <c r="E2451" s="2" t="str">
        <f t="shared" ca="1" si="129"/>
        <v/>
      </c>
      <c r="F2451" s="2" t="str">
        <f ca="1">IF(E2451="", "", IFERROR(COUNTIF($E$2:E2451, "Correto") / COUNTA($E$2:E2451), 0))</f>
        <v/>
      </c>
    </row>
    <row r="2452" spans="3:6" x14ac:dyDescent="0.25">
      <c r="C2452" s="2" t="str">
        <f>IF(B2452="","",IF(VLOOKUP(A2452,referencia!$A$2:$B$15,2,FALSE)&gt;VLOOKUP(B2452,referencia!$A$2:$B$15,2,FALSE),"Casa",IF(VLOOKUP(A2452,referencia!$A$2:$B$15,2,FALSE)&lt;VLOOKUP(B2452,referencia!$A$2:$B$15,2,FALSE),"Visitante","Empate")))</f>
        <v/>
      </c>
      <c r="D2452" s="2" t="str">
        <f ca="1">IF(C2452="", "", IFERROR(
  INDEX(C:C, MATCH(1,
    INDEX((OFFSET(C2452, -(ROW(C2452)-255), 0)=OFFSET(C:C, 5, 0))*
           (OFFSET(C2451, -(ROW(C2451)-255), 0)=OFFSET(C:C, 4, 0))*
           (OFFSET(C2450, -(ROW(C2450)-255), 0)=OFFSET(C:C, 3, 0))*
           (OFFSET(C2449, -(ROW(C2449)-255), 0)=OFFSET(C:C, 2, 0))*
           (OFFSET(C2448, -(ROW(C2448)-255), 0)=OFFSET(C:C, 1, 0)),
           0), 0)),
  "Sem previsão"))</f>
        <v/>
      </c>
      <c r="E2452" s="2" t="str">
        <f t="shared" ca="1" si="129"/>
        <v/>
      </c>
      <c r="F2452" s="2" t="str">
        <f ca="1">IF(E2452="", "", IFERROR(COUNTIF($E$2:E2452, "Correto") / COUNTA($E$2:E2452), 0))</f>
        <v/>
      </c>
    </row>
    <row r="2453" spans="3:6" x14ac:dyDescent="0.25">
      <c r="C2453" s="2" t="str">
        <f>IF(B2453="","",IF(VLOOKUP(A2453,referencia!$A$2:$B$15,2,FALSE)&gt;VLOOKUP(B2453,referencia!$A$2:$B$15,2,FALSE),"Casa",IF(VLOOKUP(A2453,referencia!$A$2:$B$15,2,FALSE)&lt;VLOOKUP(B2453,referencia!$A$2:$B$15,2,FALSE),"Visitante","Empate")))</f>
        <v/>
      </c>
      <c r="D2453" s="2" t="str">
        <f ca="1">IF(C2453="", "", IFERROR(
  INDEX(C:C, MATCH(1,
    INDEX((OFFSET(C2453, -(ROW(C2453)-255), 0)=OFFSET(C:C, 5, 0))*
           (OFFSET(C2452, -(ROW(C2452)-255), 0)=OFFSET(C:C, 4, 0))*
           (OFFSET(C2451, -(ROW(C2451)-255), 0)=OFFSET(C:C, 3, 0))*
           (OFFSET(C2450, -(ROW(C2450)-255), 0)=OFFSET(C:C, 2, 0))*
           (OFFSET(C2449, -(ROW(C2449)-255), 0)=OFFSET(C:C, 1, 0)),
           0), 0)),
  "Sem previsão"))</f>
        <v/>
      </c>
      <c r="E2453" s="2" t="str">
        <f t="shared" ca="1" si="129"/>
        <v/>
      </c>
      <c r="F2453" s="2" t="str">
        <f ca="1">IF(E2453="", "", IFERROR(COUNTIF($E$2:E2453, "Correto") / COUNTA($E$2:E2453), 0))</f>
        <v/>
      </c>
    </row>
    <row r="2454" spans="3:6" x14ac:dyDescent="0.25">
      <c r="C2454" s="2" t="str">
        <f>IF(B2454="","",IF(VLOOKUP(A2454,referencia!$A$2:$B$15,2,FALSE)&gt;VLOOKUP(B2454,referencia!$A$2:$B$15,2,FALSE),"Casa",IF(VLOOKUP(A2454,referencia!$A$2:$B$15,2,FALSE)&lt;VLOOKUP(B2454,referencia!$A$2:$B$15,2,FALSE),"Visitante","Empate")))</f>
        <v/>
      </c>
      <c r="D2454" s="2" t="str">
        <f ca="1">IF(C2454="", "", IFERROR(
  INDEX(C:C, MATCH(1,
    INDEX((OFFSET(C2454, -(ROW(C2454)-255), 0)=OFFSET(C:C, 5, 0))*
           (OFFSET(C2453, -(ROW(C2453)-255), 0)=OFFSET(C:C, 4, 0))*
           (OFFSET(C2452, -(ROW(C2452)-255), 0)=OFFSET(C:C, 3, 0))*
           (OFFSET(C2451, -(ROW(C2451)-255), 0)=OFFSET(C:C, 2, 0))*
           (OFFSET(C2450, -(ROW(C2450)-255), 0)=OFFSET(C:C, 1, 0)),
           0), 0)),
  "Sem previsão"))</f>
        <v/>
      </c>
      <c r="E2454" s="2" t="str">
        <f t="shared" ca="1" si="129"/>
        <v/>
      </c>
      <c r="F2454" s="2" t="str">
        <f ca="1">IF(E2454="", "", IFERROR(COUNTIF($E$2:E2454, "Correto") / COUNTA($E$2:E2454), 0))</f>
        <v/>
      </c>
    </row>
    <row r="2455" spans="3:6" x14ac:dyDescent="0.25">
      <c r="C2455" s="2" t="str">
        <f>IF(B2455="","",IF(VLOOKUP(A2455,referencia!$A$2:$B$15,2,FALSE)&gt;VLOOKUP(B2455,referencia!$A$2:$B$15,2,FALSE),"Casa",IF(VLOOKUP(A2455,referencia!$A$2:$B$15,2,FALSE)&lt;VLOOKUP(B2455,referencia!$A$2:$B$15,2,FALSE),"Visitante","Empate")))</f>
        <v/>
      </c>
      <c r="D2455" s="2" t="str">
        <f ca="1">IF(C2455="", "", IFERROR(
  INDEX(C:C, MATCH(1,
    INDEX((OFFSET(C2455, -(ROW(C2455)-255), 0)=OFFSET(C:C, 5, 0))*
           (OFFSET(C2454, -(ROW(C2454)-255), 0)=OFFSET(C:C, 4, 0))*
           (OFFSET(C2453, -(ROW(C2453)-255), 0)=OFFSET(C:C, 3, 0))*
           (OFFSET(C2452, -(ROW(C2452)-255), 0)=OFFSET(C:C, 2, 0))*
           (OFFSET(C2451, -(ROW(C2451)-255), 0)=OFFSET(C:C, 1, 0)),
           0), 0)),
  "Sem previsão"))</f>
        <v/>
      </c>
      <c r="E2455" s="2" t="str">
        <f t="shared" ca="1" si="129"/>
        <v/>
      </c>
      <c r="F2455" s="2" t="str">
        <f ca="1">IF(E2455="", "", IFERROR(COUNTIF($E$2:E2455, "Correto") / COUNTA($E$2:E2455), 0))</f>
        <v/>
      </c>
    </row>
    <row r="2456" spans="3:6" x14ac:dyDescent="0.25">
      <c r="C2456" s="2" t="str">
        <f>IF(B2456="","",IF(VLOOKUP(A2456,referencia!$A$2:$B$15,2,FALSE)&gt;VLOOKUP(B2456,referencia!$A$2:$B$15,2,FALSE),"Casa",IF(VLOOKUP(A2456,referencia!$A$2:$B$15,2,FALSE)&lt;VLOOKUP(B2456,referencia!$A$2:$B$15,2,FALSE),"Visitante","Empate")))</f>
        <v/>
      </c>
      <c r="D2456" s="2" t="str">
        <f ca="1">IF(C2456="", "", IFERROR(
  INDEX(C:C, MATCH(1,
    INDEX((OFFSET(C2456, -(ROW(C2456)-255), 0)=OFFSET(C:C, 5, 0))*
           (OFFSET(C2455, -(ROW(C2455)-255), 0)=OFFSET(C:C, 4, 0))*
           (OFFSET(C2454, -(ROW(C2454)-255), 0)=OFFSET(C:C, 3, 0))*
           (OFFSET(C2453, -(ROW(C2453)-255), 0)=OFFSET(C:C, 2, 0))*
           (OFFSET(C2452, -(ROW(C2452)-255), 0)=OFFSET(C:C, 1, 0)),
           0), 0)),
  "Sem previsão"))</f>
        <v/>
      </c>
      <c r="E2456" s="2" t="str">
        <f t="shared" ca="1" si="129"/>
        <v/>
      </c>
      <c r="F2456" s="2" t="str">
        <f ca="1">IF(E2456="", "", IFERROR(COUNTIF($E$2:E2456, "Correto") / COUNTA($E$2:E2456), 0))</f>
        <v/>
      </c>
    </row>
    <row r="2457" spans="3:6" x14ac:dyDescent="0.25">
      <c r="C2457" s="2" t="str">
        <f>IF(B2457="","",IF(VLOOKUP(A2457,referencia!$A$2:$B$15,2,FALSE)&gt;VLOOKUP(B2457,referencia!$A$2:$B$15,2,FALSE),"Casa",IF(VLOOKUP(A2457,referencia!$A$2:$B$15,2,FALSE)&lt;VLOOKUP(B2457,referencia!$A$2:$B$15,2,FALSE),"Visitante","Empate")))</f>
        <v/>
      </c>
      <c r="D2457" s="2" t="str">
        <f ca="1">IF(C2457="", "", IFERROR(
  INDEX(C:C, MATCH(1,
    INDEX((OFFSET(C2457, -(ROW(C2457)-255), 0)=OFFSET(C:C, 5, 0))*
           (OFFSET(C2456, -(ROW(C2456)-255), 0)=OFFSET(C:C, 4, 0))*
           (OFFSET(C2455, -(ROW(C2455)-255), 0)=OFFSET(C:C, 3, 0))*
           (OFFSET(C2454, -(ROW(C2454)-255), 0)=OFFSET(C:C, 2, 0))*
           (OFFSET(C2453, -(ROW(C2453)-255), 0)=OFFSET(C:C, 1, 0)),
           0), 0)),
  "Sem previsão"))</f>
        <v/>
      </c>
      <c r="E2457" s="2" t="str">
        <f t="shared" ca="1" si="129"/>
        <v/>
      </c>
      <c r="F2457" s="2" t="str">
        <f ca="1">IF(E2457="", "", IFERROR(COUNTIF($E$2:E2457, "Correto") / COUNTA($E$2:E2457), 0))</f>
        <v/>
      </c>
    </row>
    <row r="2458" spans="3:6" x14ac:dyDescent="0.25">
      <c r="C2458" s="2" t="str">
        <f>IF(B2458="","",IF(VLOOKUP(A2458,referencia!$A$2:$B$15,2,FALSE)&gt;VLOOKUP(B2458,referencia!$A$2:$B$15,2,FALSE),"Casa",IF(VLOOKUP(A2458,referencia!$A$2:$B$15,2,FALSE)&lt;VLOOKUP(B2458,referencia!$A$2:$B$15,2,FALSE),"Visitante","Empate")))</f>
        <v/>
      </c>
      <c r="D2458" s="2" t="str">
        <f ca="1">IF(C2458="", "", IFERROR(
  INDEX(C:C, MATCH(1,
    INDEX((OFFSET(C2458, -(ROW(C2458)-255), 0)=OFFSET(C:C, 5, 0))*
           (OFFSET(C2457, -(ROW(C2457)-255), 0)=OFFSET(C:C, 4, 0))*
           (OFFSET(C2456, -(ROW(C2456)-255), 0)=OFFSET(C:C, 3, 0))*
           (OFFSET(C2455, -(ROW(C2455)-255), 0)=OFFSET(C:C, 2, 0))*
           (OFFSET(C2454, -(ROW(C2454)-255), 0)=OFFSET(C:C, 1, 0)),
           0), 0)),
  "Sem previsão"))</f>
        <v/>
      </c>
      <c r="E2458" s="2" t="str">
        <f t="shared" ca="1" si="129"/>
        <v/>
      </c>
      <c r="F2458" s="2" t="str">
        <f ca="1">IF(E2458="", "", IFERROR(COUNTIF($E$2:E2458, "Correto") / COUNTA($E$2:E2458), 0))</f>
        <v/>
      </c>
    </row>
    <row r="2459" spans="3:6" x14ac:dyDescent="0.25">
      <c r="C2459" s="2" t="str">
        <f>IF(B2459="","",IF(VLOOKUP(A2459,referencia!$A$2:$B$15,2,FALSE)&gt;VLOOKUP(B2459,referencia!$A$2:$B$15,2,FALSE),"Casa",IF(VLOOKUP(A2459,referencia!$A$2:$B$15,2,FALSE)&lt;VLOOKUP(B2459,referencia!$A$2:$B$15,2,FALSE),"Visitante","Empate")))</f>
        <v/>
      </c>
      <c r="D2459" s="2" t="str">
        <f ca="1">IF(C2459="", "", IFERROR(
  INDEX(C:C, MATCH(1,
    INDEX((OFFSET(C2459, -(ROW(C2459)-255), 0)=OFFSET(C:C, 5, 0))*
           (OFFSET(C2458, -(ROW(C2458)-255), 0)=OFFSET(C:C, 4, 0))*
           (OFFSET(C2457, -(ROW(C2457)-255), 0)=OFFSET(C:C, 3, 0))*
           (OFFSET(C2456, -(ROW(C2456)-255), 0)=OFFSET(C:C, 2, 0))*
           (OFFSET(C2455, -(ROW(C2455)-255), 0)=OFFSET(C:C, 1, 0)),
           0), 0)),
  "Sem previsão"))</f>
        <v/>
      </c>
      <c r="E2459" s="2" t="str">
        <f t="shared" ca="1" si="129"/>
        <v/>
      </c>
      <c r="F2459" s="2" t="str">
        <f ca="1">IF(E2459="", "", IFERROR(COUNTIF($E$2:E2459, "Correto") / COUNTA($E$2:E2459), 0))</f>
        <v/>
      </c>
    </row>
    <row r="2460" spans="3:6" x14ac:dyDescent="0.25">
      <c r="C2460" s="2" t="str">
        <f>IF(B2460="","",IF(VLOOKUP(A2460,referencia!$A$2:$B$15,2,FALSE)&gt;VLOOKUP(B2460,referencia!$A$2:$B$15,2,FALSE),"Casa",IF(VLOOKUP(A2460,referencia!$A$2:$B$15,2,FALSE)&lt;VLOOKUP(B2460,referencia!$A$2:$B$15,2,FALSE),"Visitante","Empate")))</f>
        <v/>
      </c>
      <c r="D2460" s="2" t="str">
        <f ca="1">IF(C2460="", "", IFERROR(
  INDEX(C:C, MATCH(1,
    INDEX((OFFSET(C2460, -(ROW(C2460)-255), 0)=OFFSET(C:C, 5, 0))*
           (OFFSET(C2459, -(ROW(C2459)-255), 0)=OFFSET(C:C, 4, 0))*
           (OFFSET(C2458, -(ROW(C2458)-255), 0)=OFFSET(C:C, 3, 0))*
           (OFFSET(C2457, -(ROW(C2457)-255), 0)=OFFSET(C:C, 2, 0))*
           (OFFSET(C2456, -(ROW(C2456)-255), 0)=OFFSET(C:C, 1, 0)),
           0), 0)),
  "Sem previsão"))</f>
        <v/>
      </c>
      <c r="E2460" s="2" t="str">
        <f t="shared" ca="1" si="129"/>
        <v/>
      </c>
      <c r="F2460" s="2" t="str">
        <f ca="1">IF(E2460="", "", IFERROR(COUNTIF($E$2:E2460, "Correto") / COUNTA($E$2:E2460), 0))</f>
        <v/>
      </c>
    </row>
    <row r="2461" spans="3:6" x14ac:dyDescent="0.25">
      <c r="C2461" s="2" t="str">
        <f>IF(B2461="","",IF(VLOOKUP(A2461,referencia!$A$2:$B$15,2,FALSE)&gt;VLOOKUP(B2461,referencia!$A$2:$B$15,2,FALSE),"Casa",IF(VLOOKUP(A2461,referencia!$A$2:$B$15,2,FALSE)&lt;VLOOKUP(B2461,referencia!$A$2:$B$15,2,FALSE),"Visitante","Empate")))</f>
        <v/>
      </c>
      <c r="D2461" s="2" t="str">
        <f ca="1">IF(C2461="", "", IFERROR(
  INDEX(C:C, MATCH(1,
    INDEX((OFFSET(C2461, -(ROW(C2461)-255), 0)=OFFSET(C:C, 5, 0))*
           (OFFSET(C2460, -(ROW(C2460)-255), 0)=OFFSET(C:C, 4, 0))*
           (OFFSET(C2459, -(ROW(C2459)-255), 0)=OFFSET(C:C, 3, 0))*
           (OFFSET(C2458, -(ROW(C2458)-255), 0)=OFFSET(C:C, 2, 0))*
           (OFFSET(C2457, -(ROW(C2457)-255), 0)=OFFSET(C:C, 1, 0)),
           0), 0)),
  "Sem previsão"))</f>
        <v/>
      </c>
      <c r="E2461" s="2" t="str">
        <f t="shared" ca="1" si="129"/>
        <v/>
      </c>
      <c r="F2461" s="2" t="str">
        <f ca="1">IF(E2461="", "", IFERROR(COUNTIF($E$2:E2461, "Correto") / COUNTA($E$2:E2461), 0))</f>
        <v/>
      </c>
    </row>
    <row r="2462" spans="3:6" x14ac:dyDescent="0.25">
      <c r="C2462" s="2" t="str">
        <f>IF(B2462="","",IF(VLOOKUP(A2462,referencia!$A$2:$B$15,2,FALSE)&gt;VLOOKUP(B2462,referencia!$A$2:$B$15,2,FALSE),"Casa",IF(VLOOKUP(A2462,referencia!$A$2:$B$15,2,FALSE)&lt;VLOOKUP(B2462,referencia!$A$2:$B$15,2,FALSE),"Visitante","Empate")))</f>
        <v/>
      </c>
      <c r="D2462" s="2" t="str">
        <f ca="1">IF(C2462="", "", IFERROR(
  INDEX(C:C, MATCH(1,
    INDEX((OFFSET(C2462, -(ROW(C2462)-255), 0)=OFFSET(C:C, 5, 0))*
           (OFFSET(C2461, -(ROW(C2461)-255), 0)=OFFSET(C:C, 4, 0))*
           (OFFSET(C2460, -(ROW(C2460)-255), 0)=OFFSET(C:C, 3, 0))*
           (OFFSET(C2459, -(ROW(C2459)-255), 0)=OFFSET(C:C, 2, 0))*
           (OFFSET(C2458, -(ROW(C2458)-255), 0)=OFFSET(C:C, 1, 0)),
           0), 0)),
  "Sem previsão"))</f>
        <v/>
      </c>
      <c r="E2462" s="2" t="str">
        <f t="shared" ca="1" si="129"/>
        <v/>
      </c>
      <c r="F2462" s="2" t="str">
        <f ca="1">IF(E2462="", "", IFERROR(COUNTIF($E$2:E2462, "Correto") / COUNTA($E$2:E2462), 0))</f>
        <v/>
      </c>
    </row>
    <row r="2463" spans="3:6" x14ac:dyDescent="0.25">
      <c r="C2463" s="2" t="str">
        <f>IF(B2463="","",IF(VLOOKUP(A2463,referencia!$A$2:$B$15,2,FALSE)&gt;VLOOKUP(B2463,referencia!$A$2:$B$15,2,FALSE),"Casa",IF(VLOOKUP(A2463,referencia!$A$2:$B$15,2,FALSE)&lt;VLOOKUP(B2463,referencia!$A$2:$B$15,2,FALSE),"Visitante","Empate")))</f>
        <v/>
      </c>
      <c r="D2463" s="2" t="str">
        <f ca="1">IF(C2463="", "", IFERROR(
  INDEX(C:C, MATCH(1,
    INDEX((OFFSET(C2463, -(ROW(C2463)-255), 0)=OFFSET(C:C, 5, 0))*
           (OFFSET(C2462, -(ROW(C2462)-255), 0)=OFFSET(C:C, 4, 0))*
           (OFFSET(C2461, -(ROW(C2461)-255), 0)=OFFSET(C:C, 3, 0))*
           (OFFSET(C2460, -(ROW(C2460)-255), 0)=OFFSET(C:C, 2, 0))*
           (OFFSET(C2459, -(ROW(C2459)-255), 0)=OFFSET(C:C, 1, 0)),
           0), 0)),
  "Sem previsão"))</f>
        <v/>
      </c>
      <c r="E2463" s="2" t="str">
        <f t="shared" ca="1" si="129"/>
        <v/>
      </c>
      <c r="F2463" s="2" t="str">
        <f ca="1">IF(E2463="", "", IFERROR(COUNTIF($E$2:E2463, "Correto") / COUNTA($E$2:E2463), 0))</f>
        <v/>
      </c>
    </row>
    <row r="2464" spans="3:6" x14ac:dyDescent="0.25">
      <c r="C2464" s="2" t="str">
        <f>IF(B2464="","",IF(VLOOKUP(A2464,referencia!$A$2:$B$15,2,FALSE)&gt;VLOOKUP(B2464,referencia!$A$2:$B$15,2,FALSE),"Casa",IF(VLOOKUP(A2464,referencia!$A$2:$B$15,2,FALSE)&lt;VLOOKUP(B2464,referencia!$A$2:$B$15,2,FALSE),"Visitante","Empate")))</f>
        <v/>
      </c>
      <c r="D2464" s="2" t="str">
        <f ca="1">IF(C2464="", "", IFERROR(
  INDEX(C:C, MATCH(1,
    INDEX((OFFSET(C2464, -(ROW(C2464)-255), 0)=OFFSET(C:C, 5, 0))*
           (OFFSET(C2463, -(ROW(C2463)-255), 0)=OFFSET(C:C, 4, 0))*
           (OFFSET(C2462, -(ROW(C2462)-255), 0)=OFFSET(C:C, 3, 0))*
           (OFFSET(C2461, -(ROW(C2461)-255), 0)=OFFSET(C:C, 2, 0))*
           (OFFSET(C2460, -(ROW(C2460)-255), 0)=OFFSET(C:C, 1, 0)),
           0), 0)),
  "Sem previsão"))</f>
        <v/>
      </c>
      <c r="E2464" s="2" t="str">
        <f t="shared" ca="1" si="129"/>
        <v/>
      </c>
      <c r="F2464" s="2" t="str">
        <f ca="1">IF(E2464="", "", IFERROR(COUNTIF($E$2:E2464, "Correto") / COUNTA($E$2:E2464), 0))</f>
        <v/>
      </c>
    </row>
    <row r="2465" spans="3:6" x14ac:dyDescent="0.25">
      <c r="C2465" s="2" t="str">
        <f>IF(B2465="","",IF(VLOOKUP(A2465,referencia!$A$2:$B$15,2,FALSE)&gt;VLOOKUP(B2465,referencia!$A$2:$B$15,2,FALSE),"Casa",IF(VLOOKUP(A2465,referencia!$A$2:$B$15,2,FALSE)&lt;VLOOKUP(B2465,referencia!$A$2:$B$15,2,FALSE),"Visitante","Empate")))</f>
        <v/>
      </c>
      <c r="D2465" s="2" t="str">
        <f ca="1">IF(C2465="", "", IFERROR(
  INDEX(C:C, MATCH(1,
    INDEX((OFFSET(C2465, -(ROW(C2465)-255), 0)=OFFSET(C:C, 5, 0))*
           (OFFSET(C2464, -(ROW(C2464)-255), 0)=OFFSET(C:C, 4, 0))*
           (OFFSET(C2463, -(ROW(C2463)-255), 0)=OFFSET(C:C, 3, 0))*
           (OFFSET(C2462, -(ROW(C2462)-255), 0)=OFFSET(C:C, 2, 0))*
           (OFFSET(C2461, -(ROW(C2461)-255), 0)=OFFSET(C:C, 1, 0)),
           0), 0)),
  "Sem previsão"))</f>
        <v/>
      </c>
      <c r="E2465" s="2" t="str">
        <f t="shared" ca="1" si="129"/>
        <v/>
      </c>
      <c r="F2465" s="2" t="str">
        <f ca="1">IF(E2465="", "", IFERROR(COUNTIF($E$2:E2465, "Correto") / COUNTA($E$2:E2465), 0))</f>
        <v/>
      </c>
    </row>
    <row r="2466" spans="3:6" x14ac:dyDescent="0.25">
      <c r="C2466" s="2" t="str">
        <f>IF(B2466="","",IF(VLOOKUP(A2466,referencia!$A$2:$B$15,2,FALSE)&gt;VLOOKUP(B2466,referencia!$A$2:$B$15,2,FALSE),"Casa",IF(VLOOKUP(A2466,referencia!$A$2:$B$15,2,FALSE)&lt;VLOOKUP(B2466,referencia!$A$2:$B$15,2,FALSE),"Visitante","Empate")))</f>
        <v/>
      </c>
      <c r="D2466" s="2" t="str">
        <f ca="1">IF(C2466="", "", IFERROR(
  INDEX(C:C, MATCH(1,
    INDEX((OFFSET(C2466, -(ROW(C2466)-255), 0)=OFFSET(C:C, 5, 0))*
           (OFFSET(C2465, -(ROW(C2465)-255), 0)=OFFSET(C:C, 4, 0))*
           (OFFSET(C2464, -(ROW(C2464)-255), 0)=OFFSET(C:C, 3, 0))*
           (OFFSET(C2463, -(ROW(C2463)-255), 0)=OFFSET(C:C, 2, 0))*
           (OFFSET(C2462, -(ROW(C2462)-255), 0)=OFFSET(C:C, 1, 0)),
           0), 0)),
  "Sem previsão"))</f>
        <v/>
      </c>
      <c r="E2466" s="2" t="str">
        <f t="shared" ca="1" si="129"/>
        <v/>
      </c>
      <c r="F2466" s="2" t="str">
        <f ca="1">IF(E2466="", "", IFERROR(COUNTIF($E$2:E2466, "Correto") / COUNTA($E$2:E2466), 0))</f>
        <v/>
      </c>
    </row>
    <row r="2467" spans="3:6" x14ac:dyDescent="0.25">
      <c r="C2467" s="2" t="str">
        <f>IF(B2467="","",IF(VLOOKUP(A2467,referencia!$A$2:$B$15,2,FALSE)&gt;VLOOKUP(B2467,referencia!$A$2:$B$15,2,FALSE),"Casa",IF(VLOOKUP(A2467,referencia!$A$2:$B$15,2,FALSE)&lt;VLOOKUP(B2467,referencia!$A$2:$B$15,2,FALSE),"Visitante","Empate")))</f>
        <v/>
      </c>
      <c r="D2467" s="2" t="str">
        <f ca="1">IF(C2467="", "", IFERROR(
  INDEX(C:C, MATCH(1,
    INDEX((OFFSET(C2467, -(ROW(C2467)-255), 0)=OFFSET(C:C, 5, 0))*
           (OFFSET(C2466, -(ROW(C2466)-255), 0)=OFFSET(C:C, 4, 0))*
           (OFFSET(C2465, -(ROW(C2465)-255), 0)=OFFSET(C:C, 3, 0))*
           (OFFSET(C2464, -(ROW(C2464)-255), 0)=OFFSET(C:C, 2, 0))*
           (OFFSET(C2463, -(ROW(C2463)-255), 0)=OFFSET(C:C, 1, 0)),
           0), 0)),
  "Sem previsão"))</f>
        <v/>
      </c>
      <c r="E2467" s="2" t="str">
        <f t="shared" ca="1" si="129"/>
        <v/>
      </c>
      <c r="F2467" s="2" t="str">
        <f ca="1">IF(E2467="", "", IFERROR(COUNTIF($E$2:E2467, "Correto") / COUNTA($E$2:E2467), 0))</f>
        <v/>
      </c>
    </row>
    <row r="2468" spans="3:6" x14ac:dyDescent="0.25">
      <c r="C2468" s="2" t="str">
        <f>IF(B2468="","",IF(VLOOKUP(A2468,referencia!$A$2:$B$15,2,FALSE)&gt;VLOOKUP(B2468,referencia!$A$2:$B$15,2,FALSE),"Casa",IF(VLOOKUP(A2468,referencia!$A$2:$B$15,2,FALSE)&lt;VLOOKUP(B2468,referencia!$A$2:$B$15,2,FALSE),"Visitante","Empate")))</f>
        <v/>
      </c>
      <c r="D2468" s="2" t="str">
        <f ca="1">IF(C2468="", "", IFERROR(
  INDEX(C:C, MATCH(1,
    INDEX((OFFSET(C2468, -(ROW(C2468)-255), 0)=OFFSET(C:C, 5, 0))*
           (OFFSET(C2467, -(ROW(C2467)-255), 0)=OFFSET(C:C, 4, 0))*
           (OFFSET(C2466, -(ROW(C2466)-255), 0)=OFFSET(C:C, 3, 0))*
           (OFFSET(C2465, -(ROW(C2465)-255), 0)=OFFSET(C:C, 2, 0))*
           (OFFSET(C2464, -(ROW(C2464)-255), 0)=OFFSET(C:C, 1, 0)),
           0), 0)),
  "Sem previsão"))</f>
        <v/>
      </c>
      <c r="E2468" s="2" t="str">
        <f t="shared" ca="1" si="129"/>
        <v/>
      </c>
      <c r="F2468" s="2" t="str">
        <f ca="1">IF(E2468="", "", IFERROR(COUNTIF($E$2:E2468, "Correto") / COUNTA($E$2:E2468), 0))</f>
        <v/>
      </c>
    </row>
    <row r="2469" spans="3:6" x14ac:dyDescent="0.25">
      <c r="C2469" s="2" t="str">
        <f>IF(B2469="","",IF(VLOOKUP(A2469,referencia!$A$2:$B$15,2,FALSE)&gt;VLOOKUP(B2469,referencia!$A$2:$B$15,2,FALSE),"Casa",IF(VLOOKUP(A2469,referencia!$A$2:$B$15,2,FALSE)&lt;VLOOKUP(B2469,referencia!$A$2:$B$15,2,FALSE),"Visitante","Empate")))</f>
        <v/>
      </c>
      <c r="D2469" s="2" t="str">
        <f ca="1">IF(C2469="", "", IFERROR(
  INDEX(C:C, MATCH(1,
    INDEX((OFFSET(C2469, -(ROW(C2469)-255), 0)=OFFSET(C:C, 5, 0))*
           (OFFSET(C2468, -(ROW(C2468)-255), 0)=OFFSET(C:C, 4, 0))*
           (OFFSET(C2467, -(ROW(C2467)-255), 0)=OFFSET(C:C, 3, 0))*
           (OFFSET(C2466, -(ROW(C2466)-255), 0)=OFFSET(C:C, 2, 0))*
           (OFFSET(C2465, -(ROW(C2465)-255), 0)=OFFSET(C:C, 1, 0)),
           0), 0)),
  "Sem previsão"))</f>
        <v/>
      </c>
      <c r="E2469" s="2" t="str">
        <f t="shared" ca="1" si="129"/>
        <v/>
      </c>
      <c r="F2469" s="2" t="str">
        <f ca="1">IF(E2469="", "", IFERROR(COUNTIF($E$2:E2469, "Correto") / COUNTA($E$2:E2469), 0))</f>
        <v/>
      </c>
    </row>
    <row r="2470" spans="3:6" x14ac:dyDescent="0.25">
      <c r="C2470" s="2" t="str">
        <f>IF(B2470="","",IF(VLOOKUP(A2470,referencia!$A$2:$B$15,2,FALSE)&gt;VLOOKUP(B2470,referencia!$A$2:$B$15,2,FALSE),"Casa",IF(VLOOKUP(A2470,referencia!$A$2:$B$15,2,FALSE)&lt;VLOOKUP(B2470,referencia!$A$2:$B$15,2,FALSE),"Visitante","Empate")))</f>
        <v/>
      </c>
      <c r="D2470" s="2" t="str">
        <f ca="1">IF(C2470="", "", IFERROR(
  INDEX(C:C, MATCH(1,
    INDEX((OFFSET(C2470, -(ROW(C2470)-255), 0)=OFFSET(C:C, 5, 0))*
           (OFFSET(C2469, -(ROW(C2469)-255), 0)=OFFSET(C:C, 4, 0))*
           (OFFSET(C2468, -(ROW(C2468)-255), 0)=OFFSET(C:C, 3, 0))*
           (OFFSET(C2467, -(ROW(C2467)-255), 0)=OFFSET(C:C, 2, 0))*
           (OFFSET(C2466, -(ROW(C2466)-255), 0)=OFFSET(C:C, 1, 0)),
           0), 0)),
  "Sem previsão"))</f>
        <v/>
      </c>
      <c r="E2470" s="2" t="str">
        <f t="shared" ca="1" si="129"/>
        <v/>
      </c>
      <c r="F2470" s="2" t="str">
        <f ca="1">IF(E2470="", "", IFERROR(COUNTIF($E$2:E2470, "Correto") / COUNTA($E$2:E2470), 0))</f>
        <v/>
      </c>
    </row>
    <row r="2471" spans="3:6" x14ac:dyDescent="0.25">
      <c r="C2471" s="2" t="str">
        <f>IF(B2471="","",IF(VLOOKUP(A2471,referencia!$A$2:$B$15,2,FALSE)&gt;VLOOKUP(B2471,referencia!$A$2:$B$15,2,FALSE),"Casa",IF(VLOOKUP(A2471,referencia!$A$2:$B$15,2,FALSE)&lt;VLOOKUP(B2471,referencia!$A$2:$B$15,2,FALSE),"Visitante","Empate")))</f>
        <v/>
      </c>
      <c r="D2471" s="2" t="str">
        <f ca="1">IF(C2471="", "", IFERROR(
  INDEX(C:C, MATCH(1,
    INDEX((OFFSET(C2471, -(ROW(C2471)-255), 0)=OFFSET(C:C, 5, 0))*
           (OFFSET(C2470, -(ROW(C2470)-255), 0)=OFFSET(C:C, 4, 0))*
           (OFFSET(C2469, -(ROW(C2469)-255), 0)=OFFSET(C:C, 3, 0))*
           (OFFSET(C2468, -(ROW(C2468)-255), 0)=OFFSET(C:C, 2, 0))*
           (OFFSET(C2467, -(ROW(C2467)-255), 0)=OFFSET(C:C, 1, 0)),
           0), 0)),
  "Sem previsão"))</f>
        <v/>
      </c>
      <c r="E2471" s="2" t="str">
        <f t="shared" ca="1" si="129"/>
        <v/>
      </c>
      <c r="F2471" s="2" t="str">
        <f ca="1">IF(E2471="", "", IFERROR(COUNTIF($E$2:E2471, "Correto") / COUNTA($E$2:E2471), 0))</f>
        <v/>
      </c>
    </row>
    <row r="2472" spans="3:6" x14ac:dyDescent="0.25">
      <c r="C2472" s="2" t="str">
        <f>IF(B2472="","",IF(VLOOKUP(A2472,referencia!$A$2:$B$15,2,FALSE)&gt;VLOOKUP(B2472,referencia!$A$2:$B$15,2,FALSE),"Casa",IF(VLOOKUP(A2472,referencia!$A$2:$B$15,2,FALSE)&lt;VLOOKUP(B2472,referencia!$A$2:$B$15,2,FALSE),"Visitante","Empate")))</f>
        <v/>
      </c>
      <c r="D2472" s="2" t="str">
        <f ca="1">IF(C2472="", "", IFERROR(
  INDEX(C:C, MATCH(1,
    INDEX((OFFSET(C2472, -(ROW(C2472)-255), 0)=OFFSET(C:C, 5, 0))*
           (OFFSET(C2471, -(ROW(C2471)-255), 0)=OFFSET(C:C, 4, 0))*
           (OFFSET(C2470, -(ROW(C2470)-255), 0)=OFFSET(C:C, 3, 0))*
           (OFFSET(C2469, -(ROW(C2469)-255), 0)=OFFSET(C:C, 2, 0))*
           (OFFSET(C2468, -(ROW(C2468)-255), 0)=OFFSET(C:C, 1, 0)),
           0), 0)),
  "Sem previsão"))</f>
        <v/>
      </c>
      <c r="E2472" s="2" t="str">
        <f t="shared" ca="1" si="129"/>
        <v/>
      </c>
      <c r="F2472" s="2" t="str">
        <f ca="1">IF(E2472="", "", IFERROR(COUNTIF($E$2:E2472, "Correto") / COUNTA($E$2:E2472), 0))</f>
        <v/>
      </c>
    </row>
    <row r="2473" spans="3:6" x14ac:dyDescent="0.25">
      <c r="C2473" s="2" t="str">
        <f>IF(B2473="","",IF(VLOOKUP(A2473,referencia!$A$2:$B$15,2,FALSE)&gt;VLOOKUP(B2473,referencia!$A$2:$B$15,2,FALSE),"Casa",IF(VLOOKUP(A2473,referencia!$A$2:$B$15,2,FALSE)&lt;VLOOKUP(B2473,referencia!$A$2:$B$15,2,FALSE),"Visitante","Empate")))</f>
        <v/>
      </c>
      <c r="D2473" s="2" t="str">
        <f ca="1">IF(C2473="", "", IFERROR(
  INDEX(C:C, MATCH(1,
    INDEX((OFFSET(C2473, -(ROW(C2473)-255), 0)=OFFSET(C:C, 5, 0))*
           (OFFSET(C2472, -(ROW(C2472)-255), 0)=OFFSET(C:C, 4, 0))*
           (OFFSET(C2471, -(ROW(C2471)-255), 0)=OFFSET(C:C, 3, 0))*
           (OFFSET(C2470, -(ROW(C2470)-255), 0)=OFFSET(C:C, 2, 0))*
           (OFFSET(C2469, -(ROW(C2469)-255), 0)=OFFSET(C:C, 1, 0)),
           0), 0)),
  "Sem previsão"))</f>
        <v/>
      </c>
      <c r="E2473" s="2" t="str">
        <f t="shared" ca="1" si="129"/>
        <v/>
      </c>
      <c r="F2473" s="2" t="str">
        <f ca="1">IF(E2473="", "", IFERROR(COUNTIF($E$2:E2473, "Correto") / COUNTA($E$2:E2473), 0))</f>
        <v/>
      </c>
    </row>
    <row r="2474" spans="3:6" x14ac:dyDescent="0.25">
      <c r="C2474" s="2" t="str">
        <f>IF(B2474="","",IF(VLOOKUP(A2474,referencia!$A$2:$B$15,2,FALSE)&gt;VLOOKUP(B2474,referencia!$A$2:$B$15,2,FALSE),"Casa",IF(VLOOKUP(A2474,referencia!$A$2:$B$15,2,FALSE)&lt;VLOOKUP(B2474,referencia!$A$2:$B$15,2,FALSE),"Visitante","Empate")))</f>
        <v/>
      </c>
      <c r="D2474" s="2" t="str">
        <f ca="1">IF(C2474="", "", IFERROR(
  INDEX(C:C, MATCH(1,
    INDEX((OFFSET(C2474, -(ROW(C2474)-255), 0)=OFFSET(C:C, 5, 0))*
           (OFFSET(C2473, -(ROW(C2473)-255), 0)=OFFSET(C:C, 4, 0))*
           (OFFSET(C2472, -(ROW(C2472)-255), 0)=OFFSET(C:C, 3, 0))*
           (OFFSET(C2471, -(ROW(C2471)-255), 0)=OFFSET(C:C, 2, 0))*
           (OFFSET(C2470, -(ROW(C2470)-255), 0)=OFFSET(C:C, 1, 0)),
           0), 0)),
  "Sem previsão"))</f>
        <v/>
      </c>
      <c r="E2474" s="2" t="str">
        <f t="shared" ca="1" si="129"/>
        <v/>
      </c>
      <c r="F2474" s="2" t="str">
        <f ca="1">IF(E2474="", "", IFERROR(COUNTIF($E$2:E2474, "Correto") / COUNTA($E$2:E2474), 0))</f>
        <v/>
      </c>
    </row>
    <row r="2475" spans="3:6" x14ac:dyDescent="0.25">
      <c r="C2475" s="2" t="str">
        <f>IF(B2475="","",IF(VLOOKUP(A2475,referencia!$A$2:$B$15,2,FALSE)&gt;VLOOKUP(B2475,referencia!$A$2:$B$15,2,FALSE),"Casa",IF(VLOOKUP(A2475,referencia!$A$2:$B$15,2,FALSE)&lt;VLOOKUP(B2475,referencia!$A$2:$B$15,2,FALSE),"Visitante","Empate")))</f>
        <v/>
      </c>
      <c r="D2475" s="2" t="str">
        <f ca="1">IF(C2475="", "", IFERROR(
  INDEX(C:C, MATCH(1,
    INDEX((OFFSET(C2475, -(ROW(C2475)-255), 0)=OFFSET(C:C, 5, 0))*
           (OFFSET(C2474, -(ROW(C2474)-255), 0)=OFFSET(C:C, 4, 0))*
           (OFFSET(C2473, -(ROW(C2473)-255), 0)=OFFSET(C:C, 3, 0))*
           (OFFSET(C2472, -(ROW(C2472)-255), 0)=OFFSET(C:C, 2, 0))*
           (OFFSET(C2471, -(ROW(C2471)-255), 0)=OFFSET(C:C, 1, 0)),
           0), 0)),
  "Sem previsão"))</f>
        <v/>
      </c>
      <c r="E2475" s="2" t="str">
        <f t="shared" ca="1" si="129"/>
        <v/>
      </c>
      <c r="F2475" s="2" t="str">
        <f ca="1">IF(E2475="", "", IFERROR(COUNTIF($E$2:E2475, "Correto") / COUNTA($E$2:E2475), 0))</f>
        <v/>
      </c>
    </row>
    <row r="2476" spans="3:6" x14ac:dyDescent="0.25">
      <c r="C2476" s="2" t="str">
        <f>IF(B2476="","",IF(VLOOKUP(A2476,referencia!$A$2:$B$15,2,FALSE)&gt;VLOOKUP(B2476,referencia!$A$2:$B$15,2,FALSE),"Casa",IF(VLOOKUP(A2476,referencia!$A$2:$B$15,2,FALSE)&lt;VLOOKUP(B2476,referencia!$A$2:$B$15,2,FALSE),"Visitante","Empate")))</f>
        <v/>
      </c>
      <c r="D2476" s="2" t="str">
        <f ca="1">IF(C2476="", "", IFERROR(
  INDEX(C:C, MATCH(1,
    INDEX((OFFSET(C2476, -(ROW(C2476)-255), 0)=OFFSET(C:C, 5, 0))*
           (OFFSET(C2475, -(ROW(C2475)-255), 0)=OFFSET(C:C, 4, 0))*
           (OFFSET(C2474, -(ROW(C2474)-255), 0)=OFFSET(C:C, 3, 0))*
           (OFFSET(C2473, -(ROW(C2473)-255), 0)=OFFSET(C:C, 2, 0))*
           (OFFSET(C2472, -(ROW(C2472)-255), 0)=OFFSET(C:C, 1, 0)),
           0), 0)),
  "Sem previsão"))</f>
        <v/>
      </c>
      <c r="E2476" s="2" t="str">
        <f t="shared" ca="1" si="129"/>
        <v/>
      </c>
      <c r="F2476" s="2" t="str">
        <f ca="1">IF(E2476="", "", IFERROR(COUNTIF($E$2:E2476, "Correto") / COUNTA($E$2:E2476), 0))</f>
        <v/>
      </c>
    </row>
    <row r="2477" spans="3:6" x14ac:dyDescent="0.25">
      <c r="C2477" s="2" t="str">
        <f>IF(B2477="","",IF(VLOOKUP(A2477,referencia!$A$2:$B$15,2,FALSE)&gt;VLOOKUP(B2477,referencia!$A$2:$B$15,2,FALSE),"Casa",IF(VLOOKUP(A2477,referencia!$A$2:$B$15,2,FALSE)&lt;VLOOKUP(B2477,referencia!$A$2:$B$15,2,FALSE),"Visitante","Empate")))</f>
        <v/>
      </c>
      <c r="D2477" s="2" t="str">
        <f ca="1">IF(C2477="", "", IFERROR(
  INDEX(C:C, MATCH(1,
    INDEX((OFFSET(C2477, -(ROW(C2477)-255), 0)=OFFSET(C:C, 5, 0))*
           (OFFSET(C2476, -(ROW(C2476)-255), 0)=OFFSET(C:C, 4, 0))*
           (OFFSET(C2475, -(ROW(C2475)-255), 0)=OFFSET(C:C, 3, 0))*
           (OFFSET(C2474, -(ROW(C2474)-255), 0)=OFFSET(C:C, 2, 0))*
           (OFFSET(C2473, -(ROW(C2473)-255), 0)=OFFSET(C:C, 1, 0)),
           0), 0)),
  "Sem previsão"))</f>
        <v/>
      </c>
      <c r="E2477" s="2" t="str">
        <f t="shared" ca="1" si="129"/>
        <v/>
      </c>
      <c r="F2477" s="2" t="str">
        <f ca="1">IF(E2477="", "", IFERROR(COUNTIF($E$2:E2477, "Correto") / COUNTA($E$2:E2477), 0))</f>
        <v/>
      </c>
    </row>
    <row r="2478" spans="3:6" x14ac:dyDescent="0.25">
      <c r="C2478" s="2" t="str">
        <f>IF(B2478="","",IF(VLOOKUP(A2478,referencia!$A$2:$B$15,2,FALSE)&gt;VLOOKUP(B2478,referencia!$A$2:$B$15,2,FALSE),"Casa",IF(VLOOKUP(A2478,referencia!$A$2:$B$15,2,FALSE)&lt;VLOOKUP(B2478,referencia!$A$2:$B$15,2,FALSE),"Visitante","Empate")))</f>
        <v/>
      </c>
      <c r="D2478" s="2" t="str">
        <f ca="1">IF(C2478="", "", IFERROR(
  INDEX(C:C, MATCH(1,
    INDEX((OFFSET(C2478, -(ROW(C2478)-255), 0)=OFFSET(C:C, 5, 0))*
           (OFFSET(C2477, -(ROW(C2477)-255), 0)=OFFSET(C:C, 4, 0))*
           (OFFSET(C2476, -(ROW(C2476)-255), 0)=OFFSET(C:C, 3, 0))*
           (OFFSET(C2475, -(ROW(C2475)-255), 0)=OFFSET(C:C, 2, 0))*
           (OFFSET(C2474, -(ROW(C2474)-255), 0)=OFFSET(C:C, 1, 0)),
           0), 0)),
  "Sem previsão"))</f>
        <v/>
      </c>
      <c r="E2478" s="2" t="str">
        <f t="shared" ca="1" si="129"/>
        <v/>
      </c>
      <c r="F2478" s="2" t="str">
        <f ca="1">IF(E2478="", "", IFERROR(COUNTIF($E$2:E2478, "Correto") / COUNTA($E$2:E2478), 0))</f>
        <v/>
      </c>
    </row>
    <row r="2479" spans="3:6" x14ac:dyDescent="0.25">
      <c r="C2479" s="2" t="str">
        <f>IF(B2479="","",IF(VLOOKUP(A2479,referencia!$A$2:$B$15,2,FALSE)&gt;VLOOKUP(B2479,referencia!$A$2:$B$15,2,FALSE),"Casa",IF(VLOOKUP(A2479,referencia!$A$2:$B$15,2,FALSE)&lt;VLOOKUP(B2479,referencia!$A$2:$B$15,2,FALSE),"Visitante","Empate")))</f>
        <v/>
      </c>
      <c r="D2479" s="2" t="str">
        <f ca="1">IF(C2479="", "", IFERROR(
  INDEX(C:C, MATCH(1,
    INDEX((OFFSET(C2479, -(ROW(C2479)-255), 0)=OFFSET(C:C, 5, 0))*
           (OFFSET(C2478, -(ROW(C2478)-255), 0)=OFFSET(C:C, 4, 0))*
           (OFFSET(C2477, -(ROW(C2477)-255), 0)=OFFSET(C:C, 3, 0))*
           (OFFSET(C2476, -(ROW(C2476)-255), 0)=OFFSET(C:C, 2, 0))*
           (OFFSET(C2475, -(ROW(C2475)-255), 0)=OFFSET(C:C, 1, 0)),
           0), 0)),
  "Sem previsão"))</f>
        <v/>
      </c>
      <c r="E2479" s="2" t="str">
        <f t="shared" ca="1" si="129"/>
        <v/>
      </c>
      <c r="F2479" s="2" t="str">
        <f ca="1">IF(E2479="", "", IFERROR(COUNTIF($E$2:E2479, "Correto") / COUNTA($E$2:E2479), 0))</f>
        <v/>
      </c>
    </row>
    <row r="2480" spans="3:6" x14ac:dyDescent="0.25">
      <c r="C2480" s="2" t="str">
        <f>IF(B2480="","",IF(VLOOKUP(A2480,referencia!$A$2:$B$15,2,FALSE)&gt;VLOOKUP(B2480,referencia!$A$2:$B$15,2,FALSE),"Casa",IF(VLOOKUP(A2480,referencia!$A$2:$B$15,2,FALSE)&lt;VLOOKUP(B2480,referencia!$A$2:$B$15,2,FALSE),"Visitante","Empate")))</f>
        <v/>
      </c>
      <c r="D2480" s="2" t="str">
        <f ca="1">IF(C2480="", "", IFERROR(
  INDEX(C:C, MATCH(1,
    INDEX((OFFSET(C2480, -(ROW(C2480)-255), 0)=OFFSET(C:C, 5, 0))*
           (OFFSET(C2479, -(ROW(C2479)-255), 0)=OFFSET(C:C, 4, 0))*
           (OFFSET(C2478, -(ROW(C2478)-255), 0)=OFFSET(C:C, 3, 0))*
           (OFFSET(C2477, -(ROW(C2477)-255), 0)=OFFSET(C:C, 2, 0))*
           (OFFSET(C2476, -(ROW(C2476)-255), 0)=OFFSET(C:C, 1, 0)),
           0), 0)),
  "Sem previsão"))</f>
        <v/>
      </c>
      <c r="E2480" s="2" t="str">
        <f t="shared" ca="1" si="129"/>
        <v/>
      </c>
      <c r="F2480" s="2" t="str">
        <f ca="1">IF(E2480="", "", IFERROR(COUNTIF($E$2:E2480, "Correto") / COUNTA($E$2:E2480), 0))</f>
        <v/>
      </c>
    </row>
    <row r="2481" spans="3:6" x14ac:dyDescent="0.25">
      <c r="C2481" s="2" t="str">
        <f>IF(B2481="","",IF(VLOOKUP(A2481,referencia!$A$2:$B$15,2,FALSE)&gt;VLOOKUP(B2481,referencia!$A$2:$B$15,2,FALSE),"Casa",IF(VLOOKUP(A2481,referencia!$A$2:$B$15,2,FALSE)&lt;VLOOKUP(B2481,referencia!$A$2:$B$15,2,FALSE),"Visitante","Empate")))</f>
        <v/>
      </c>
      <c r="D2481" s="2" t="str">
        <f ca="1">IF(C2481="", "", IFERROR(
  INDEX(C:C, MATCH(1,
    INDEX((OFFSET(C2481, -(ROW(C2481)-255), 0)=OFFSET(C:C, 5, 0))*
           (OFFSET(C2480, -(ROW(C2480)-255), 0)=OFFSET(C:C, 4, 0))*
           (OFFSET(C2479, -(ROW(C2479)-255), 0)=OFFSET(C:C, 3, 0))*
           (OFFSET(C2478, -(ROW(C2478)-255), 0)=OFFSET(C:C, 2, 0))*
           (OFFSET(C2477, -(ROW(C2477)-255), 0)=OFFSET(C:C, 1, 0)),
           0), 0)),
  "Sem previsão"))</f>
        <v/>
      </c>
      <c r="E2481" s="2" t="str">
        <f t="shared" ca="1" si="129"/>
        <v/>
      </c>
      <c r="F2481" s="2" t="str">
        <f ca="1">IF(E2481="", "", IFERROR(COUNTIF($E$2:E2481, "Correto") / COUNTA($E$2:E2481), 0))</f>
        <v/>
      </c>
    </row>
    <row r="2482" spans="3:6" x14ac:dyDescent="0.25">
      <c r="C2482" s="2" t="str">
        <f>IF(B2482="","",IF(VLOOKUP(A2482,referencia!$A$2:$B$15,2,FALSE)&gt;VLOOKUP(B2482,referencia!$A$2:$B$15,2,FALSE),"Casa",IF(VLOOKUP(A2482,referencia!$A$2:$B$15,2,FALSE)&lt;VLOOKUP(B2482,referencia!$A$2:$B$15,2,FALSE),"Visitante","Empate")))</f>
        <v/>
      </c>
      <c r="D2482" s="2" t="str">
        <f ca="1">IF(C2482="", "", IFERROR(
  INDEX(C:C, MATCH(1,
    INDEX((OFFSET(C2482, -(ROW(C2482)-255), 0)=OFFSET(C:C, 5, 0))*
           (OFFSET(C2481, -(ROW(C2481)-255), 0)=OFFSET(C:C, 4, 0))*
           (OFFSET(C2480, -(ROW(C2480)-255), 0)=OFFSET(C:C, 3, 0))*
           (OFFSET(C2479, -(ROW(C2479)-255), 0)=OFFSET(C:C, 2, 0))*
           (OFFSET(C2478, -(ROW(C2478)-255), 0)=OFFSET(C:C, 1, 0)),
           0), 0)),
  "Sem previsão"))</f>
        <v/>
      </c>
      <c r="E2482" s="2" t="str">
        <f t="shared" ca="1" si="129"/>
        <v/>
      </c>
      <c r="F2482" s="2" t="str">
        <f ca="1">IF(E2482="", "", IFERROR(COUNTIF($E$2:E2482, "Correto") / COUNTA($E$2:E2482), 0))</f>
        <v/>
      </c>
    </row>
    <row r="2483" spans="3:6" x14ac:dyDescent="0.25">
      <c r="C2483" s="2" t="str">
        <f>IF(B2483="","",IF(VLOOKUP(A2483,referencia!$A$2:$B$15,2,FALSE)&gt;VLOOKUP(B2483,referencia!$A$2:$B$15,2,FALSE),"Casa",IF(VLOOKUP(A2483,referencia!$A$2:$B$15,2,FALSE)&lt;VLOOKUP(B2483,referencia!$A$2:$B$15,2,FALSE),"Visitante","Empate")))</f>
        <v/>
      </c>
      <c r="D2483" s="2" t="str">
        <f ca="1">IF(C2483="", "", IFERROR(
  INDEX(C:C, MATCH(1,
    INDEX((OFFSET(C2483, -(ROW(C2483)-255), 0)=OFFSET(C:C, 5, 0))*
           (OFFSET(C2482, -(ROW(C2482)-255), 0)=OFFSET(C:C, 4, 0))*
           (OFFSET(C2481, -(ROW(C2481)-255), 0)=OFFSET(C:C, 3, 0))*
           (OFFSET(C2480, -(ROW(C2480)-255), 0)=OFFSET(C:C, 2, 0))*
           (OFFSET(C2479, -(ROW(C2479)-255), 0)=OFFSET(C:C, 1, 0)),
           0), 0)),
  "Sem previsão"))</f>
        <v/>
      </c>
      <c r="E2483" s="2" t="str">
        <f t="shared" ca="1" si="129"/>
        <v/>
      </c>
      <c r="F2483" s="2" t="str">
        <f ca="1">IF(E2483="", "", IFERROR(COUNTIF($E$2:E2483, "Correto") / COUNTA($E$2:E2483), 0))</f>
        <v/>
      </c>
    </row>
    <row r="2484" spans="3:6" x14ac:dyDescent="0.25">
      <c r="C2484" s="2" t="str">
        <f>IF(B2484="","",IF(VLOOKUP(A2484,referencia!$A$2:$B$15,2,FALSE)&gt;VLOOKUP(B2484,referencia!$A$2:$B$15,2,FALSE),"Casa",IF(VLOOKUP(A2484,referencia!$A$2:$B$15,2,FALSE)&lt;VLOOKUP(B2484,referencia!$A$2:$B$15,2,FALSE),"Visitante","Empate")))</f>
        <v/>
      </c>
      <c r="D2484" s="2" t="str">
        <f ca="1">IF(C2484="", "", IFERROR(
  INDEX(C:C, MATCH(1,
    INDEX((OFFSET(C2484, -(ROW(C2484)-255), 0)=OFFSET(C:C, 5, 0))*
           (OFFSET(C2483, -(ROW(C2483)-255), 0)=OFFSET(C:C, 4, 0))*
           (OFFSET(C2482, -(ROW(C2482)-255), 0)=OFFSET(C:C, 3, 0))*
           (OFFSET(C2481, -(ROW(C2481)-255), 0)=OFFSET(C:C, 2, 0))*
           (OFFSET(C2480, -(ROW(C2480)-255), 0)=OFFSET(C:C, 1, 0)),
           0), 0)),
  "Sem previsão"))</f>
        <v/>
      </c>
      <c r="E2484" s="2" t="str">
        <f t="shared" ca="1" si="129"/>
        <v/>
      </c>
      <c r="F2484" s="2" t="str">
        <f ca="1">IF(E2484="", "", IFERROR(COUNTIF($E$2:E2484, "Correto") / COUNTA($E$2:E2484), 0))</f>
        <v/>
      </c>
    </row>
    <row r="2485" spans="3:6" x14ac:dyDescent="0.25">
      <c r="C2485" s="2" t="str">
        <f>IF(B2485="","",IF(VLOOKUP(A2485,referencia!$A$2:$B$15,2,FALSE)&gt;VLOOKUP(B2485,referencia!$A$2:$B$15,2,FALSE),"Casa",IF(VLOOKUP(A2485,referencia!$A$2:$B$15,2,FALSE)&lt;VLOOKUP(B2485,referencia!$A$2:$B$15,2,FALSE),"Visitante","Empate")))</f>
        <v/>
      </c>
      <c r="D2485" s="2" t="str">
        <f ca="1">IF(C2485="", "", IFERROR(
  INDEX(C:C, MATCH(1,
    INDEX((OFFSET(C2485, -(ROW(C2485)-255), 0)=OFFSET(C:C, 5, 0))*
           (OFFSET(C2484, -(ROW(C2484)-255), 0)=OFFSET(C:C, 4, 0))*
           (OFFSET(C2483, -(ROW(C2483)-255), 0)=OFFSET(C:C, 3, 0))*
           (OFFSET(C2482, -(ROW(C2482)-255), 0)=OFFSET(C:C, 2, 0))*
           (OFFSET(C2481, -(ROW(C2481)-255), 0)=OFFSET(C:C, 1, 0)),
           0), 0)),
  "Sem previsão"))</f>
        <v/>
      </c>
      <c r="E2485" s="2" t="str">
        <f t="shared" ca="1" si="129"/>
        <v/>
      </c>
      <c r="F2485" s="2" t="str">
        <f ca="1">IF(E2485="", "", IFERROR(COUNTIF($E$2:E2485, "Correto") / COUNTA($E$2:E2485), 0))</f>
        <v/>
      </c>
    </row>
    <row r="2486" spans="3:6" x14ac:dyDescent="0.25">
      <c r="C2486" s="2" t="str">
        <f>IF(B2486="","",IF(VLOOKUP(A2486,referencia!$A$2:$B$15,2,FALSE)&gt;VLOOKUP(B2486,referencia!$A$2:$B$15,2,FALSE),"Casa",IF(VLOOKUP(A2486,referencia!$A$2:$B$15,2,FALSE)&lt;VLOOKUP(B2486,referencia!$A$2:$B$15,2,FALSE),"Visitante","Empate")))</f>
        <v/>
      </c>
      <c r="D2486" s="2" t="str">
        <f ca="1">IF(C2486="", "", IFERROR(
  INDEX(C:C, MATCH(1,
    INDEX((OFFSET(C2486, -(ROW(C2486)-255), 0)=OFFSET(C:C, 5, 0))*
           (OFFSET(C2485, -(ROW(C2485)-255), 0)=OFFSET(C:C, 4, 0))*
           (OFFSET(C2484, -(ROW(C2484)-255), 0)=OFFSET(C:C, 3, 0))*
           (OFFSET(C2483, -(ROW(C2483)-255), 0)=OFFSET(C:C, 2, 0))*
           (OFFSET(C2482, -(ROW(C2482)-255), 0)=OFFSET(C:C, 1, 0)),
           0), 0)),
  "Sem previsão"))</f>
        <v/>
      </c>
      <c r="E2486" s="2" t="str">
        <f t="shared" ca="1" si="129"/>
        <v/>
      </c>
      <c r="F2486" s="2" t="str">
        <f ca="1">IF(E2486="", "", IFERROR(COUNTIF($E$2:E2486, "Correto") / COUNTA($E$2:E2486), 0))</f>
        <v/>
      </c>
    </row>
    <row r="2487" spans="3:6" x14ac:dyDescent="0.25">
      <c r="C2487" s="2" t="str">
        <f>IF(B2487="","",IF(VLOOKUP(A2487,referencia!A2494:B2506,2,FALSE)&gt;VLOOKUP(B2487,referencia!A2494:B2506,2,FALSE),"Casa",IF(VLOOKUP(A2487,referencia!A2494:B2506,2,FALSE)&lt;VLOOKUP(B2487,referencia!A2494:B2506,2,FALSE),"Visitante","Empate")))</f>
        <v/>
      </c>
      <c r="D2487" s="2" t="str">
        <f ca="1">IF(C2487="", "", IFERROR(
  INDEX(C:C, MATCH(1,
    INDEX((OFFSET(C2487, -(ROW(C2487)-255), 0)=OFFSET(C:C, 5, 0))*
           (OFFSET(C2486, -(ROW(C2486)-255), 0)=OFFSET(C:C, 4, 0))*
           (OFFSET(C2485, -(ROW(C2485)-255), 0)=OFFSET(C:C, 3, 0))*
           (OFFSET(C2484, -(ROW(C2484)-255), 0)=OFFSET(C:C, 2, 0))*
           (OFFSET(C2483, -(ROW(C2483)-255), 0)=OFFSET(C:C, 1, 0)),
           0), 0)),
  "Sem previsão"))</f>
        <v/>
      </c>
      <c r="E2487" s="2" t="str">
        <f t="shared" ca="1" si="129"/>
        <v/>
      </c>
      <c r="F2487" s="2" t="str">
        <f ca="1">IF(E2487="", "", IFERROR(COUNTIF($E$2:E2487, "Correto") / COUNTA($E$2:E2487), 0))</f>
        <v/>
      </c>
    </row>
    <row r="2488" spans="3:6" x14ac:dyDescent="0.25">
      <c r="C2488" s="2" t="str">
        <f>IF(B2488="","",IF(VLOOKUP(A2488,referencia!A2495:B2507,2,FALSE)&gt;VLOOKUP(B2488,referencia!A2495:B2507,2,FALSE),"Casa",IF(VLOOKUP(A2488,referencia!A2495:B2507,2,FALSE)&lt;VLOOKUP(B2488,referencia!A2495:B2507,2,FALSE),"Visitante","Empate")))</f>
        <v/>
      </c>
      <c r="D2488" s="2" t="str">
        <f ca="1">IF(C2488="", "", IFERROR(
  INDEX(C:C, MATCH(1,
    INDEX((OFFSET(C2488, -(ROW(C2488)-255), 0)=OFFSET(C:C, 5, 0))*
           (OFFSET(C2487, -(ROW(C2487)-255), 0)=OFFSET(C:C, 4, 0))*
           (OFFSET(C2486, -(ROW(C2486)-255), 0)=OFFSET(C:C, 3, 0))*
           (OFFSET(C2485, -(ROW(C2485)-255), 0)=OFFSET(C:C, 2, 0))*
           (OFFSET(C2484, -(ROW(C2484)-255), 0)=OFFSET(C:C, 1, 0)),
           0), 0)),
  "Sem previsão"))</f>
        <v/>
      </c>
      <c r="E2488" s="2" t="str">
        <f t="shared" ca="1" si="129"/>
        <v/>
      </c>
      <c r="F2488" s="2" t="str">
        <f ca="1">IF(E2488="", "", IFERROR(COUNTIF($E$2:E2488, "Correto") / COUNTA($E$2:E2488), 0))</f>
        <v/>
      </c>
    </row>
    <row r="2489" spans="3:6" x14ac:dyDescent="0.25">
      <c r="C2489" s="2" t="str">
        <f>IF(B2489="","",IF(VLOOKUP(A2489,referencia!A2496:B2508,2,FALSE)&gt;VLOOKUP(B2489,referencia!A2496:B2508,2,FALSE),"Casa",IF(VLOOKUP(A2489,referencia!A2496:B2508,2,FALSE)&lt;VLOOKUP(B2489,referencia!A2496:B2508,2,FALSE),"Visitante","Empate")))</f>
        <v/>
      </c>
      <c r="D2489" s="2" t="str">
        <f ca="1">IF(C2489="", "", IFERROR(
  INDEX(C:C, MATCH(1,
    INDEX((OFFSET(C2489, -(ROW(C2489)-255), 0)=OFFSET(C:C, 5, 0))*
           (OFFSET(C2488, -(ROW(C2488)-255), 0)=OFFSET(C:C, 4, 0))*
           (OFFSET(C2487, -(ROW(C2487)-255), 0)=OFFSET(C:C, 3, 0))*
           (OFFSET(C2486, -(ROW(C2486)-255), 0)=OFFSET(C:C, 2, 0))*
           (OFFSET(C2485, -(ROW(C2485)-255), 0)=OFFSET(C:C, 1, 0)),
           0), 0)),
  "Sem previsão"))</f>
        <v/>
      </c>
      <c r="E2489" s="2" t="str">
        <f t="shared" ca="1" si="129"/>
        <v/>
      </c>
      <c r="F2489" s="2" t="str">
        <f ca="1">IF(E2489="", "", IFERROR(COUNTIF($E$2:E2489, "Correto") / COUNTA($E$2:E2489), 0))</f>
        <v/>
      </c>
    </row>
    <row r="2490" spans="3:6" x14ac:dyDescent="0.25">
      <c r="C2490" s="2" t="str">
        <f>IF(B2490="","",IF(VLOOKUP(A2490,referencia!A2497:B2509,2,FALSE)&gt;VLOOKUP(B2490,referencia!A2497:B2509,2,FALSE),"Casa",IF(VLOOKUP(A2490,referencia!A2497:B2509,2,FALSE)&lt;VLOOKUP(B2490,referencia!A2497:B2509,2,FALSE),"Visitante","Empate")))</f>
        <v/>
      </c>
      <c r="D2490" s="2" t="str">
        <f ca="1">IF(C2490="", "", IFERROR(
  INDEX(C:C, MATCH(1,
    INDEX((OFFSET(C2490, -(ROW(C2490)-255), 0)=OFFSET(C:C, 5, 0))*
           (OFFSET(C2489, -(ROW(C2489)-255), 0)=OFFSET(C:C, 4, 0))*
           (OFFSET(C2488, -(ROW(C2488)-255), 0)=OFFSET(C:C, 3, 0))*
           (OFFSET(C2487, -(ROW(C2487)-255), 0)=OFFSET(C:C, 2, 0))*
           (OFFSET(C2486, -(ROW(C2486)-255), 0)=OFFSET(C:C, 1, 0)),
           0), 0)),
  "Sem previsão"))</f>
        <v/>
      </c>
      <c r="E2490" s="2" t="str">
        <f t="shared" ca="1" si="129"/>
        <v/>
      </c>
      <c r="F2490" s="2" t="str">
        <f ca="1">IF(E2490="", "", IFERROR(COUNTIF($E$2:E2490, "Correto") / COUNTA($E$2:E2490), 0))</f>
        <v/>
      </c>
    </row>
    <row r="2491" spans="3:6" x14ac:dyDescent="0.25">
      <c r="C2491" s="2" t="str">
        <f>IF(B2491="","",IF(VLOOKUP(A2491,referencia!A2498:B2510,2,FALSE)&gt;VLOOKUP(B2491,referencia!A2498:B2510,2,FALSE),"Casa",IF(VLOOKUP(A2491,referencia!A2498:B2510,2,FALSE)&lt;VLOOKUP(B2491,referencia!A2498:B2510,2,FALSE),"Visitante","Empate")))</f>
        <v/>
      </c>
      <c r="D2491" s="2" t="str">
        <f ca="1">IF(C2491="", "", IFERROR(
  INDEX(C:C, MATCH(1,
    INDEX((OFFSET(C2491, -(ROW(C2491)-255), 0)=OFFSET(C:C, 5, 0))*
           (OFFSET(C2490, -(ROW(C2490)-255), 0)=OFFSET(C:C, 4, 0))*
           (OFFSET(C2489, -(ROW(C2489)-255), 0)=OFFSET(C:C, 3, 0))*
           (OFFSET(C2488, -(ROW(C2488)-255), 0)=OFFSET(C:C, 2, 0))*
           (OFFSET(C2487, -(ROW(C2487)-255), 0)=OFFSET(C:C, 1, 0)),
           0), 0)),
  "Sem previsão"))</f>
        <v/>
      </c>
      <c r="E2491" s="2" t="str">
        <f t="shared" ca="1" si="129"/>
        <v/>
      </c>
      <c r="F2491" s="2" t="str">
        <f ca="1">IF(E2491="", "", IFERROR(COUNTIF($E$2:E2491, "Correto") / COUNTA($E$2:E2491), 0))</f>
        <v/>
      </c>
    </row>
    <row r="2492" spans="3:6" x14ac:dyDescent="0.25">
      <c r="C2492" s="2" t="str">
        <f>IF(B2492="","",IF(VLOOKUP(A2492,referencia!A2499:B2511,2,FALSE)&gt;VLOOKUP(B2492,referencia!A2499:B2511,2,FALSE),"Casa",IF(VLOOKUP(A2492,referencia!A2499:B2511,2,FALSE)&lt;VLOOKUP(B2492,referencia!A2499:B2511,2,FALSE),"Visitante","Empate")))</f>
        <v/>
      </c>
      <c r="D2492" s="2" t="str">
        <f ca="1">IF(C2492="", "", IFERROR(
  INDEX(C:C, MATCH(1,
    INDEX((OFFSET(C2492, -(ROW(C2492)-255), 0)=OFFSET(C:C, 5, 0))*
           (OFFSET(C2491, -(ROW(C2491)-255), 0)=OFFSET(C:C, 4, 0))*
           (OFFSET(C2490, -(ROW(C2490)-255), 0)=OFFSET(C:C, 3, 0))*
           (OFFSET(C2489, -(ROW(C2489)-255), 0)=OFFSET(C:C, 2, 0))*
           (OFFSET(C2488, -(ROW(C2488)-255), 0)=OFFSET(C:C, 1, 0)),
           0), 0)),
  "Sem previsão"))</f>
        <v/>
      </c>
      <c r="E2492" s="2" t="str">
        <f t="shared" ref="E2492:E2555" ca="1" si="130">IF(D2492="","",IF(D2492=C2492,"Correto","Errado"))</f>
        <v/>
      </c>
      <c r="F2492" s="2" t="str">
        <f ca="1">IF(E2492="", "", IFERROR(COUNTIF($E$2:E2492, "Correto") / COUNTA($E$2:E2492), 0))</f>
        <v/>
      </c>
    </row>
    <row r="2493" spans="3:6" x14ac:dyDescent="0.25">
      <c r="C2493" s="2" t="str">
        <f>IF(B2493="","",IF(VLOOKUP(A2493,referencia!A2500:B2512,2,FALSE)&gt;VLOOKUP(B2493,referencia!A2500:B2512,2,FALSE),"Casa",IF(VLOOKUP(A2493,referencia!A2500:B2512,2,FALSE)&lt;VLOOKUP(B2493,referencia!A2500:B2512,2,FALSE),"Visitante","Empate")))</f>
        <v/>
      </c>
      <c r="D2493" s="2" t="str">
        <f ca="1">IF(C2493="", "", IFERROR(
  INDEX(C:C, MATCH(1,
    INDEX((OFFSET(C2493, -(ROW(C2493)-255), 0)=OFFSET(C:C, 5, 0))*
           (OFFSET(C2492, -(ROW(C2492)-255), 0)=OFFSET(C:C, 4, 0))*
           (OFFSET(C2491, -(ROW(C2491)-255), 0)=OFFSET(C:C, 3, 0))*
           (OFFSET(C2490, -(ROW(C2490)-255), 0)=OFFSET(C:C, 2, 0))*
           (OFFSET(C2489, -(ROW(C2489)-255), 0)=OFFSET(C:C, 1, 0)),
           0), 0)),
  "Sem previsão"))</f>
        <v/>
      </c>
      <c r="E2493" s="2" t="str">
        <f t="shared" ca="1" si="130"/>
        <v/>
      </c>
      <c r="F2493" s="2" t="str">
        <f ca="1">IF(E2493="", "", IFERROR(COUNTIF($E$2:E2493, "Correto") / COUNTA($E$2:E2493), 0))</f>
        <v/>
      </c>
    </row>
    <row r="2494" spans="3:6" x14ac:dyDescent="0.25">
      <c r="C2494" s="2" t="str">
        <f>IF(B2494="","",IF(VLOOKUP(A2494,referencia!A2501:B2513,2,FALSE)&gt;VLOOKUP(B2494,referencia!A2501:B2513,2,FALSE),"Casa",IF(VLOOKUP(A2494,referencia!A2501:B2513,2,FALSE)&lt;VLOOKUP(B2494,referencia!A2501:B2513,2,FALSE),"Visitante","Empate")))</f>
        <v/>
      </c>
      <c r="D2494" s="2" t="str">
        <f ca="1">IF(C2494="", "", IFERROR(
  INDEX(C:C, MATCH(1,
    INDEX((OFFSET(C2494, -(ROW(C2494)-255), 0)=OFFSET(C:C, 5, 0))*
           (OFFSET(C2493, -(ROW(C2493)-255), 0)=OFFSET(C:C, 4, 0))*
           (OFFSET(C2492, -(ROW(C2492)-255), 0)=OFFSET(C:C, 3, 0))*
           (OFFSET(C2491, -(ROW(C2491)-255), 0)=OFFSET(C:C, 2, 0))*
           (OFFSET(C2490, -(ROW(C2490)-255), 0)=OFFSET(C:C, 1, 0)),
           0), 0)),
  "Sem previsão"))</f>
        <v/>
      </c>
      <c r="E2494" s="2" t="str">
        <f t="shared" ca="1" si="130"/>
        <v/>
      </c>
      <c r="F2494" s="2" t="str">
        <f ca="1">IF(E2494="", "", IFERROR(COUNTIF($E$2:E2494, "Correto") / COUNTA($E$2:E2494), 0))</f>
        <v/>
      </c>
    </row>
    <row r="2495" spans="3:6" x14ac:dyDescent="0.25">
      <c r="C2495" s="2" t="str">
        <f>IF(B2495="","",IF(VLOOKUP(A2495,referencia!A2502:B2514,2,FALSE)&gt;VLOOKUP(B2495,referencia!A2502:B2514,2,FALSE),"Casa",IF(VLOOKUP(A2495,referencia!A2502:B2514,2,FALSE)&lt;VLOOKUP(B2495,referencia!A2502:B2514,2,FALSE),"Visitante","Empate")))</f>
        <v/>
      </c>
      <c r="D2495" s="2" t="str">
        <f ca="1">IF(C2495="", "", IFERROR(
  INDEX(C:C, MATCH(1,
    INDEX((OFFSET(C2495, -(ROW(C2495)-255), 0)=OFFSET(C:C, 5, 0))*
           (OFFSET(C2494, -(ROW(C2494)-255), 0)=OFFSET(C:C, 4, 0))*
           (OFFSET(C2493, -(ROW(C2493)-255), 0)=OFFSET(C:C, 3, 0))*
           (OFFSET(C2492, -(ROW(C2492)-255), 0)=OFFSET(C:C, 2, 0))*
           (OFFSET(C2491, -(ROW(C2491)-255), 0)=OFFSET(C:C, 1, 0)),
           0), 0)),
  "Sem previsão"))</f>
        <v/>
      </c>
      <c r="E2495" s="2" t="str">
        <f t="shared" ca="1" si="130"/>
        <v/>
      </c>
      <c r="F2495" s="2" t="str">
        <f ca="1">IF(E2495="", "", IFERROR(COUNTIF($E$2:E2495, "Correto") / COUNTA($E$2:E2495), 0))</f>
        <v/>
      </c>
    </row>
    <row r="2496" spans="3:6" x14ac:dyDescent="0.25">
      <c r="C2496" s="2" t="str">
        <f>IF(B2496="","",IF(VLOOKUP(A2496,referencia!A2503:B2515,2,FALSE)&gt;VLOOKUP(B2496,referencia!A2503:B2515,2,FALSE),"Casa",IF(VLOOKUP(A2496,referencia!A2503:B2515,2,FALSE)&lt;VLOOKUP(B2496,referencia!A2503:B2515,2,FALSE),"Visitante","Empate")))</f>
        <v/>
      </c>
      <c r="D2496" s="2" t="str">
        <f ca="1">IF(C2496="", "", IFERROR(
  INDEX(C:C, MATCH(1,
    INDEX((OFFSET(C2496, -(ROW(C2496)-255), 0)=OFFSET(C:C, 5, 0))*
           (OFFSET(C2495, -(ROW(C2495)-255), 0)=OFFSET(C:C, 4, 0))*
           (OFFSET(C2494, -(ROW(C2494)-255), 0)=OFFSET(C:C, 3, 0))*
           (OFFSET(C2493, -(ROW(C2493)-255), 0)=OFFSET(C:C, 2, 0))*
           (OFFSET(C2492, -(ROW(C2492)-255), 0)=OFFSET(C:C, 1, 0)),
           0), 0)),
  "Sem previsão"))</f>
        <v/>
      </c>
      <c r="E2496" s="2" t="str">
        <f t="shared" ca="1" si="130"/>
        <v/>
      </c>
      <c r="F2496" s="2" t="str">
        <f ca="1">IF(E2496="", "", IFERROR(COUNTIF($E$2:E2496, "Correto") / COUNTA($E$2:E2496), 0))</f>
        <v/>
      </c>
    </row>
    <row r="2497" spans="3:6" x14ac:dyDescent="0.25">
      <c r="C2497" s="2" t="str">
        <f>IF(B2497="","",IF(VLOOKUP(A2497,referencia!A2504:B2516,2,FALSE)&gt;VLOOKUP(B2497,referencia!A2504:B2516,2,FALSE),"Casa",IF(VLOOKUP(A2497,referencia!A2504:B2516,2,FALSE)&lt;VLOOKUP(B2497,referencia!A2504:B2516,2,FALSE),"Visitante","Empate")))</f>
        <v/>
      </c>
      <c r="D2497" s="2" t="str">
        <f ca="1">IF(C2497="", "", IFERROR(
  INDEX(C:C, MATCH(1,
    INDEX((OFFSET(C2497, -(ROW(C2497)-255), 0)=OFFSET(C:C, 5, 0))*
           (OFFSET(C2496, -(ROW(C2496)-255), 0)=OFFSET(C:C, 4, 0))*
           (OFFSET(C2495, -(ROW(C2495)-255), 0)=OFFSET(C:C, 3, 0))*
           (OFFSET(C2494, -(ROW(C2494)-255), 0)=OFFSET(C:C, 2, 0))*
           (OFFSET(C2493, -(ROW(C2493)-255), 0)=OFFSET(C:C, 1, 0)),
           0), 0)),
  "Sem previsão"))</f>
        <v/>
      </c>
      <c r="E2497" s="2" t="str">
        <f t="shared" ca="1" si="130"/>
        <v/>
      </c>
      <c r="F2497" s="2" t="str">
        <f ca="1">IF(E2497="", "", IFERROR(COUNTIF($E$2:E2497, "Correto") / COUNTA($E$2:E2497), 0))</f>
        <v/>
      </c>
    </row>
    <row r="2498" spans="3:6" x14ac:dyDescent="0.25">
      <c r="C2498" s="2" t="str">
        <f>IF(B2498="","",IF(VLOOKUP(A2498,referencia!A2505:B2517,2,FALSE)&gt;VLOOKUP(B2498,referencia!A2505:B2517,2,FALSE),"Casa",IF(VLOOKUP(A2498,referencia!A2505:B2517,2,FALSE)&lt;VLOOKUP(B2498,referencia!A2505:B2517,2,FALSE),"Visitante","Empate")))</f>
        <v/>
      </c>
      <c r="D2498" s="2" t="str">
        <f ca="1">IF(C2498="", "", IFERROR(
  INDEX(C:C, MATCH(1,
    INDEX((OFFSET(C2498, -(ROW(C2498)-255), 0)=OFFSET(C:C, 5, 0))*
           (OFFSET(C2497, -(ROW(C2497)-255), 0)=OFFSET(C:C, 4, 0))*
           (OFFSET(C2496, -(ROW(C2496)-255), 0)=OFFSET(C:C, 3, 0))*
           (OFFSET(C2495, -(ROW(C2495)-255), 0)=OFFSET(C:C, 2, 0))*
           (OFFSET(C2494, -(ROW(C2494)-255), 0)=OFFSET(C:C, 1, 0)),
           0), 0)),
  "Sem previsão"))</f>
        <v/>
      </c>
      <c r="E2498" s="2" t="str">
        <f t="shared" ca="1" si="130"/>
        <v/>
      </c>
      <c r="F2498" s="2" t="str">
        <f ca="1">IF(E2498="", "", IFERROR(COUNTIF($E$2:E2498, "Correto") / COUNTA($E$2:E2498), 0))</f>
        <v/>
      </c>
    </row>
    <row r="2499" spans="3:6" x14ac:dyDescent="0.25">
      <c r="C2499" s="2" t="str">
        <f>IF(B2499="","",IF(VLOOKUP(A2499,referencia!A2506:B2518,2,FALSE)&gt;VLOOKUP(B2499,referencia!A2506:B2518,2,FALSE),"Casa",IF(VLOOKUP(A2499,referencia!A2506:B2518,2,FALSE)&lt;VLOOKUP(B2499,referencia!A2506:B2518,2,FALSE),"Visitante","Empate")))</f>
        <v/>
      </c>
      <c r="D2499" s="2" t="str">
        <f ca="1">IF(C2499="", "", IFERROR(
  INDEX(C:C, MATCH(1,
    INDEX((OFFSET(C2499, -(ROW(C2499)-255), 0)=OFFSET(C:C, 5, 0))*
           (OFFSET(C2498, -(ROW(C2498)-255), 0)=OFFSET(C:C, 4, 0))*
           (OFFSET(C2497, -(ROW(C2497)-255), 0)=OFFSET(C:C, 3, 0))*
           (OFFSET(C2496, -(ROW(C2496)-255), 0)=OFFSET(C:C, 2, 0))*
           (OFFSET(C2495, -(ROW(C2495)-255), 0)=OFFSET(C:C, 1, 0)),
           0), 0)),
  "Sem previsão"))</f>
        <v/>
      </c>
      <c r="E2499" s="2" t="str">
        <f t="shared" ca="1" si="130"/>
        <v/>
      </c>
      <c r="F2499" s="2" t="str">
        <f ca="1">IF(E2499="", "", IFERROR(COUNTIF($E$2:E2499, "Correto") / COUNTA($E$2:E2499), 0))</f>
        <v/>
      </c>
    </row>
    <row r="2500" spans="3:6" x14ac:dyDescent="0.25">
      <c r="C2500" s="2" t="str">
        <f>IF(B2500="","",IF(VLOOKUP(A2500,referencia!A2507:B2519,2,FALSE)&gt;VLOOKUP(B2500,referencia!A2507:B2519,2,FALSE),"Casa",IF(VLOOKUP(A2500,referencia!A2507:B2519,2,FALSE)&lt;VLOOKUP(B2500,referencia!A2507:B2519,2,FALSE),"Visitante","Empate")))</f>
        <v/>
      </c>
      <c r="D2500" s="2" t="str">
        <f ca="1">IF(C2500="", "", IFERROR(
  INDEX(C:C, MATCH(1,
    INDEX((OFFSET(C2500, -(ROW(C2500)-255), 0)=OFFSET(C:C, 5, 0))*
           (OFFSET(C2499, -(ROW(C2499)-255), 0)=OFFSET(C:C, 4, 0))*
           (OFFSET(C2498, -(ROW(C2498)-255), 0)=OFFSET(C:C, 3, 0))*
           (OFFSET(C2497, -(ROW(C2497)-255), 0)=OFFSET(C:C, 2, 0))*
           (OFFSET(C2496, -(ROW(C2496)-255), 0)=OFFSET(C:C, 1, 0)),
           0), 0)),
  "Sem previsão"))</f>
        <v/>
      </c>
      <c r="E2500" s="2" t="str">
        <f t="shared" ca="1" si="130"/>
        <v/>
      </c>
      <c r="F2500" s="2" t="str">
        <f ca="1">IF(E2500="", "", IFERROR(COUNTIF($E$2:E2500, "Correto") / COUNTA($E$2:E2500), 0))</f>
        <v/>
      </c>
    </row>
    <row r="2501" spans="3:6" x14ac:dyDescent="0.25">
      <c r="C2501" s="2" t="str">
        <f>IF(B2501="","",IF(VLOOKUP(A2501,referencia!A2508:B2520,2,FALSE)&gt;VLOOKUP(B2501,referencia!A2508:B2520,2,FALSE),"Casa",IF(VLOOKUP(A2501,referencia!A2508:B2520,2,FALSE)&lt;VLOOKUP(B2501,referencia!A2508:B2520,2,FALSE),"Visitante","Empate")))</f>
        <v/>
      </c>
      <c r="D2501" s="2" t="str">
        <f ca="1">IF(C2501="", "", IFERROR(
  INDEX(C:C, MATCH(1,
    INDEX((OFFSET(C2501, -(ROW(C2501)-255), 0)=OFFSET(C:C, 5, 0))*
           (OFFSET(C2500, -(ROW(C2500)-255), 0)=OFFSET(C:C, 4, 0))*
           (OFFSET(C2499, -(ROW(C2499)-255), 0)=OFFSET(C:C, 3, 0))*
           (OFFSET(C2498, -(ROW(C2498)-255), 0)=OFFSET(C:C, 2, 0))*
           (OFFSET(C2497, -(ROW(C2497)-255), 0)=OFFSET(C:C, 1, 0)),
           0), 0)),
  "Sem previsão"))</f>
        <v/>
      </c>
      <c r="E2501" s="2" t="str">
        <f t="shared" ca="1" si="130"/>
        <v/>
      </c>
      <c r="F2501" s="2" t="str">
        <f ca="1">IF(E2501="", "", IFERROR(COUNTIF($E$2:E2501, "Correto") / COUNTA($E$2:E2501), 0))</f>
        <v/>
      </c>
    </row>
    <row r="2502" spans="3:6" x14ac:dyDescent="0.25">
      <c r="C2502" s="2" t="str">
        <f>IF(B2502="","",IF(VLOOKUP(A2502,referencia!A2509:B2521,2,FALSE)&gt;VLOOKUP(B2502,referencia!A2509:B2521,2,FALSE),"Casa",IF(VLOOKUP(A2502,referencia!A2509:B2521,2,FALSE)&lt;VLOOKUP(B2502,referencia!A2509:B2521,2,FALSE),"Visitante","Empate")))</f>
        <v/>
      </c>
      <c r="D2502" s="2" t="str">
        <f ca="1">IF(C2502="", "", IFERROR(
  INDEX(C:C, MATCH(1,
    INDEX((OFFSET(C2502, -(ROW(C2502)-255), 0)=OFFSET(C:C, 5, 0))*
           (OFFSET(C2501, -(ROW(C2501)-255), 0)=OFFSET(C:C, 4, 0))*
           (OFFSET(C2500, -(ROW(C2500)-255), 0)=OFFSET(C:C, 3, 0))*
           (OFFSET(C2499, -(ROW(C2499)-255), 0)=OFFSET(C:C, 2, 0))*
           (OFFSET(C2498, -(ROW(C2498)-255), 0)=OFFSET(C:C, 1, 0)),
           0), 0)),
  "Sem previsão"))</f>
        <v/>
      </c>
      <c r="E2502" s="2" t="str">
        <f t="shared" ca="1" si="130"/>
        <v/>
      </c>
      <c r="F2502" s="2" t="str">
        <f ca="1">IF(E2502="", "", IFERROR(COUNTIF($E$2:E2502, "Correto") / COUNTA($E$2:E2502), 0))</f>
        <v/>
      </c>
    </row>
    <row r="2503" spans="3:6" x14ac:dyDescent="0.25">
      <c r="C2503" s="2" t="str">
        <f>IF(B2503="","",IF(VLOOKUP(A2503,referencia!A2510:B2522,2,FALSE)&gt;VLOOKUP(B2503,referencia!A2510:B2522,2,FALSE),"Casa",IF(VLOOKUP(A2503,referencia!A2510:B2522,2,FALSE)&lt;VLOOKUP(B2503,referencia!A2510:B2522,2,FALSE),"Visitante","Empate")))</f>
        <v/>
      </c>
      <c r="D2503" s="2" t="str">
        <f ca="1">IF(C2503="", "", IFERROR(
  INDEX(C:C, MATCH(1,
    INDEX((OFFSET(C2503, -(ROW(C2503)-255), 0)=OFFSET(C:C, 5, 0))*
           (OFFSET(C2502, -(ROW(C2502)-255), 0)=OFFSET(C:C, 4, 0))*
           (OFFSET(C2501, -(ROW(C2501)-255), 0)=OFFSET(C:C, 3, 0))*
           (OFFSET(C2500, -(ROW(C2500)-255), 0)=OFFSET(C:C, 2, 0))*
           (OFFSET(C2499, -(ROW(C2499)-255), 0)=OFFSET(C:C, 1, 0)),
           0), 0)),
  "Sem previsão"))</f>
        <v/>
      </c>
      <c r="E2503" s="2" t="str">
        <f t="shared" ca="1" si="130"/>
        <v/>
      </c>
      <c r="F2503" s="2" t="str">
        <f ca="1">IF(E2503="", "", IFERROR(COUNTIF($E$2:E2503, "Correto") / COUNTA($E$2:E2503), 0))</f>
        <v/>
      </c>
    </row>
    <row r="2504" spans="3:6" x14ac:dyDescent="0.25">
      <c r="C2504" s="2" t="str">
        <f>IF(B2504="","",IF(VLOOKUP(A2504,referencia!A2511:B2523,2,FALSE)&gt;VLOOKUP(B2504,referencia!A2511:B2523,2,FALSE),"Casa",IF(VLOOKUP(A2504,referencia!A2511:B2523,2,FALSE)&lt;VLOOKUP(B2504,referencia!A2511:B2523,2,FALSE),"Visitante","Empate")))</f>
        <v/>
      </c>
      <c r="D2504" s="2" t="str">
        <f ca="1">IF(C2504="", "", IFERROR(
  INDEX(C:C, MATCH(1,
    INDEX((OFFSET(C2504, -(ROW(C2504)-255), 0)=OFFSET(C:C, 5, 0))*
           (OFFSET(C2503, -(ROW(C2503)-255), 0)=OFFSET(C:C, 4, 0))*
           (OFFSET(C2502, -(ROW(C2502)-255), 0)=OFFSET(C:C, 3, 0))*
           (OFFSET(C2501, -(ROW(C2501)-255), 0)=OFFSET(C:C, 2, 0))*
           (OFFSET(C2500, -(ROW(C2500)-255), 0)=OFFSET(C:C, 1, 0)),
           0), 0)),
  "Sem previsão"))</f>
        <v/>
      </c>
      <c r="E2504" s="2" t="str">
        <f t="shared" ca="1" si="130"/>
        <v/>
      </c>
      <c r="F2504" s="2" t="str">
        <f ca="1">IF(E2504="", "", IFERROR(COUNTIF($E$2:E2504, "Correto") / COUNTA($E$2:E2504), 0))</f>
        <v/>
      </c>
    </row>
    <row r="2505" spans="3:6" x14ac:dyDescent="0.25">
      <c r="C2505" s="2" t="str">
        <f>IF(B2505="","",IF(VLOOKUP(A2505,referencia!A2512:B2524,2,FALSE)&gt;VLOOKUP(B2505,referencia!A2512:B2524,2,FALSE),"Casa",IF(VLOOKUP(A2505,referencia!A2512:B2524,2,FALSE)&lt;VLOOKUP(B2505,referencia!A2512:B2524,2,FALSE),"Visitante","Empate")))</f>
        <v/>
      </c>
      <c r="D2505" s="2" t="str">
        <f ca="1">IF(C2505="", "", IFERROR(
  INDEX(C:C, MATCH(1,
    INDEX((OFFSET(C2505, -(ROW(C2505)-255), 0)=OFFSET(C:C, 5, 0))*
           (OFFSET(C2504, -(ROW(C2504)-255), 0)=OFFSET(C:C, 4, 0))*
           (OFFSET(C2503, -(ROW(C2503)-255), 0)=OFFSET(C:C, 3, 0))*
           (OFFSET(C2502, -(ROW(C2502)-255), 0)=OFFSET(C:C, 2, 0))*
           (OFFSET(C2501, -(ROW(C2501)-255), 0)=OFFSET(C:C, 1, 0)),
           0), 0)),
  "Sem previsão"))</f>
        <v/>
      </c>
      <c r="E2505" s="2" t="str">
        <f t="shared" ca="1" si="130"/>
        <v/>
      </c>
      <c r="F2505" s="2" t="str">
        <f ca="1">IF(E2505="", "", IFERROR(COUNTIF($E$2:E2505, "Correto") / COUNTA($E$2:E2505), 0))</f>
        <v/>
      </c>
    </row>
    <row r="2506" spans="3:6" x14ac:dyDescent="0.25">
      <c r="C2506" s="2" t="str">
        <f>IF(B2506="","",IF(VLOOKUP(A2506,referencia!A2513:B2525,2,FALSE)&gt;VLOOKUP(B2506,referencia!A2513:B2525,2,FALSE),"Casa",IF(VLOOKUP(A2506,referencia!A2513:B2525,2,FALSE)&lt;VLOOKUP(B2506,referencia!A2513:B2525,2,FALSE),"Visitante","Empate")))</f>
        <v/>
      </c>
      <c r="D2506" s="2" t="str">
        <f ca="1">IF(C2506="", "", IFERROR(
  INDEX(C:C, MATCH(1,
    INDEX((OFFSET(C2506, -(ROW(C2506)-255), 0)=OFFSET(C:C, 5, 0))*
           (OFFSET(C2505, -(ROW(C2505)-255), 0)=OFFSET(C:C, 4, 0))*
           (OFFSET(C2504, -(ROW(C2504)-255), 0)=OFFSET(C:C, 3, 0))*
           (OFFSET(C2503, -(ROW(C2503)-255), 0)=OFFSET(C:C, 2, 0))*
           (OFFSET(C2502, -(ROW(C2502)-255), 0)=OFFSET(C:C, 1, 0)),
           0), 0)),
  "Sem previsão"))</f>
        <v/>
      </c>
      <c r="E2506" s="2" t="str">
        <f t="shared" ca="1" si="130"/>
        <v/>
      </c>
      <c r="F2506" s="2" t="str">
        <f ca="1">IF(E2506="", "", IFERROR(COUNTIF($E$2:E2506, "Correto") / COUNTA($E$2:E2506), 0))</f>
        <v/>
      </c>
    </row>
    <row r="2507" spans="3:6" x14ac:dyDescent="0.25">
      <c r="C2507" s="2" t="str">
        <f>IF(B2507="","",IF(VLOOKUP(A2507,referencia!A2514:B2526,2,FALSE)&gt;VLOOKUP(B2507,referencia!A2514:B2526,2,FALSE),"Casa",IF(VLOOKUP(A2507,referencia!A2514:B2526,2,FALSE)&lt;VLOOKUP(B2507,referencia!A2514:B2526,2,FALSE),"Visitante","Empate")))</f>
        <v/>
      </c>
      <c r="D2507" s="2" t="str">
        <f ca="1">IF(C2507="", "", IFERROR(
  INDEX(C:C, MATCH(1,
    INDEX((OFFSET(C2507, -(ROW(C2507)-255), 0)=OFFSET(C:C, 5, 0))*
           (OFFSET(C2506, -(ROW(C2506)-255), 0)=OFFSET(C:C, 4, 0))*
           (OFFSET(C2505, -(ROW(C2505)-255), 0)=OFFSET(C:C, 3, 0))*
           (OFFSET(C2504, -(ROW(C2504)-255), 0)=OFFSET(C:C, 2, 0))*
           (OFFSET(C2503, -(ROW(C2503)-255), 0)=OFFSET(C:C, 1, 0)),
           0), 0)),
  "Sem previsão"))</f>
        <v/>
      </c>
      <c r="E2507" s="2" t="str">
        <f t="shared" ca="1" si="130"/>
        <v/>
      </c>
      <c r="F2507" s="2" t="str">
        <f ca="1">IF(E2507="", "", IFERROR(COUNTIF($E$2:E2507, "Correto") / COUNTA($E$2:E2507), 0))</f>
        <v/>
      </c>
    </row>
    <row r="2508" spans="3:6" x14ac:dyDescent="0.25">
      <c r="C2508" s="2" t="str">
        <f>IF(B2508="","",IF(VLOOKUP(A2508,referencia!A2515:B2527,2,FALSE)&gt;VLOOKUP(B2508,referencia!A2515:B2527,2,FALSE),"Casa",IF(VLOOKUP(A2508,referencia!A2515:B2527,2,FALSE)&lt;VLOOKUP(B2508,referencia!A2515:B2527,2,FALSE),"Visitante","Empate")))</f>
        <v/>
      </c>
      <c r="D2508" s="2" t="str">
        <f ca="1">IF(C2508="", "", IFERROR(
  INDEX(C:C, MATCH(1,
    INDEX((OFFSET(C2508, -(ROW(C2508)-255), 0)=OFFSET(C:C, 5, 0))*
           (OFFSET(C2507, -(ROW(C2507)-255), 0)=OFFSET(C:C, 4, 0))*
           (OFFSET(C2506, -(ROW(C2506)-255), 0)=OFFSET(C:C, 3, 0))*
           (OFFSET(C2505, -(ROW(C2505)-255), 0)=OFFSET(C:C, 2, 0))*
           (OFFSET(C2504, -(ROW(C2504)-255), 0)=OFFSET(C:C, 1, 0)),
           0), 0)),
  "Sem previsão"))</f>
        <v/>
      </c>
      <c r="E2508" s="2" t="str">
        <f t="shared" ca="1" si="130"/>
        <v/>
      </c>
      <c r="F2508" s="2" t="str">
        <f ca="1">IF(E2508="", "", IFERROR(COUNTIF($E$2:E2508, "Correto") / COUNTA($E$2:E2508), 0))</f>
        <v/>
      </c>
    </row>
    <row r="2509" spans="3:6" x14ac:dyDescent="0.25">
      <c r="C2509" s="2" t="str">
        <f>IF(B2509="","",IF(VLOOKUP(A2509,referencia!A2516:B2528,2,FALSE)&gt;VLOOKUP(B2509,referencia!A2516:B2528,2,FALSE),"Casa",IF(VLOOKUP(A2509,referencia!A2516:B2528,2,FALSE)&lt;VLOOKUP(B2509,referencia!A2516:B2528,2,FALSE),"Visitante","Empate")))</f>
        <v/>
      </c>
      <c r="D2509" s="2" t="str">
        <f ca="1">IF(C2509="", "", IFERROR(
  INDEX(C:C, MATCH(1,
    INDEX((OFFSET(C2509, -(ROW(C2509)-255), 0)=OFFSET(C:C, 5, 0))*
           (OFFSET(C2508, -(ROW(C2508)-255), 0)=OFFSET(C:C, 4, 0))*
           (OFFSET(C2507, -(ROW(C2507)-255), 0)=OFFSET(C:C, 3, 0))*
           (OFFSET(C2506, -(ROW(C2506)-255), 0)=OFFSET(C:C, 2, 0))*
           (OFFSET(C2505, -(ROW(C2505)-255), 0)=OFFSET(C:C, 1, 0)),
           0), 0)),
  "Sem previsão"))</f>
        <v/>
      </c>
      <c r="E2509" s="2" t="str">
        <f t="shared" ca="1" si="130"/>
        <v/>
      </c>
      <c r="F2509" s="2" t="str">
        <f ca="1">IF(E2509="", "", IFERROR(COUNTIF($E$2:E2509, "Correto") / COUNTA($E$2:E2509), 0))</f>
        <v/>
      </c>
    </row>
    <row r="2510" spans="3:6" x14ac:dyDescent="0.25">
      <c r="C2510" s="2" t="str">
        <f>IF(B2510="","",IF(VLOOKUP(A2510,referencia!A2517:B2529,2,FALSE)&gt;VLOOKUP(B2510,referencia!A2517:B2529,2,FALSE),"Casa",IF(VLOOKUP(A2510,referencia!A2517:B2529,2,FALSE)&lt;VLOOKUP(B2510,referencia!A2517:B2529,2,FALSE),"Visitante","Empate")))</f>
        <v/>
      </c>
      <c r="D2510" s="2" t="str">
        <f ca="1">IF(C2510="", "", IFERROR(
  INDEX(C:C, MATCH(1,
    INDEX((OFFSET(C2510, -(ROW(C2510)-255), 0)=OFFSET(C:C, 5, 0))*
           (OFFSET(C2509, -(ROW(C2509)-255), 0)=OFFSET(C:C, 4, 0))*
           (OFFSET(C2508, -(ROW(C2508)-255), 0)=OFFSET(C:C, 3, 0))*
           (OFFSET(C2507, -(ROW(C2507)-255), 0)=OFFSET(C:C, 2, 0))*
           (OFFSET(C2506, -(ROW(C2506)-255), 0)=OFFSET(C:C, 1, 0)),
           0), 0)),
  "Sem previsão"))</f>
        <v/>
      </c>
      <c r="E2510" s="2" t="str">
        <f t="shared" ca="1" si="130"/>
        <v/>
      </c>
      <c r="F2510" s="2" t="str">
        <f ca="1">IF(E2510="", "", IFERROR(COUNTIF($E$2:E2510, "Correto") / COUNTA($E$2:E2510), 0))</f>
        <v/>
      </c>
    </row>
    <row r="2511" spans="3:6" x14ac:dyDescent="0.25">
      <c r="C2511" s="2" t="str">
        <f>IF(B2511="","",IF(VLOOKUP(A2511,referencia!A2518:B2530,2,FALSE)&gt;VLOOKUP(B2511,referencia!A2518:B2530,2,FALSE),"Casa",IF(VLOOKUP(A2511,referencia!A2518:B2530,2,FALSE)&lt;VLOOKUP(B2511,referencia!A2518:B2530,2,FALSE),"Visitante","Empate")))</f>
        <v/>
      </c>
      <c r="D2511" s="2" t="str">
        <f ca="1">IF(C2511="", "", IFERROR(
  INDEX(C:C, MATCH(1,
    INDEX((OFFSET(C2511, -(ROW(C2511)-255), 0)=OFFSET(C:C, 5, 0))*
           (OFFSET(C2510, -(ROW(C2510)-255), 0)=OFFSET(C:C, 4, 0))*
           (OFFSET(C2509, -(ROW(C2509)-255), 0)=OFFSET(C:C, 3, 0))*
           (OFFSET(C2508, -(ROW(C2508)-255), 0)=OFFSET(C:C, 2, 0))*
           (OFFSET(C2507, -(ROW(C2507)-255), 0)=OFFSET(C:C, 1, 0)),
           0), 0)),
  "Sem previsão"))</f>
        <v/>
      </c>
      <c r="E2511" s="2" t="str">
        <f t="shared" ca="1" si="130"/>
        <v/>
      </c>
      <c r="F2511" s="2" t="str">
        <f ca="1">IF(E2511="", "", IFERROR(COUNTIF($E$2:E2511, "Correto") / COUNTA($E$2:E2511), 0))</f>
        <v/>
      </c>
    </row>
    <row r="2512" spans="3:6" x14ac:dyDescent="0.25">
      <c r="C2512" s="2" t="str">
        <f>IF(B2512="","",IF(VLOOKUP(A2512,referencia!A2519:B2531,2,FALSE)&gt;VLOOKUP(B2512,referencia!A2519:B2531,2,FALSE),"Casa",IF(VLOOKUP(A2512,referencia!A2519:B2531,2,FALSE)&lt;VLOOKUP(B2512,referencia!A2519:B2531,2,FALSE),"Visitante","Empate")))</f>
        <v/>
      </c>
      <c r="D2512" s="2" t="str">
        <f ca="1">IF(C2512="", "", IFERROR(
  INDEX(C:C, MATCH(1,
    INDEX((OFFSET(C2512, -(ROW(C2512)-255), 0)=OFFSET(C:C, 5, 0))*
           (OFFSET(C2511, -(ROW(C2511)-255), 0)=OFFSET(C:C, 4, 0))*
           (OFFSET(C2510, -(ROW(C2510)-255), 0)=OFFSET(C:C, 3, 0))*
           (OFFSET(C2509, -(ROW(C2509)-255), 0)=OFFSET(C:C, 2, 0))*
           (OFFSET(C2508, -(ROW(C2508)-255), 0)=OFFSET(C:C, 1, 0)),
           0), 0)),
  "Sem previsão"))</f>
        <v/>
      </c>
      <c r="E2512" s="2" t="str">
        <f t="shared" ca="1" si="130"/>
        <v/>
      </c>
      <c r="F2512" s="2" t="str">
        <f ca="1">IF(E2512="", "", IFERROR(COUNTIF($E$2:E2512, "Correto") / COUNTA($E$2:E2512), 0))</f>
        <v/>
      </c>
    </row>
    <row r="2513" spans="3:6" x14ac:dyDescent="0.25">
      <c r="C2513" s="2" t="str">
        <f>IF(B2513="","",IF(VLOOKUP(A2513,referencia!A2520:B2532,2,FALSE)&gt;VLOOKUP(B2513,referencia!A2520:B2532,2,FALSE),"Casa",IF(VLOOKUP(A2513,referencia!A2520:B2532,2,FALSE)&lt;VLOOKUP(B2513,referencia!A2520:B2532,2,FALSE),"Visitante","Empate")))</f>
        <v/>
      </c>
      <c r="D2513" s="2" t="str">
        <f ca="1">IF(C2513="", "", IFERROR(
  INDEX(C:C, MATCH(1,
    INDEX((OFFSET(C2513, -(ROW(C2513)-255), 0)=OFFSET(C:C, 5, 0))*
           (OFFSET(C2512, -(ROW(C2512)-255), 0)=OFFSET(C:C, 4, 0))*
           (OFFSET(C2511, -(ROW(C2511)-255), 0)=OFFSET(C:C, 3, 0))*
           (OFFSET(C2510, -(ROW(C2510)-255), 0)=OFFSET(C:C, 2, 0))*
           (OFFSET(C2509, -(ROW(C2509)-255), 0)=OFFSET(C:C, 1, 0)),
           0), 0)),
  "Sem previsão"))</f>
        <v/>
      </c>
      <c r="E2513" s="2" t="str">
        <f t="shared" ca="1" si="130"/>
        <v/>
      </c>
      <c r="F2513" s="2" t="str">
        <f ca="1">IF(E2513="", "", IFERROR(COUNTIF($E$2:E2513, "Correto") / COUNTA($E$2:E2513), 0))</f>
        <v/>
      </c>
    </row>
    <row r="2514" spans="3:6" x14ac:dyDescent="0.25">
      <c r="C2514" s="2" t="str">
        <f>IF(B2514="","",IF(VLOOKUP(A2514,referencia!A2521:B2533,2,FALSE)&gt;VLOOKUP(B2514,referencia!A2521:B2533,2,FALSE),"Casa",IF(VLOOKUP(A2514,referencia!A2521:B2533,2,FALSE)&lt;VLOOKUP(B2514,referencia!A2521:B2533,2,FALSE),"Visitante","Empate")))</f>
        <v/>
      </c>
      <c r="D2514" s="2" t="str">
        <f ca="1">IF(C2514="", "", IFERROR(
  INDEX(C:C, MATCH(1,
    INDEX((OFFSET(C2514, -(ROW(C2514)-255), 0)=OFFSET(C:C, 5, 0))*
           (OFFSET(C2513, -(ROW(C2513)-255), 0)=OFFSET(C:C, 4, 0))*
           (OFFSET(C2512, -(ROW(C2512)-255), 0)=OFFSET(C:C, 3, 0))*
           (OFFSET(C2511, -(ROW(C2511)-255), 0)=OFFSET(C:C, 2, 0))*
           (OFFSET(C2510, -(ROW(C2510)-255), 0)=OFFSET(C:C, 1, 0)),
           0), 0)),
  "Sem previsão"))</f>
        <v/>
      </c>
      <c r="E2514" s="2" t="str">
        <f t="shared" ca="1" si="130"/>
        <v/>
      </c>
      <c r="F2514" s="2" t="str">
        <f ca="1">IF(E2514="", "", IFERROR(COUNTIF($E$2:E2514, "Correto") / COUNTA($E$2:E2514), 0))</f>
        <v/>
      </c>
    </row>
    <row r="2515" spans="3:6" x14ac:dyDescent="0.25">
      <c r="C2515" s="2" t="str">
        <f>IF(B2515="","",IF(VLOOKUP(A2515,referencia!A2522:B2534,2,FALSE)&gt;VLOOKUP(B2515,referencia!A2522:B2534,2,FALSE),"Casa",IF(VLOOKUP(A2515,referencia!A2522:B2534,2,FALSE)&lt;VLOOKUP(B2515,referencia!A2522:B2534,2,FALSE),"Visitante","Empate")))</f>
        <v/>
      </c>
      <c r="D2515" s="2" t="str">
        <f ca="1">IF(C2515="", "", IFERROR(
  INDEX(C:C, MATCH(1,
    INDEX((OFFSET(C2515, -(ROW(C2515)-255), 0)=OFFSET(C:C, 5, 0))*
           (OFFSET(C2514, -(ROW(C2514)-255), 0)=OFFSET(C:C, 4, 0))*
           (OFFSET(C2513, -(ROW(C2513)-255), 0)=OFFSET(C:C, 3, 0))*
           (OFFSET(C2512, -(ROW(C2512)-255), 0)=OFFSET(C:C, 2, 0))*
           (OFFSET(C2511, -(ROW(C2511)-255), 0)=OFFSET(C:C, 1, 0)),
           0), 0)),
  "Sem previsão"))</f>
        <v/>
      </c>
      <c r="E2515" s="2" t="str">
        <f t="shared" ca="1" si="130"/>
        <v/>
      </c>
      <c r="F2515" s="2" t="str">
        <f ca="1">IF(E2515="", "", IFERROR(COUNTIF($E$2:E2515, "Correto") / COUNTA($E$2:E2515), 0))</f>
        <v/>
      </c>
    </row>
    <row r="2516" spans="3:6" x14ac:dyDescent="0.25">
      <c r="C2516" s="2" t="str">
        <f>IF(B2516="","",IF(VLOOKUP(A2516,referencia!A2523:B2535,2,FALSE)&gt;VLOOKUP(B2516,referencia!A2523:B2535,2,FALSE),"Casa",IF(VLOOKUP(A2516,referencia!A2523:B2535,2,FALSE)&lt;VLOOKUP(B2516,referencia!A2523:B2535,2,FALSE),"Visitante","Empate")))</f>
        <v/>
      </c>
      <c r="D2516" s="2" t="str">
        <f ca="1">IF(C2516="", "", IFERROR(
  INDEX(C:C, MATCH(1,
    INDEX((OFFSET(C2516, -(ROW(C2516)-255), 0)=OFFSET(C:C, 5, 0))*
           (OFFSET(C2515, -(ROW(C2515)-255), 0)=OFFSET(C:C, 4, 0))*
           (OFFSET(C2514, -(ROW(C2514)-255), 0)=OFFSET(C:C, 3, 0))*
           (OFFSET(C2513, -(ROW(C2513)-255), 0)=OFFSET(C:C, 2, 0))*
           (OFFSET(C2512, -(ROW(C2512)-255), 0)=OFFSET(C:C, 1, 0)),
           0), 0)),
  "Sem previsão"))</f>
        <v/>
      </c>
      <c r="E2516" s="2" t="str">
        <f t="shared" ca="1" si="130"/>
        <v/>
      </c>
      <c r="F2516" s="2" t="str">
        <f ca="1">IF(E2516="", "", IFERROR(COUNTIF($E$2:E2516, "Correto") / COUNTA($E$2:E2516), 0))</f>
        <v/>
      </c>
    </row>
    <row r="2517" spans="3:6" x14ac:dyDescent="0.25">
      <c r="C2517" s="2" t="str">
        <f>IF(B2517="","",IF(VLOOKUP(A2517,referencia!A2524:B2536,2,FALSE)&gt;VLOOKUP(B2517,referencia!A2524:B2536,2,FALSE),"Casa",IF(VLOOKUP(A2517,referencia!A2524:B2536,2,FALSE)&lt;VLOOKUP(B2517,referencia!A2524:B2536,2,FALSE),"Visitante","Empate")))</f>
        <v/>
      </c>
      <c r="D2517" s="2" t="str">
        <f ca="1">IF(C2517="", "", IFERROR(
  INDEX(C:C, MATCH(1,
    INDEX((OFFSET(C2517, -(ROW(C2517)-255), 0)=OFFSET(C:C, 5, 0))*
           (OFFSET(C2516, -(ROW(C2516)-255), 0)=OFFSET(C:C, 4, 0))*
           (OFFSET(C2515, -(ROW(C2515)-255), 0)=OFFSET(C:C, 3, 0))*
           (OFFSET(C2514, -(ROW(C2514)-255), 0)=OFFSET(C:C, 2, 0))*
           (OFFSET(C2513, -(ROW(C2513)-255), 0)=OFFSET(C:C, 1, 0)),
           0), 0)),
  "Sem previsão"))</f>
        <v/>
      </c>
      <c r="E2517" s="2" t="str">
        <f t="shared" ca="1" si="130"/>
        <v/>
      </c>
      <c r="F2517" s="2" t="str">
        <f ca="1">IF(E2517="", "", IFERROR(COUNTIF($E$2:E2517, "Correto") / COUNTA($E$2:E2517), 0))</f>
        <v/>
      </c>
    </row>
    <row r="2518" spans="3:6" x14ac:dyDescent="0.25">
      <c r="C2518" s="2" t="str">
        <f>IF(B2518="","",IF(VLOOKUP(A2518,referencia!A2525:B2537,2,FALSE)&gt;VLOOKUP(B2518,referencia!A2525:B2537,2,FALSE),"Casa",IF(VLOOKUP(A2518,referencia!A2525:B2537,2,FALSE)&lt;VLOOKUP(B2518,referencia!A2525:B2537,2,FALSE),"Visitante","Empate")))</f>
        <v/>
      </c>
      <c r="D2518" s="2" t="str">
        <f ca="1">IF(C2518="", "", IFERROR(
  INDEX(C:C, MATCH(1,
    INDEX((OFFSET(C2518, -(ROW(C2518)-255), 0)=OFFSET(C:C, 5, 0))*
           (OFFSET(C2517, -(ROW(C2517)-255), 0)=OFFSET(C:C, 4, 0))*
           (OFFSET(C2516, -(ROW(C2516)-255), 0)=OFFSET(C:C, 3, 0))*
           (OFFSET(C2515, -(ROW(C2515)-255), 0)=OFFSET(C:C, 2, 0))*
           (OFFSET(C2514, -(ROW(C2514)-255), 0)=OFFSET(C:C, 1, 0)),
           0), 0)),
  "Sem previsão"))</f>
        <v/>
      </c>
      <c r="E2518" s="2" t="str">
        <f t="shared" ca="1" si="130"/>
        <v/>
      </c>
      <c r="F2518" s="2" t="str">
        <f ca="1">IF(E2518="", "", IFERROR(COUNTIF($E$2:E2518, "Correto") / COUNTA($E$2:E2518), 0))</f>
        <v/>
      </c>
    </row>
    <row r="2519" spans="3:6" x14ac:dyDescent="0.25">
      <c r="C2519" s="2" t="str">
        <f>IF(B2519="","",IF(VLOOKUP(A2519,referencia!A2526:B2538,2,FALSE)&gt;VLOOKUP(B2519,referencia!A2526:B2538,2,FALSE),"Casa",IF(VLOOKUP(A2519,referencia!A2526:B2538,2,FALSE)&lt;VLOOKUP(B2519,referencia!A2526:B2538,2,FALSE),"Visitante","Empate")))</f>
        <v/>
      </c>
      <c r="D2519" s="2" t="str">
        <f ca="1">IF(C2519="", "", IFERROR(
  INDEX(C:C, MATCH(1,
    INDEX((OFFSET(C2519, -(ROW(C2519)-255), 0)=OFFSET(C:C, 5, 0))*
           (OFFSET(C2518, -(ROW(C2518)-255), 0)=OFFSET(C:C, 4, 0))*
           (OFFSET(C2517, -(ROW(C2517)-255), 0)=OFFSET(C:C, 3, 0))*
           (OFFSET(C2516, -(ROW(C2516)-255), 0)=OFFSET(C:C, 2, 0))*
           (OFFSET(C2515, -(ROW(C2515)-255), 0)=OFFSET(C:C, 1, 0)),
           0), 0)),
  "Sem previsão"))</f>
        <v/>
      </c>
      <c r="E2519" s="2" t="str">
        <f t="shared" ca="1" si="130"/>
        <v/>
      </c>
      <c r="F2519" s="2" t="str">
        <f ca="1">IF(E2519="", "", IFERROR(COUNTIF($E$2:E2519, "Correto") / COUNTA($E$2:E2519), 0))</f>
        <v/>
      </c>
    </row>
    <row r="2520" spans="3:6" x14ac:dyDescent="0.25">
      <c r="C2520" s="2" t="str">
        <f>IF(B2520="","",IF(VLOOKUP(A2520,referencia!A2527:B2539,2,FALSE)&gt;VLOOKUP(B2520,referencia!A2527:B2539,2,FALSE),"Casa",IF(VLOOKUP(A2520,referencia!A2527:B2539,2,FALSE)&lt;VLOOKUP(B2520,referencia!A2527:B2539,2,FALSE),"Visitante","Empate")))</f>
        <v/>
      </c>
      <c r="D2520" s="2" t="str">
        <f ca="1">IF(C2520="", "", IFERROR(
  INDEX(C:C, MATCH(1,
    INDEX((OFFSET(C2520, -(ROW(C2520)-255), 0)=OFFSET(C:C, 5, 0))*
           (OFFSET(C2519, -(ROW(C2519)-255), 0)=OFFSET(C:C, 4, 0))*
           (OFFSET(C2518, -(ROW(C2518)-255), 0)=OFFSET(C:C, 3, 0))*
           (OFFSET(C2517, -(ROW(C2517)-255), 0)=OFFSET(C:C, 2, 0))*
           (OFFSET(C2516, -(ROW(C2516)-255), 0)=OFFSET(C:C, 1, 0)),
           0), 0)),
  "Sem previsão"))</f>
        <v/>
      </c>
      <c r="E2520" s="2" t="str">
        <f t="shared" ca="1" si="130"/>
        <v/>
      </c>
      <c r="F2520" s="2" t="str">
        <f ca="1">IF(E2520="", "", IFERROR(COUNTIF($E$2:E2520, "Correto") / COUNTA($E$2:E2520), 0))</f>
        <v/>
      </c>
    </row>
    <row r="2521" spans="3:6" x14ac:dyDescent="0.25">
      <c r="C2521" s="2" t="str">
        <f>IF(B2521="","",IF(VLOOKUP(A2521,referencia!A2528:B2540,2,FALSE)&gt;VLOOKUP(B2521,referencia!A2528:B2540,2,FALSE),"Casa",IF(VLOOKUP(A2521,referencia!A2528:B2540,2,FALSE)&lt;VLOOKUP(B2521,referencia!A2528:B2540,2,FALSE),"Visitante","Empate")))</f>
        <v/>
      </c>
      <c r="D2521" s="2" t="str">
        <f ca="1">IF(C2521="", "", IFERROR(
  INDEX(C:C, MATCH(1,
    INDEX((OFFSET(C2521, -(ROW(C2521)-255), 0)=OFFSET(C:C, 5, 0))*
           (OFFSET(C2520, -(ROW(C2520)-255), 0)=OFFSET(C:C, 4, 0))*
           (OFFSET(C2519, -(ROW(C2519)-255), 0)=OFFSET(C:C, 3, 0))*
           (OFFSET(C2518, -(ROW(C2518)-255), 0)=OFFSET(C:C, 2, 0))*
           (OFFSET(C2517, -(ROW(C2517)-255), 0)=OFFSET(C:C, 1, 0)),
           0), 0)),
  "Sem previsão"))</f>
        <v/>
      </c>
      <c r="E2521" s="2" t="str">
        <f t="shared" ca="1" si="130"/>
        <v/>
      </c>
      <c r="F2521" s="2" t="str">
        <f ca="1">IF(E2521="", "", IFERROR(COUNTIF($E$2:E2521, "Correto") / COUNTA($E$2:E2521), 0))</f>
        <v/>
      </c>
    </row>
    <row r="2522" spans="3:6" x14ac:dyDescent="0.25">
      <c r="C2522" s="2" t="str">
        <f>IF(B2522="","",IF(VLOOKUP(A2522,referencia!A2529:B2541,2,FALSE)&gt;VLOOKUP(B2522,referencia!A2529:B2541,2,FALSE),"Casa",IF(VLOOKUP(A2522,referencia!A2529:B2541,2,FALSE)&lt;VLOOKUP(B2522,referencia!A2529:B2541,2,FALSE),"Visitante","Empate")))</f>
        <v/>
      </c>
      <c r="D2522" s="2" t="str">
        <f ca="1">IF(C2522="", "", IFERROR(
  INDEX(C:C, MATCH(1,
    INDEX((OFFSET(C2522, -(ROW(C2522)-255), 0)=OFFSET(C:C, 5, 0))*
           (OFFSET(C2521, -(ROW(C2521)-255), 0)=OFFSET(C:C, 4, 0))*
           (OFFSET(C2520, -(ROW(C2520)-255), 0)=OFFSET(C:C, 3, 0))*
           (OFFSET(C2519, -(ROW(C2519)-255), 0)=OFFSET(C:C, 2, 0))*
           (OFFSET(C2518, -(ROW(C2518)-255), 0)=OFFSET(C:C, 1, 0)),
           0), 0)),
  "Sem previsão"))</f>
        <v/>
      </c>
      <c r="E2522" s="2" t="str">
        <f t="shared" ca="1" si="130"/>
        <v/>
      </c>
      <c r="F2522" s="2" t="str">
        <f ca="1">IF(E2522="", "", IFERROR(COUNTIF($E$2:E2522, "Correto") / COUNTA($E$2:E2522), 0))</f>
        <v/>
      </c>
    </row>
    <row r="2523" spans="3:6" x14ac:dyDescent="0.25">
      <c r="C2523" s="2" t="str">
        <f>IF(B2523="","",IF(VLOOKUP(A2523,referencia!A2530:B2542,2,FALSE)&gt;VLOOKUP(B2523,referencia!A2530:B2542,2,FALSE),"Casa",IF(VLOOKUP(A2523,referencia!A2530:B2542,2,FALSE)&lt;VLOOKUP(B2523,referencia!A2530:B2542,2,FALSE),"Visitante","Empate")))</f>
        <v/>
      </c>
      <c r="D2523" s="2" t="str">
        <f ca="1">IF(C2523="", "", IFERROR(
  INDEX(C:C, MATCH(1,
    INDEX((OFFSET(C2523, -(ROW(C2523)-255), 0)=OFFSET(C:C, 5, 0))*
           (OFFSET(C2522, -(ROW(C2522)-255), 0)=OFFSET(C:C, 4, 0))*
           (OFFSET(C2521, -(ROW(C2521)-255), 0)=OFFSET(C:C, 3, 0))*
           (OFFSET(C2520, -(ROW(C2520)-255), 0)=OFFSET(C:C, 2, 0))*
           (OFFSET(C2519, -(ROW(C2519)-255), 0)=OFFSET(C:C, 1, 0)),
           0), 0)),
  "Sem previsão"))</f>
        <v/>
      </c>
      <c r="E2523" s="2" t="str">
        <f t="shared" ca="1" si="130"/>
        <v/>
      </c>
      <c r="F2523" s="2" t="str">
        <f ca="1">IF(E2523="", "", IFERROR(COUNTIF($E$2:E2523, "Correto") / COUNTA($E$2:E2523), 0))</f>
        <v/>
      </c>
    </row>
    <row r="2524" spans="3:6" x14ac:dyDescent="0.25">
      <c r="C2524" s="2" t="str">
        <f>IF(B2524="","",IF(VLOOKUP(A2524,referencia!A2531:B2543,2,FALSE)&gt;VLOOKUP(B2524,referencia!A2531:B2543,2,FALSE),"Casa",IF(VLOOKUP(A2524,referencia!A2531:B2543,2,FALSE)&lt;VLOOKUP(B2524,referencia!A2531:B2543,2,FALSE),"Visitante","Empate")))</f>
        <v/>
      </c>
      <c r="D2524" s="2" t="str">
        <f ca="1">IF(C2524="", "", IFERROR(
  INDEX(C:C, MATCH(1,
    INDEX((OFFSET(C2524, -(ROW(C2524)-255), 0)=OFFSET(C:C, 5, 0))*
           (OFFSET(C2523, -(ROW(C2523)-255), 0)=OFFSET(C:C, 4, 0))*
           (OFFSET(C2522, -(ROW(C2522)-255), 0)=OFFSET(C:C, 3, 0))*
           (OFFSET(C2521, -(ROW(C2521)-255), 0)=OFFSET(C:C, 2, 0))*
           (OFFSET(C2520, -(ROW(C2520)-255), 0)=OFFSET(C:C, 1, 0)),
           0), 0)),
  "Sem previsão"))</f>
        <v/>
      </c>
      <c r="E2524" s="2" t="str">
        <f t="shared" ca="1" si="130"/>
        <v/>
      </c>
      <c r="F2524" s="2" t="str">
        <f ca="1">IF(E2524="", "", IFERROR(COUNTIF($E$2:E2524, "Correto") / COUNTA($E$2:E2524), 0))</f>
        <v/>
      </c>
    </row>
    <row r="2525" spans="3:6" x14ac:dyDescent="0.25">
      <c r="C2525" s="2" t="str">
        <f>IF(B2525="","",IF(VLOOKUP(A2525,referencia!A2532:B2544,2,FALSE)&gt;VLOOKUP(B2525,referencia!A2532:B2544,2,FALSE),"Casa",IF(VLOOKUP(A2525,referencia!A2532:B2544,2,FALSE)&lt;VLOOKUP(B2525,referencia!A2532:B2544,2,FALSE),"Visitante","Empate")))</f>
        <v/>
      </c>
      <c r="D2525" s="2" t="str">
        <f ca="1">IF(C2525="", "", IFERROR(
  INDEX(C:C, MATCH(1,
    INDEX((OFFSET(C2525, -(ROW(C2525)-255), 0)=OFFSET(C:C, 5, 0))*
           (OFFSET(C2524, -(ROW(C2524)-255), 0)=OFFSET(C:C, 4, 0))*
           (OFFSET(C2523, -(ROW(C2523)-255), 0)=OFFSET(C:C, 3, 0))*
           (OFFSET(C2522, -(ROW(C2522)-255), 0)=OFFSET(C:C, 2, 0))*
           (OFFSET(C2521, -(ROW(C2521)-255), 0)=OFFSET(C:C, 1, 0)),
           0), 0)),
  "Sem previsão"))</f>
        <v/>
      </c>
      <c r="E2525" s="2" t="str">
        <f t="shared" ca="1" si="130"/>
        <v/>
      </c>
      <c r="F2525" s="2" t="str">
        <f ca="1">IF(E2525="", "", IFERROR(COUNTIF($E$2:E2525, "Correto") / COUNTA($E$2:E2525), 0))</f>
        <v/>
      </c>
    </row>
    <row r="2526" spans="3:6" x14ac:dyDescent="0.25">
      <c r="C2526" s="2" t="str">
        <f>IF(B2526="","",IF(VLOOKUP(A2526,referencia!A2533:B2545,2,FALSE)&gt;VLOOKUP(B2526,referencia!A2533:B2545,2,FALSE),"Casa",IF(VLOOKUP(A2526,referencia!A2533:B2545,2,FALSE)&lt;VLOOKUP(B2526,referencia!A2533:B2545,2,FALSE),"Visitante","Empate")))</f>
        <v/>
      </c>
      <c r="D2526" s="2" t="str">
        <f ca="1">IF(C2526="", "", IFERROR(
  INDEX(C:C, MATCH(1,
    INDEX((OFFSET(C2526, -(ROW(C2526)-255), 0)=OFFSET(C:C, 5, 0))*
           (OFFSET(C2525, -(ROW(C2525)-255), 0)=OFFSET(C:C, 4, 0))*
           (OFFSET(C2524, -(ROW(C2524)-255), 0)=OFFSET(C:C, 3, 0))*
           (OFFSET(C2523, -(ROW(C2523)-255), 0)=OFFSET(C:C, 2, 0))*
           (OFFSET(C2522, -(ROW(C2522)-255), 0)=OFFSET(C:C, 1, 0)),
           0), 0)),
  "Sem previsão"))</f>
        <v/>
      </c>
      <c r="E2526" s="2" t="str">
        <f t="shared" ca="1" si="130"/>
        <v/>
      </c>
      <c r="F2526" s="2" t="str">
        <f ca="1">IF(E2526="", "", IFERROR(COUNTIF($E$2:E2526, "Correto") / COUNTA($E$2:E2526), 0))</f>
        <v/>
      </c>
    </row>
    <row r="2527" spans="3:6" x14ac:dyDescent="0.25">
      <c r="C2527" s="2" t="str">
        <f>IF(B2527="","",IF(VLOOKUP(A2527,referencia!A2534:B2546,2,FALSE)&gt;VLOOKUP(B2527,referencia!A2534:B2546,2,FALSE),"Casa",IF(VLOOKUP(A2527,referencia!A2534:B2546,2,FALSE)&lt;VLOOKUP(B2527,referencia!A2534:B2546,2,FALSE),"Visitante","Empate")))</f>
        <v/>
      </c>
      <c r="D2527" s="2" t="str">
        <f ca="1">IF(C2527="", "", IFERROR(
  INDEX(C:C, MATCH(1,
    INDEX((OFFSET(C2527, -(ROW(C2527)-255), 0)=OFFSET(C:C, 5, 0))*
           (OFFSET(C2526, -(ROW(C2526)-255), 0)=OFFSET(C:C, 4, 0))*
           (OFFSET(C2525, -(ROW(C2525)-255), 0)=OFFSET(C:C, 3, 0))*
           (OFFSET(C2524, -(ROW(C2524)-255), 0)=OFFSET(C:C, 2, 0))*
           (OFFSET(C2523, -(ROW(C2523)-255), 0)=OFFSET(C:C, 1, 0)),
           0), 0)),
  "Sem previsão"))</f>
        <v/>
      </c>
      <c r="E2527" s="2" t="str">
        <f t="shared" ca="1" si="130"/>
        <v/>
      </c>
      <c r="F2527" s="2" t="str">
        <f ca="1">IF(E2527="", "", IFERROR(COUNTIF($E$2:E2527, "Correto") / COUNTA($E$2:E2527), 0))</f>
        <v/>
      </c>
    </row>
    <row r="2528" spans="3:6" x14ac:dyDescent="0.25">
      <c r="C2528" s="2" t="str">
        <f>IF(B2528="","",IF(VLOOKUP(A2528,referencia!A2535:B2547,2,FALSE)&gt;VLOOKUP(B2528,referencia!A2535:B2547,2,FALSE),"Casa",IF(VLOOKUP(A2528,referencia!A2535:B2547,2,FALSE)&lt;VLOOKUP(B2528,referencia!A2535:B2547,2,FALSE),"Visitante","Empate")))</f>
        <v/>
      </c>
      <c r="D2528" s="2" t="str">
        <f ca="1">IF(C2528="", "", IFERROR(
  INDEX(C:C, MATCH(1,
    INDEX((OFFSET(C2528, -(ROW(C2528)-255), 0)=OFFSET(C:C, 5, 0))*
           (OFFSET(C2527, -(ROW(C2527)-255), 0)=OFFSET(C:C, 4, 0))*
           (OFFSET(C2526, -(ROW(C2526)-255), 0)=OFFSET(C:C, 3, 0))*
           (OFFSET(C2525, -(ROW(C2525)-255), 0)=OFFSET(C:C, 2, 0))*
           (OFFSET(C2524, -(ROW(C2524)-255), 0)=OFFSET(C:C, 1, 0)),
           0), 0)),
  "Sem previsão"))</f>
        <v/>
      </c>
      <c r="E2528" s="2" t="str">
        <f t="shared" ca="1" si="130"/>
        <v/>
      </c>
      <c r="F2528" s="2" t="str">
        <f ca="1">IF(E2528="", "", IFERROR(COUNTIF($E$2:E2528, "Correto") / COUNTA($E$2:E2528), 0))</f>
        <v/>
      </c>
    </row>
    <row r="2529" spans="3:6" x14ac:dyDescent="0.25">
      <c r="C2529" s="2" t="str">
        <f>IF(B2529="","",IF(VLOOKUP(A2529,referencia!A2536:B2548,2,FALSE)&gt;VLOOKUP(B2529,referencia!A2536:B2548,2,FALSE),"Casa",IF(VLOOKUP(A2529,referencia!A2536:B2548,2,FALSE)&lt;VLOOKUP(B2529,referencia!A2536:B2548,2,FALSE),"Visitante","Empate")))</f>
        <v/>
      </c>
      <c r="D2529" s="2" t="str">
        <f ca="1">IF(C2529="", "", IFERROR(
  INDEX(C:C, MATCH(1,
    INDEX((OFFSET(C2529, -(ROW(C2529)-255), 0)=OFFSET(C:C, 5, 0))*
           (OFFSET(C2528, -(ROW(C2528)-255), 0)=OFFSET(C:C, 4, 0))*
           (OFFSET(C2527, -(ROW(C2527)-255), 0)=OFFSET(C:C, 3, 0))*
           (OFFSET(C2526, -(ROW(C2526)-255), 0)=OFFSET(C:C, 2, 0))*
           (OFFSET(C2525, -(ROW(C2525)-255), 0)=OFFSET(C:C, 1, 0)),
           0), 0)),
  "Sem previsão"))</f>
        <v/>
      </c>
      <c r="E2529" s="2" t="str">
        <f t="shared" ca="1" si="130"/>
        <v/>
      </c>
      <c r="F2529" s="2" t="str">
        <f ca="1">IF(E2529="", "", IFERROR(COUNTIF($E$2:E2529, "Correto") / COUNTA($E$2:E2529), 0))</f>
        <v/>
      </c>
    </row>
    <row r="2530" spans="3:6" x14ac:dyDescent="0.25">
      <c r="C2530" s="2" t="str">
        <f>IF(B2530="","",IF(VLOOKUP(A2530,referencia!A2537:B2549,2,FALSE)&gt;VLOOKUP(B2530,referencia!A2537:B2549,2,FALSE),"Casa",IF(VLOOKUP(A2530,referencia!A2537:B2549,2,FALSE)&lt;VLOOKUP(B2530,referencia!A2537:B2549,2,FALSE),"Visitante","Empate")))</f>
        <v/>
      </c>
      <c r="D2530" s="2" t="str">
        <f ca="1">IF(C2530="", "", IFERROR(
  INDEX(C:C, MATCH(1,
    INDEX((OFFSET(C2530, -(ROW(C2530)-255), 0)=OFFSET(C:C, 5, 0))*
           (OFFSET(C2529, -(ROW(C2529)-255), 0)=OFFSET(C:C, 4, 0))*
           (OFFSET(C2528, -(ROW(C2528)-255), 0)=OFFSET(C:C, 3, 0))*
           (OFFSET(C2527, -(ROW(C2527)-255), 0)=OFFSET(C:C, 2, 0))*
           (OFFSET(C2526, -(ROW(C2526)-255), 0)=OFFSET(C:C, 1, 0)),
           0), 0)),
  "Sem previsão"))</f>
        <v/>
      </c>
      <c r="E2530" s="2" t="str">
        <f t="shared" ca="1" si="130"/>
        <v/>
      </c>
      <c r="F2530" s="2" t="str">
        <f ca="1">IF(E2530="", "", IFERROR(COUNTIF($E$2:E2530, "Correto") / COUNTA($E$2:E2530), 0))</f>
        <v/>
      </c>
    </row>
    <row r="2531" spans="3:6" x14ac:dyDescent="0.25">
      <c r="C2531" s="2" t="str">
        <f>IF(B2531="","",IF(VLOOKUP(A2531,referencia!A2538:B2550,2,FALSE)&gt;VLOOKUP(B2531,referencia!A2538:B2550,2,FALSE),"Casa",IF(VLOOKUP(A2531,referencia!A2538:B2550,2,FALSE)&lt;VLOOKUP(B2531,referencia!A2538:B2550,2,FALSE),"Visitante","Empate")))</f>
        <v/>
      </c>
      <c r="D2531" s="2" t="str">
        <f ca="1">IF(C2531="", "", IFERROR(
  INDEX(C:C, MATCH(1,
    INDEX((OFFSET(C2531, -(ROW(C2531)-255), 0)=OFFSET(C:C, 5, 0))*
           (OFFSET(C2530, -(ROW(C2530)-255), 0)=OFFSET(C:C, 4, 0))*
           (OFFSET(C2529, -(ROW(C2529)-255), 0)=OFFSET(C:C, 3, 0))*
           (OFFSET(C2528, -(ROW(C2528)-255), 0)=OFFSET(C:C, 2, 0))*
           (OFFSET(C2527, -(ROW(C2527)-255), 0)=OFFSET(C:C, 1, 0)),
           0), 0)),
  "Sem previsão"))</f>
        <v/>
      </c>
      <c r="E2531" s="2" t="str">
        <f t="shared" ca="1" si="130"/>
        <v/>
      </c>
      <c r="F2531" s="2" t="str">
        <f ca="1">IF(E2531="", "", IFERROR(COUNTIF($E$2:E2531, "Correto") / COUNTA($E$2:E2531), 0))</f>
        <v/>
      </c>
    </row>
    <row r="2532" spans="3:6" x14ac:dyDescent="0.25">
      <c r="C2532" s="2" t="str">
        <f>IF(B2532="","",IF(VLOOKUP(A2532,referencia!A2539:B2551,2,FALSE)&gt;VLOOKUP(B2532,referencia!A2539:B2551,2,FALSE),"Casa",IF(VLOOKUP(A2532,referencia!A2539:B2551,2,FALSE)&lt;VLOOKUP(B2532,referencia!A2539:B2551,2,FALSE),"Visitante","Empate")))</f>
        <v/>
      </c>
      <c r="D2532" s="2" t="str">
        <f ca="1">IF(C2532="", "", IFERROR(
  INDEX(C:C, MATCH(1,
    INDEX((OFFSET(C2532, -(ROW(C2532)-255), 0)=OFFSET(C:C, 5, 0))*
           (OFFSET(C2531, -(ROW(C2531)-255), 0)=OFFSET(C:C, 4, 0))*
           (OFFSET(C2530, -(ROW(C2530)-255), 0)=OFFSET(C:C, 3, 0))*
           (OFFSET(C2529, -(ROW(C2529)-255), 0)=OFFSET(C:C, 2, 0))*
           (OFFSET(C2528, -(ROW(C2528)-255), 0)=OFFSET(C:C, 1, 0)),
           0), 0)),
  "Sem previsão"))</f>
        <v/>
      </c>
      <c r="E2532" s="2" t="str">
        <f t="shared" ca="1" si="130"/>
        <v/>
      </c>
      <c r="F2532" s="2" t="str">
        <f ca="1">IF(E2532="", "", IFERROR(COUNTIF($E$2:E2532, "Correto") / COUNTA($E$2:E2532), 0))</f>
        <v/>
      </c>
    </row>
    <row r="2533" spans="3:6" x14ac:dyDescent="0.25">
      <c r="C2533" s="2" t="str">
        <f>IF(B2533="","",IF(VLOOKUP(A2533,referencia!A2540:B2552,2,FALSE)&gt;VLOOKUP(B2533,referencia!A2540:B2552,2,FALSE),"Casa",IF(VLOOKUP(A2533,referencia!A2540:B2552,2,FALSE)&lt;VLOOKUP(B2533,referencia!A2540:B2552,2,FALSE),"Visitante","Empate")))</f>
        <v/>
      </c>
      <c r="D2533" s="2" t="str">
        <f ca="1">IF(C2533="", "", IFERROR(
  INDEX(C:C, MATCH(1,
    INDEX((OFFSET(C2533, -(ROW(C2533)-255), 0)=OFFSET(C:C, 5, 0))*
           (OFFSET(C2532, -(ROW(C2532)-255), 0)=OFFSET(C:C, 4, 0))*
           (OFFSET(C2531, -(ROW(C2531)-255), 0)=OFFSET(C:C, 3, 0))*
           (OFFSET(C2530, -(ROW(C2530)-255), 0)=OFFSET(C:C, 2, 0))*
           (OFFSET(C2529, -(ROW(C2529)-255), 0)=OFFSET(C:C, 1, 0)),
           0), 0)),
  "Sem previsão"))</f>
        <v/>
      </c>
      <c r="E2533" s="2" t="str">
        <f t="shared" ca="1" si="130"/>
        <v/>
      </c>
      <c r="F2533" s="2" t="str">
        <f ca="1">IF(E2533="", "", IFERROR(COUNTIF($E$2:E2533, "Correto") / COUNTA($E$2:E2533), 0))</f>
        <v/>
      </c>
    </row>
    <row r="2534" spans="3:6" x14ac:dyDescent="0.25">
      <c r="C2534" s="2" t="str">
        <f>IF(B2534="","",IF(VLOOKUP(A2534,referencia!A2541:B2553,2,FALSE)&gt;VLOOKUP(B2534,referencia!A2541:B2553,2,FALSE),"Casa",IF(VLOOKUP(A2534,referencia!A2541:B2553,2,FALSE)&lt;VLOOKUP(B2534,referencia!A2541:B2553,2,FALSE),"Visitante","Empate")))</f>
        <v/>
      </c>
      <c r="D2534" s="2" t="str">
        <f ca="1">IF(C2534="", "", IFERROR(
  INDEX(C:C, MATCH(1,
    INDEX((OFFSET(C2534, -(ROW(C2534)-255), 0)=OFFSET(C:C, 5, 0))*
           (OFFSET(C2533, -(ROW(C2533)-255), 0)=OFFSET(C:C, 4, 0))*
           (OFFSET(C2532, -(ROW(C2532)-255), 0)=OFFSET(C:C, 3, 0))*
           (OFFSET(C2531, -(ROW(C2531)-255), 0)=OFFSET(C:C, 2, 0))*
           (OFFSET(C2530, -(ROW(C2530)-255), 0)=OFFSET(C:C, 1, 0)),
           0), 0)),
  "Sem previsão"))</f>
        <v/>
      </c>
      <c r="E2534" s="2" t="str">
        <f t="shared" ca="1" si="130"/>
        <v/>
      </c>
      <c r="F2534" s="2" t="str">
        <f ca="1">IF(E2534="", "", IFERROR(COUNTIF($E$2:E2534, "Correto") / COUNTA($E$2:E2534), 0))</f>
        <v/>
      </c>
    </row>
    <row r="2535" spans="3:6" x14ac:dyDescent="0.25">
      <c r="C2535" s="2" t="str">
        <f>IF(B2535="","",IF(VLOOKUP(A2535,referencia!A2542:B2554,2,FALSE)&gt;VLOOKUP(B2535,referencia!A2542:B2554,2,FALSE),"Casa",IF(VLOOKUP(A2535,referencia!A2542:B2554,2,FALSE)&lt;VLOOKUP(B2535,referencia!A2542:B2554,2,FALSE),"Visitante","Empate")))</f>
        <v/>
      </c>
      <c r="D2535" s="2" t="str">
        <f ca="1">IF(C2535="", "", IFERROR(
  INDEX(C:C, MATCH(1,
    INDEX((OFFSET(C2535, -(ROW(C2535)-255), 0)=OFFSET(C:C, 5, 0))*
           (OFFSET(C2534, -(ROW(C2534)-255), 0)=OFFSET(C:C, 4, 0))*
           (OFFSET(#REF!, -(ROW(#REF!)-255), 0)=OFFSET(C:C, 3, 0))*
           (OFFSET(#REF!, -(ROW(#REF!)-255), 0)=OFFSET(C:C, 2, 0))*
           (OFFSET(#REF!, -(ROW(#REF!)-255), 0)=OFFSET(C:C, 1, 0)),
           0), 0)),
  "Sem previsão"))</f>
        <v/>
      </c>
      <c r="E2535" s="2" t="str">
        <f t="shared" ca="1" si="130"/>
        <v/>
      </c>
      <c r="F2535" s="2" t="str">
        <f ca="1">IF(E2535="", "", IFERROR(COUNTIF($E$2:E2535, "Correto") / COUNTA($E$2:E2535), 0))</f>
        <v/>
      </c>
    </row>
    <row r="2536" spans="3:6" x14ac:dyDescent="0.25">
      <c r="C2536" s="2" t="str">
        <f>IF(B2536="","",IF(VLOOKUP(A2536,referencia!A2543:B2555,2,FALSE)&gt;VLOOKUP(B2536,referencia!A2543:B2555,2,FALSE),"Casa",IF(VLOOKUP(A2536,referencia!A2543:B2555,2,FALSE)&lt;VLOOKUP(B2536,referencia!A2543:B2555,2,FALSE),"Visitante","Empate")))</f>
        <v/>
      </c>
      <c r="D2536" s="2" t="str">
        <f ca="1">IF(C2536="", "", IFERROR(
  INDEX(C:C, MATCH(1,
    INDEX((OFFSET(C2536, -(ROW(C2536)-255), 0)=OFFSET(C:C, 5, 0))*
           (OFFSET(C2535, -(ROW(C2535)-255), 0)=OFFSET(C:C, 4, 0))*
           (OFFSET(C2534, -(ROW(C2534)-255), 0)=OFFSET(C:C, 3, 0))*
           (OFFSET(#REF!, -(ROW(#REF!)-255), 0)=OFFSET(C:C, 2, 0))*
           (OFFSET(#REF!, -(ROW(#REF!)-255), 0)=OFFSET(C:C, 1, 0)),
           0), 0)),
  "Sem previsão"))</f>
        <v/>
      </c>
      <c r="E2536" s="2" t="str">
        <f t="shared" ca="1" si="130"/>
        <v/>
      </c>
      <c r="F2536" s="2" t="str">
        <f ca="1">IF(E2536="", "", IFERROR(COUNTIF($E$2:E2536, "Correto") / COUNTA($E$2:E2536), 0))</f>
        <v/>
      </c>
    </row>
    <row r="2537" spans="3:6" x14ac:dyDescent="0.25">
      <c r="C2537" s="2" t="str">
        <f>IF(B2537="","",IF(VLOOKUP(A2537,referencia!A2544:B2556,2,FALSE)&gt;VLOOKUP(B2537,referencia!A2544:B2556,2,FALSE),"Casa",IF(VLOOKUP(A2537,referencia!A2544:B2556,2,FALSE)&lt;VLOOKUP(B2537,referencia!A2544:B2556,2,FALSE),"Visitante","Empate")))</f>
        <v/>
      </c>
      <c r="D2537" s="2" t="str">
        <f ca="1">IF(C2537="", "", IFERROR(
  INDEX(C:C, MATCH(1,
    INDEX((OFFSET(C2537, -(ROW(C2537)-255), 0)=OFFSET(C:C, 5, 0))*
           (OFFSET(C2536, -(ROW(C2536)-255), 0)=OFFSET(C:C, 4, 0))*
           (OFFSET(C2535, -(ROW(C2535)-255), 0)=OFFSET(C:C, 3, 0))*
           (OFFSET(C2534, -(ROW(C2534)-255), 0)=OFFSET(C:C, 2, 0))*
           (OFFSET(#REF!, -(ROW(#REF!)-255), 0)=OFFSET(C:C, 1, 0)),
           0), 0)),
  "Sem previsão"))</f>
        <v/>
      </c>
      <c r="E2537" s="2" t="str">
        <f t="shared" ca="1" si="130"/>
        <v/>
      </c>
      <c r="F2537" s="2" t="str">
        <f ca="1">IF(E2537="", "", IFERROR(COUNTIF($E$2:E2537, "Correto") / COUNTA($E$2:E2537), 0))</f>
        <v/>
      </c>
    </row>
    <row r="2538" spans="3:6" x14ac:dyDescent="0.25">
      <c r="C2538" s="2" t="str">
        <f>IF(B2538="","",IF(VLOOKUP(A2538,referencia!A2545:B2557,2,FALSE)&gt;VLOOKUP(B2538,referencia!A2545:B2557,2,FALSE),"Casa",IF(VLOOKUP(A2538,referencia!A2545:B2557,2,FALSE)&lt;VLOOKUP(B2538,referencia!A2545:B2557,2,FALSE),"Visitante","Empate")))</f>
        <v/>
      </c>
      <c r="D2538" s="2" t="str">
        <f ca="1">IF(C2538="", "", IFERROR(
  INDEX(C:C, MATCH(1,
    INDEX((OFFSET(C2538, -(ROW(C2538)-255), 0)=OFFSET(C:C, 5, 0))*
           (OFFSET(C2537, -(ROW(C2537)-255), 0)=OFFSET(C:C, 4, 0))*
           (OFFSET(C2536, -(ROW(C2536)-255), 0)=OFFSET(C:C, 3, 0))*
           (OFFSET(C2535, -(ROW(C2535)-255), 0)=OFFSET(C:C, 2, 0))*
           (OFFSET(C2534, -(ROW(C2534)-255), 0)=OFFSET(C:C, 1, 0)),
           0), 0)),
  "Sem previsão"))</f>
        <v/>
      </c>
      <c r="E2538" s="2" t="str">
        <f t="shared" ca="1" si="130"/>
        <v/>
      </c>
      <c r="F2538" s="2" t="str">
        <f ca="1">IF(E2538="", "", IFERROR(COUNTIF($E$2:E2538, "Correto") / COUNTA($E$2:E2538), 0))</f>
        <v/>
      </c>
    </row>
    <row r="2539" spans="3:6" x14ac:dyDescent="0.25">
      <c r="C2539" s="2" t="str">
        <f>IF(B2539="","",IF(VLOOKUP(A2539,referencia!A2546:B2558,2,FALSE)&gt;VLOOKUP(B2539,referencia!A2546:B2558,2,FALSE),"Casa",IF(VLOOKUP(A2539,referencia!A2546:B2558,2,FALSE)&lt;VLOOKUP(B2539,referencia!A2546:B2558,2,FALSE),"Visitante","Empate")))</f>
        <v/>
      </c>
      <c r="D2539" s="2" t="str">
        <f ca="1">IF(C2539="", "", IFERROR(
  INDEX(C:C, MATCH(1,
    INDEX((OFFSET(C2539, -(ROW(C2539)-255), 0)=OFFSET(C:C, 5, 0))*
           (OFFSET(C2538, -(ROW(C2538)-255), 0)=OFFSET(C:C, 4, 0))*
           (OFFSET(C2537, -(ROW(C2537)-255), 0)=OFFSET(C:C, 3, 0))*
           (OFFSET(C2536, -(ROW(C2536)-255), 0)=OFFSET(C:C, 2, 0))*
           (OFFSET(C2535, -(ROW(C2535)-255), 0)=OFFSET(C:C, 1, 0)),
           0), 0)),
  "Sem previsão"))</f>
        <v/>
      </c>
      <c r="E2539" s="2" t="str">
        <f t="shared" ca="1" si="130"/>
        <v/>
      </c>
      <c r="F2539" s="2" t="str">
        <f ca="1">IF(E2539="", "", IFERROR(COUNTIF($E$2:E2539, "Correto") / COUNTA($E$2:E2539), 0))</f>
        <v/>
      </c>
    </row>
    <row r="2540" spans="3:6" x14ac:dyDescent="0.25">
      <c r="C2540" s="2" t="str">
        <f>IF(B2540="","",IF(VLOOKUP(A2540,referencia!A2547:B2559,2,FALSE)&gt;VLOOKUP(B2540,referencia!A2547:B2559,2,FALSE),"Casa",IF(VLOOKUP(A2540,referencia!A2547:B2559,2,FALSE)&lt;VLOOKUP(B2540,referencia!A2547:B2559,2,FALSE),"Visitante","Empate")))</f>
        <v/>
      </c>
      <c r="D2540" s="2" t="str">
        <f ca="1">IF(C2540="", "", IFERROR(
  INDEX(C:C, MATCH(1,
    INDEX((OFFSET(C2540, -(ROW(C2540)-255), 0)=OFFSET(C:C, 5, 0))*
           (OFFSET(C2539, -(ROW(C2539)-255), 0)=OFFSET(C:C, 4, 0))*
           (OFFSET(C2538, -(ROW(C2538)-255), 0)=OFFSET(C:C, 3, 0))*
           (OFFSET(C2537, -(ROW(C2537)-255), 0)=OFFSET(C:C, 2, 0))*
           (OFFSET(C2536, -(ROW(C2536)-255), 0)=OFFSET(C:C, 1, 0)),
           0), 0)),
  "Sem previsão"))</f>
        <v/>
      </c>
      <c r="E2540" s="2" t="str">
        <f t="shared" ca="1" si="130"/>
        <v/>
      </c>
      <c r="F2540" s="2" t="str">
        <f ca="1">IF(E2540="", "", IFERROR(COUNTIF($E$2:E2540, "Correto") / COUNTA($E$2:E2540), 0))</f>
        <v/>
      </c>
    </row>
    <row r="2541" spans="3:6" x14ac:dyDescent="0.25">
      <c r="C2541" s="2" t="str">
        <f>IF(B2541="","",IF(VLOOKUP(A2541,referencia!A2548:B2560,2,FALSE)&gt;VLOOKUP(B2541,referencia!A2548:B2560,2,FALSE),"Casa",IF(VLOOKUP(A2541,referencia!A2548:B2560,2,FALSE)&lt;VLOOKUP(B2541,referencia!A2548:B2560,2,FALSE),"Visitante","Empate")))</f>
        <v/>
      </c>
      <c r="D2541" s="2" t="str">
        <f ca="1">IF(C2541="", "", IFERROR(
  INDEX(C:C, MATCH(1,
    INDEX((OFFSET(C2541, -(ROW(C2541)-255), 0)=OFFSET(C:C, 5, 0))*
           (OFFSET(C2540, -(ROW(C2540)-255), 0)=OFFSET(C:C, 4, 0))*
           (OFFSET(C2539, -(ROW(C2539)-255), 0)=OFFSET(C:C, 3, 0))*
           (OFFSET(C2538, -(ROW(C2538)-255), 0)=OFFSET(C:C, 2, 0))*
           (OFFSET(C2537, -(ROW(C2537)-255), 0)=OFFSET(C:C, 1, 0)),
           0), 0)),
  "Sem previsão"))</f>
        <v/>
      </c>
      <c r="E2541" s="2" t="str">
        <f t="shared" ca="1" si="130"/>
        <v/>
      </c>
      <c r="F2541" s="2" t="str">
        <f ca="1">IF(E2541="", "", IFERROR(COUNTIF($E$2:E2541, "Correto") / COUNTA($E$2:E2541), 0))</f>
        <v/>
      </c>
    </row>
    <row r="2542" spans="3:6" x14ac:dyDescent="0.25">
      <c r="C2542" s="2" t="str">
        <f>IF(B2542="","",IF(VLOOKUP(A2542,referencia!A2549:B2561,2,FALSE)&gt;VLOOKUP(B2542,referencia!A2549:B2561,2,FALSE),"Casa",IF(VLOOKUP(A2542,referencia!A2549:B2561,2,FALSE)&lt;VLOOKUP(B2542,referencia!A2549:B2561,2,FALSE),"Visitante","Empate")))</f>
        <v/>
      </c>
      <c r="D2542" s="2" t="str">
        <f ca="1">IF(C2542="", "", IFERROR(
  INDEX(C:C, MATCH(1,
    INDEX((OFFSET(C2542, -(ROW(C2542)-255), 0)=OFFSET(C:C, 5, 0))*
           (OFFSET(C2541, -(ROW(C2541)-255), 0)=OFFSET(C:C, 4, 0))*
           (OFFSET(C2540, -(ROW(C2540)-255), 0)=OFFSET(C:C, 3, 0))*
           (OFFSET(C2539, -(ROW(C2539)-255), 0)=OFFSET(C:C, 2, 0))*
           (OFFSET(C2538, -(ROW(C2538)-255), 0)=OFFSET(C:C, 1, 0)),
           0), 0)),
  "Sem previsão"))</f>
        <v/>
      </c>
      <c r="E2542" s="2" t="str">
        <f t="shared" ca="1" si="130"/>
        <v/>
      </c>
      <c r="F2542" s="2" t="str">
        <f ca="1">IF(E2542="", "", IFERROR(COUNTIF($E$2:E2542, "Correto") / COUNTA($E$2:E2542), 0))</f>
        <v/>
      </c>
    </row>
    <row r="2543" spans="3:6" x14ac:dyDescent="0.25">
      <c r="C2543" s="2" t="str">
        <f>IF(B2543="","",IF(VLOOKUP(A2543,referencia!A2550:B2562,2,FALSE)&gt;VLOOKUP(B2543,referencia!A2550:B2562,2,FALSE),"Casa",IF(VLOOKUP(A2543,referencia!A2550:B2562,2,FALSE)&lt;VLOOKUP(B2543,referencia!A2550:B2562,2,FALSE),"Visitante","Empate")))</f>
        <v/>
      </c>
      <c r="D2543" s="2" t="str">
        <f ca="1">IF(C2543="", "", IFERROR(
  INDEX(C:C, MATCH(1,
    INDEX((OFFSET(C2543, -(ROW(C2543)-255), 0)=OFFSET(C:C, 5, 0))*
           (OFFSET(C2542, -(ROW(C2542)-255), 0)=OFFSET(C:C, 4, 0))*
           (OFFSET(C2541, -(ROW(C2541)-255), 0)=OFFSET(C:C, 3, 0))*
           (OFFSET(C2540, -(ROW(C2540)-255), 0)=OFFSET(C:C, 2, 0))*
           (OFFSET(C2539, -(ROW(C2539)-255), 0)=OFFSET(C:C, 1, 0)),
           0), 0)),
  "Sem previsão"))</f>
        <v/>
      </c>
      <c r="E2543" s="2" t="str">
        <f t="shared" ca="1" si="130"/>
        <v/>
      </c>
      <c r="F2543" s="2" t="str">
        <f ca="1">IF(E2543="", "", IFERROR(COUNTIF($E$2:E2543, "Correto") / COUNTA($E$2:E2543), 0))</f>
        <v/>
      </c>
    </row>
    <row r="2544" spans="3:6" x14ac:dyDescent="0.25">
      <c r="C2544" s="2" t="str">
        <f>IF(B2544="","",IF(VLOOKUP(A2544,referencia!A2551:B2563,2,FALSE)&gt;VLOOKUP(B2544,referencia!A2551:B2563,2,FALSE),"Casa",IF(VLOOKUP(A2544,referencia!A2551:B2563,2,FALSE)&lt;VLOOKUP(B2544,referencia!A2551:B2563,2,FALSE),"Visitante","Empate")))</f>
        <v/>
      </c>
      <c r="D2544" s="2" t="str">
        <f ca="1">IF(C2544="", "", IFERROR(
  INDEX(C:C, MATCH(1,
    INDEX((OFFSET(C2544, -(ROW(C2544)-255), 0)=OFFSET(C:C, 5, 0))*
           (OFFSET(C2543, -(ROW(C2543)-255), 0)=OFFSET(C:C, 4, 0))*
           (OFFSET(C2542, -(ROW(C2542)-255), 0)=OFFSET(C:C, 3, 0))*
           (OFFSET(C2541, -(ROW(C2541)-255), 0)=OFFSET(C:C, 2, 0))*
           (OFFSET(C2540, -(ROW(C2540)-255), 0)=OFFSET(C:C, 1, 0)),
           0), 0)),
  "Sem previsão"))</f>
        <v/>
      </c>
      <c r="E2544" s="2" t="str">
        <f t="shared" ca="1" si="130"/>
        <v/>
      </c>
      <c r="F2544" s="2" t="str">
        <f ca="1">IF(E2544="", "", IFERROR(COUNTIF($E$2:E2544, "Correto") / COUNTA($E$2:E2544), 0))</f>
        <v/>
      </c>
    </row>
    <row r="2545" spans="3:6" x14ac:dyDescent="0.25">
      <c r="C2545" s="2" t="str">
        <f>IF(B2545="","",IF(VLOOKUP(A2545,referencia!A2552:B2564,2,FALSE)&gt;VLOOKUP(B2545,referencia!A2552:B2564,2,FALSE),"Casa",IF(VLOOKUP(A2545,referencia!A2552:B2564,2,FALSE)&lt;VLOOKUP(B2545,referencia!A2552:B2564,2,FALSE),"Visitante","Empate")))</f>
        <v/>
      </c>
      <c r="D2545" s="2" t="str">
        <f ca="1">IF(C2545="", "", IFERROR(
  INDEX(C:C, MATCH(1,
    INDEX((OFFSET(C2545, -(ROW(C2545)-255), 0)=OFFSET(C:C, 5, 0))*
           (OFFSET(C2544, -(ROW(C2544)-255), 0)=OFFSET(C:C, 4, 0))*
           (OFFSET(C2543, -(ROW(C2543)-255), 0)=OFFSET(C:C, 3, 0))*
           (OFFSET(C2542, -(ROW(C2542)-255), 0)=OFFSET(C:C, 2, 0))*
           (OFFSET(C2541, -(ROW(C2541)-255), 0)=OFFSET(C:C, 1, 0)),
           0), 0)),
  "Sem previsão"))</f>
        <v/>
      </c>
      <c r="E2545" s="2" t="str">
        <f t="shared" ca="1" si="130"/>
        <v/>
      </c>
      <c r="F2545" s="2" t="str">
        <f ca="1">IF(E2545="", "", IFERROR(COUNTIF($E$2:E2545, "Correto") / COUNTA($E$2:E2545), 0))</f>
        <v/>
      </c>
    </row>
    <row r="2546" spans="3:6" x14ac:dyDescent="0.25">
      <c r="C2546" s="2" t="str">
        <f>IF(B2546="","",IF(VLOOKUP(A2546,referencia!A2553:B2565,2,FALSE)&gt;VLOOKUP(B2546,referencia!A2553:B2565,2,FALSE),"Casa",IF(VLOOKUP(A2546,referencia!A2553:B2565,2,FALSE)&lt;VLOOKUP(B2546,referencia!A2553:B2565,2,FALSE),"Visitante","Empate")))</f>
        <v/>
      </c>
      <c r="D2546" s="2" t="str">
        <f ca="1">IF(C2546="", "", IFERROR(
  INDEX(C:C, MATCH(1,
    INDEX((OFFSET(C2546, -(ROW(C2546)-255), 0)=OFFSET(C:C, 5, 0))*
           (OFFSET(C2545, -(ROW(C2545)-255), 0)=OFFSET(C:C, 4, 0))*
           (OFFSET(C2544, -(ROW(C2544)-255), 0)=OFFSET(C:C, 3, 0))*
           (OFFSET(C2543, -(ROW(C2543)-255), 0)=OFFSET(C:C, 2, 0))*
           (OFFSET(C2542, -(ROW(C2542)-255), 0)=OFFSET(C:C, 1, 0)),
           0), 0)),
  "Sem previsão"))</f>
        <v/>
      </c>
      <c r="E2546" s="2" t="str">
        <f t="shared" ca="1" si="130"/>
        <v/>
      </c>
      <c r="F2546" s="2" t="str">
        <f ca="1">IF(E2546="", "", IFERROR(COUNTIF($E$2:E2546, "Correto") / COUNTA($E$2:E2546), 0))</f>
        <v/>
      </c>
    </row>
    <row r="2547" spans="3:6" x14ac:dyDescent="0.25">
      <c r="C2547" s="2" t="str">
        <f>IF(B2547="","",IF(VLOOKUP(A2547,referencia!A2554:B2566,2,FALSE)&gt;VLOOKUP(B2547,referencia!A2554:B2566,2,FALSE),"Casa",IF(VLOOKUP(A2547,referencia!A2554:B2566,2,FALSE)&lt;VLOOKUP(B2547,referencia!A2554:B2566,2,FALSE),"Visitante","Empate")))</f>
        <v/>
      </c>
      <c r="D2547" s="2" t="str">
        <f ca="1">IF(C2547="", "", IFERROR(
  INDEX(C:C, MATCH(1,
    INDEX((OFFSET(C2547, -(ROW(C2547)-255), 0)=OFFSET(C:C, 5, 0))*
           (OFFSET(C2546, -(ROW(C2546)-255), 0)=OFFSET(C:C, 4, 0))*
           (OFFSET(C2545, -(ROW(C2545)-255), 0)=OFFSET(C:C, 3, 0))*
           (OFFSET(C2544, -(ROW(C2544)-255), 0)=OFFSET(C:C, 2, 0))*
           (OFFSET(C2543, -(ROW(C2543)-255), 0)=OFFSET(C:C, 1, 0)),
           0), 0)),
  "Sem previsão"))</f>
        <v/>
      </c>
      <c r="E2547" s="2" t="str">
        <f t="shared" ca="1" si="130"/>
        <v/>
      </c>
      <c r="F2547" s="2" t="str">
        <f ca="1">IF(E2547="", "", IFERROR(COUNTIF($E$2:E2547, "Correto") / COUNTA($E$2:E2547), 0))</f>
        <v/>
      </c>
    </row>
    <row r="2548" spans="3:6" x14ac:dyDescent="0.25">
      <c r="C2548" s="2" t="str">
        <f>IF(B2548="","",IF(VLOOKUP(A2548,referencia!A2555:B2567,2,FALSE)&gt;VLOOKUP(B2548,referencia!A2555:B2567,2,FALSE),"Casa",IF(VLOOKUP(A2548,referencia!A2555:B2567,2,FALSE)&lt;VLOOKUP(B2548,referencia!A2555:B2567,2,FALSE),"Visitante","Empate")))</f>
        <v/>
      </c>
      <c r="D2548" s="2" t="str">
        <f ca="1">IF(C2548="", "", IFERROR(
  INDEX(C:C, MATCH(1,
    INDEX((OFFSET(C2548, -(ROW(C2548)-255), 0)=OFFSET(C:C, 5, 0))*
           (OFFSET(C2547, -(ROW(C2547)-255), 0)=OFFSET(C:C, 4, 0))*
           (OFFSET(C2546, -(ROW(C2546)-255), 0)=OFFSET(C:C, 3, 0))*
           (OFFSET(C2545, -(ROW(C2545)-255), 0)=OFFSET(C:C, 2, 0))*
           (OFFSET(C2544, -(ROW(C2544)-255), 0)=OFFSET(C:C, 1, 0)),
           0), 0)),
  "Sem previsão"))</f>
        <v/>
      </c>
      <c r="E2548" s="2" t="str">
        <f t="shared" ca="1" si="130"/>
        <v/>
      </c>
      <c r="F2548" s="2" t="str">
        <f ca="1">IF(E2548="", "", IFERROR(COUNTIF($E$2:E2548, "Correto") / COUNTA($E$2:E2548), 0))</f>
        <v/>
      </c>
    </row>
    <row r="2549" spans="3:6" x14ac:dyDescent="0.25">
      <c r="C2549" s="2" t="str">
        <f>IF(B2549="","",IF(VLOOKUP(A2549,referencia!A2556:B2568,2,FALSE)&gt;VLOOKUP(B2549,referencia!A2556:B2568,2,FALSE),"Casa",IF(VLOOKUP(A2549,referencia!A2556:B2568,2,FALSE)&lt;VLOOKUP(B2549,referencia!A2556:B2568,2,FALSE),"Visitante","Empate")))</f>
        <v/>
      </c>
      <c r="D2549" s="2" t="str">
        <f ca="1">IF(C2549="", "", IFERROR(
  INDEX(C:C, MATCH(1,
    INDEX((OFFSET(C2549, -(ROW(C2549)-255), 0)=OFFSET(C:C, 5, 0))*
           (OFFSET(C2548, -(ROW(C2548)-255), 0)=OFFSET(C:C, 4, 0))*
           (OFFSET(C2547, -(ROW(C2547)-255), 0)=OFFSET(C:C, 3, 0))*
           (OFFSET(C2546, -(ROW(C2546)-255), 0)=OFFSET(C:C, 2, 0))*
           (OFFSET(C2545, -(ROW(C2545)-255), 0)=OFFSET(C:C, 1, 0)),
           0), 0)),
  "Sem previsão"))</f>
        <v/>
      </c>
      <c r="E2549" s="2" t="str">
        <f t="shared" ca="1" si="130"/>
        <v/>
      </c>
      <c r="F2549" s="2" t="str">
        <f ca="1">IF(E2549="", "", IFERROR(COUNTIF($E$2:E2549, "Correto") / COUNTA($E$2:E2549), 0))</f>
        <v/>
      </c>
    </row>
    <row r="2550" spans="3:6" x14ac:dyDescent="0.25">
      <c r="C2550" s="2" t="str">
        <f>IF(B2550="","",IF(VLOOKUP(A2550,referencia!A2557:B2569,2,FALSE)&gt;VLOOKUP(B2550,referencia!A2557:B2569,2,FALSE),"Casa",IF(VLOOKUP(A2550,referencia!A2557:B2569,2,FALSE)&lt;VLOOKUP(B2550,referencia!A2557:B2569,2,FALSE),"Visitante","Empate")))</f>
        <v/>
      </c>
      <c r="D2550" s="2" t="str">
        <f ca="1">IF(C2550="", "", IFERROR(
  INDEX(C:C, MATCH(1,
    INDEX((OFFSET(C2550, -(ROW(C2550)-255), 0)=OFFSET(C:C, 5, 0))*
           (OFFSET(C2549, -(ROW(C2549)-255), 0)=OFFSET(C:C, 4, 0))*
           (OFFSET(C2548, -(ROW(C2548)-255), 0)=OFFSET(C:C, 3, 0))*
           (OFFSET(C2547, -(ROW(C2547)-255), 0)=OFFSET(C:C, 2, 0))*
           (OFFSET(C2546, -(ROW(C2546)-255), 0)=OFFSET(C:C, 1, 0)),
           0), 0)),
  "Sem previsão"))</f>
        <v/>
      </c>
      <c r="E2550" s="2" t="str">
        <f t="shared" ca="1" si="130"/>
        <v/>
      </c>
      <c r="F2550" s="2" t="str">
        <f ca="1">IF(E2550="", "", IFERROR(COUNTIF($E$2:E2550, "Correto") / COUNTA($E$2:E2550), 0))</f>
        <v/>
      </c>
    </row>
    <row r="2551" spans="3:6" x14ac:dyDescent="0.25">
      <c r="C2551" s="2" t="str">
        <f>IF(B2551="","",IF(VLOOKUP(A2551,referencia!A2558:B2570,2,FALSE)&gt;VLOOKUP(B2551,referencia!A2558:B2570,2,FALSE),"Casa",IF(VLOOKUP(A2551,referencia!A2558:B2570,2,FALSE)&lt;VLOOKUP(B2551,referencia!A2558:B2570,2,FALSE),"Visitante","Empate")))</f>
        <v/>
      </c>
      <c r="D2551" s="2" t="str">
        <f ca="1">IF(C2551="", "", IFERROR(
  INDEX(C:C, MATCH(1,
    INDEX((OFFSET(C2551, -(ROW(C2551)-255), 0)=OFFSET(C:C, 5, 0))*
           (OFFSET(C2550, -(ROW(C2550)-255), 0)=OFFSET(C:C, 4, 0))*
           (OFFSET(C2549, -(ROW(C2549)-255), 0)=OFFSET(C:C, 3, 0))*
           (OFFSET(C2548, -(ROW(C2548)-255), 0)=OFFSET(C:C, 2, 0))*
           (OFFSET(C2547, -(ROW(C2547)-255), 0)=OFFSET(C:C, 1, 0)),
           0), 0)),
  "Sem previsão"))</f>
        <v/>
      </c>
      <c r="E2551" s="2" t="str">
        <f t="shared" ca="1" si="130"/>
        <v/>
      </c>
      <c r="F2551" s="2" t="str">
        <f ca="1">IF(E2551="", "", IFERROR(COUNTIF($E$2:E2551, "Correto") / COUNTA($E$2:E2551), 0))</f>
        <v/>
      </c>
    </row>
    <row r="2552" spans="3:6" x14ac:dyDescent="0.25">
      <c r="C2552" s="2" t="str">
        <f>IF(B2552="","",IF(VLOOKUP(A2552,referencia!A2559:B2571,2,FALSE)&gt;VLOOKUP(B2552,referencia!A2559:B2571,2,FALSE),"Casa",IF(VLOOKUP(A2552,referencia!A2559:B2571,2,FALSE)&lt;VLOOKUP(B2552,referencia!A2559:B2571,2,FALSE),"Visitante","Empate")))</f>
        <v/>
      </c>
      <c r="D2552" s="2" t="str">
        <f ca="1">IF(C2552="", "", IFERROR(
  INDEX(C:C, MATCH(1,
    INDEX((OFFSET(C2552, -(ROW(C2552)-255), 0)=OFFSET(C:C, 5, 0))*
           (OFFSET(C2551, -(ROW(C2551)-255), 0)=OFFSET(C:C, 4, 0))*
           (OFFSET(C2550, -(ROW(C2550)-255), 0)=OFFSET(C:C, 3, 0))*
           (OFFSET(C2549, -(ROW(C2549)-255), 0)=OFFSET(C:C, 2, 0))*
           (OFFSET(C2548, -(ROW(C2548)-255), 0)=OFFSET(C:C, 1, 0)),
           0), 0)),
  "Sem previsão"))</f>
        <v/>
      </c>
      <c r="E2552" s="2" t="str">
        <f t="shared" ca="1" si="130"/>
        <v/>
      </c>
      <c r="F2552" s="2" t="str">
        <f ca="1">IF(E2552="", "", IFERROR(COUNTIF($E$2:E2552, "Correto") / COUNTA($E$2:E2552), 0))</f>
        <v/>
      </c>
    </row>
    <row r="2553" spans="3:6" x14ac:dyDescent="0.25">
      <c r="C2553" s="2" t="str">
        <f>IF(B2553="","",IF(VLOOKUP(A2553,referencia!A2560:B2572,2,FALSE)&gt;VLOOKUP(B2553,referencia!A2560:B2572,2,FALSE),"Casa",IF(VLOOKUP(A2553,referencia!A2560:B2572,2,FALSE)&lt;VLOOKUP(B2553,referencia!A2560:B2572,2,FALSE),"Visitante","Empate")))</f>
        <v/>
      </c>
      <c r="D2553" s="2" t="str">
        <f ca="1">IF(C2553="", "", IFERROR(
  INDEX(C:C, MATCH(1,
    INDEX((OFFSET(C2553, -(ROW(C2553)-255), 0)=OFFSET(C:C, 5, 0))*
           (OFFSET(C2552, -(ROW(C2552)-255), 0)=OFFSET(C:C, 4, 0))*
           (OFFSET(C2551, -(ROW(C2551)-255), 0)=OFFSET(C:C, 3, 0))*
           (OFFSET(C2550, -(ROW(C2550)-255), 0)=OFFSET(C:C, 2, 0))*
           (OFFSET(C2549, -(ROW(C2549)-255), 0)=OFFSET(C:C, 1, 0)),
           0), 0)),
  "Sem previsão"))</f>
        <v/>
      </c>
      <c r="E2553" s="2" t="str">
        <f t="shared" ca="1" si="130"/>
        <v/>
      </c>
      <c r="F2553" s="2" t="str">
        <f ca="1">IF(E2553="", "", IFERROR(COUNTIF($E$2:E2553, "Correto") / COUNTA($E$2:E2553), 0))</f>
        <v/>
      </c>
    </row>
    <row r="2554" spans="3:6" x14ac:dyDescent="0.25">
      <c r="C2554" s="2" t="str">
        <f>IF(B2554="","",IF(VLOOKUP(A2554,referencia!A2561:B2573,2,FALSE)&gt;VLOOKUP(B2554,referencia!A2561:B2573,2,FALSE),"Casa",IF(VLOOKUP(A2554,referencia!A2561:B2573,2,FALSE)&lt;VLOOKUP(B2554,referencia!A2561:B2573,2,FALSE),"Visitante","Empate")))</f>
        <v/>
      </c>
      <c r="D2554" s="2" t="str">
        <f ca="1">IF(C2554="", "", IFERROR(
  INDEX(C:C, MATCH(1,
    INDEX((OFFSET(C2554, -(ROW(C2554)-255), 0)=OFFSET(C:C, 5, 0))*
           (OFFSET(C2553, -(ROW(C2553)-255), 0)=OFFSET(C:C, 4, 0))*
           (OFFSET(C2552, -(ROW(C2552)-255), 0)=OFFSET(C:C, 3, 0))*
           (OFFSET(C2551, -(ROW(C2551)-255), 0)=OFFSET(C:C, 2, 0))*
           (OFFSET(C2550, -(ROW(C2550)-255), 0)=OFFSET(C:C, 1, 0)),
           0), 0)),
  "Sem previsão"))</f>
        <v/>
      </c>
      <c r="E2554" s="2" t="str">
        <f t="shared" ca="1" si="130"/>
        <v/>
      </c>
      <c r="F2554" s="2" t="str">
        <f ca="1">IF(E2554="", "", IFERROR(COUNTIF($E$2:E2554, "Correto") / COUNTA($E$2:E2554), 0))</f>
        <v/>
      </c>
    </row>
    <row r="2555" spans="3:6" x14ac:dyDescent="0.25">
      <c r="C2555" s="2" t="str">
        <f>IF(B2555="","",IF(VLOOKUP(A2555,referencia!A2562:B2574,2,FALSE)&gt;VLOOKUP(B2555,referencia!A2562:B2574,2,FALSE),"Casa",IF(VLOOKUP(A2555,referencia!A2562:B2574,2,FALSE)&lt;VLOOKUP(B2555,referencia!A2562:B2574,2,FALSE),"Visitante","Empate")))</f>
        <v/>
      </c>
      <c r="D2555" s="2" t="str">
        <f ca="1">IF(C2555="", "", IFERROR(
  INDEX(C:C, MATCH(1,
    INDEX((OFFSET(C2555, -(ROW(C2555)-255), 0)=OFFSET(C:C, 5, 0))*
           (OFFSET(C2554, -(ROW(C2554)-255), 0)=OFFSET(C:C, 4, 0))*
           (OFFSET(C2553, -(ROW(C2553)-255), 0)=OFFSET(C:C, 3, 0))*
           (OFFSET(C2552, -(ROW(C2552)-255), 0)=OFFSET(C:C, 2, 0))*
           (OFFSET(C2551, -(ROW(C2551)-255), 0)=OFFSET(C:C, 1, 0)),
           0), 0)),
  "Sem previsão"))</f>
        <v/>
      </c>
      <c r="E2555" s="2" t="str">
        <f t="shared" ca="1" si="130"/>
        <v/>
      </c>
      <c r="F2555" s="2" t="str">
        <f ca="1">IF(E2555="", "", IFERROR(COUNTIF($E$2:E2555, "Correto") / COUNTA($E$2:E2555), 0))</f>
        <v/>
      </c>
    </row>
    <row r="2556" spans="3:6" x14ac:dyDescent="0.25">
      <c r="C2556" s="2" t="str">
        <f>IF(B2556="","",IF(VLOOKUP(A2556,referencia!A2563:B2575,2,FALSE)&gt;VLOOKUP(B2556,referencia!A2563:B2575,2,FALSE),"Casa",IF(VLOOKUP(A2556,referencia!A2563:B2575,2,FALSE)&lt;VLOOKUP(B2556,referencia!A2563:B2575,2,FALSE),"Visitante","Empate")))</f>
        <v/>
      </c>
      <c r="D2556" s="2" t="str">
        <f ca="1">IF(C2556="", "", IFERROR(
  INDEX(C:C, MATCH(1,
    INDEX((OFFSET(C2556, -(ROW(C2556)-255), 0)=OFFSET(C:C, 5, 0))*
           (OFFSET(C2555, -(ROW(C2555)-255), 0)=OFFSET(C:C, 4, 0))*
           (OFFSET(C2554, -(ROW(C2554)-255), 0)=OFFSET(C:C, 3, 0))*
           (OFFSET(C2553, -(ROW(C2553)-255), 0)=OFFSET(C:C, 2, 0))*
           (OFFSET(C2552, -(ROW(C2552)-255), 0)=OFFSET(C:C, 1, 0)),
           0), 0)),
  "Sem previsão"))</f>
        <v/>
      </c>
      <c r="E2556" s="2" t="str">
        <f t="shared" ref="E2556:E2619" ca="1" si="131">IF(D2556="","",IF(D2556=C2556,"Correto","Errado"))</f>
        <v/>
      </c>
      <c r="F2556" s="2" t="str">
        <f ca="1">IF(E2556="", "", IFERROR(COUNTIF($E$2:E2556, "Correto") / COUNTA($E$2:E2556), 0))</f>
        <v/>
      </c>
    </row>
    <row r="2557" spans="3:6" x14ac:dyDescent="0.25">
      <c r="C2557" s="2" t="str">
        <f>IF(B2557="","",IF(VLOOKUP(A2557,referencia!A2564:B2576,2,FALSE)&gt;VLOOKUP(B2557,referencia!A2564:B2576,2,FALSE),"Casa",IF(VLOOKUP(A2557,referencia!A2564:B2576,2,FALSE)&lt;VLOOKUP(B2557,referencia!A2564:B2576,2,FALSE),"Visitante","Empate")))</f>
        <v/>
      </c>
      <c r="D2557" s="2" t="str">
        <f ca="1">IF(C2557="", "", IFERROR(
  INDEX(C:C, MATCH(1,
    INDEX((OFFSET(C2557, -(ROW(C2557)-255), 0)=OFFSET(C:C, 5, 0))*
           (OFFSET(C2556, -(ROW(C2556)-255), 0)=OFFSET(C:C, 4, 0))*
           (OFFSET(C2555, -(ROW(C2555)-255), 0)=OFFSET(C:C, 3, 0))*
           (OFFSET(C2554, -(ROW(C2554)-255), 0)=OFFSET(C:C, 2, 0))*
           (OFFSET(C2553, -(ROW(C2553)-255), 0)=OFFSET(C:C, 1, 0)),
           0), 0)),
  "Sem previsão"))</f>
        <v/>
      </c>
      <c r="E2557" s="2" t="str">
        <f t="shared" ca="1" si="131"/>
        <v/>
      </c>
      <c r="F2557" s="2" t="str">
        <f ca="1">IF(E2557="", "", IFERROR(COUNTIF($E$2:E2557, "Correto") / COUNTA($E$2:E2557), 0))</f>
        <v/>
      </c>
    </row>
    <row r="2558" spans="3:6" x14ac:dyDescent="0.25">
      <c r="C2558" s="2" t="str">
        <f>IF(B2558="","",IF(VLOOKUP(A2558,referencia!A2565:B2577,2,FALSE)&gt;VLOOKUP(B2558,referencia!A2565:B2577,2,FALSE),"Casa",IF(VLOOKUP(A2558,referencia!A2565:B2577,2,FALSE)&lt;VLOOKUP(B2558,referencia!A2565:B2577,2,FALSE),"Visitante","Empate")))</f>
        <v/>
      </c>
      <c r="D2558" s="2" t="str">
        <f ca="1">IF(C2558="", "", IFERROR(
  INDEX(C:C, MATCH(1,
    INDEX((OFFSET(C2558, -(ROW(C2558)-255), 0)=OFFSET(C:C, 5, 0))*
           (OFFSET(C2557, -(ROW(C2557)-255), 0)=OFFSET(C:C, 4, 0))*
           (OFFSET(C2556, -(ROW(C2556)-255), 0)=OFFSET(C:C, 3, 0))*
           (OFFSET(C2555, -(ROW(C2555)-255), 0)=OFFSET(C:C, 2, 0))*
           (OFFSET(C2554, -(ROW(C2554)-255), 0)=OFFSET(C:C, 1, 0)),
           0), 0)),
  "Sem previsão"))</f>
        <v/>
      </c>
      <c r="E2558" s="2" t="str">
        <f t="shared" ca="1" si="131"/>
        <v/>
      </c>
      <c r="F2558" s="2" t="str">
        <f ca="1">IF(E2558="", "", IFERROR(COUNTIF($E$2:E2558, "Correto") / COUNTA($E$2:E2558), 0))</f>
        <v/>
      </c>
    </row>
    <row r="2559" spans="3:6" x14ac:dyDescent="0.25">
      <c r="C2559" s="2" t="str">
        <f>IF(B2559="","",IF(VLOOKUP(A2559,referencia!A2566:B2578,2,FALSE)&gt;VLOOKUP(B2559,referencia!A2566:B2578,2,FALSE),"Casa",IF(VLOOKUP(A2559,referencia!A2566:B2578,2,FALSE)&lt;VLOOKUP(B2559,referencia!A2566:B2578,2,FALSE),"Visitante","Empate")))</f>
        <v/>
      </c>
      <c r="D2559" s="2" t="str">
        <f ca="1">IF(C2559="", "", IFERROR(
  INDEX(C:C, MATCH(1,
    INDEX((OFFSET(C2559, -(ROW(C2559)-255), 0)=OFFSET(C:C, 5, 0))*
           (OFFSET(C2558, -(ROW(C2558)-255), 0)=OFFSET(C:C, 4, 0))*
           (OFFSET(C2557, -(ROW(C2557)-255), 0)=OFFSET(C:C, 3, 0))*
           (OFFSET(C2556, -(ROW(C2556)-255), 0)=OFFSET(C:C, 2, 0))*
           (OFFSET(C2555, -(ROW(C2555)-255), 0)=OFFSET(C:C, 1, 0)),
           0), 0)),
  "Sem previsão"))</f>
        <v/>
      </c>
      <c r="E2559" s="2" t="str">
        <f t="shared" ca="1" si="131"/>
        <v/>
      </c>
      <c r="F2559" s="2" t="str">
        <f ca="1">IF(E2559="", "", IFERROR(COUNTIF($E$2:E2559, "Correto") / COUNTA($E$2:E2559), 0))</f>
        <v/>
      </c>
    </row>
    <row r="2560" spans="3:6" x14ac:dyDescent="0.25">
      <c r="C2560" s="2" t="str">
        <f>IF(B2560="","",IF(VLOOKUP(A2560,referencia!A2567:B2579,2,FALSE)&gt;VLOOKUP(B2560,referencia!A2567:B2579,2,FALSE),"Casa",IF(VLOOKUP(A2560,referencia!A2567:B2579,2,FALSE)&lt;VLOOKUP(B2560,referencia!A2567:B2579,2,FALSE),"Visitante","Empate")))</f>
        <v/>
      </c>
      <c r="D2560" s="2" t="str">
        <f ca="1">IF(C2560="", "", IFERROR(
  INDEX(C:C, MATCH(1,
    INDEX((OFFSET(C2560, -(ROW(C2560)-255), 0)=OFFSET(C:C, 5, 0))*
           (OFFSET(C2559, -(ROW(C2559)-255), 0)=OFFSET(C:C, 4, 0))*
           (OFFSET(C2558, -(ROW(C2558)-255), 0)=OFFSET(C:C, 3, 0))*
           (OFFSET(C2557, -(ROW(C2557)-255), 0)=OFFSET(C:C, 2, 0))*
           (OFFSET(C2556, -(ROW(C2556)-255), 0)=OFFSET(C:C, 1, 0)),
           0), 0)),
  "Sem previsão"))</f>
        <v/>
      </c>
      <c r="E2560" s="2" t="str">
        <f t="shared" ca="1" si="131"/>
        <v/>
      </c>
      <c r="F2560" s="2" t="str">
        <f ca="1">IF(E2560="", "", IFERROR(COUNTIF($E$2:E2560, "Correto") / COUNTA($E$2:E2560), 0))</f>
        <v/>
      </c>
    </row>
    <row r="2561" spans="3:6" x14ac:dyDescent="0.25">
      <c r="C2561" s="2" t="str">
        <f>IF(B2561="","",IF(VLOOKUP(A2561,referencia!A2568:B2580,2,FALSE)&gt;VLOOKUP(B2561,referencia!A2568:B2580,2,FALSE),"Casa",IF(VLOOKUP(A2561,referencia!A2568:B2580,2,FALSE)&lt;VLOOKUP(B2561,referencia!A2568:B2580,2,FALSE),"Visitante","Empate")))</f>
        <v/>
      </c>
      <c r="D2561" s="2" t="str">
        <f ca="1">IF(C2561="", "", IFERROR(
  INDEX(C:C, MATCH(1,
    INDEX((OFFSET(C2561, -(ROW(C2561)-255), 0)=OFFSET(C:C, 5, 0))*
           (OFFSET(C2560, -(ROW(C2560)-255), 0)=OFFSET(C:C, 4, 0))*
           (OFFSET(C2559, -(ROW(C2559)-255), 0)=OFFSET(C:C, 3, 0))*
           (OFFSET(C2558, -(ROW(C2558)-255), 0)=OFFSET(C:C, 2, 0))*
           (OFFSET(C2557, -(ROW(C2557)-255), 0)=OFFSET(C:C, 1, 0)),
           0), 0)),
  "Sem previsão"))</f>
        <v/>
      </c>
      <c r="E2561" s="2" t="str">
        <f t="shared" ca="1" si="131"/>
        <v/>
      </c>
      <c r="F2561" s="2" t="str">
        <f ca="1">IF(E2561="", "", IFERROR(COUNTIF($E$2:E2561, "Correto") / COUNTA($E$2:E2561), 0))</f>
        <v/>
      </c>
    </row>
    <row r="2562" spans="3:6" x14ac:dyDescent="0.25">
      <c r="C2562" s="2" t="str">
        <f>IF(B2562="","",IF(VLOOKUP(A2562,referencia!A2569:B2581,2,FALSE)&gt;VLOOKUP(B2562,referencia!A2569:B2581,2,FALSE),"Casa",IF(VLOOKUP(A2562,referencia!A2569:B2581,2,FALSE)&lt;VLOOKUP(B2562,referencia!A2569:B2581,2,FALSE),"Visitante","Empate")))</f>
        <v/>
      </c>
      <c r="D2562" s="2" t="str">
        <f ca="1">IF(C2562="", "", IFERROR(
  INDEX(C:C, MATCH(1,
    INDEX((OFFSET(C2562, -(ROW(C2562)-255), 0)=OFFSET(C:C, 5, 0))*
           (OFFSET(C2561, -(ROW(C2561)-255), 0)=OFFSET(C:C, 4, 0))*
           (OFFSET(C2560, -(ROW(C2560)-255), 0)=OFFSET(C:C, 3, 0))*
           (OFFSET(C2559, -(ROW(C2559)-255), 0)=OFFSET(C:C, 2, 0))*
           (OFFSET(C2558, -(ROW(C2558)-255), 0)=OFFSET(C:C, 1, 0)),
           0), 0)),
  "Sem previsão"))</f>
        <v/>
      </c>
      <c r="E2562" s="2" t="str">
        <f t="shared" ca="1" si="131"/>
        <v/>
      </c>
      <c r="F2562" s="2" t="str">
        <f ca="1">IF(E2562="", "", IFERROR(COUNTIF($E$2:E2562, "Correto") / COUNTA($E$2:E2562), 0))</f>
        <v/>
      </c>
    </row>
    <row r="2563" spans="3:6" x14ac:dyDescent="0.25">
      <c r="C2563" s="2" t="str">
        <f>IF(B2563="","",IF(VLOOKUP(A2563,referencia!A2570:B2582,2,FALSE)&gt;VLOOKUP(B2563,referencia!A2570:B2582,2,FALSE),"Casa",IF(VLOOKUP(A2563,referencia!A2570:B2582,2,FALSE)&lt;VLOOKUP(B2563,referencia!A2570:B2582,2,FALSE),"Visitante","Empate")))</f>
        <v/>
      </c>
      <c r="D2563" s="2" t="str">
        <f ca="1">IF(C2563="", "", IFERROR(
  INDEX(C:C, MATCH(1,
    INDEX((OFFSET(C2563, -(ROW(C2563)-255), 0)=OFFSET(C:C, 5, 0))*
           (OFFSET(C2562, -(ROW(C2562)-255), 0)=OFFSET(C:C, 4, 0))*
           (OFFSET(C2561, -(ROW(C2561)-255), 0)=OFFSET(C:C, 3, 0))*
           (OFFSET(C2560, -(ROW(C2560)-255), 0)=OFFSET(C:C, 2, 0))*
           (OFFSET(C2559, -(ROW(C2559)-255), 0)=OFFSET(C:C, 1, 0)),
           0), 0)),
  "Sem previsão"))</f>
        <v/>
      </c>
      <c r="E2563" s="2" t="str">
        <f t="shared" ca="1" si="131"/>
        <v/>
      </c>
      <c r="F2563" s="2" t="str">
        <f ca="1">IF(E2563="", "", IFERROR(COUNTIF($E$2:E2563, "Correto") / COUNTA($E$2:E2563), 0))</f>
        <v/>
      </c>
    </row>
    <row r="2564" spans="3:6" x14ac:dyDescent="0.25">
      <c r="C2564" s="2" t="str">
        <f>IF(B2564="","",IF(VLOOKUP(A2564,referencia!A2571:B2583,2,FALSE)&gt;VLOOKUP(B2564,referencia!A2571:B2583,2,FALSE),"Casa",IF(VLOOKUP(A2564,referencia!A2571:B2583,2,FALSE)&lt;VLOOKUP(B2564,referencia!A2571:B2583,2,FALSE),"Visitante","Empate")))</f>
        <v/>
      </c>
      <c r="D2564" s="2" t="str">
        <f ca="1">IF(C2564="", "", IFERROR(
  INDEX(C:C, MATCH(1,
    INDEX((OFFSET(C2564, -(ROW(C2564)-255), 0)=OFFSET(C:C, 5, 0))*
           (OFFSET(C2563, -(ROW(C2563)-255), 0)=OFFSET(C:C, 4, 0))*
           (OFFSET(C2562, -(ROW(C2562)-255), 0)=OFFSET(C:C, 3, 0))*
           (OFFSET(C2561, -(ROW(C2561)-255), 0)=OFFSET(C:C, 2, 0))*
           (OFFSET(C2560, -(ROW(C2560)-255), 0)=OFFSET(C:C, 1, 0)),
           0), 0)),
  "Sem previsão"))</f>
        <v/>
      </c>
      <c r="E2564" s="2" t="str">
        <f t="shared" ca="1" si="131"/>
        <v/>
      </c>
      <c r="F2564" s="2" t="str">
        <f ca="1">IF(E2564="", "", IFERROR(COUNTIF($E$2:E2564, "Correto") / COUNTA($E$2:E2564), 0))</f>
        <v/>
      </c>
    </row>
    <row r="2565" spans="3:6" x14ac:dyDescent="0.25">
      <c r="C2565" s="2" t="str">
        <f>IF(B2565="","",IF(VLOOKUP(A2565,referencia!A2572:B2584,2,FALSE)&gt;VLOOKUP(B2565,referencia!A2572:B2584,2,FALSE),"Casa",IF(VLOOKUP(A2565,referencia!A2572:B2584,2,FALSE)&lt;VLOOKUP(B2565,referencia!A2572:B2584,2,FALSE),"Visitante","Empate")))</f>
        <v/>
      </c>
      <c r="D2565" s="2" t="str">
        <f ca="1">IF(C2565="", "", IFERROR(
  INDEX(C:C, MATCH(1,
    INDEX((OFFSET(C2565, -(ROW(C2565)-255), 0)=OFFSET(C:C, 5, 0))*
           (OFFSET(C2564, -(ROW(C2564)-255), 0)=OFFSET(C:C, 4, 0))*
           (OFFSET(C2563, -(ROW(C2563)-255), 0)=OFFSET(C:C, 3, 0))*
           (OFFSET(C2562, -(ROW(C2562)-255), 0)=OFFSET(C:C, 2, 0))*
           (OFFSET(C2561, -(ROW(C2561)-255), 0)=OFFSET(C:C, 1, 0)),
           0), 0)),
  "Sem previsão"))</f>
        <v/>
      </c>
      <c r="E2565" s="2" t="str">
        <f t="shared" ca="1" si="131"/>
        <v/>
      </c>
      <c r="F2565" s="2" t="str">
        <f ca="1">IF(E2565="", "", IFERROR(COUNTIF($E$2:E2565, "Correto") / COUNTA($E$2:E2565), 0))</f>
        <v/>
      </c>
    </row>
    <row r="2566" spans="3:6" x14ac:dyDescent="0.25">
      <c r="C2566" s="2" t="str">
        <f>IF(B2566="","",IF(VLOOKUP(A2566,referencia!A2573:B2585,2,FALSE)&gt;VLOOKUP(B2566,referencia!A2573:B2585,2,FALSE),"Casa",IF(VLOOKUP(A2566,referencia!A2573:B2585,2,FALSE)&lt;VLOOKUP(B2566,referencia!A2573:B2585,2,FALSE),"Visitante","Empate")))</f>
        <v/>
      </c>
      <c r="D2566" s="2" t="str">
        <f ca="1">IF(C2566="", "", IFERROR(
  INDEX(C:C, MATCH(1,
    INDEX((OFFSET(C2566, -(ROW(C2566)-255), 0)=OFFSET(C:C, 5, 0))*
           (OFFSET(C2565, -(ROW(C2565)-255), 0)=OFFSET(C:C, 4, 0))*
           (OFFSET(C2564, -(ROW(C2564)-255), 0)=OFFSET(C:C, 3, 0))*
           (OFFSET(C2563, -(ROW(C2563)-255), 0)=OFFSET(C:C, 2, 0))*
           (OFFSET(C2562, -(ROW(C2562)-255), 0)=OFFSET(C:C, 1, 0)),
           0), 0)),
  "Sem previsão"))</f>
        <v/>
      </c>
      <c r="E2566" s="2" t="str">
        <f t="shared" ca="1" si="131"/>
        <v/>
      </c>
      <c r="F2566" s="2" t="str">
        <f ca="1">IF(E2566="", "", IFERROR(COUNTIF($E$2:E2566, "Correto") / COUNTA($E$2:E2566), 0))</f>
        <v/>
      </c>
    </row>
    <row r="2567" spans="3:6" x14ac:dyDescent="0.25">
      <c r="C2567" s="2" t="str">
        <f>IF(B2567="","",IF(VLOOKUP(A2567,referencia!A2574:B2586,2,FALSE)&gt;VLOOKUP(B2567,referencia!A2574:B2586,2,FALSE),"Casa",IF(VLOOKUP(A2567,referencia!A2574:B2586,2,FALSE)&lt;VLOOKUP(B2567,referencia!A2574:B2586,2,FALSE),"Visitante","Empate")))</f>
        <v/>
      </c>
      <c r="D2567" s="2" t="str">
        <f ca="1">IF(C2567="", "", IFERROR(
  INDEX(C:C, MATCH(1,
    INDEX((OFFSET(C2567, -(ROW(C2567)-255), 0)=OFFSET(C:C, 5, 0))*
           (OFFSET(C2566, -(ROW(C2566)-255), 0)=OFFSET(C:C, 4, 0))*
           (OFFSET(C2565, -(ROW(C2565)-255), 0)=OFFSET(C:C, 3, 0))*
           (OFFSET(C2564, -(ROW(C2564)-255), 0)=OFFSET(C:C, 2, 0))*
           (OFFSET(C2563, -(ROW(C2563)-255), 0)=OFFSET(C:C, 1, 0)),
           0), 0)),
  "Sem previsão"))</f>
        <v/>
      </c>
      <c r="E2567" s="2" t="str">
        <f t="shared" ca="1" si="131"/>
        <v/>
      </c>
      <c r="F2567" s="2" t="str">
        <f ca="1">IF(E2567="", "", IFERROR(COUNTIF($E$2:E2567, "Correto") / COUNTA($E$2:E2567), 0))</f>
        <v/>
      </c>
    </row>
    <row r="2568" spans="3:6" x14ac:dyDescent="0.25">
      <c r="C2568" s="2" t="str">
        <f>IF(B2568="","",IF(VLOOKUP(A2568,referencia!A2575:B2587,2,FALSE)&gt;VLOOKUP(B2568,referencia!A2575:B2587,2,FALSE),"Casa",IF(VLOOKUP(A2568,referencia!A2575:B2587,2,FALSE)&lt;VLOOKUP(B2568,referencia!A2575:B2587,2,FALSE),"Visitante","Empate")))</f>
        <v/>
      </c>
      <c r="D2568" s="2" t="str">
        <f ca="1">IF(C2568="", "", IFERROR(
  INDEX(C:C, MATCH(1,
    INDEX((OFFSET(C2568, -(ROW(C2568)-255), 0)=OFFSET(C:C, 5, 0))*
           (OFFSET(C2567, -(ROW(C2567)-255), 0)=OFFSET(C:C, 4, 0))*
           (OFFSET(C2566, -(ROW(C2566)-255), 0)=OFFSET(C:C, 3, 0))*
           (OFFSET(C2565, -(ROW(C2565)-255), 0)=OFFSET(C:C, 2, 0))*
           (OFFSET(C2564, -(ROW(C2564)-255), 0)=OFFSET(C:C, 1, 0)),
           0), 0)),
  "Sem previsão"))</f>
        <v/>
      </c>
      <c r="E2568" s="2" t="str">
        <f t="shared" ca="1" si="131"/>
        <v/>
      </c>
      <c r="F2568" s="2" t="str">
        <f ca="1">IF(E2568="", "", IFERROR(COUNTIF($E$2:E2568, "Correto") / COUNTA($E$2:E2568), 0))</f>
        <v/>
      </c>
    </row>
    <row r="2569" spans="3:6" x14ac:dyDescent="0.25">
      <c r="C2569" s="2" t="str">
        <f>IF(B2569="","",IF(VLOOKUP(A2569,referencia!A2576:B2588,2,FALSE)&gt;VLOOKUP(B2569,referencia!A2576:B2588,2,FALSE),"Casa",IF(VLOOKUP(A2569,referencia!A2576:B2588,2,FALSE)&lt;VLOOKUP(B2569,referencia!A2576:B2588,2,FALSE),"Visitante","Empate")))</f>
        <v/>
      </c>
      <c r="D2569" s="2" t="str">
        <f ca="1">IF(C2569="", "", IFERROR(
  INDEX(C:C, MATCH(1,
    INDEX((OFFSET(C2569, -(ROW(C2569)-255), 0)=OFFSET(C:C, 5, 0))*
           (OFFSET(C2568, -(ROW(C2568)-255), 0)=OFFSET(C:C, 4, 0))*
           (OFFSET(C2567, -(ROW(C2567)-255), 0)=OFFSET(C:C, 3, 0))*
           (OFFSET(C2566, -(ROW(C2566)-255), 0)=OFFSET(C:C, 2, 0))*
           (OFFSET(C2565, -(ROW(C2565)-255), 0)=OFFSET(C:C, 1, 0)),
           0), 0)),
  "Sem previsão"))</f>
        <v/>
      </c>
      <c r="E2569" s="2" t="str">
        <f t="shared" ca="1" si="131"/>
        <v/>
      </c>
      <c r="F2569" s="2" t="str">
        <f ca="1">IF(E2569="", "", IFERROR(COUNTIF($E$2:E2569, "Correto") / COUNTA($E$2:E2569), 0))</f>
        <v/>
      </c>
    </row>
    <row r="2570" spans="3:6" x14ac:dyDescent="0.25">
      <c r="C2570" s="2" t="str">
        <f>IF(B2570="","",IF(VLOOKUP(A2570,referencia!A2577:B2589,2,FALSE)&gt;VLOOKUP(B2570,referencia!A2577:B2589,2,FALSE),"Casa",IF(VLOOKUP(A2570,referencia!A2577:B2589,2,FALSE)&lt;VLOOKUP(B2570,referencia!A2577:B2589,2,FALSE),"Visitante","Empate")))</f>
        <v/>
      </c>
      <c r="D2570" s="2" t="str">
        <f ca="1">IF(C2570="", "", IFERROR(
  INDEX(C:C, MATCH(1,
    INDEX((OFFSET(C2570, -(ROW(C2570)-255), 0)=OFFSET(C:C, 5, 0))*
           (OFFSET(C2569, -(ROW(C2569)-255), 0)=OFFSET(C:C, 4, 0))*
           (OFFSET(C2568, -(ROW(C2568)-255), 0)=OFFSET(C:C, 3, 0))*
           (OFFSET(C2567, -(ROW(C2567)-255), 0)=OFFSET(C:C, 2, 0))*
           (OFFSET(C2566, -(ROW(C2566)-255), 0)=OFFSET(C:C, 1, 0)),
           0), 0)),
  "Sem previsão"))</f>
        <v/>
      </c>
      <c r="E2570" s="2" t="str">
        <f t="shared" ca="1" si="131"/>
        <v/>
      </c>
      <c r="F2570" s="2" t="str">
        <f ca="1">IF(E2570="", "", IFERROR(COUNTIF($E$2:E2570, "Correto") / COUNTA($E$2:E2570), 0))</f>
        <v/>
      </c>
    </row>
    <row r="2571" spans="3:6" x14ac:dyDescent="0.25">
      <c r="C2571" s="2" t="str">
        <f>IF(B2571="","",IF(VLOOKUP(A2571,referencia!A2578:B2590,2,FALSE)&gt;VLOOKUP(B2571,referencia!A2578:B2590,2,FALSE),"Casa",IF(VLOOKUP(A2571,referencia!A2578:B2590,2,FALSE)&lt;VLOOKUP(B2571,referencia!A2578:B2590,2,FALSE),"Visitante","Empate")))</f>
        <v/>
      </c>
      <c r="D2571" s="2" t="str">
        <f ca="1">IF(C2571="", "", IFERROR(
  INDEX(C:C, MATCH(1,
    INDEX((OFFSET(C2571, -(ROW(C2571)-255), 0)=OFFSET(C:C, 5, 0))*
           (OFFSET(C2570, -(ROW(C2570)-255), 0)=OFFSET(C:C, 4, 0))*
           (OFFSET(C2569, -(ROW(C2569)-255), 0)=OFFSET(C:C, 3, 0))*
           (OFFSET(C2568, -(ROW(C2568)-255), 0)=OFFSET(C:C, 2, 0))*
           (OFFSET(C2567, -(ROW(C2567)-255), 0)=OFFSET(C:C, 1, 0)),
           0), 0)),
  "Sem previsão"))</f>
        <v/>
      </c>
      <c r="E2571" s="2" t="str">
        <f t="shared" ca="1" si="131"/>
        <v/>
      </c>
      <c r="F2571" s="2" t="str">
        <f ca="1">IF(E2571="", "", IFERROR(COUNTIF($E$2:E2571, "Correto") / COUNTA($E$2:E2571), 0))</f>
        <v/>
      </c>
    </row>
    <row r="2572" spans="3:6" x14ac:dyDescent="0.25">
      <c r="C2572" s="2" t="str">
        <f>IF(B2572="","",IF(VLOOKUP(A2572,referencia!A2579:B2591,2,FALSE)&gt;VLOOKUP(B2572,referencia!A2579:B2591,2,FALSE),"Casa",IF(VLOOKUP(A2572,referencia!A2579:B2591,2,FALSE)&lt;VLOOKUP(B2572,referencia!A2579:B2591,2,FALSE),"Visitante","Empate")))</f>
        <v/>
      </c>
      <c r="D2572" s="2" t="str">
        <f ca="1">IF(C2572="", "", IFERROR(
  INDEX(C:C, MATCH(1,
    INDEX((OFFSET(C2572, -(ROW(C2572)-255), 0)=OFFSET(C:C, 5, 0))*
           (OFFSET(C2571, -(ROW(C2571)-255), 0)=OFFSET(C:C, 4, 0))*
           (OFFSET(C2570, -(ROW(C2570)-255), 0)=OFFSET(C:C, 3, 0))*
           (OFFSET(C2569, -(ROW(C2569)-255), 0)=OFFSET(C:C, 2, 0))*
           (OFFSET(C2568, -(ROW(C2568)-255), 0)=OFFSET(C:C, 1, 0)),
           0), 0)),
  "Sem previsão"))</f>
        <v/>
      </c>
      <c r="E2572" s="2" t="str">
        <f t="shared" ca="1" si="131"/>
        <v/>
      </c>
      <c r="F2572" s="2" t="str">
        <f ca="1">IF(E2572="", "", IFERROR(COUNTIF($E$2:E2572, "Correto") / COUNTA($E$2:E2572), 0))</f>
        <v/>
      </c>
    </row>
    <row r="2573" spans="3:6" x14ac:dyDescent="0.25">
      <c r="C2573" s="2" t="str">
        <f>IF(B2573="","",IF(VLOOKUP(A2573,referencia!A2580:B2592,2,FALSE)&gt;VLOOKUP(B2573,referencia!A2580:B2592,2,FALSE),"Casa",IF(VLOOKUP(A2573,referencia!A2580:B2592,2,FALSE)&lt;VLOOKUP(B2573,referencia!A2580:B2592,2,FALSE),"Visitante","Empate")))</f>
        <v/>
      </c>
      <c r="D2573" s="2" t="str">
        <f ca="1">IF(C2573="", "", IFERROR(
  INDEX(C:C, MATCH(1,
    INDEX((OFFSET(C2573, -(ROW(C2573)-255), 0)=OFFSET(C:C, 5, 0))*
           (OFFSET(C2572, -(ROW(C2572)-255), 0)=OFFSET(C:C, 4, 0))*
           (OFFSET(C2571, -(ROW(C2571)-255), 0)=OFFSET(C:C, 3, 0))*
           (OFFSET(C2570, -(ROW(C2570)-255), 0)=OFFSET(C:C, 2, 0))*
           (OFFSET(C2569, -(ROW(C2569)-255), 0)=OFFSET(C:C, 1, 0)),
           0), 0)),
  "Sem previsão"))</f>
        <v/>
      </c>
      <c r="E2573" s="2" t="str">
        <f t="shared" ca="1" si="131"/>
        <v/>
      </c>
      <c r="F2573" s="2" t="str">
        <f ca="1">IF(E2573="", "", IFERROR(COUNTIF($E$2:E2573, "Correto") / COUNTA($E$2:E2573), 0))</f>
        <v/>
      </c>
    </row>
    <row r="2574" spans="3:6" x14ac:dyDescent="0.25">
      <c r="C2574" s="2" t="str">
        <f>IF(B2574="","",IF(VLOOKUP(A2574,referencia!A2581:B2593,2,FALSE)&gt;VLOOKUP(B2574,referencia!A2581:B2593,2,FALSE),"Casa",IF(VLOOKUP(A2574,referencia!A2581:B2593,2,FALSE)&lt;VLOOKUP(B2574,referencia!A2581:B2593,2,FALSE),"Visitante","Empate")))</f>
        <v/>
      </c>
      <c r="D2574" s="2" t="str">
        <f ca="1">IF(C2574="", "", IFERROR(
  INDEX(C:C, MATCH(1,
    INDEX((OFFSET(C2574, -(ROW(C2574)-255), 0)=OFFSET(C:C, 5, 0))*
           (OFFSET(C2573, -(ROW(C2573)-255), 0)=OFFSET(C:C, 4, 0))*
           (OFFSET(C2572, -(ROW(C2572)-255), 0)=OFFSET(C:C, 3, 0))*
           (OFFSET(C2571, -(ROW(C2571)-255), 0)=OFFSET(C:C, 2, 0))*
           (OFFSET(C2570, -(ROW(C2570)-255), 0)=OFFSET(C:C, 1, 0)),
           0), 0)),
  "Sem previsão"))</f>
        <v/>
      </c>
      <c r="E2574" s="2" t="str">
        <f t="shared" ca="1" si="131"/>
        <v/>
      </c>
      <c r="F2574" s="2" t="str">
        <f ca="1">IF(E2574="", "", IFERROR(COUNTIF($E$2:E2574, "Correto") / COUNTA($E$2:E2574), 0))</f>
        <v/>
      </c>
    </row>
    <row r="2575" spans="3:6" x14ac:dyDescent="0.25">
      <c r="C2575" s="2" t="str">
        <f>IF(B2575="","",IF(VLOOKUP(A2575,referencia!A2582:B2594,2,FALSE)&gt;VLOOKUP(B2575,referencia!A2582:B2594,2,FALSE),"Casa",IF(VLOOKUP(A2575,referencia!A2582:B2594,2,FALSE)&lt;VLOOKUP(B2575,referencia!A2582:B2594,2,FALSE),"Visitante","Empate")))</f>
        <v/>
      </c>
      <c r="D2575" s="2" t="str">
        <f ca="1">IF(C2575="", "", IFERROR(
  INDEX(C:C, MATCH(1,
    INDEX((OFFSET(C2575, -(ROW(C2575)-255), 0)=OFFSET(C:C, 5, 0))*
           (OFFSET(C2574, -(ROW(C2574)-255), 0)=OFFSET(C:C, 4, 0))*
           (OFFSET(C2573, -(ROW(C2573)-255), 0)=OFFSET(C:C, 3, 0))*
           (OFFSET(C2572, -(ROW(C2572)-255), 0)=OFFSET(C:C, 2, 0))*
           (OFFSET(C2571, -(ROW(C2571)-255), 0)=OFFSET(C:C, 1, 0)),
           0), 0)),
  "Sem previsão"))</f>
        <v/>
      </c>
      <c r="E2575" s="2" t="str">
        <f t="shared" ca="1" si="131"/>
        <v/>
      </c>
      <c r="F2575" s="2" t="str">
        <f ca="1">IF(E2575="", "", IFERROR(COUNTIF($E$2:E2575, "Correto") / COUNTA($E$2:E2575), 0))</f>
        <v/>
      </c>
    </row>
    <row r="2576" spans="3:6" x14ac:dyDescent="0.25">
      <c r="C2576" s="2" t="str">
        <f>IF(B2576="","",IF(VLOOKUP(A2576,referencia!A2583:B2595,2,FALSE)&gt;VLOOKUP(B2576,referencia!A2583:B2595,2,FALSE),"Casa",IF(VLOOKUP(A2576,referencia!A2583:B2595,2,FALSE)&lt;VLOOKUP(B2576,referencia!A2583:B2595,2,FALSE),"Visitante","Empate")))</f>
        <v/>
      </c>
      <c r="D2576" s="2" t="str">
        <f ca="1">IF(C2576="", "", IFERROR(
  INDEX(C:C, MATCH(1,
    INDEX((OFFSET(C2576, -(ROW(C2576)-255), 0)=OFFSET(C:C, 5, 0))*
           (OFFSET(C2575, -(ROW(C2575)-255), 0)=OFFSET(C:C, 4, 0))*
           (OFFSET(C2574, -(ROW(C2574)-255), 0)=OFFSET(C:C, 3, 0))*
           (OFFSET(C2573, -(ROW(C2573)-255), 0)=OFFSET(C:C, 2, 0))*
           (OFFSET(C2572, -(ROW(C2572)-255), 0)=OFFSET(C:C, 1, 0)),
           0), 0)),
  "Sem previsão"))</f>
        <v/>
      </c>
      <c r="E2576" s="2" t="str">
        <f t="shared" ca="1" si="131"/>
        <v/>
      </c>
      <c r="F2576" s="2" t="str">
        <f ca="1">IF(E2576="", "", IFERROR(COUNTIF($E$2:E2576, "Correto") / COUNTA($E$2:E2576), 0))</f>
        <v/>
      </c>
    </row>
    <row r="2577" spans="3:6" x14ac:dyDescent="0.25">
      <c r="C2577" s="2" t="str">
        <f>IF(B2577="","",IF(VLOOKUP(A2577,referencia!A2584:B2596,2,FALSE)&gt;VLOOKUP(B2577,referencia!A2584:B2596,2,FALSE),"Casa",IF(VLOOKUP(A2577,referencia!A2584:B2596,2,FALSE)&lt;VLOOKUP(B2577,referencia!A2584:B2596,2,FALSE),"Visitante","Empate")))</f>
        <v/>
      </c>
      <c r="D2577" s="2" t="str">
        <f ca="1">IF(C2577="", "", IFERROR(
  INDEX(C:C, MATCH(1,
    INDEX((OFFSET(C2577, -(ROW(C2577)-255), 0)=OFFSET(C:C, 5, 0))*
           (OFFSET(C2576, -(ROW(C2576)-255), 0)=OFFSET(C:C, 4, 0))*
           (OFFSET(C2575, -(ROW(C2575)-255), 0)=OFFSET(C:C, 3, 0))*
           (OFFSET(C2574, -(ROW(C2574)-255), 0)=OFFSET(C:C, 2, 0))*
           (OFFSET(C2573, -(ROW(C2573)-255), 0)=OFFSET(C:C, 1, 0)),
           0), 0)),
  "Sem previsão"))</f>
        <v/>
      </c>
      <c r="E2577" s="2" t="str">
        <f t="shared" ca="1" si="131"/>
        <v/>
      </c>
      <c r="F2577" s="2" t="str">
        <f ca="1">IF(E2577="", "", IFERROR(COUNTIF($E$2:E2577, "Correto") / COUNTA($E$2:E2577), 0))</f>
        <v/>
      </c>
    </row>
    <row r="2578" spans="3:6" x14ac:dyDescent="0.25">
      <c r="C2578" s="2" t="str">
        <f>IF(B2578="","",IF(VLOOKUP(A2578,referencia!A2585:B2597,2,FALSE)&gt;VLOOKUP(B2578,referencia!A2585:B2597,2,FALSE),"Casa",IF(VLOOKUP(A2578,referencia!A2585:B2597,2,FALSE)&lt;VLOOKUP(B2578,referencia!A2585:B2597,2,FALSE),"Visitante","Empate")))</f>
        <v/>
      </c>
      <c r="D2578" s="2" t="str">
        <f ca="1">IF(C2578="", "", IFERROR(
  INDEX(C:C, MATCH(1,
    INDEX((OFFSET(C2578, -(ROW(C2578)-255), 0)=OFFSET(C:C, 5, 0))*
           (OFFSET(C2577, -(ROW(C2577)-255), 0)=OFFSET(C:C, 4, 0))*
           (OFFSET(C2576, -(ROW(C2576)-255), 0)=OFFSET(C:C, 3, 0))*
           (OFFSET(C2575, -(ROW(C2575)-255), 0)=OFFSET(C:C, 2, 0))*
           (OFFSET(C2574, -(ROW(C2574)-255), 0)=OFFSET(C:C, 1, 0)),
           0), 0)),
  "Sem previsão"))</f>
        <v/>
      </c>
      <c r="E2578" s="2" t="str">
        <f t="shared" ca="1" si="131"/>
        <v/>
      </c>
      <c r="F2578" s="2" t="str">
        <f ca="1">IF(E2578="", "", IFERROR(COUNTIF($E$2:E2578, "Correto") / COUNTA($E$2:E2578), 0))</f>
        <v/>
      </c>
    </row>
    <row r="2579" spans="3:6" x14ac:dyDescent="0.25">
      <c r="C2579" s="2" t="str">
        <f>IF(B2579="","",IF(VLOOKUP(A2579,referencia!A2586:B2598,2,FALSE)&gt;VLOOKUP(B2579,referencia!A2586:B2598,2,FALSE),"Casa",IF(VLOOKUP(A2579,referencia!A2586:B2598,2,FALSE)&lt;VLOOKUP(B2579,referencia!A2586:B2598,2,FALSE),"Visitante","Empate")))</f>
        <v/>
      </c>
      <c r="D2579" s="2" t="str">
        <f ca="1">IF(C2579="", "", IFERROR(
  INDEX(C:C, MATCH(1,
    INDEX((OFFSET(C2579, -(ROW(C2579)-255), 0)=OFFSET(C:C, 5, 0))*
           (OFFSET(C2578, -(ROW(C2578)-255), 0)=OFFSET(C:C, 4, 0))*
           (OFFSET(C2577, -(ROW(C2577)-255), 0)=OFFSET(C:C, 3, 0))*
           (OFFSET(C2576, -(ROW(C2576)-255), 0)=OFFSET(C:C, 2, 0))*
           (OFFSET(C2575, -(ROW(C2575)-255), 0)=OFFSET(C:C, 1, 0)),
           0), 0)),
  "Sem previsão"))</f>
        <v/>
      </c>
      <c r="E2579" s="2" t="str">
        <f t="shared" ca="1" si="131"/>
        <v/>
      </c>
      <c r="F2579" s="2" t="str">
        <f ca="1">IF(E2579="", "", IFERROR(COUNTIF($E$2:E2579, "Correto") / COUNTA($E$2:E2579), 0))</f>
        <v/>
      </c>
    </row>
    <row r="2580" spans="3:6" x14ac:dyDescent="0.25">
      <c r="C2580" s="2" t="str">
        <f>IF(B2580="","",IF(VLOOKUP(A2580,referencia!A2587:B2599,2,FALSE)&gt;VLOOKUP(B2580,referencia!A2587:B2599,2,FALSE),"Casa",IF(VLOOKUP(A2580,referencia!A2587:B2599,2,FALSE)&lt;VLOOKUP(B2580,referencia!A2587:B2599,2,FALSE),"Visitante","Empate")))</f>
        <v/>
      </c>
      <c r="D2580" s="2" t="str">
        <f ca="1">IF(C2580="", "", IFERROR(
  INDEX(C:C, MATCH(1,
    INDEX((OFFSET(C2580, -(ROW(C2580)-255), 0)=OFFSET(C:C, 5, 0))*
           (OFFSET(C2579, -(ROW(C2579)-255), 0)=OFFSET(C:C, 4, 0))*
           (OFFSET(C2578, -(ROW(C2578)-255), 0)=OFFSET(C:C, 3, 0))*
           (OFFSET(C2577, -(ROW(C2577)-255), 0)=OFFSET(C:C, 2, 0))*
           (OFFSET(C2576, -(ROW(C2576)-255), 0)=OFFSET(C:C, 1, 0)),
           0), 0)),
  "Sem previsão"))</f>
        <v/>
      </c>
      <c r="E2580" s="2" t="str">
        <f t="shared" ca="1" si="131"/>
        <v/>
      </c>
      <c r="F2580" s="2" t="str">
        <f ca="1">IF(E2580="", "", IFERROR(COUNTIF($E$2:E2580, "Correto") / COUNTA($E$2:E2580), 0))</f>
        <v/>
      </c>
    </row>
    <row r="2581" spans="3:6" x14ac:dyDescent="0.25">
      <c r="C2581" s="2" t="str">
        <f>IF(B2581="","",IF(VLOOKUP(A2581,referencia!A2588:B2600,2,FALSE)&gt;VLOOKUP(B2581,referencia!A2588:B2600,2,FALSE),"Casa",IF(VLOOKUP(A2581,referencia!A2588:B2600,2,FALSE)&lt;VLOOKUP(B2581,referencia!A2588:B2600,2,FALSE),"Visitante","Empate")))</f>
        <v/>
      </c>
      <c r="D2581" s="2" t="str">
        <f ca="1">IF(C2581="", "", IFERROR(
  INDEX(C:C, MATCH(1,
    INDEX((OFFSET(C2581, -(ROW(C2581)-255), 0)=OFFSET(C:C, 5, 0))*
           (OFFSET(C2580, -(ROW(C2580)-255), 0)=OFFSET(C:C, 4, 0))*
           (OFFSET(C2579, -(ROW(C2579)-255), 0)=OFFSET(C:C, 3, 0))*
           (OFFSET(C2578, -(ROW(C2578)-255), 0)=OFFSET(C:C, 2, 0))*
           (OFFSET(C2577, -(ROW(C2577)-255), 0)=OFFSET(C:C, 1, 0)),
           0), 0)),
  "Sem previsão"))</f>
        <v/>
      </c>
      <c r="E2581" s="2" t="str">
        <f t="shared" ca="1" si="131"/>
        <v/>
      </c>
      <c r="F2581" s="2" t="str">
        <f ca="1">IF(E2581="", "", IFERROR(COUNTIF($E$2:E2581, "Correto") / COUNTA($E$2:E2581), 0))</f>
        <v/>
      </c>
    </row>
    <row r="2582" spans="3:6" x14ac:dyDescent="0.25">
      <c r="C2582" s="2" t="str">
        <f>IF(B2582="","",IF(VLOOKUP(A2582,referencia!A2589:B2601,2,FALSE)&gt;VLOOKUP(B2582,referencia!A2589:B2601,2,FALSE),"Casa",IF(VLOOKUP(A2582,referencia!A2589:B2601,2,FALSE)&lt;VLOOKUP(B2582,referencia!A2589:B2601,2,FALSE),"Visitante","Empate")))</f>
        <v/>
      </c>
      <c r="D2582" s="2" t="str">
        <f ca="1">IF(C2582="", "", IFERROR(
  INDEX(C:C, MATCH(1,
    INDEX((OFFSET(C2582, -(ROW(C2582)-255), 0)=OFFSET(C:C, 5, 0))*
           (OFFSET(C2581, -(ROW(C2581)-255), 0)=OFFSET(C:C, 4, 0))*
           (OFFSET(C2580, -(ROW(C2580)-255), 0)=OFFSET(C:C, 3, 0))*
           (OFFSET(C2579, -(ROW(C2579)-255), 0)=OFFSET(C:C, 2, 0))*
           (OFFSET(C2578, -(ROW(C2578)-255), 0)=OFFSET(C:C, 1, 0)),
           0), 0)),
  "Sem previsão"))</f>
        <v/>
      </c>
      <c r="E2582" s="2" t="str">
        <f t="shared" ca="1" si="131"/>
        <v/>
      </c>
      <c r="F2582" s="2" t="str">
        <f ca="1">IF(E2582="", "", IFERROR(COUNTIF($E$2:E2582, "Correto") / COUNTA($E$2:E2582), 0))</f>
        <v/>
      </c>
    </row>
    <row r="2583" spans="3:6" x14ac:dyDescent="0.25">
      <c r="C2583" s="2" t="str">
        <f>IF(B2583="","",IF(VLOOKUP(A2583,referencia!A2590:B2602,2,FALSE)&gt;VLOOKUP(B2583,referencia!A2590:B2602,2,FALSE),"Casa",IF(VLOOKUP(A2583,referencia!A2590:B2602,2,FALSE)&lt;VLOOKUP(B2583,referencia!A2590:B2602,2,FALSE),"Visitante","Empate")))</f>
        <v/>
      </c>
      <c r="D2583" s="2" t="str">
        <f ca="1">IF(C2583="", "", IFERROR(
  INDEX(C:C, MATCH(1,
    INDEX((OFFSET(C2583, -(ROW(C2583)-255), 0)=OFFSET(C:C, 5, 0))*
           (OFFSET(C2582, -(ROW(C2582)-255), 0)=OFFSET(C:C, 4, 0))*
           (OFFSET(C2581, -(ROW(C2581)-255), 0)=OFFSET(C:C, 3, 0))*
           (OFFSET(C2580, -(ROW(C2580)-255), 0)=OFFSET(C:C, 2, 0))*
           (OFFSET(C2579, -(ROW(C2579)-255), 0)=OFFSET(C:C, 1, 0)),
           0), 0)),
  "Sem previsão"))</f>
        <v/>
      </c>
      <c r="E2583" s="2" t="str">
        <f t="shared" ca="1" si="131"/>
        <v/>
      </c>
      <c r="F2583" s="2" t="str">
        <f ca="1">IF(E2583="", "", IFERROR(COUNTIF($E$2:E2583, "Correto") / COUNTA($E$2:E2583), 0))</f>
        <v/>
      </c>
    </row>
    <row r="2584" spans="3:6" x14ac:dyDescent="0.25">
      <c r="C2584" s="2" t="str">
        <f>IF(B2584="","",IF(VLOOKUP(A2584,referencia!A2591:B2603,2,FALSE)&gt;VLOOKUP(B2584,referencia!A2591:B2603,2,FALSE),"Casa",IF(VLOOKUP(A2584,referencia!A2591:B2603,2,FALSE)&lt;VLOOKUP(B2584,referencia!A2591:B2603,2,FALSE),"Visitante","Empate")))</f>
        <v/>
      </c>
      <c r="D2584" s="2" t="str">
        <f ca="1">IF(C2584="", "", IFERROR(
  INDEX(C:C, MATCH(1,
    INDEX((OFFSET(C2584, -(ROW(C2584)-255), 0)=OFFSET(C:C, 5, 0))*
           (OFFSET(C2583, -(ROW(C2583)-255), 0)=OFFSET(C:C, 4, 0))*
           (OFFSET(C2582, -(ROW(C2582)-255), 0)=OFFSET(C:C, 3, 0))*
           (OFFSET(C2581, -(ROW(C2581)-255), 0)=OFFSET(C:C, 2, 0))*
           (OFFSET(C2580, -(ROW(C2580)-255), 0)=OFFSET(C:C, 1, 0)),
           0), 0)),
  "Sem previsão"))</f>
        <v/>
      </c>
      <c r="E2584" s="2" t="str">
        <f t="shared" ca="1" si="131"/>
        <v/>
      </c>
      <c r="F2584" s="2" t="str">
        <f ca="1">IF(E2584="", "", IFERROR(COUNTIF($E$2:E2584, "Correto") / COUNTA($E$2:E2584), 0))</f>
        <v/>
      </c>
    </row>
    <row r="2585" spans="3:6" x14ac:dyDescent="0.25">
      <c r="C2585" s="2" t="str">
        <f>IF(B2585="","",IF(VLOOKUP(A2585,referencia!A2592:B2604,2,FALSE)&gt;VLOOKUP(B2585,referencia!A2592:B2604,2,FALSE),"Casa",IF(VLOOKUP(A2585,referencia!A2592:B2604,2,FALSE)&lt;VLOOKUP(B2585,referencia!A2592:B2604,2,FALSE),"Visitante","Empate")))</f>
        <v/>
      </c>
      <c r="D2585" s="2" t="str">
        <f ca="1">IF(C2585="", "", IFERROR(
  INDEX(C:C, MATCH(1,
    INDEX((OFFSET(C2585, -(ROW(C2585)-255), 0)=OFFSET(C:C, 5, 0))*
           (OFFSET(C2584, -(ROW(C2584)-255), 0)=OFFSET(C:C, 4, 0))*
           (OFFSET(C2583, -(ROW(C2583)-255), 0)=OFFSET(C:C, 3, 0))*
           (OFFSET(C2582, -(ROW(C2582)-255), 0)=OFFSET(C:C, 2, 0))*
           (OFFSET(C2581, -(ROW(C2581)-255), 0)=OFFSET(C:C, 1, 0)),
           0), 0)),
  "Sem previsão"))</f>
        <v/>
      </c>
      <c r="E2585" s="2" t="str">
        <f t="shared" ca="1" si="131"/>
        <v/>
      </c>
      <c r="F2585" s="2" t="str">
        <f ca="1">IF(E2585="", "", IFERROR(COUNTIF($E$2:E2585, "Correto") / COUNTA($E$2:E2585), 0))</f>
        <v/>
      </c>
    </row>
    <row r="2586" spans="3:6" x14ac:dyDescent="0.25">
      <c r="C2586" s="2" t="str">
        <f>IF(B2586="","",IF(VLOOKUP(A2586,referencia!A2593:B2605,2,FALSE)&gt;VLOOKUP(B2586,referencia!A2593:B2605,2,FALSE),"Casa",IF(VLOOKUP(A2586,referencia!A2593:B2605,2,FALSE)&lt;VLOOKUP(B2586,referencia!A2593:B2605,2,FALSE),"Visitante","Empate")))</f>
        <v/>
      </c>
      <c r="D2586" s="2" t="str">
        <f ca="1">IF(C2586="", "", IFERROR(
  INDEX(C:C, MATCH(1,
    INDEX((OFFSET(C2586, -(ROW(C2586)-255), 0)=OFFSET(C:C, 5, 0))*
           (OFFSET(C2585, -(ROW(C2585)-255), 0)=OFFSET(C:C, 4, 0))*
           (OFFSET(C2584, -(ROW(C2584)-255), 0)=OFFSET(C:C, 3, 0))*
           (OFFSET(C2583, -(ROW(C2583)-255), 0)=OFFSET(C:C, 2, 0))*
           (OFFSET(C2582, -(ROW(C2582)-255), 0)=OFFSET(C:C, 1, 0)),
           0), 0)),
  "Sem previsão"))</f>
        <v/>
      </c>
      <c r="E2586" s="2" t="str">
        <f t="shared" ca="1" si="131"/>
        <v/>
      </c>
      <c r="F2586" s="2" t="str">
        <f ca="1">IF(E2586="", "", IFERROR(COUNTIF($E$2:E2586, "Correto") / COUNTA($E$2:E2586), 0))</f>
        <v/>
      </c>
    </row>
    <row r="2587" spans="3:6" x14ac:dyDescent="0.25">
      <c r="C2587" s="2" t="str">
        <f>IF(B2587="","",IF(VLOOKUP(A2587,referencia!A2594:B2606,2,FALSE)&gt;VLOOKUP(B2587,referencia!A2594:B2606,2,FALSE),"Casa",IF(VLOOKUP(A2587,referencia!A2594:B2606,2,FALSE)&lt;VLOOKUP(B2587,referencia!A2594:B2606,2,FALSE),"Visitante","Empate")))</f>
        <v/>
      </c>
      <c r="D2587" s="2" t="str">
        <f ca="1">IF(C2587="", "", IFERROR(
  INDEX(C:C, MATCH(1,
    INDEX((OFFSET(C2587, -(ROW(C2587)-255), 0)=OFFSET(C:C, 5, 0))*
           (OFFSET(C2586, -(ROW(C2586)-255), 0)=OFFSET(C:C, 4, 0))*
           (OFFSET(C2585, -(ROW(C2585)-255), 0)=OFFSET(C:C, 3, 0))*
           (OFFSET(C2584, -(ROW(C2584)-255), 0)=OFFSET(C:C, 2, 0))*
           (OFFSET(C2583, -(ROW(C2583)-255), 0)=OFFSET(C:C, 1, 0)),
           0), 0)),
  "Sem previsão"))</f>
        <v/>
      </c>
      <c r="E2587" s="2" t="str">
        <f t="shared" ca="1" si="131"/>
        <v/>
      </c>
      <c r="F2587" s="2" t="str">
        <f ca="1">IF(E2587="", "", IFERROR(COUNTIF($E$2:E2587, "Correto") / COUNTA($E$2:E2587), 0))</f>
        <v/>
      </c>
    </row>
    <row r="2588" spans="3:6" x14ac:dyDescent="0.25">
      <c r="C2588" s="2" t="str">
        <f>IF(B2588="","",IF(VLOOKUP(A2588,referencia!A2595:B2607,2,FALSE)&gt;VLOOKUP(B2588,referencia!A2595:B2607,2,FALSE),"Casa",IF(VLOOKUP(A2588,referencia!A2595:B2607,2,FALSE)&lt;VLOOKUP(B2588,referencia!A2595:B2607,2,FALSE),"Visitante","Empate")))</f>
        <v/>
      </c>
      <c r="D2588" s="2" t="str">
        <f ca="1">IF(C2588="", "", IFERROR(
  INDEX(C:C, MATCH(1,
    INDEX((OFFSET(C2588, -(ROW(C2588)-255), 0)=OFFSET(C:C, 5, 0))*
           (OFFSET(C2587, -(ROW(C2587)-255), 0)=OFFSET(C:C, 4, 0))*
           (OFFSET(C2586, -(ROW(C2586)-255), 0)=OFFSET(C:C, 3, 0))*
           (OFFSET(C2585, -(ROW(C2585)-255), 0)=OFFSET(C:C, 2, 0))*
           (OFFSET(C2584, -(ROW(C2584)-255), 0)=OFFSET(C:C, 1, 0)),
           0), 0)),
  "Sem previsão"))</f>
        <v/>
      </c>
      <c r="E2588" s="2" t="str">
        <f t="shared" ca="1" si="131"/>
        <v/>
      </c>
      <c r="F2588" s="2" t="str">
        <f ca="1">IF(E2588="", "", IFERROR(COUNTIF($E$2:E2588, "Correto") / COUNTA($E$2:E2588), 0))</f>
        <v/>
      </c>
    </row>
    <row r="2589" spans="3:6" x14ac:dyDescent="0.25">
      <c r="C2589" s="2" t="str">
        <f>IF(B2589="","",IF(VLOOKUP(A2589,referencia!A2596:B2608,2,FALSE)&gt;VLOOKUP(B2589,referencia!A2596:B2608,2,FALSE),"Casa",IF(VLOOKUP(A2589,referencia!A2596:B2608,2,FALSE)&lt;VLOOKUP(B2589,referencia!A2596:B2608,2,FALSE),"Visitante","Empate")))</f>
        <v/>
      </c>
      <c r="D2589" s="2" t="str">
        <f ca="1">IF(C2589="", "", IFERROR(
  INDEX(C:C, MATCH(1,
    INDEX((OFFSET(C2589, -(ROW(C2589)-255), 0)=OFFSET(C:C, 5, 0))*
           (OFFSET(C2588, -(ROW(C2588)-255), 0)=OFFSET(C:C, 4, 0))*
           (OFFSET(C2587, -(ROW(C2587)-255), 0)=OFFSET(C:C, 3, 0))*
           (OFFSET(C2586, -(ROW(C2586)-255), 0)=OFFSET(C:C, 2, 0))*
           (OFFSET(C2585, -(ROW(C2585)-255), 0)=OFFSET(C:C, 1, 0)),
           0), 0)),
  "Sem previsão"))</f>
        <v/>
      </c>
      <c r="E2589" s="2" t="str">
        <f t="shared" ca="1" si="131"/>
        <v/>
      </c>
      <c r="F2589" s="2" t="str">
        <f ca="1">IF(E2589="", "", IFERROR(COUNTIF($E$2:E2589, "Correto") / COUNTA($E$2:E2589), 0))</f>
        <v/>
      </c>
    </row>
    <row r="2590" spans="3:6" x14ac:dyDescent="0.25">
      <c r="C2590" s="2" t="str">
        <f>IF(B2590="","",IF(VLOOKUP(A2590,referencia!A2597:B2609,2,FALSE)&gt;VLOOKUP(B2590,referencia!A2597:B2609,2,FALSE),"Casa",IF(VLOOKUP(A2590,referencia!A2597:B2609,2,FALSE)&lt;VLOOKUP(B2590,referencia!A2597:B2609,2,FALSE),"Visitante","Empate")))</f>
        <v/>
      </c>
      <c r="D2590" s="2" t="str">
        <f ca="1">IF(C2590="", "", IFERROR(
  INDEX(C:C, MATCH(1,
    INDEX((OFFSET(C2590, -(ROW(C2590)-255), 0)=OFFSET(C:C, 5, 0))*
           (OFFSET(C2589, -(ROW(C2589)-255), 0)=OFFSET(C:C, 4, 0))*
           (OFFSET(C2588, -(ROW(C2588)-255), 0)=OFFSET(C:C, 3, 0))*
           (OFFSET(C2587, -(ROW(C2587)-255), 0)=OFFSET(C:C, 2, 0))*
           (OFFSET(C2586, -(ROW(C2586)-255), 0)=OFFSET(C:C, 1, 0)),
           0), 0)),
  "Sem previsão"))</f>
        <v/>
      </c>
      <c r="E2590" s="2" t="str">
        <f t="shared" ca="1" si="131"/>
        <v/>
      </c>
      <c r="F2590" s="2" t="str">
        <f ca="1">IF(E2590="", "", IFERROR(COUNTIF($E$2:E2590, "Correto") / COUNTA($E$2:E2590), 0))</f>
        <v/>
      </c>
    </row>
    <row r="2591" spans="3:6" x14ac:dyDescent="0.25">
      <c r="C2591" s="2" t="str">
        <f>IF(B2591="","",IF(VLOOKUP(A2591,referencia!A2598:B2610,2,FALSE)&gt;VLOOKUP(B2591,referencia!A2598:B2610,2,FALSE),"Casa",IF(VLOOKUP(A2591,referencia!A2598:B2610,2,FALSE)&lt;VLOOKUP(B2591,referencia!A2598:B2610,2,FALSE),"Visitante","Empate")))</f>
        <v/>
      </c>
      <c r="D2591" s="2" t="str">
        <f ca="1">IF(C2591="", "", IFERROR(
  INDEX(C:C, MATCH(1,
    INDEX((OFFSET(C2591, -(ROW(C2591)-255), 0)=OFFSET(C:C, 5, 0))*
           (OFFSET(C2590, -(ROW(C2590)-255), 0)=OFFSET(C:C, 4, 0))*
           (OFFSET(C2589, -(ROW(C2589)-255), 0)=OFFSET(C:C, 3, 0))*
           (OFFSET(C2588, -(ROW(C2588)-255), 0)=OFFSET(C:C, 2, 0))*
           (OFFSET(C2587, -(ROW(C2587)-255), 0)=OFFSET(C:C, 1, 0)),
           0), 0)),
  "Sem previsão"))</f>
        <v/>
      </c>
      <c r="E2591" s="2" t="str">
        <f t="shared" ca="1" si="131"/>
        <v/>
      </c>
      <c r="F2591" s="2" t="str">
        <f ca="1">IF(E2591="", "", IFERROR(COUNTIF($E$2:E2591, "Correto") / COUNTA($E$2:E2591), 0))</f>
        <v/>
      </c>
    </row>
    <row r="2592" spans="3:6" x14ac:dyDescent="0.25">
      <c r="C2592" s="2" t="str">
        <f>IF(B2592="","",IF(VLOOKUP(A2592,referencia!A2599:B2611,2,FALSE)&gt;VLOOKUP(B2592,referencia!A2599:B2611,2,FALSE),"Casa",IF(VLOOKUP(A2592,referencia!A2599:B2611,2,FALSE)&lt;VLOOKUP(B2592,referencia!A2599:B2611,2,FALSE),"Visitante","Empate")))</f>
        <v/>
      </c>
      <c r="D2592" s="2" t="str">
        <f ca="1">IF(C2592="", "", IFERROR(
  INDEX(C:C, MATCH(1,
    INDEX((OFFSET(C2592, -(ROW(C2592)-255), 0)=OFFSET(C:C, 5, 0))*
           (OFFSET(C2591, -(ROW(C2591)-255), 0)=OFFSET(C:C, 4, 0))*
           (OFFSET(C2590, -(ROW(C2590)-255), 0)=OFFSET(C:C, 3, 0))*
           (OFFSET(C2589, -(ROW(C2589)-255), 0)=OFFSET(C:C, 2, 0))*
           (OFFSET(C2588, -(ROW(C2588)-255), 0)=OFFSET(C:C, 1, 0)),
           0), 0)),
  "Sem previsão"))</f>
        <v/>
      </c>
      <c r="E2592" s="2" t="str">
        <f t="shared" ca="1" si="131"/>
        <v/>
      </c>
      <c r="F2592" s="2" t="str">
        <f ca="1">IF(E2592="", "", IFERROR(COUNTIF($E$2:E2592, "Correto") / COUNTA($E$2:E2592), 0))</f>
        <v/>
      </c>
    </row>
    <row r="2593" spans="3:6" x14ac:dyDescent="0.25">
      <c r="C2593" s="2" t="str">
        <f>IF(B2593="","",IF(VLOOKUP(A2593,referencia!A2600:B2612,2,FALSE)&gt;VLOOKUP(B2593,referencia!A2600:B2612,2,FALSE),"Casa",IF(VLOOKUP(A2593,referencia!A2600:B2612,2,FALSE)&lt;VLOOKUP(B2593,referencia!A2600:B2612,2,FALSE),"Visitante","Empate")))</f>
        <v/>
      </c>
      <c r="D2593" s="2" t="str">
        <f ca="1">IF(C2593="", "", IFERROR(
  INDEX(C:C, MATCH(1,
    INDEX((OFFSET(C2593, -(ROW(C2593)-255), 0)=OFFSET(C:C, 5, 0))*
           (OFFSET(C2592, -(ROW(C2592)-255), 0)=OFFSET(C:C, 4, 0))*
           (OFFSET(C2591, -(ROW(C2591)-255), 0)=OFFSET(C:C, 3, 0))*
           (OFFSET(C2590, -(ROW(C2590)-255), 0)=OFFSET(C:C, 2, 0))*
           (OFFSET(C2589, -(ROW(C2589)-255), 0)=OFFSET(C:C, 1, 0)),
           0), 0)),
  "Sem previsão"))</f>
        <v/>
      </c>
      <c r="E2593" s="2" t="str">
        <f t="shared" ca="1" si="131"/>
        <v/>
      </c>
      <c r="F2593" s="2" t="str">
        <f ca="1">IF(E2593="", "", IFERROR(COUNTIF($E$2:E2593, "Correto") / COUNTA($E$2:E2593), 0))</f>
        <v/>
      </c>
    </row>
    <row r="2594" spans="3:6" x14ac:dyDescent="0.25">
      <c r="C2594" s="2" t="str">
        <f>IF(B2594="","",IF(VLOOKUP(A2594,referencia!A2601:B2613,2,FALSE)&gt;VLOOKUP(B2594,referencia!A2601:B2613,2,FALSE),"Casa",IF(VLOOKUP(A2594,referencia!A2601:B2613,2,FALSE)&lt;VLOOKUP(B2594,referencia!A2601:B2613,2,FALSE),"Visitante","Empate")))</f>
        <v/>
      </c>
      <c r="D2594" s="2" t="str">
        <f ca="1">IF(C2594="", "", IFERROR(
  INDEX(C:C, MATCH(1,
    INDEX((OFFSET(C2594, -(ROW(C2594)-255), 0)=OFFSET(C:C, 5, 0))*
           (OFFSET(C2593, -(ROW(C2593)-255), 0)=OFFSET(C:C, 4, 0))*
           (OFFSET(C2592, -(ROW(C2592)-255), 0)=OFFSET(C:C, 3, 0))*
           (OFFSET(C2591, -(ROW(C2591)-255), 0)=OFFSET(C:C, 2, 0))*
           (OFFSET(C2590, -(ROW(C2590)-255), 0)=OFFSET(C:C, 1, 0)),
           0), 0)),
  "Sem previsão"))</f>
        <v/>
      </c>
      <c r="E2594" s="2" t="str">
        <f t="shared" ca="1" si="131"/>
        <v/>
      </c>
      <c r="F2594" s="2" t="str">
        <f ca="1">IF(E2594="", "", IFERROR(COUNTIF($E$2:E2594, "Correto") / COUNTA($E$2:E2594), 0))</f>
        <v/>
      </c>
    </row>
    <row r="2595" spans="3:6" x14ac:dyDescent="0.25">
      <c r="C2595" s="2" t="str">
        <f>IF(B2595="","",IF(VLOOKUP(A2595,referencia!A2602:B2614,2,FALSE)&gt;VLOOKUP(B2595,referencia!A2602:B2614,2,FALSE),"Casa",IF(VLOOKUP(A2595,referencia!A2602:B2614,2,FALSE)&lt;VLOOKUP(B2595,referencia!A2602:B2614,2,FALSE),"Visitante","Empate")))</f>
        <v/>
      </c>
      <c r="D2595" s="2" t="str">
        <f ca="1">IF(C2595="", "", IFERROR(
  INDEX(C:C, MATCH(1,
    INDEX((OFFSET(C2595, -(ROW(C2595)-255), 0)=OFFSET(C:C, 5, 0))*
           (OFFSET(C2594, -(ROW(C2594)-255), 0)=OFFSET(C:C, 4, 0))*
           (OFFSET(C2593, -(ROW(C2593)-255), 0)=OFFSET(C:C, 3, 0))*
           (OFFSET(C2592, -(ROW(C2592)-255), 0)=OFFSET(C:C, 2, 0))*
           (OFFSET(C2591, -(ROW(C2591)-255), 0)=OFFSET(C:C, 1, 0)),
           0), 0)),
  "Sem previsão"))</f>
        <v/>
      </c>
      <c r="E2595" s="2" t="str">
        <f t="shared" ca="1" si="131"/>
        <v/>
      </c>
      <c r="F2595" s="2" t="str">
        <f ca="1">IF(E2595="", "", IFERROR(COUNTIF($E$2:E2595, "Correto") / COUNTA($E$2:E2595), 0))</f>
        <v/>
      </c>
    </row>
    <row r="2596" spans="3:6" x14ac:dyDescent="0.25">
      <c r="C2596" s="2" t="str">
        <f>IF(B2596="","",IF(VLOOKUP(A2596,referencia!A2603:B2615,2,FALSE)&gt;VLOOKUP(B2596,referencia!A2603:B2615,2,FALSE),"Casa",IF(VLOOKUP(A2596,referencia!A2603:B2615,2,FALSE)&lt;VLOOKUP(B2596,referencia!A2603:B2615,2,FALSE),"Visitante","Empate")))</f>
        <v/>
      </c>
      <c r="D2596" s="2" t="str">
        <f ca="1">IF(C2596="", "", IFERROR(
  INDEX(C:C, MATCH(1,
    INDEX((OFFSET(C2596, -(ROW(C2596)-255), 0)=OFFSET(C:C, 5, 0))*
           (OFFSET(C2595, -(ROW(C2595)-255), 0)=OFFSET(C:C, 4, 0))*
           (OFFSET(C2594, -(ROW(C2594)-255), 0)=OFFSET(C:C, 3, 0))*
           (OFFSET(C2593, -(ROW(C2593)-255), 0)=OFFSET(C:C, 2, 0))*
           (OFFSET(C2592, -(ROW(C2592)-255), 0)=OFFSET(C:C, 1, 0)),
           0), 0)),
  "Sem previsão"))</f>
        <v/>
      </c>
      <c r="E2596" s="2" t="str">
        <f t="shared" ca="1" si="131"/>
        <v/>
      </c>
      <c r="F2596" s="2" t="str">
        <f ca="1">IF(E2596="", "", IFERROR(COUNTIF($E$2:E2596, "Correto") / COUNTA($E$2:E2596), 0))</f>
        <v/>
      </c>
    </row>
    <row r="2597" spans="3:6" x14ac:dyDescent="0.25">
      <c r="C2597" s="2" t="str">
        <f>IF(B2597="","",IF(VLOOKUP(A2597,referencia!A2604:B2616,2,FALSE)&gt;VLOOKUP(B2597,referencia!A2604:B2616,2,FALSE),"Casa",IF(VLOOKUP(A2597,referencia!A2604:B2616,2,FALSE)&lt;VLOOKUP(B2597,referencia!A2604:B2616,2,FALSE),"Visitante","Empate")))</f>
        <v/>
      </c>
      <c r="D2597" s="2" t="str">
        <f ca="1">IF(C2597="", "", IFERROR(
  INDEX(C:C, MATCH(1,
    INDEX((OFFSET(C2597, -(ROW(C2597)-255), 0)=OFFSET(C:C, 5, 0))*
           (OFFSET(C2596, -(ROW(C2596)-255), 0)=OFFSET(C:C, 4, 0))*
           (OFFSET(C2595, -(ROW(C2595)-255), 0)=OFFSET(C:C, 3, 0))*
           (OFFSET(C2594, -(ROW(C2594)-255), 0)=OFFSET(C:C, 2, 0))*
           (OFFSET(C2593, -(ROW(C2593)-255), 0)=OFFSET(C:C, 1, 0)),
           0), 0)),
  "Sem previsão"))</f>
        <v/>
      </c>
      <c r="E2597" s="2" t="str">
        <f t="shared" ca="1" si="131"/>
        <v/>
      </c>
      <c r="F2597" s="2" t="str">
        <f ca="1">IF(E2597="", "", IFERROR(COUNTIF($E$2:E2597, "Correto") / COUNTA($E$2:E2597), 0))</f>
        <v/>
      </c>
    </row>
    <row r="2598" spans="3:6" x14ac:dyDescent="0.25">
      <c r="C2598" s="2" t="str">
        <f>IF(B2598="","",IF(VLOOKUP(A2598,referencia!A2605:B2617,2,FALSE)&gt;VLOOKUP(B2598,referencia!A2605:B2617,2,FALSE),"Casa",IF(VLOOKUP(A2598,referencia!A2605:B2617,2,FALSE)&lt;VLOOKUP(B2598,referencia!A2605:B2617,2,FALSE),"Visitante","Empate")))</f>
        <v/>
      </c>
      <c r="D2598" s="2" t="str">
        <f ca="1">IF(C2598="", "", IFERROR(
  INDEX(C:C, MATCH(1,
    INDEX((OFFSET(C2598, -(ROW(C2598)-255), 0)=OFFSET(C:C, 5, 0))*
           (OFFSET(C2597, -(ROW(C2597)-255), 0)=OFFSET(C:C, 4, 0))*
           (OFFSET(C2596, -(ROW(C2596)-255), 0)=OFFSET(C:C, 3, 0))*
           (OFFSET(C2595, -(ROW(C2595)-255), 0)=OFFSET(C:C, 2, 0))*
           (OFFSET(C2594, -(ROW(C2594)-255), 0)=OFFSET(C:C, 1, 0)),
           0), 0)),
  "Sem previsão"))</f>
        <v/>
      </c>
      <c r="E2598" s="2" t="str">
        <f t="shared" ca="1" si="131"/>
        <v/>
      </c>
      <c r="F2598" s="2" t="str">
        <f ca="1">IF(E2598="", "", IFERROR(COUNTIF($E$2:E2598, "Correto") / COUNTA($E$2:E2598), 0))</f>
        <v/>
      </c>
    </row>
    <row r="2599" spans="3:6" x14ac:dyDescent="0.25">
      <c r="C2599" s="2" t="str">
        <f>IF(B2599="","",IF(VLOOKUP(A2599,referencia!A2606:B2618,2,FALSE)&gt;VLOOKUP(B2599,referencia!A2606:B2618,2,FALSE),"Casa",IF(VLOOKUP(A2599,referencia!A2606:B2618,2,FALSE)&lt;VLOOKUP(B2599,referencia!A2606:B2618,2,FALSE),"Visitante","Empate")))</f>
        <v/>
      </c>
      <c r="D2599" s="2" t="str">
        <f ca="1">IF(C2599="", "", IFERROR(
  INDEX(C:C, MATCH(1,
    INDEX((OFFSET(C2599, -(ROW(C2599)-255), 0)=OFFSET(C:C, 5, 0))*
           (OFFSET(C2598, -(ROW(C2598)-255), 0)=OFFSET(C:C, 4, 0))*
           (OFFSET(C2597, -(ROW(C2597)-255), 0)=OFFSET(C:C, 3, 0))*
           (OFFSET(C2596, -(ROW(C2596)-255), 0)=OFFSET(C:C, 2, 0))*
           (OFFSET(C2595, -(ROW(C2595)-255), 0)=OFFSET(C:C, 1, 0)),
           0), 0)),
  "Sem previsão"))</f>
        <v/>
      </c>
      <c r="E2599" s="2" t="str">
        <f t="shared" ca="1" si="131"/>
        <v/>
      </c>
      <c r="F2599" s="2" t="str">
        <f ca="1">IF(E2599="", "", IFERROR(COUNTIF($E$2:E2599, "Correto") / COUNTA($E$2:E2599), 0))</f>
        <v/>
      </c>
    </row>
    <row r="2600" spans="3:6" x14ac:dyDescent="0.25">
      <c r="C2600" s="2" t="str">
        <f>IF(B2600="","",IF(VLOOKUP(A2600,referencia!A2607:B2619,2,FALSE)&gt;VLOOKUP(B2600,referencia!A2607:B2619,2,FALSE),"Casa",IF(VLOOKUP(A2600,referencia!A2607:B2619,2,FALSE)&lt;VLOOKUP(B2600,referencia!A2607:B2619,2,FALSE),"Visitante","Empate")))</f>
        <v/>
      </c>
      <c r="D2600" s="2" t="str">
        <f ca="1">IF(C2600="", "", IFERROR(
  INDEX(C:C, MATCH(1,
    INDEX((OFFSET(C2600, -(ROW(C2600)-255), 0)=OFFSET(C:C, 5, 0))*
           (OFFSET(C2599, -(ROW(C2599)-255), 0)=OFFSET(C:C, 4, 0))*
           (OFFSET(C2598, -(ROW(C2598)-255), 0)=OFFSET(C:C, 3, 0))*
           (OFFSET(C2597, -(ROW(C2597)-255), 0)=OFFSET(C:C, 2, 0))*
           (OFFSET(C2596, -(ROW(C2596)-255), 0)=OFFSET(C:C, 1, 0)),
           0), 0)),
  "Sem previsão"))</f>
        <v/>
      </c>
      <c r="E2600" s="2" t="str">
        <f t="shared" ca="1" si="131"/>
        <v/>
      </c>
      <c r="F2600" s="2" t="str">
        <f ca="1">IF(E2600="", "", IFERROR(COUNTIF($E$2:E2600, "Correto") / COUNTA($E$2:E2600), 0))</f>
        <v/>
      </c>
    </row>
    <row r="2601" spans="3:6" x14ac:dyDescent="0.25">
      <c r="C2601" s="2" t="str">
        <f>IF(B2601="","",IF(VLOOKUP(A2601,referencia!A2608:B2620,2,FALSE)&gt;VLOOKUP(B2601,referencia!A2608:B2620,2,FALSE),"Casa",IF(VLOOKUP(A2601,referencia!A2608:B2620,2,FALSE)&lt;VLOOKUP(B2601,referencia!A2608:B2620,2,FALSE),"Visitante","Empate")))</f>
        <v/>
      </c>
      <c r="D2601" s="2" t="str">
        <f ca="1">IF(C2601="", "", IFERROR(
  INDEX(C:C, MATCH(1,
    INDEX((OFFSET(C2601, -(ROW(C2601)-255), 0)=OFFSET(C:C, 5, 0))*
           (OFFSET(C2600, -(ROW(C2600)-255), 0)=OFFSET(C:C, 4, 0))*
           (OFFSET(C2599, -(ROW(C2599)-255), 0)=OFFSET(C:C, 3, 0))*
           (OFFSET(C2598, -(ROW(C2598)-255), 0)=OFFSET(C:C, 2, 0))*
           (OFFSET(C2597, -(ROW(C2597)-255), 0)=OFFSET(C:C, 1, 0)),
           0), 0)),
  "Sem previsão"))</f>
        <v/>
      </c>
      <c r="E2601" s="2" t="str">
        <f t="shared" ca="1" si="131"/>
        <v/>
      </c>
      <c r="F2601" s="2" t="str">
        <f ca="1">IF(E2601="", "", IFERROR(COUNTIF($E$2:E2601, "Correto") / COUNTA($E$2:E2601), 0))</f>
        <v/>
      </c>
    </row>
    <row r="2602" spans="3:6" x14ac:dyDescent="0.25">
      <c r="C2602" s="2" t="str">
        <f>IF(B2602="","",IF(VLOOKUP(A2602,referencia!A2609:B2621,2,FALSE)&gt;VLOOKUP(B2602,referencia!A2609:B2621,2,FALSE),"Casa",IF(VLOOKUP(A2602,referencia!A2609:B2621,2,FALSE)&lt;VLOOKUP(B2602,referencia!A2609:B2621,2,FALSE),"Visitante","Empate")))</f>
        <v/>
      </c>
      <c r="D2602" s="2" t="str">
        <f ca="1">IF(C2602="", "", IFERROR(
  INDEX(C:C, MATCH(1,
    INDEX((OFFSET(C2602, -(ROW(C2602)-255), 0)=OFFSET(C:C, 5, 0))*
           (OFFSET(C2601, -(ROW(C2601)-255), 0)=OFFSET(C:C, 4, 0))*
           (OFFSET(C2600, -(ROW(C2600)-255), 0)=OFFSET(C:C, 3, 0))*
           (OFFSET(C2599, -(ROW(C2599)-255), 0)=OFFSET(C:C, 2, 0))*
           (OFFSET(C2598, -(ROW(C2598)-255), 0)=OFFSET(C:C, 1, 0)),
           0), 0)),
  "Sem previsão"))</f>
        <v/>
      </c>
      <c r="E2602" s="2" t="str">
        <f t="shared" ca="1" si="131"/>
        <v/>
      </c>
      <c r="F2602" s="2" t="str">
        <f ca="1">IF(E2602="", "", IFERROR(COUNTIF($E$2:E2602, "Correto") / COUNTA($E$2:E2602), 0))</f>
        <v/>
      </c>
    </row>
    <row r="2603" spans="3:6" x14ac:dyDescent="0.25">
      <c r="C2603" s="2" t="str">
        <f>IF(B2603="","",IF(VLOOKUP(A2603,referencia!A2610:B2622,2,FALSE)&gt;VLOOKUP(B2603,referencia!A2610:B2622,2,FALSE),"Casa",IF(VLOOKUP(A2603,referencia!A2610:B2622,2,FALSE)&lt;VLOOKUP(B2603,referencia!A2610:B2622,2,FALSE),"Visitante","Empate")))</f>
        <v/>
      </c>
      <c r="D2603" s="2" t="str">
        <f ca="1">IF(C2603="", "", IFERROR(
  INDEX(C:C, MATCH(1,
    INDEX((OFFSET(C2603, -(ROW(C2603)-255), 0)=OFFSET(C:C, 5, 0))*
           (OFFSET(C2602, -(ROW(C2602)-255), 0)=OFFSET(C:C, 4, 0))*
           (OFFSET(C2601, -(ROW(C2601)-255), 0)=OFFSET(C:C, 3, 0))*
           (OFFSET(C2600, -(ROW(C2600)-255), 0)=OFFSET(C:C, 2, 0))*
           (OFFSET(C2599, -(ROW(C2599)-255), 0)=OFFSET(C:C, 1, 0)),
           0), 0)),
  "Sem previsão"))</f>
        <v/>
      </c>
      <c r="E2603" s="2" t="str">
        <f t="shared" ca="1" si="131"/>
        <v/>
      </c>
      <c r="F2603" s="2" t="str">
        <f ca="1">IF(E2603="", "", IFERROR(COUNTIF($E$2:E2603, "Correto") / COUNTA($E$2:E2603), 0))</f>
        <v/>
      </c>
    </row>
    <row r="2604" spans="3:6" x14ac:dyDescent="0.25">
      <c r="C2604" s="2" t="str">
        <f>IF(B2604="","",IF(VLOOKUP(A2604,referencia!A2611:B2623,2,FALSE)&gt;VLOOKUP(B2604,referencia!A2611:B2623,2,FALSE),"Casa",IF(VLOOKUP(A2604,referencia!A2611:B2623,2,FALSE)&lt;VLOOKUP(B2604,referencia!A2611:B2623,2,FALSE),"Visitante","Empate")))</f>
        <v/>
      </c>
      <c r="D2604" s="2" t="str">
        <f ca="1">IF(C2604="", "", IFERROR(
  INDEX(C:C, MATCH(1,
    INDEX((OFFSET(C2604, -(ROW(C2604)-255), 0)=OFFSET(C:C, 5, 0))*
           (OFFSET(C2603, -(ROW(C2603)-255), 0)=OFFSET(C:C, 4, 0))*
           (OFFSET(C2602, -(ROW(C2602)-255), 0)=OFFSET(C:C, 3, 0))*
           (OFFSET(C2601, -(ROW(C2601)-255), 0)=OFFSET(C:C, 2, 0))*
           (OFFSET(C2600, -(ROW(C2600)-255), 0)=OFFSET(C:C, 1, 0)),
           0), 0)),
  "Sem previsão"))</f>
        <v/>
      </c>
      <c r="E2604" s="2" t="str">
        <f t="shared" ca="1" si="131"/>
        <v/>
      </c>
      <c r="F2604" s="2" t="str">
        <f ca="1">IF(E2604="", "", IFERROR(COUNTIF($E$2:E2604, "Correto") / COUNTA($E$2:E2604), 0))</f>
        <v/>
      </c>
    </row>
    <row r="2605" spans="3:6" x14ac:dyDescent="0.25">
      <c r="C2605" s="2" t="str">
        <f>IF(B2605="","",IF(VLOOKUP(A2605,referencia!A2612:B2624,2,FALSE)&gt;VLOOKUP(B2605,referencia!A2612:B2624,2,FALSE),"Casa",IF(VLOOKUP(A2605,referencia!A2612:B2624,2,FALSE)&lt;VLOOKUP(B2605,referencia!A2612:B2624,2,FALSE),"Visitante","Empate")))</f>
        <v/>
      </c>
      <c r="D2605" s="2" t="str">
        <f ca="1">IF(C2605="", "", IFERROR(
  INDEX(C:C, MATCH(1,
    INDEX((OFFSET(C2605, -(ROW(C2605)-255), 0)=OFFSET(C:C, 5, 0))*
           (OFFSET(C2604, -(ROW(C2604)-255), 0)=OFFSET(C:C, 4, 0))*
           (OFFSET(C2603, -(ROW(C2603)-255), 0)=OFFSET(C:C, 3, 0))*
           (OFFSET(C2602, -(ROW(C2602)-255), 0)=OFFSET(C:C, 2, 0))*
           (OFFSET(C2601, -(ROW(C2601)-255), 0)=OFFSET(C:C, 1, 0)),
           0), 0)),
  "Sem previsão"))</f>
        <v/>
      </c>
      <c r="E2605" s="2" t="str">
        <f t="shared" ca="1" si="131"/>
        <v/>
      </c>
      <c r="F2605" s="2" t="str">
        <f ca="1">IF(E2605="", "", IFERROR(COUNTIF($E$2:E2605, "Correto") / COUNTA($E$2:E2605), 0))</f>
        <v/>
      </c>
    </row>
    <row r="2606" spans="3:6" x14ac:dyDescent="0.25">
      <c r="C2606" s="2" t="str">
        <f>IF(B2606="","",IF(VLOOKUP(A2606,referencia!A2613:B2625,2,FALSE)&gt;VLOOKUP(B2606,referencia!A2613:B2625,2,FALSE),"Casa",IF(VLOOKUP(A2606,referencia!A2613:B2625,2,FALSE)&lt;VLOOKUP(B2606,referencia!A2613:B2625,2,FALSE),"Visitante","Empate")))</f>
        <v/>
      </c>
      <c r="D2606" s="2" t="str">
        <f ca="1">IF(C2606="", "", IFERROR(
  INDEX(C:C, MATCH(1,
    INDEX((OFFSET(C2606, -(ROW(C2606)-255), 0)=OFFSET(C:C, 5, 0))*
           (OFFSET(C2605, -(ROW(C2605)-255), 0)=OFFSET(C:C, 4, 0))*
           (OFFSET(C2604, -(ROW(C2604)-255), 0)=OFFSET(C:C, 3, 0))*
           (OFFSET(C2603, -(ROW(C2603)-255), 0)=OFFSET(C:C, 2, 0))*
           (OFFSET(C2602, -(ROW(C2602)-255), 0)=OFFSET(C:C, 1, 0)),
           0), 0)),
  "Sem previsão"))</f>
        <v/>
      </c>
      <c r="E2606" s="2" t="str">
        <f t="shared" ca="1" si="131"/>
        <v/>
      </c>
      <c r="F2606" s="2" t="str">
        <f ca="1">IF(E2606="", "", IFERROR(COUNTIF($E$2:E2606, "Correto") / COUNTA($E$2:E2606), 0))</f>
        <v/>
      </c>
    </row>
    <row r="2607" spans="3:6" x14ac:dyDescent="0.25">
      <c r="C2607" s="2" t="str">
        <f>IF(B2607="","",IF(VLOOKUP(A2607,referencia!A2614:B2626,2,FALSE)&gt;VLOOKUP(B2607,referencia!A2614:B2626,2,FALSE),"Casa",IF(VLOOKUP(A2607,referencia!A2614:B2626,2,FALSE)&lt;VLOOKUP(B2607,referencia!A2614:B2626,2,FALSE),"Visitante","Empate")))</f>
        <v/>
      </c>
      <c r="D2607" s="2" t="str">
        <f ca="1">IF(C2607="", "", IFERROR(
  INDEX(C:C, MATCH(1,
    INDEX((OFFSET(C2607, -(ROW(C2607)-255), 0)=OFFSET(C:C, 5, 0))*
           (OFFSET(C2606, -(ROW(C2606)-255), 0)=OFFSET(C:C, 4, 0))*
           (OFFSET(C2605, -(ROW(C2605)-255), 0)=OFFSET(C:C, 3, 0))*
           (OFFSET(C2604, -(ROW(C2604)-255), 0)=OFFSET(C:C, 2, 0))*
           (OFFSET(C2603, -(ROW(C2603)-255), 0)=OFFSET(C:C, 1, 0)),
           0), 0)),
  "Sem previsão"))</f>
        <v/>
      </c>
      <c r="E2607" s="2" t="str">
        <f t="shared" ca="1" si="131"/>
        <v/>
      </c>
      <c r="F2607" s="2" t="str">
        <f ca="1">IF(E2607="", "", IFERROR(COUNTIF($E$2:E2607, "Correto") / COUNTA($E$2:E2607), 0))</f>
        <v/>
      </c>
    </row>
    <row r="2608" spans="3:6" x14ac:dyDescent="0.25">
      <c r="C2608" s="2" t="str">
        <f>IF(B2608="","",IF(VLOOKUP(A2608,referencia!A2615:B2627,2,FALSE)&gt;VLOOKUP(B2608,referencia!A2615:B2627,2,FALSE),"Casa",IF(VLOOKUP(A2608,referencia!A2615:B2627,2,FALSE)&lt;VLOOKUP(B2608,referencia!A2615:B2627,2,FALSE),"Visitante","Empate")))</f>
        <v/>
      </c>
      <c r="D2608" s="2" t="str">
        <f ca="1">IF(C2608="", "", IFERROR(
  INDEX(C:C, MATCH(1,
    INDEX((OFFSET(C2608, -(ROW(C2608)-255), 0)=OFFSET(C:C, 5, 0))*
           (OFFSET(C2607, -(ROW(C2607)-255), 0)=OFFSET(C:C, 4, 0))*
           (OFFSET(C2606, -(ROW(C2606)-255), 0)=OFFSET(C:C, 3, 0))*
           (OFFSET(C2605, -(ROW(C2605)-255), 0)=OFFSET(C:C, 2, 0))*
           (OFFSET(C2604, -(ROW(C2604)-255), 0)=OFFSET(C:C, 1, 0)),
           0), 0)),
  "Sem previsão"))</f>
        <v/>
      </c>
      <c r="E2608" s="2" t="str">
        <f t="shared" ca="1" si="131"/>
        <v/>
      </c>
      <c r="F2608" s="2" t="str">
        <f ca="1">IF(E2608="", "", IFERROR(COUNTIF($E$2:E2608, "Correto") / COUNTA($E$2:E2608), 0))</f>
        <v/>
      </c>
    </row>
    <row r="2609" spans="3:6" x14ac:dyDescent="0.25">
      <c r="C2609" s="2" t="str">
        <f>IF(B2609="","",IF(VLOOKUP(A2609,referencia!A2616:B2628,2,FALSE)&gt;VLOOKUP(B2609,referencia!A2616:B2628,2,FALSE),"Casa",IF(VLOOKUP(A2609,referencia!A2616:B2628,2,FALSE)&lt;VLOOKUP(B2609,referencia!A2616:B2628,2,FALSE),"Visitante","Empate")))</f>
        <v/>
      </c>
      <c r="D2609" s="2" t="str">
        <f ca="1">IF(C2609="", "", IFERROR(
  INDEX(C:C, MATCH(1,
    INDEX((OFFSET(C2609, -(ROW(C2609)-255), 0)=OFFSET(C:C, 5, 0))*
           (OFFSET(C2608, -(ROW(C2608)-255), 0)=OFFSET(C:C, 4, 0))*
           (OFFSET(C2607, -(ROW(C2607)-255), 0)=OFFSET(C:C, 3, 0))*
           (OFFSET(C2606, -(ROW(C2606)-255), 0)=OFFSET(C:C, 2, 0))*
           (OFFSET(C2605, -(ROW(C2605)-255), 0)=OFFSET(C:C, 1, 0)),
           0), 0)),
  "Sem previsão"))</f>
        <v/>
      </c>
      <c r="E2609" s="2" t="str">
        <f t="shared" ca="1" si="131"/>
        <v/>
      </c>
      <c r="F2609" s="2" t="str">
        <f ca="1">IF(E2609="", "", IFERROR(COUNTIF($E$2:E2609, "Correto") / COUNTA($E$2:E2609), 0))</f>
        <v/>
      </c>
    </row>
    <row r="2610" spans="3:6" x14ac:dyDescent="0.25">
      <c r="C2610" s="2" t="str">
        <f>IF(B2610="","",IF(VLOOKUP(A2610,referencia!A2617:B2629,2,FALSE)&gt;VLOOKUP(B2610,referencia!A2617:B2629,2,FALSE),"Casa",IF(VLOOKUP(A2610,referencia!A2617:B2629,2,FALSE)&lt;VLOOKUP(B2610,referencia!A2617:B2629,2,FALSE),"Visitante","Empate")))</f>
        <v/>
      </c>
      <c r="D2610" s="2" t="str">
        <f ca="1">IF(C2610="", "", IFERROR(
  INDEX(C:C, MATCH(1,
    INDEX((OFFSET(C2610, -(ROW(C2610)-255), 0)=OFFSET(C:C, 5, 0))*
           (OFFSET(C2609, -(ROW(C2609)-255), 0)=OFFSET(C:C, 4, 0))*
           (OFFSET(C2608, -(ROW(C2608)-255), 0)=OFFSET(C:C, 3, 0))*
           (OFFSET(C2607, -(ROW(C2607)-255), 0)=OFFSET(C:C, 2, 0))*
           (OFFSET(C2606, -(ROW(C2606)-255), 0)=OFFSET(C:C, 1, 0)),
           0), 0)),
  "Sem previsão"))</f>
        <v/>
      </c>
      <c r="E2610" s="2" t="str">
        <f t="shared" ca="1" si="131"/>
        <v/>
      </c>
      <c r="F2610" s="2" t="str">
        <f ca="1">IF(E2610="", "", IFERROR(COUNTIF($E$2:E2610, "Correto") / COUNTA($E$2:E2610), 0))</f>
        <v/>
      </c>
    </row>
    <row r="2611" spans="3:6" x14ac:dyDescent="0.25">
      <c r="C2611" s="2" t="str">
        <f>IF(B2611="","",IF(VLOOKUP(A2611,referencia!A2618:B2630,2,FALSE)&gt;VLOOKUP(B2611,referencia!A2618:B2630,2,FALSE),"Casa",IF(VLOOKUP(A2611,referencia!A2618:B2630,2,FALSE)&lt;VLOOKUP(B2611,referencia!A2618:B2630,2,FALSE),"Visitante","Empate")))</f>
        <v/>
      </c>
      <c r="D2611" s="2" t="str">
        <f ca="1">IF(C2611="", "", IFERROR(
  INDEX(C:C, MATCH(1,
    INDEX((OFFSET(C2611, -(ROW(C2611)-255), 0)=OFFSET(C:C, 5, 0))*
           (OFFSET(C2610, -(ROW(C2610)-255), 0)=OFFSET(C:C, 4, 0))*
           (OFFSET(C2609, -(ROW(C2609)-255), 0)=OFFSET(C:C, 3, 0))*
           (OFFSET(C2608, -(ROW(C2608)-255), 0)=OFFSET(C:C, 2, 0))*
           (OFFSET(C2607, -(ROW(C2607)-255), 0)=OFFSET(C:C, 1, 0)),
           0), 0)),
  "Sem previsão"))</f>
        <v/>
      </c>
      <c r="E2611" s="2" t="str">
        <f t="shared" ca="1" si="131"/>
        <v/>
      </c>
      <c r="F2611" s="2" t="str">
        <f ca="1">IF(E2611="", "", IFERROR(COUNTIF($E$2:E2611, "Correto") / COUNTA($E$2:E2611), 0))</f>
        <v/>
      </c>
    </row>
    <row r="2612" spans="3:6" x14ac:dyDescent="0.25">
      <c r="C2612" s="2" t="str">
        <f>IF(B2612="","",IF(VLOOKUP(A2612,referencia!A2619:B2631,2,FALSE)&gt;VLOOKUP(B2612,referencia!A2619:B2631,2,FALSE),"Casa",IF(VLOOKUP(A2612,referencia!A2619:B2631,2,FALSE)&lt;VLOOKUP(B2612,referencia!A2619:B2631,2,FALSE),"Visitante","Empate")))</f>
        <v/>
      </c>
      <c r="D2612" s="2" t="str">
        <f ca="1">IF(C2612="", "", IFERROR(
  INDEX(C:C, MATCH(1,
    INDEX((OFFSET(C2612, -(ROW(C2612)-255), 0)=OFFSET(C:C, 5, 0))*
           (OFFSET(C2611, -(ROW(C2611)-255), 0)=OFFSET(C:C, 4, 0))*
           (OFFSET(C2610, -(ROW(C2610)-255), 0)=OFFSET(C:C, 3, 0))*
           (OFFSET(C2609, -(ROW(C2609)-255), 0)=OFFSET(C:C, 2, 0))*
           (OFFSET(C2608, -(ROW(C2608)-255), 0)=OFFSET(C:C, 1, 0)),
           0), 0)),
  "Sem previsão"))</f>
        <v/>
      </c>
      <c r="E2612" s="2" t="str">
        <f t="shared" ca="1" si="131"/>
        <v/>
      </c>
      <c r="F2612" s="2" t="str">
        <f ca="1">IF(E2612="", "", IFERROR(COUNTIF($E$2:E2612, "Correto") / COUNTA($E$2:E2612), 0))</f>
        <v/>
      </c>
    </row>
    <row r="2613" spans="3:6" x14ac:dyDescent="0.25">
      <c r="C2613" s="2" t="str">
        <f>IF(B2613="","",IF(VLOOKUP(A2613,referencia!A2620:B2632,2,FALSE)&gt;VLOOKUP(B2613,referencia!A2620:B2632,2,FALSE),"Casa",IF(VLOOKUP(A2613,referencia!A2620:B2632,2,FALSE)&lt;VLOOKUP(B2613,referencia!A2620:B2632,2,FALSE),"Visitante","Empate")))</f>
        <v/>
      </c>
      <c r="D2613" s="2" t="str">
        <f ca="1">IF(C2613="", "", IFERROR(
  INDEX(C:C, MATCH(1,
    INDEX((OFFSET(C2613, -(ROW(C2613)-255), 0)=OFFSET(C:C, 5, 0))*
           (OFFSET(C2612, -(ROW(C2612)-255), 0)=OFFSET(C:C, 4, 0))*
           (OFFSET(C2611, -(ROW(C2611)-255), 0)=OFFSET(C:C, 3, 0))*
           (OFFSET(C2610, -(ROW(C2610)-255), 0)=OFFSET(C:C, 2, 0))*
           (OFFSET(C2609, -(ROW(C2609)-255), 0)=OFFSET(C:C, 1, 0)),
           0), 0)),
  "Sem previsão"))</f>
        <v/>
      </c>
      <c r="E2613" s="2" t="str">
        <f t="shared" ca="1" si="131"/>
        <v/>
      </c>
      <c r="F2613" s="2" t="str">
        <f ca="1">IF(E2613="", "", IFERROR(COUNTIF($E$2:E2613, "Correto") / COUNTA($E$2:E2613), 0))</f>
        <v/>
      </c>
    </row>
    <row r="2614" spans="3:6" x14ac:dyDescent="0.25">
      <c r="C2614" s="2" t="str">
        <f>IF(B2614="","",IF(VLOOKUP(A2614,referencia!A2621:B2633,2,FALSE)&gt;VLOOKUP(B2614,referencia!A2621:B2633,2,FALSE),"Casa",IF(VLOOKUP(A2614,referencia!A2621:B2633,2,FALSE)&lt;VLOOKUP(B2614,referencia!A2621:B2633,2,FALSE),"Visitante","Empate")))</f>
        <v/>
      </c>
      <c r="D2614" s="2" t="str">
        <f ca="1">IF(C2614="", "", IFERROR(
  INDEX(C:C, MATCH(1,
    INDEX((OFFSET(C2614, -(ROW(C2614)-255), 0)=OFFSET(C:C, 5, 0))*
           (OFFSET(C2613, -(ROW(C2613)-255), 0)=OFFSET(C:C, 4, 0))*
           (OFFSET(C2612, -(ROW(C2612)-255), 0)=OFFSET(C:C, 3, 0))*
           (OFFSET(C2611, -(ROW(C2611)-255), 0)=OFFSET(C:C, 2, 0))*
           (OFFSET(C2610, -(ROW(C2610)-255), 0)=OFFSET(C:C, 1, 0)),
           0), 0)),
  "Sem previsão"))</f>
        <v/>
      </c>
      <c r="E2614" s="2" t="str">
        <f t="shared" ca="1" si="131"/>
        <v/>
      </c>
      <c r="F2614" s="2" t="str">
        <f ca="1">IF(E2614="", "", IFERROR(COUNTIF($E$2:E2614, "Correto") / COUNTA($E$2:E2614), 0))</f>
        <v/>
      </c>
    </row>
    <row r="2615" spans="3:6" x14ac:dyDescent="0.25">
      <c r="C2615" s="2" t="str">
        <f>IF(B2615="","",IF(VLOOKUP(A2615,referencia!A2622:B2634,2,FALSE)&gt;VLOOKUP(B2615,referencia!A2622:B2634,2,FALSE),"Casa",IF(VLOOKUP(A2615,referencia!A2622:B2634,2,FALSE)&lt;VLOOKUP(B2615,referencia!A2622:B2634,2,FALSE),"Visitante","Empate")))</f>
        <v/>
      </c>
      <c r="D2615" s="2" t="str">
        <f ca="1">IF(C2615="", "", IFERROR(
  INDEX(C:C, MATCH(1,
    INDEX((OFFSET(C2615, -(ROW(C2615)-255), 0)=OFFSET(C:C, 5, 0))*
           (OFFSET(C2614, -(ROW(C2614)-255), 0)=OFFSET(C:C, 4, 0))*
           (OFFSET(C2613, -(ROW(C2613)-255), 0)=OFFSET(C:C, 3, 0))*
           (OFFSET(C2612, -(ROW(C2612)-255), 0)=OFFSET(C:C, 2, 0))*
           (OFFSET(C2611, -(ROW(C2611)-255), 0)=OFFSET(C:C, 1, 0)),
           0), 0)),
  "Sem previsão"))</f>
        <v/>
      </c>
      <c r="E2615" s="2" t="str">
        <f t="shared" ca="1" si="131"/>
        <v/>
      </c>
      <c r="F2615" s="2" t="str">
        <f ca="1">IF(E2615="", "", IFERROR(COUNTIF($E$2:E2615, "Correto") / COUNTA($E$2:E2615), 0))</f>
        <v/>
      </c>
    </row>
    <row r="2616" spans="3:6" x14ac:dyDescent="0.25">
      <c r="C2616" s="2" t="str">
        <f>IF(B2616="","",IF(VLOOKUP(A2616,referencia!A2623:B2635,2,FALSE)&gt;VLOOKUP(B2616,referencia!A2623:B2635,2,FALSE),"Casa",IF(VLOOKUP(A2616,referencia!A2623:B2635,2,FALSE)&lt;VLOOKUP(B2616,referencia!A2623:B2635,2,FALSE),"Visitante","Empate")))</f>
        <v/>
      </c>
      <c r="D2616" s="2" t="str">
        <f ca="1">IF(C2616="", "", IFERROR(
  INDEX(C:C, MATCH(1,
    INDEX((OFFSET(C2616, -(ROW(C2616)-255), 0)=OFFSET(C:C, 5, 0))*
           (OFFSET(C2615, -(ROW(C2615)-255), 0)=OFFSET(C:C, 4, 0))*
           (OFFSET(C2614, -(ROW(C2614)-255), 0)=OFFSET(C:C, 3, 0))*
           (OFFSET(C2613, -(ROW(C2613)-255), 0)=OFFSET(C:C, 2, 0))*
           (OFFSET(C2612, -(ROW(C2612)-255), 0)=OFFSET(C:C, 1, 0)),
           0), 0)),
  "Sem previsão"))</f>
        <v/>
      </c>
      <c r="E2616" s="2" t="str">
        <f t="shared" ca="1" si="131"/>
        <v/>
      </c>
      <c r="F2616" s="2" t="str">
        <f ca="1">IF(E2616="", "", IFERROR(COUNTIF($E$2:E2616, "Correto") / COUNTA($E$2:E2616), 0))</f>
        <v/>
      </c>
    </row>
    <row r="2617" spans="3:6" x14ac:dyDescent="0.25">
      <c r="C2617" s="2" t="str">
        <f>IF(B2617="","",IF(VLOOKUP(A2617,referencia!A2624:B2636,2,FALSE)&gt;VLOOKUP(B2617,referencia!A2624:B2636,2,FALSE),"Casa",IF(VLOOKUP(A2617,referencia!A2624:B2636,2,FALSE)&lt;VLOOKUP(B2617,referencia!A2624:B2636,2,FALSE),"Visitante","Empate")))</f>
        <v/>
      </c>
      <c r="D2617" s="2" t="str">
        <f ca="1">IF(C2617="", "", IFERROR(
  INDEX(C:C, MATCH(1,
    INDEX((OFFSET(C2617, -(ROW(C2617)-255), 0)=OFFSET(C:C, 5, 0))*
           (OFFSET(C2616, -(ROW(C2616)-255), 0)=OFFSET(C:C, 4, 0))*
           (OFFSET(C2615, -(ROW(C2615)-255), 0)=OFFSET(C:C, 3, 0))*
           (OFFSET(C2614, -(ROW(C2614)-255), 0)=OFFSET(C:C, 2, 0))*
           (OFFSET(C2613, -(ROW(C2613)-255), 0)=OFFSET(C:C, 1, 0)),
           0), 0)),
  "Sem previsão"))</f>
        <v/>
      </c>
      <c r="E2617" s="2" t="str">
        <f t="shared" ca="1" si="131"/>
        <v/>
      </c>
      <c r="F2617" s="2" t="str">
        <f ca="1">IF(E2617="", "", IFERROR(COUNTIF($E$2:E2617, "Correto") / COUNTA($E$2:E2617), 0))</f>
        <v/>
      </c>
    </row>
    <row r="2618" spans="3:6" x14ac:dyDescent="0.25">
      <c r="C2618" s="2" t="str">
        <f>IF(B2618="","",IF(VLOOKUP(A2618,referencia!A2625:B2637,2,FALSE)&gt;VLOOKUP(B2618,referencia!A2625:B2637,2,FALSE),"Casa",IF(VLOOKUP(A2618,referencia!A2625:B2637,2,FALSE)&lt;VLOOKUP(B2618,referencia!A2625:B2637,2,FALSE),"Visitante","Empate")))</f>
        <v/>
      </c>
      <c r="D2618" s="2" t="str">
        <f ca="1">IF(C2618="", "", IFERROR(
  INDEX(C:C, MATCH(1,
    INDEX((OFFSET(C2618, -(ROW(C2618)-255), 0)=OFFSET(C:C, 5, 0))*
           (OFFSET(C2617, -(ROW(C2617)-255), 0)=OFFSET(C:C, 4, 0))*
           (OFFSET(C2616, -(ROW(C2616)-255), 0)=OFFSET(C:C, 3, 0))*
           (OFFSET(C2615, -(ROW(C2615)-255), 0)=OFFSET(C:C, 2, 0))*
           (OFFSET(C2614, -(ROW(C2614)-255), 0)=OFFSET(C:C, 1, 0)),
           0), 0)),
  "Sem previsão"))</f>
        <v/>
      </c>
      <c r="E2618" s="2" t="str">
        <f t="shared" ca="1" si="131"/>
        <v/>
      </c>
      <c r="F2618" s="2" t="str">
        <f ca="1">IF(E2618="", "", IFERROR(COUNTIF($E$2:E2618, "Correto") / COUNTA($E$2:E2618), 0))</f>
        <v/>
      </c>
    </row>
    <row r="2619" spans="3:6" x14ac:dyDescent="0.25">
      <c r="C2619" s="2" t="str">
        <f>IF(B2619="","",IF(VLOOKUP(A2619,referencia!A2626:B2638,2,FALSE)&gt;VLOOKUP(B2619,referencia!A2626:B2638,2,FALSE),"Casa",IF(VLOOKUP(A2619,referencia!A2626:B2638,2,FALSE)&lt;VLOOKUP(B2619,referencia!A2626:B2638,2,FALSE),"Visitante","Empate")))</f>
        <v/>
      </c>
      <c r="D2619" s="2" t="str">
        <f ca="1">IF(C2619="", "", IFERROR(
  INDEX(C:C, MATCH(1,
    INDEX((OFFSET(C2619, -(ROW(C2619)-255), 0)=OFFSET(C:C, 5, 0))*
           (OFFSET(C2618, -(ROW(C2618)-255), 0)=OFFSET(C:C, 4, 0))*
           (OFFSET(C2617, -(ROW(C2617)-255), 0)=OFFSET(C:C, 3, 0))*
           (OFFSET(C2616, -(ROW(C2616)-255), 0)=OFFSET(C:C, 2, 0))*
           (OFFSET(C2615, -(ROW(C2615)-255), 0)=OFFSET(C:C, 1, 0)),
           0), 0)),
  "Sem previsão"))</f>
        <v/>
      </c>
      <c r="E2619" s="2" t="str">
        <f t="shared" ca="1" si="131"/>
        <v/>
      </c>
      <c r="F2619" s="2" t="str">
        <f ca="1">IF(E2619="", "", IFERROR(COUNTIF($E$2:E2619, "Correto") / COUNTA($E$2:E2619), 0))</f>
        <v/>
      </c>
    </row>
    <row r="2620" spans="3:6" x14ac:dyDescent="0.25">
      <c r="C2620" s="2" t="str">
        <f>IF(B2620="","",IF(VLOOKUP(A2620,referencia!A2627:B2639,2,FALSE)&gt;VLOOKUP(B2620,referencia!A2627:B2639,2,FALSE),"Casa",IF(VLOOKUP(A2620,referencia!A2627:B2639,2,FALSE)&lt;VLOOKUP(B2620,referencia!A2627:B2639,2,FALSE),"Visitante","Empate")))</f>
        <v/>
      </c>
      <c r="D2620" s="2" t="str">
        <f ca="1">IF(C2620="", "", IFERROR(
  INDEX(C:C, MATCH(1,
    INDEX((OFFSET(C2620, -(ROW(C2620)-255), 0)=OFFSET(C:C, 5, 0))*
           (OFFSET(C2619, -(ROW(C2619)-255), 0)=OFFSET(C:C, 4, 0))*
           (OFFSET(C2618, -(ROW(C2618)-255), 0)=OFFSET(C:C, 3, 0))*
           (OFFSET(C2617, -(ROW(C2617)-255), 0)=OFFSET(C:C, 2, 0))*
           (OFFSET(C2616, -(ROW(C2616)-255), 0)=OFFSET(C:C, 1, 0)),
           0), 0)),
  "Sem previsão"))</f>
        <v/>
      </c>
      <c r="E2620" s="2" t="str">
        <f t="shared" ref="E2620:E2683" ca="1" si="132">IF(D2620="","",IF(D2620=C2620,"Correto","Errado"))</f>
        <v/>
      </c>
      <c r="F2620" s="2" t="str">
        <f ca="1">IF(E2620="", "", IFERROR(COUNTIF($E$2:E2620, "Correto") / COUNTA($E$2:E2620), 0))</f>
        <v/>
      </c>
    </row>
    <row r="2621" spans="3:6" x14ac:dyDescent="0.25">
      <c r="C2621" s="2" t="str">
        <f>IF(B2621="","",IF(VLOOKUP(A2621,referencia!A2628:B2640,2,FALSE)&gt;VLOOKUP(B2621,referencia!A2628:B2640,2,FALSE),"Casa",IF(VLOOKUP(A2621,referencia!A2628:B2640,2,FALSE)&lt;VLOOKUP(B2621,referencia!A2628:B2640,2,FALSE),"Visitante","Empate")))</f>
        <v/>
      </c>
      <c r="D2621" s="2" t="str">
        <f ca="1">IF(C2621="", "", IFERROR(
  INDEX(C:C, MATCH(1,
    INDEX((OFFSET(C2621, -(ROW(C2621)-255), 0)=OFFSET(C:C, 5, 0))*
           (OFFSET(C2620, -(ROW(C2620)-255), 0)=OFFSET(C:C, 4, 0))*
           (OFFSET(C2619, -(ROW(C2619)-255), 0)=OFFSET(C:C, 3, 0))*
           (OFFSET(C2618, -(ROW(C2618)-255), 0)=OFFSET(C:C, 2, 0))*
           (OFFSET(C2617, -(ROW(C2617)-255), 0)=OFFSET(C:C, 1, 0)),
           0), 0)),
  "Sem previsão"))</f>
        <v/>
      </c>
      <c r="E2621" s="2" t="str">
        <f t="shared" ca="1" si="132"/>
        <v/>
      </c>
      <c r="F2621" s="2" t="str">
        <f ca="1">IF(E2621="", "", IFERROR(COUNTIF($E$2:E2621, "Correto") / COUNTA($E$2:E2621), 0))</f>
        <v/>
      </c>
    </row>
    <row r="2622" spans="3:6" x14ac:dyDescent="0.25">
      <c r="C2622" s="2" t="str">
        <f>IF(B2622="","",IF(VLOOKUP(A2622,referencia!A2629:B2641,2,FALSE)&gt;VLOOKUP(B2622,referencia!A2629:B2641,2,FALSE),"Casa",IF(VLOOKUP(A2622,referencia!A2629:B2641,2,FALSE)&lt;VLOOKUP(B2622,referencia!A2629:B2641,2,FALSE),"Visitante","Empate")))</f>
        <v/>
      </c>
      <c r="D2622" s="2" t="str">
        <f ca="1">IF(C2622="", "", IFERROR(
  INDEX(C:C, MATCH(1,
    INDEX((OFFSET(C2622, -(ROW(C2622)-255), 0)=OFFSET(C:C, 5, 0))*
           (OFFSET(C2621, -(ROW(C2621)-255), 0)=OFFSET(C:C, 4, 0))*
           (OFFSET(C2620, -(ROW(C2620)-255), 0)=OFFSET(C:C, 3, 0))*
           (OFFSET(C2619, -(ROW(C2619)-255), 0)=OFFSET(C:C, 2, 0))*
           (OFFSET(C2618, -(ROW(C2618)-255), 0)=OFFSET(C:C, 1, 0)),
           0), 0)),
  "Sem previsão"))</f>
        <v/>
      </c>
      <c r="E2622" s="2" t="str">
        <f t="shared" ca="1" si="132"/>
        <v/>
      </c>
      <c r="F2622" s="2" t="str">
        <f ca="1">IF(E2622="", "", IFERROR(COUNTIF($E$2:E2622, "Correto") / COUNTA($E$2:E2622), 0))</f>
        <v/>
      </c>
    </row>
    <row r="2623" spans="3:6" x14ac:dyDescent="0.25">
      <c r="C2623" s="2" t="str">
        <f>IF(B2623="","",IF(VLOOKUP(A2623,referencia!A2630:B2642,2,FALSE)&gt;VLOOKUP(B2623,referencia!A2630:B2642,2,FALSE),"Casa",IF(VLOOKUP(A2623,referencia!A2630:B2642,2,FALSE)&lt;VLOOKUP(B2623,referencia!A2630:B2642,2,FALSE),"Visitante","Empate")))</f>
        <v/>
      </c>
      <c r="D2623" s="2" t="str">
        <f ca="1">IF(C2623="", "", IFERROR(
  INDEX(C:C, MATCH(1,
    INDEX((OFFSET(C2623, -(ROW(C2623)-255), 0)=OFFSET(C:C, 5, 0))*
           (OFFSET(C2622, -(ROW(C2622)-255), 0)=OFFSET(C:C, 4, 0))*
           (OFFSET(C2621, -(ROW(C2621)-255), 0)=OFFSET(C:C, 3, 0))*
           (OFFSET(C2620, -(ROW(C2620)-255), 0)=OFFSET(C:C, 2, 0))*
           (OFFSET(C2619, -(ROW(C2619)-255), 0)=OFFSET(C:C, 1, 0)),
           0), 0)),
  "Sem previsão"))</f>
        <v/>
      </c>
      <c r="E2623" s="2" t="str">
        <f t="shared" ca="1" si="132"/>
        <v/>
      </c>
      <c r="F2623" s="2" t="str">
        <f ca="1">IF(E2623="", "", IFERROR(COUNTIF($E$2:E2623, "Correto") / COUNTA($E$2:E2623), 0))</f>
        <v/>
      </c>
    </row>
    <row r="2624" spans="3:6" x14ac:dyDescent="0.25">
      <c r="C2624" s="2" t="str">
        <f>IF(B2624="","",IF(VLOOKUP(A2624,referencia!A2631:B2643,2,FALSE)&gt;VLOOKUP(B2624,referencia!A2631:B2643,2,FALSE),"Casa",IF(VLOOKUP(A2624,referencia!A2631:B2643,2,FALSE)&lt;VLOOKUP(B2624,referencia!A2631:B2643,2,FALSE),"Visitante","Empate")))</f>
        <v/>
      </c>
      <c r="D2624" s="2" t="str">
        <f ca="1">IF(C2624="", "", IFERROR(
  INDEX(C:C, MATCH(1,
    INDEX((OFFSET(C2624, -(ROW(C2624)-255), 0)=OFFSET(C:C, 5, 0))*
           (OFFSET(C2623, -(ROW(C2623)-255), 0)=OFFSET(C:C, 4, 0))*
           (OFFSET(C2622, -(ROW(C2622)-255), 0)=OFFSET(C:C, 3, 0))*
           (OFFSET(C2621, -(ROW(C2621)-255), 0)=OFFSET(C:C, 2, 0))*
           (OFFSET(C2620, -(ROW(C2620)-255), 0)=OFFSET(C:C, 1, 0)),
           0), 0)),
  "Sem previsão"))</f>
        <v/>
      </c>
      <c r="E2624" s="2" t="str">
        <f t="shared" ca="1" si="132"/>
        <v/>
      </c>
      <c r="F2624" s="2" t="str">
        <f ca="1">IF(E2624="", "", IFERROR(COUNTIF($E$2:E2624, "Correto") / COUNTA($E$2:E2624), 0))</f>
        <v/>
      </c>
    </row>
    <row r="2625" spans="3:6" x14ac:dyDescent="0.25">
      <c r="C2625" s="2" t="str">
        <f>IF(B2625="","",IF(VLOOKUP(A2625,referencia!A2632:B2644,2,FALSE)&gt;VLOOKUP(B2625,referencia!A2632:B2644,2,FALSE),"Casa",IF(VLOOKUP(A2625,referencia!A2632:B2644,2,FALSE)&lt;VLOOKUP(B2625,referencia!A2632:B2644,2,FALSE),"Visitante","Empate")))</f>
        <v/>
      </c>
      <c r="D2625" s="2" t="str">
        <f ca="1">IF(C2625="", "", IFERROR(
  INDEX(C:C, MATCH(1,
    INDEX((OFFSET(C2625, -(ROW(C2625)-255), 0)=OFFSET(C:C, 5, 0))*
           (OFFSET(C2624, -(ROW(C2624)-255), 0)=OFFSET(C:C, 4, 0))*
           (OFFSET(C2623, -(ROW(C2623)-255), 0)=OFFSET(C:C, 3, 0))*
           (OFFSET(C2622, -(ROW(C2622)-255), 0)=OFFSET(C:C, 2, 0))*
           (OFFSET(C2621, -(ROW(C2621)-255), 0)=OFFSET(C:C, 1, 0)),
           0), 0)),
  "Sem previsão"))</f>
        <v/>
      </c>
      <c r="E2625" s="2" t="str">
        <f t="shared" ca="1" si="132"/>
        <v/>
      </c>
      <c r="F2625" s="2" t="str">
        <f ca="1">IF(E2625="", "", IFERROR(COUNTIF($E$2:E2625, "Correto") / COUNTA($E$2:E2625), 0))</f>
        <v/>
      </c>
    </row>
    <row r="2626" spans="3:6" x14ac:dyDescent="0.25">
      <c r="C2626" s="2" t="str">
        <f>IF(B2626="","",IF(VLOOKUP(A2626,referencia!A2633:B2645,2,FALSE)&gt;VLOOKUP(B2626,referencia!A2633:B2645,2,FALSE),"Casa",IF(VLOOKUP(A2626,referencia!A2633:B2645,2,FALSE)&lt;VLOOKUP(B2626,referencia!A2633:B2645,2,FALSE),"Visitante","Empate")))</f>
        <v/>
      </c>
      <c r="D2626" s="2" t="str">
        <f ca="1">IF(C2626="", "", IFERROR(
  INDEX(C:C, MATCH(1,
    INDEX((OFFSET(C2626, -(ROW(C2626)-255), 0)=OFFSET(C:C, 5, 0))*
           (OFFSET(C2625, -(ROW(C2625)-255), 0)=OFFSET(C:C, 4, 0))*
           (OFFSET(C2624, -(ROW(C2624)-255), 0)=OFFSET(C:C, 3, 0))*
           (OFFSET(C2623, -(ROW(C2623)-255), 0)=OFFSET(C:C, 2, 0))*
           (OFFSET(C2622, -(ROW(C2622)-255), 0)=OFFSET(C:C, 1, 0)),
           0), 0)),
  "Sem previsão"))</f>
        <v/>
      </c>
      <c r="E2626" s="2" t="str">
        <f t="shared" ca="1" si="132"/>
        <v/>
      </c>
      <c r="F2626" s="2" t="str">
        <f ca="1">IF(E2626="", "", IFERROR(COUNTIF($E$2:E2626, "Correto") / COUNTA($E$2:E2626), 0))</f>
        <v/>
      </c>
    </row>
    <row r="2627" spans="3:6" x14ac:dyDescent="0.25">
      <c r="C2627" s="2" t="str">
        <f>IF(B2627="","",IF(VLOOKUP(A2627,referencia!A2634:B2646,2,FALSE)&gt;VLOOKUP(B2627,referencia!A2634:B2646,2,FALSE),"Casa",IF(VLOOKUP(A2627,referencia!A2634:B2646,2,FALSE)&lt;VLOOKUP(B2627,referencia!A2634:B2646,2,FALSE),"Visitante","Empate")))</f>
        <v/>
      </c>
      <c r="D2627" s="2" t="str">
        <f ca="1">IF(C2627="", "", IFERROR(
  INDEX(C:C, MATCH(1,
    INDEX((OFFSET(C2627, -(ROW(C2627)-255), 0)=OFFSET(C:C, 5, 0))*
           (OFFSET(C2626, -(ROW(C2626)-255), 0)=OFFSET(C:C, 4, 0))*
           (OFFSET(C2625, -(ROW(C2625)-255), 0)=OFFSET(C:C, 3, 0))*
           (OFFSET(C2624, -(ROW(C2624)-255), 0)=OFFSET(C:C, 2, 0))*
           (OFFSET(C2623, -(ROW(C2623)-255), 0)=OFFSET(C:C, 1, 0)),
           0), 0)),
  "Sem previsão"))</f>
        <v/>
      </c>
      <c r="E2627" s="2" t="str">
        <f t="shared" ca="1" si="132"/>
        <v/>
      </c>
      <c r="F2627" s="2" t="str">
        <f ca="1">IF(E2627="", "", IFERROR(COUNTIF($E$2:E2627, "Correto") / COUNTA($E$2:E2627), 0))</f>
        <v/>
      </c>
    </row>
    <row r="2628" spans="3:6" x14ac:dyDescent="0.25">
      <c r="C2628" s="2" t="str">
        <f>IF(B2628="","",IF(VLOOKUP(A2628,referencia!A2635:B2647,2,FALSE)&gt;VLOOKUP(B2628,referencia!A2635:B2647,2,FALSE),"Casa",IF(VLOOKUP(A2628,referencia!A2635:B2647,2,FALSE)&lt;VLOOKUP(B2628,referencia!A2635:B2647,2,FALSE),"Visitante","Empate")))</f>
        <v/>
      </c>
      <c r="D2628" s="2" t="str">
        <f ca="1">IF(C2628="", "", IFERROR(
  INDEX(C:C, MATCH(1,
    INDEX((OFFSET(C2628, -(ROW(C2628)-255), 0)=OFFSET(C:C, 5, 0))*
           (OFFSET(C2627, -(ROW(C2627)-255), 0)=OFFSET(C:C, 4, 0))*
           (OFFSET(C2626, -(ROW(C2626)-255), 0)=OFFSET(C:C, 3, 0))*
           (OFFSET(C2625, -(ROW(C2625)-255), 0)=OFFSET(C:C, 2, 0))*
           (OFFSET(C2624, -(ROW(C2624)-255), 0)=OFFSET(C:C, 1, 0)),
           0), 0)),
  "Sem previsão"))</f>
        <v/>
      </c>
      <c r="E2628" s="2" t="str">
        <f t="shared" ca="1" si="132"/>
        <v/>
      </c>
      <c r="F2628" s="2" t="str">
        <f ca="1">IF(E2628="", "", IFERROR(COUNTIF($E$2:E2628, "Correto") / COUNTA($E$2:E2628), 0))</f>
        <v/>
      </c>
    </row>
    <row r="2629" spans="3:6" x14ac:dyDescent="0.25">
      <c r="C2629" s="2" t="str">
        <f>IF(B2629="","",IF(VLOOKUP(A2629,referencia!A2636:B2648,2,FALSE)&gt;VLOOKUP(B2629,referencia!A2636:B2648,2,FALSE),"Casa",IF(VLOOKUP(A2629,referencia!A2636:B2648,2,FALSE)&lt;VLOOKUP(B2629,referencia!A2636:B2648,2,FALSE),"Visitante","Empate")))</f>
        <v/>
      </c>
      <c r="D2629" s="2" t="str">
        <f ca="1">IF(C2629="", "", IFERROR(
  INDEX(C:C, MATCH(1,
    INDEX((OFFSET(C2629, -(ROW(C2629)-255), 0)=OFFSET(C:C, 5, 0))*
           (OFFSET(C2628, -(ROW(C2628)-255), 0)=OFFSET(C:C, 4, 0))*
           (OFFSET(C2627, -(ROW(C2627)-255), 0)=OFFSET(C:C, 3, 0))*
           (OFFSET(C2626, -(ROW(C2626)-255), 0)=OFFSET(C:C, 2, 0))*
           (OFFSET(C2625, -(ROW(C2625)-255), 0)=OFFSET(C:C, 1, 0)),
           0), 0)),
  "Sem previsão"))</f>
        <v/>
      </c>
      <c r="E2629" s="2" t="str">
        <f t="shared" ca="1" si="132"/>
        <v/>
      </c>
      <c r="F2629" s="2" t="str">
        <f ca="1">IF(E2629="", "", IFERROR(COUNTIF($E$2:E2629, "Correto") / COUNTA($E$2:E2629), 0))</f>
        <v/>
      </c>
    </row>
    <row r="2630" spans="3:6" x14ac:dyDescent="0.25">
      <c r="C2630" s="2" t="str">
        <f>IF(B2630="","",IF(VLOOKUP(A2630,referencia!A2637:B2649,2,FALSE)&gt;VLOOKUP(B2630,referencia!A2637:B2649,2,FALSE),"Casa",IF(VLOOKUP(A2630,referencia!A2637:B2649,2,FALSE)&lt;VLOOKUP(B2630,referencia!A2637:B2649,2,FALSE),"Visitante","Empate")))</f>
        <v/>
      </c>
      <c r="D2630" s="2" t="str">
        <f ca="1">IF(C2630="", "", IFERROR(
  INDEX(C:C, MATCH(1,
    INDEX((OFFSET(C2630, -(ROW(C2630)-255), 0)=OFFSET(C:C, 5, 0))*
           (OFFSET(C2629, -(ROW(C2629)-255), 0)=OFFSET(C:C, 4, 0))*
           (OFFSET(C2628, -(ROW(C2628)-255), 0)=OFFSET(C:C, 3, 0))*
           (OFFSET(C2627, -(ROW(C2627)-255), 0)=OFFSET(C:C, 2, 0))*
           (OFFSET(C2626, -(ROW(C2626)-255), 0)=OFFSET(C:C, 1, 0)),
           0), 0)),
  "Sem previsão"))</f>
        <v/>
      </c>
      <c r="E2630" s="2" t="str">
        <f t="shared" ca="1" si="132"/>
        <v/>
      </c>
      <c r="F2630" s="2" t="str">
        <f ca="1">IF(E2630="", "", IFERROR(COUNTIF($E$2:E2630, "Correto") / COUNTA($E$2:E2630), 0))</f>
        <v/>
      </c>
    </row>
    <row r="2631" spans="3:6" x14ac:dyDescent="0.25">
      <c r="C2631" s="2" t="str">
        <f>IF(B2631="","",IF(VLOOKUP(A2631,referencia!A2638:B2650,2,FALSE)&gt;VLOOKUP(B2631,referencia!A2638:B2650,2,FALSE),"Casa",IF(VLOOKUP(A2631,referencia!A2638:B2650,2,FALSE)&lt;VLOOKUP(B2631,referencia!A2638:B2650,2,FALSE),"Visitante","Empate")))</f>
        <v/>
      </c>
      <c r="D2631" s="2" t="str">
        <f ca="1">IF(C2631="", "", IFERROR(
  INDEX(C:C, MATCH(1,
    INDEX((OFFSET(C2631, -(ROW(C2631)-255), 0)=OFFSET(C:C, 5, 0))*
           (OFFSET(C2630, -(ROW(C2630)-255), 0)=OFFSET(C:C, 4, 0))*
           (OFFSET(C2629, -(ROW(C2629)-255), 0)=OFFSET(C:C, 3, 0))*
           (OFFSET(C2628, -(ROW(C2628)-255), 0)=OFFSET(C:C, 2, 0))*
           (OFFSET(C2627, -(ROW(C2627)-255), 0)=OFFSET(C:C, 1, 0)),
           0), 0)),
  "Sem previsão"))</f>
        <v/>
      </c>
      <c r="E2631" s="2" t="str">
        <f t="shared" ca="1" si="132"/>
        <v/>
      </c>
      <c r="F2631" s="2" t="str">
        <f ca="1">IF(E2631="", "", IFERROR(COUNTIF($E$2:E2631, "Correto") / COUNTA($E$2:E2631), 0))</f>
        <v/>
      </c>
    </row>
    <row r="2632" spans="3:6" x14ac:dyDescent="0.25">
      <c r="C2632" s="2" t="str">
        <f>IF(B2632="","",IF(VLOOKUP(A2632,referencia!A2639:B2651,2,FALSE)&gt;VLOOKUP(B2632,referencia!A2639:B2651,2,FALSE),"Casa",IF(VLOOKUP(A2632,referencia!A2639:B2651,2,FALSE)&lt;VLOOKUP(B2632,referencia!A2639:B2651,2,FALSE),"Visitante","Empate")))</f>
        <v/>
      </c>
      <c r="D2632" s="2" t="str">
        <f ca="1">IF(C2632="", "", IFERROR(
  INDEX(C:C, MATCH(1,
    INDEX((OFFSET(C2632, -(ROW(C2632)-255), 0)=OFFSET(C:C, 5, 0))*
           (OFFSET(C2631, -(ROW(C2631)-255), 0)=OFFSET(C:C, 4, 0))*
           (OFFSET(C2630, -(ROW(C2630)-255), 0)=OFFSET(C:C, 3, 0))*
           (OFFSET(C2629, -(ROW(C2629)-255), 0)=OFFSET(C:C, 2, 0))*
           (OFFSET(C2628, -(ROW(C2628)-255), 0)=OFFSET(C:C, 1, 0)),
           0), 0)),
  "Sem previsão"))</f>
        <v/>
      </c>
      <c r="E2632" s="2" t="str">
        <f t="shared" ca="1" si="132"/>
        <v/>
      </c>
      <c r="F2632" s="2" t="str">
        <f ca="1">IF(E2632="", "", IFERROR(COUNTIF($E$2:E2632, "Correto") / COUNTA($E$2:E2632), 0))</f>
        <v/>
      </c>
    </row>
    <row r="2633" spans="3:6" x14ac:dyDescent="0.25">
      <c r="C2633" s="2" t="str">
        <f>IF(B2633="","",IF(VLOOKUP(A2633,referencia!A2640:B2652,2,FALSE)&gt;VLOOKUP(B2633,referencia!A2640:B2652,2,FALSE),"Casa",IF(VLOOKUP(A2633,referencia!A2640:B2652,2,FALSE)&lt;VLOOKUP(B2633,referencia!A2640:B2652,2,FALSE),"Visitante","Empate")))</f>
        <v/>
      </c>
      <c r="D2633" s="2" t="str">
        <f ca="1">IF(C2633="", "", IFERROR(
  INDEX(C:C, MATCH(1,
    INDEX((OFFSET(C2633, -(ROW(C2633)-255), 0)=OFFSET(C:C, 5, 0))*
           (OFFSET(C2632, -(ROW(C2632)-255), 0)=OFFSET(C:C, 4, 0))*
           (OFFSET(C2631, -(ROW(C2631)-255), 0)=OFFSET(C:C, 3, 0))*
           (OFFSET(C2630, -(ROW(C2630)-255), 0)=OFFSET(C:C, 2, 0))*
           (OFFSET(C2629, -(ROW(C2629)-255), 0)=OFFSET(C:C, 1, 0)),
           0), 0)),
  "Sem previsão"))</f>
        <v/>
      </c>
      <c r="E2633" s="2" t="str">
        <f t="shared" ca="1" si="132"/>
        <v/>
      </c>
      <c r="F2633" s="2" t="str">
        <f ca="1">IF(E2633="", "", IFERROR(COUNTIF($E$2:E2633, "Correto") / COUNTA($E$2:E2633), 0))</f>
        <v/>
      </c>
    </row>
    <row r="2634" spans="3:6" x14ac:dyDescent="0.25">
      <c r="C2634" s="2" t="str">
        <f>IF(B2634="","",IF(VLOOKUP(A2634,referencia!A2641:B2653,2,FALSE)&gt;VLOOKUP(B2634,referencia!A2641:B2653,2,FALSE),"Casa",IF(VLOOKUP(A2634,referencia!A2641:B2653,2,FALSE)&lt;VLOOKUP(B2634,referencia!A2641:B2653,2,FALSE),"Visitante","Empate")))</f>
        <v/>
      </c>
      <c r="D2634" s="2" t="str">
        <f ca="1">IF(C2634="", "", IFERROR(
  INDEX(C:C, MATCH(1,
    INDEX((OFFSET(C2634, -(ROW(C2634)-255), 0)=OFFSET(C:C, 5, 0))*
           (OFFSET(C2633, -(ROW(C2633)-255), 0)=OFFSET(C:C, 4, 0))*
           (OFFSET(C2632, -(ROW(C2632)-255), 0)=OFFSET(C:C, 3, 0))*
           (OFFSET(C2631, -(ROW(C2631)-255), 0)=OFFSET(C:C, 2, 0))*
           (OFFSET(C2630, -(ROW(C2630)-255), 0)=OFFSET(C:C, 1, 0)),
           0), 0)),
  "Sem previsão"))</f>
        <v/>
      </c>
      <c r="E2634" s="2" t="str">
        <f t="shared" ca="1" si="132"/>
        <v/>
      </c>
      <c r="F2634" s="2" t="str">
        <f ca="1">IF(E2634="", "", IFERROR(COUNTIF($E$2:E2634, "Correto") / COUNTA($E$2:E2634), 0))</f>
        <v/>
      </c>
    </row>
    <row r="2635" spans="3:6" x14ac:dyDescent="0.25">
      <c r="C2635" s="2" t="str">
        <f>IF(B2635="","",IF(VLOOKUP(A2635,referencia!A2642:B2654,2,FALSE)&gt;VLOOKUP(B2635,referencia!A2642:B2654,2,FALSE),"Casa",IF(VLOOKUP(A2635,referencia!A2642:B2654,2,FALSE)&lt;VLOOKUP(B2635,referencia!A2642:B2654,2,FALSE),"Visitante","Empate")))</f>
        <v/>
      </c>
      <c r="D2635" s="2" t="str">
        <f ca="1">IF(C2635="", "", IFERROR(
  INDEX(C:C, MATCH(1,
    INDEX((OFFSET(C2635, -(ROW(C2635)-255), 0)=OFFSET(C:C, 5, 0))*
           (OFFSET(C2634, -(ROW(C2634)-255), 0)=OFFSET(C:C, 4, 0))*
           (OFFSET(C2633, -(ROW(C2633)-255), 0)=OFFSET(C:C, 3, 0))*
           (OFFSET(C2632, -(ROW(C2632)-255), 0)=OFFSET(C:C, 2, 0))*
           (OFFSET(C2631, -(ROW(C2631)-255), 0)=OFFSET(C:C, 1, 0)),
           0), 0)),
  "Sem previsão"))</f>
        <v/>
      </c>
      <c r="E2635" s="2" t="str">
        <f t="shared" ca="1" si="132"/>
        <v/>
      </c>
      <c r="F2635" s="2" t="str">
        <f ca="1">IF(E2635="", "", IFERROR(COUNTIF($E$2:E2635, "Correto") / COUNTA($E$2:E2635), 0))</f>
        <v/>
      </c>
    </row>
    <row r="2636" spans="3:6" x14ac:dyDescent="0.25">
      <c r="C2636" s="2" t="str">
        <f>IF(B2636="","",IF(VLOOKUP(A2636,referencia!A2643:B2655,2,FALSE)&gt;VLOOKUP(B2636,referencia!A2643:B2655,2,FALSE),"Casa",IF(VLOOKUP(A2636,referencia!A2643:B2655,2,FALSE)&lt;VLOOKUP(B2636,referencia!A2643:B2655,2,FALSE),"Visitante","Empate")))</f>
        <v/>
      </c>
      <c r="D2636" s="2" t="str">
        <f ca="1">IF(C2636="", "", IFERROR(
  INDEX(C:C, MATCH(1,
    INDEX((OFFSET(C2636, -(ROW(C2636)-255), 0)=OFFSET(C:C, 5, 0))*
           (OFFSET(C2635, -(ROW(C2635)-255), 0)=OFFSET(C:C, 4, 0))*
           (OFFSET(C2634, -(ROW(C2634)-255), 0)=OFFSET(C:C, 3, 0))*
           (OFFSET(C2633, -(ROW(C2633)-255), 0)=OFFSET(C:C, 2, 0))*
           (OFFSET(C2632, -(ROW(C2632)-255), 0)=OFFSET(C:C, 1, 0)),
           0), 0)),
  "Sem previsão"))</f>
        <v/>
      </c>
      <c r="E2636" s="2" t="str">
        <f t="shared" ca="1" si="132"/>
        <v/>
      </c>
      <c r="F2636" s="2" t="str">
        <f ca="1">IF(E2636="", "", IFERROR(COUNTIF($E$2:E2636, "Correto") / COUNTA($E$2:E2636), 0))</f>
        <v/>
      </c>
    </row>
    <row r="2637" spans="3:6" x14ac:dyDescent="0.25">
      <c r="C2637" s="2" t="str">
        <f>IF(B2637="","",IF(VLOOKUP(A2637,referencia!A2644:B2656,2,FALSE)&gt;VLOOKUP(B2637,referencia!A2644:B2656,2,FALSE),"Casa",IF(VLOOKUP(A2637,referencia!A2644:B2656,2,FALSE)&lt;VLOOKUP(B2637,referencia!A2644:B2656,2,FALSE),"Visitante","Empate")))</f>
        <v/>
      </c>
      <c r="D2637" s="2" t="str">
        <f ca="1">IF(C2637="", "", IFERROR(
  INDEX(C:C, MATCH(1,
    INDEX((OFFSET(C2637, -(ROW(C2637)-255), 0)=OFFSET(C:C, 5, 0))*
           (OFFSET(C2636, -(ROW(C2636)-255), 0)=OFFSET(C:C, 4, 0))*
           (OFFSET(C2635, -(ROW(C2635)-255), 0)=OFFSET(C:C, 3, 0))*
           (OFFSET(C2634, -(ROW(C2634)-255), 0)=OFFSET(C:C, 2, 0))*
           (OFFSET(C2633, -(ROW(C2633)-255), 0)=OFFSET(C:C, 1, 0)),
           0), 0)),
  "Sem previsão"))</f>
        <v/>
      </c>
      <c r="E2637" s="2" t="str">
        <f t="shared" ca="1" si="132"/>
        <v/>
      </c>
      <c r="F2637" s="2" t="str">
        <f ca="1">IF(E2637="", "", IFERROR(COUNTIF($E$2:E2637, "Correto") / COUNTA($E$2:E2637), 0))</f>
        <v/>
      </c>
    </row>
    <row r="2638" spans="3:6" x14ac:dyDescent="0.25">
      <c r="C2638" s="2" t="str">
        <f>IF(B2638="","",IF(VLOOKUP(A2638,referencia!A2645:B2657,2,FALSE)&gt;VLOOKUP(B2638,referencia!A2645:B2657,2,FALSE),"Casa",IF(VLOOKUP(A2638,referencia!A2645:B2657,2,FALSE)&lt;VLOOKUP(B2638,referencia!A2645:B2657,2,FALSE),"Visitante","Empate")))</f>
        <v/>
      </c>
      <c r="D2638" s="2" t="str">
        <f ca="1">IF(C2638="", "", IFERROR(
  INDEX(C:C, MATCH(1,
    INDEX((OFFSET(C2638, -(ROW(C2638)-255), 0)=OFFSET(C:C, 5, 0))*
           (OFFSET(C2637, -(ROW(C2637)-255), 0)=OFFSET(C:C, 4, 0))*
           (OFFSET(C2636, -(ROW(C2636)-255), 0)=OFFSET(C:C, 3, 0))*
           (OFFSET(C2635, -(ROW(C2635)-255), 0)=OFFSET(C:C, 2, 0))*
           (OFFSET(C2634, -(ROW(C2634)-255), 0)=OFFSET(C:C, 1, 0)),
           0), 0)),
  "Sem previsão"))</f>
        <v/>
      </c>
      <c r="E2638" s="2" t="str">
        <f t="shared" ca="1" si="132"/>
        <v/>
      </c>
      <c r="F2638" s="2" t="str">
        <f ca="1">IF(E2638="", "", IFERROR(COUNTIF($E$2:E2638, "Correto") / COUNTA($E$2:E2638), 0))</f>
        <v/>
      </c>
    </row>
    <row r="2639" spans="3:6" x14ac:dyDescent="0.25">
      <c r="C2639" s="2" t="str">
        <f>IF(B2639="","",IF(VLOOKUP(A2639,referencia!A2646:B2658,2,FALSE)&gt;VLOOKUP(B2639,referencia!A2646:B2658,2,FALSE),"Casa",IF(VLOOKUP(A2639,referencia!A2646:B2658,2,FALSE)&lt;VLOOKUP(B2639,referencia!A2646:B2658,2,FALSE),"Visitante","Empate")))</f>
        <v/>
      </c>
      <c r="D2639" s="2" t="str">
        <f ca="1">IF(C2639="", "", IFERROR(
  INDEX(C:C, MATCH(1,
    INDEX((OFFSET(C2639, -(ROW(C2639)-255), 0)=OFFSET(C:C, 5, 0))*
           (OFFSET(C2638, -(ROW(C2638)-255), 0)=OFFSET(C:C, 4, 0))*
           (OFFSET(C2637, -(ROW(C2637)-255), 0)=OFFSET(C:C, 3, 0))*
           (OFFSET(C2636, -(ROW(C2636)-255), 0)=OFFSET(C:C, 2, 0))*
           (OFFSET(C2635, -(ROW(C2635)-255), 0)=OFFSET(C:C, 1, 0)),
           0), 0)),
  "Sem previsão"))</f>
        <v/>
      </c>
      <c r="E2639" s="2" t="str">
        <f t="shared" ca="1" si="132"/>
        <v/>
      </c>
      <c r="F2639" s="2" t="str">
        <f ca="1">IF(E2639="", "", IFERROR(COUNTIF($E$2:E2639, "Correto") / COUNTA($E$2:E2639), 0))</f>
        <v/>
      </c>
    </row>
    <row r="2640" spans="3:6" x14ac:dyDescent="0.25">
      <c r="C2640" s="2" t="str">
        <f>IF(B2640="","",IF(VLOOKUP(A2640,referencia!A2647:B2659,2,FALSE)&gt;VLOOKUP(B2640,referencia!A2647:B2659,2,FALSE),"Casa",IF(VLOOKUP(A2640,referencia!A2647:B2659,2,FALSE)&lt;VLOOKUP(B2640,referencia!A2647:B2659,2,FALSE),"Visitante","Empate")))</f>
        <v/>
      </c>
      <c r="D2640" s="2" t="str">
        <f ca="1">IF(C2640="", "", IFERROR(
  INDEX(C:C, MATCH(1,
    INDEX((OFFSET(C2640, -(ROW(C2640)-255), 0)=OFFSET(C:C, 5, 0))*
           (OFFSET(C2639, -(ROW(C2639)-255), 0)=OFFSET(C:C, 4, 0))*
           (OFFSET(C2638, -(ROW(C2638)-255), 0)=OFFSET(C:C, 3, 0))*
           (OFFSET(C2637, -(ROW(C2637)-255), 0)=OFFSET(C:C, 2, 0))*
           (OFFSET(C2636, -(ROW(C2636)-255), 0)=OFFSET(C:C, 1, 0)),
           0), 0)),
  "Sem previsão"))</f>
        <v/>
      </c>
      <c r="E2640" s="2" t="str">
        <f t="shared" ca="1" si="132"/>
        <v/>
      </c>
      <c r="F2640" s="2" t="str">
        <f ca="1">IF(E2640="", "", IFERROR(COUNTIF($E$2:E2640, "Correto") / COUNTA($E$2:E2640), 0))</f>
        <v/>
      </c>
    </row>
    <row r="2641" spans="3:6" x14ac:dyDescent="0.25">
      <c r="C2641" s="2" t="str">
        <f>IF(B2641="","",IF(VLOOKUP(A2641,referencia!A2648:B2660,2,FALSE)&gt;VLOOKUP(B2641,referencia!A2648:B2660,2,FALSE),"Casa",IF(VLOOKUP(A2641,referencia!A2648:B2660,2,FALSE)&lt;VLOOKUP(B2641,referencia!A2648:B2660,2,FALSE),"Visitante","Empate")))</f>
        <v/>
      </c>
      <c r="D2641" s="2" t="str">
        <f ca="1">IF(C2641="", "", IFERROR(
  INDEX(C:C, MATCH(1,
    INDEX((OFFSET(C2641, -(ROW(C2641)-255), 0)=OFFSET(C:C, 5, 0))*
           (OFFSET(C2640, -(ROW(C2640)-255), 0)=OFFSET(C:C, 4, 0))*
           (OFFSET(C2639, -(ROW(C2639)-255), 0)=OFFSET(C:C, 3, 0))*
           (OFFSET(C2638, -(ROW(C2638)-255), 0)=OFFSET(C:C, 2, 0))*
           (OFFSET(C2637, -(ROW(C2637)-255), 0)=OFFSET(C:C, 1, 0)),
           0), 0)),
  "Sem previsão"))</f>
        <v/>
      </c>
      <c r="E2641" s="2" t="str">
        <f t="shared" ca="1" si="132"/>
        <v/>
      </c>
      <c r="F2641" s="2" t="str">
        <f ca="1">IF(E2641="", "", IFERROR(COUNTIF($E$2:E2641, "Correto") / COUNTA($E$2:E2641), 0))</f>
        <v/>
      </c>
    </row>
    <row r="2642" spans="3:6" x14ac:dyDescent="0.25">
      <c r="C2642" s="2" t="str">
        <f>IF(B2642="","",IF(VLOOKUP(A2642,referencia!A2649:B2661,2,FALSE)&gt;VLOOKUP(B2642,referencia!A2649:B2661,2,FALSE),"Casa",IF(VLOOKUP(A2642,referencia!A2649:B2661,2,FALSE)&lt;VLOOKUP(B2642,referencia!A2649:B2661,2,FALSE),"Visitante","Empate")))</f>
        <v/>
      </c>
      <c r="D2642" s="2" t="str">
        <f ca="1">IF(C2642="", "", IFERROR(
  INDEX(C:C, MATCH(1,
    INDEX((OFFSET(C2642, -(ROW(C2642)-255), 0)=OFFSET(C:C, 5, 0))*
           (OFFSET(C2641, -(ROW(C2641)-255), 0)=OFFSET(C:C, 4, 0))*
           (OFFSET(C2640, -(ROW(C2640)-255), 0)=OFFSET(C:C, 3, 0))*
           (OFFSET(C2639, -(ROW(C2639)-255), 0)=OFFSET(C:C, 2, 0))*
           (OFFSET(C2638, -(ROW(C2638)-255), 0)=OFFSET(C:C, 1, 0)),
           0), 0)),
  "Sem previsão"))</f>
        <v/>
      </c>
      <c r="E2642" s="2" t="str">
        <f t="shared" ca="1" si="132"/>
        <v/>
      </c>
      <c r="F2642" s="2" t="str">
        <f ca="1">IF(E2642="", "", IFERROR(COUNTIF($E$2:E2642, "Correto") / COUNTA($E$2:E2642), 0))</f>
        <v/>
      </c>
    </row>
    <row r="2643" spans="3:6" x14ac:dyDescent="0.25">
      <c r="C2643" s="2" t="str">
        <f>IF(B2643="","",IF(VLOOKUP(A2643,referencia!A2650:B2662,2,FALSE)&gt;VLOOKUP(B2643,referencia!A2650:B2662,2,FALSE),"Casa",IF(VLOOKUP(A2643,referencia!A2650:B2662,2,FALSE)&lt;VLOOKUP(B2643,referencia!A2650:B2662,2,FALSE),"Visitante","Empate")))</f>
        <v/>
      </c>
      <c r="D2643" s="2" t="str">
        <f ca="1">IF(C2643="", "", IFERROR(
  INDEX(C:C, MATCH(1,
    INDEX((OFFSET(C2643, -(ROW(C2643)-255), 0)=OFFSET(C:C, 5, 0))*
           (OFFSET(C2642, -(ROW(C2642)-255), 0)=OFFSET(C:C, 4, 0))*
           (OFFSET(C2641, -(ROW(C2641)-255), 0)=OFFSET(C:C, 3, 0))*
           (OFFSET(C2640, -(ROW(C2640)-255), 0)=OFFSET(C:C, 2, 0))*
           (OFFSET(C2639, -(ROW(C2639)-255), 0)=OFFSET(C:C, 1, 0)),
           0), 0)),
  "Sem previsão"))</f>
        <v/>
      </c>
      <c r="E2643" s="2" t="str">
        <f t="shared" ca="1" si="132"/>
        <v/>
      </c>
      <c r="F2643" s="2" t="str">
        <f ca="1">IF(E2643="", "", IFERROR(COUNTIF($E$2:E2643, "Correto") / COUNTA($E$2:E2643), 0))</f>
        <v/>
      </c>
    </row>
    <row r="2644" spans="3:6" x14ac:dyDescent="0.25">
      <c r="C2644" s="2" t="str">
        <f>IF(B2644="","",IF(VLOOKUP(A2644,referencia!A2651:B2663,2,FALSE)&gt;VLOOKUP(B2644,referencia!A2651:B2663,2,FALSE),"Casa",IF(VLOOKUP(A2644,referencia!A2651:B2663,2,FALSE)&lt;VLOOKUP(B2644,referencia!A2651:B2663,2,FALSE),"Visitante","Empate")))</f>
        <v/>
      </c>
      <c r="D2644" s="2" t="str">
        <f ca="1">IF(C2644="", "", IFERROR(
  INDEX(C:C, MATCH(1,
    INDEX((OFFSET(C2644, -(ROW(C2644)-255), 0)=OFFSET(C:C, 5, 0))*
           (OFFSET(C2643, -(ROW(C2643)-255), 0)=OFFSET(C:C, 4, 0))*
           (OFFSET(C2642, -(ROW(C2642)-255), 0)=OFFSET(C:C, 3, 0))*
           (OFFSET(C2641, -(ROW(C2641)-255), 0)=OFFSET(C:C, 2, 0))*
           (OFFSET(C2640, -(ROW(C2640)-255), 0)=OFFSET(C:C, 1, 0)),
           0), 0)),
  "Sem previsão"))</f>
        <v/>
      </c>
      <c r="E2644" s="2" t="str">
        <f t="shared" ca="1" si="132"/>
        <v/>
      </c>
      <c r="F2644" s="2" t="str">
        <f ca="1">IF(E2644="", "", IFERROR(COUNTIF($E$2:E2644, "Correto") / COUNTA($E$2:E2644), 0))</f>
        <v/>
      </c>
    </row>
    <row r="2645" spans="3:6" x14ac:dyDescent="0.25">
      <c r="C2645" s="2" t="str">
        <f>IF(B2645="","",IF(VLOOKUP(A2645,referencia!A2652:B2664,2,FALSE)&gt;VLOOKUP(B2645,referencia!A2652:B2664,2,FALSE),"Casa",IF(VLOOKUP(A2645,referencia!A2652:B2664,2,FALSE)&lt;VLOOKUP(B2645,referencia!A2652:B2664,2,FALSE),"Visitante","Empate")))</f>
        <v/>
      </c>
      <c r="D2645" s="2" t="str">
        <f ca="1">IF(C2645="", "", IFERROR(
  INDEX(C:C, MATCH(1,
    INDEX((OFFSET(C2645, -(ROW(C2645)-255), 0)=OFFSET(C:C, 5, 0))*
           (OFFSET(C2644, -(ROW(C2644)-255), 0)=OFFSET(C:C, 4, 0))*
           (OFFSET(C2643, -(ROW(C2643)-255), 0)=OFFSET(C:C, 3, 0))*
           (OFFSET(C2642, -(ROW(C2642)-255), 0)=OFFSET(C:C, 2, 0))*
           (OFFSET(C2641, -(ROW(C2641)-255), 0)=OFFSET(C:C, 1, 0)),
           0), 0)),
  "Sem previsão"))</f>
        <v/>
      </c>
      <c r="E2645" s="2" t="str">
        <f t="shared" ca="1" si="132"/>
        <v/>
      </c>
      <c r="F2645" s="2" t="str">
        <f ca="1">IF(E2645="", "", IFERROR(COUNTIF($E$2:E2645, "Correto") / COUNTA($E$2:E2645), 0))</f>
        <v/>
      </c>
    </row>
    <row r="2646" spans="3:6" x14ac:dyDescent="0.25">
      <c r="C2646" s="2" t="str">
        <f>IF(B2646="","",IF(VLOOKUP(A2646,referencia!A2653:B2665,2,FALSE)&gt;VLOOKUP(B2646,referencia!A2653:B2665,2,FALSE),"Casa",IF(VLOOKUP(A2646,referencia!A2653:B2665,2,FALSE)&lt;VLOOKUP(B2646,referencia!A2653:B2665,2,FALSE),"Visitante","Empate")))</f>
        <v/>
      </c>
      <c r="D2646" s="2" t="str">
        <f ca="1">IF(C2646="", "", IFERROR(
  INDEX(C:C, MATCH(1,
    INDEX((OFFSET(C2646, -(ROW(C2646)-255), 0)=OFFSET(C:C, 5, 0))*
           (OFFSET(C2645, -(ROW(C2645)-255), 0)=OFFSET(C:C, 4, 0))*
           (OFFSET(C2644, -(ROW(C2644)-255), 0)=OFFSET(C:C, 3, 0))*
           (OFFSET(C2643, -(ROW(C2643)-255), 0)=OFFSET(C:C, 2, 0))*
           (OFFSET(C2642, -(ROW(C2642)-255), 0)=OFFSET(C:C, 1, 0)),
           0), 0)),
  "Sem previsão"))</f>
        <v/>
      </c>
      <c r="E2646" s="2" t="str">
        <f t="shared" ca="1" si="132"/>
        <v/>
      </c>
      <c r="F2646" s="2" t="str">
        <f ca="1">IF(E2646="", "", IFERROR(COUNTIF($E$2:E2646, "Correto") / COUNTA($E$2:E2646), 0))</f>
        <v/>
      </c>
    </row>
    <row r="2647" spans="3:6" x14ac:dyDescent="0.25">
      <c r="C2647" s="2" t="str">
        <f>IF(B2647="","",IF(VLOOKUP(A2647,referencia!A2654:B2666,2,FALSE)&gt;VLOOKUP(B2647,referencia!A2654:B2666,2,FALSE),"Casa",IF(VLOOKUP(A2647,referencia!A2654:B2666,2,FALSE)&lt;VLOOKUP(B2647,referencia!A2654:B2666,2,FALSE),"Visitante","Empate")))</f>
        <v/>
      </c>
      <c r="D2647" s="2" t="str">
        <f ca="1">IF(C2647="", "", IFERROR(
  INDEX(C:C, MATCH(1,
    INDEX((OFFSET(C2647, -(ROW(C2647)-255), 0)=OFFSET(C:C, 5, 0))*
           (OFFSET(C2646, -(ROW(C2646)-255), 0)=OFFSET(C:C, 4, 0))*
           (OFFSET(C2645, -(ROW(C2645)-255), 0)=OFFSET(C:C, 3, 0))*
           (OFFSET(C2644, -(ROW(C2644)-255), 0)=OFFSET(C:C, 2, 0))*
           (OFFSET(C2643, -(ROW(C2643)-255), 0)=OFFSET(C:C, 1, 0)),
           0), 0)),
  "Sem previsão"))</f>
        <v/>
      </c>
      <c r="E2647" s="2" t="str">
        <f t="shared" ca="1" si="132"/>
        <v/>
      </c>
      <c r="F2647" s="2" t="str">
        <f ca="1">IF(E2647="", "", IFERROR(COUNTIF($E$2:E2647, "Correto") / COUNTA($E$2:E2647), 0))</f>
        <v/>
      </c>
    </row>
    <row r="2648" spans="3:6" x14ac:dyDescent="0.25">
      <c r="C2648" s="2" t="str">
        <f>IF(B2648="","",IF(VLOOKUP(A2648,referencia!A2655:B2667,2,FALSE)&gt;VLOOKUP(B2648,referencia!A2655:B2667,2,FALSE),"Casa",IF(VLOOKUP(A2648,referencia!A2655:B2667,2,FALSE)&lt;VLOOKUP(B2648,referencia!A2655:B2667,2,FALSE),"Visitante","Empate")))</f>
        <v/>
      </c>
      <c r="D2648" s="2" t="str">
        <f ca="1">IF(C2648="", "", IFERROR(
  INDEX(C:C, MATCH(1,
    INDEX((OFFSET(C2648, -(ROW(C2648)-255), 0)=OFFSET(C:C, 5, 0))*
           (OFFSET(C2647, -(ROW(C2647)-255), 0)=OFFSET(C:C, 4, 0))*
           (OFFSET(C2646, -(ROW(C2646)-255), 0)=OFFSET(C:C, 3, 0))*
           (OFFSET(C2645, -(ROW(C2645)-255), 0)=OFFSET(C:C, 2, 0))*
           (OFFSET(C2644, -(ROW(C2644)-255), 0)=OFFSET(C:C, 1, 0)),
           0), 0)),
  "Sem previsão"))</f>
        <v/>
      </c>
      <c r="E2648" s="2" t="str">
        <f t="shared" ca="1" si="132"/>
        <v/>
      </c>
      <c r="F2648" s="2" t="str">
        <f ca="1">IF(E2648="", "", IFERROR(COUNTIF($E$2:E2648, "Correto") / COUNTA($E$2:E2648), 0))</f>
        <v/>
      </c>
    </row>
    <row r="2649" spans="3:6" x14ac:dyDescent="0.25">
      <c r="C2649" s="2" t="str">
        <f>IF(B2649="","",IF(VLOOKUP(A2649,referencia!A2656:B2668,2,FALSE)&gt;VLOOKUP(B2649,referencia!A2656:B2668,2,FALSE),"Casa",IF(VLOOKUP(A2649,referencia!A2656:B2668,2,FALSE)&lt;VLOOKUP(B2649,referencia!A2656:B2668,2,FALSE),"Visitante","Empate")))</f>
        <v/>
      </c>
      <c r="D2649" s="2" t="str">
        <f ca="1">IF(C2649="", "", IFERROR(
  INDEX(C:C, MATCH(1,
    INDEX((OFFSET(C2649, -(ROW(C2649)-255), 0)=OFFSET(C:C, 5, 0))*
           (OFFSET(C2648, -(ROW(C2648)-255), 0)=OFFSET(C:C, 4, 0))*
           (OFFSET(C2647, -(ROW(C2647)-255), 0)=OFFSET(C:C, 3, 0))*
           (OFFSET(C2646, -(ROW(C2646)-255), 0)=OFFSET(C:C, 2, 0))*
           (OFFSET(C2645, -(ROW(C2645)-255), 0)=OFFSET(C:C, 1, 0)),
           0), 0)),
  "Sem previsão"))</f>
        <v/>
      </c>
      <c r="E2649" s="2" t="str">
        <f t="shared" ca="1" si="132"/>
        <v/>
      </c>
      <c r="F2649" s="2" t="str">
        <f ca="1">IF(E2649="", "", IFERROR(COUNTIF($E$2:E2649, "Correto") / COUNTA($E$2:E2649), 0))</f>
        <v/>
      </c>
    </row>
    <row r="2650" spans="3:6" x14ac:dyDescent="0.25">
      <c r="C2650" s="2" t="str">
        <f>IF(B2650="","",IF(VLOOKUP(A2650,referencia!A2657:B2669,2,FALSE)&gt;VLOOKUP(B2650,referencia!A2657:B2669,2,FALSE),"Casa",IF(VLOOKUP(A2650,referencia!A2657:B2669,2,FALSE)&lt;VLOOKUP(B2650,referencia!A2657:B2669,2,FALSE),"Visitante","Empate")))</f>
        <v/>
      </c>
      <c r="D2650" s="2" t="str">
        <f ca="1">IF(C2650="", "", IFERROR(
  INDEX(C:C, MATCH(1,
    INDEX((OFFSET(C2650, -(ROW(C2650)-255), 0)=OFFSET(C:C, 5, 0))*
           (OFFSET(C2649, -(ROW(C2649)-255), 0)=OFFSET(C:C, 4, 0))*
           (OFFSET(C2648, -(ROW(C2648)-255), 0)=OFFSET(C:C, 3, 0))*
           (OFFSET(C2647, -(ROW(C2647)-255), 0)=OFFSET(C:C, 2, 0))*
           (OFFSET(C2646, -(ROW(C2646)-255), 0)=OFFSET(C:C, 1, 0)),
           0), 0)),
  "Sem previsão"))</f>
        <v/>
      </c>
      <c r="E2650" s="2" t="str">
        <f t="shared" ca="1" si="132"/>
        <v/>
      </c>
      <c r="F2650" s="2" t="str">
        <f ca="1">IF(E2650="", "", IFERROR(COUNTIF($E$2:E2650, "Correto") / COUNTA($E$2:E2650), 0))</f>
        <v/>
      </c>
    </row>
    <row r="2651" spans="3:6" x14ac:dyDescent="0.25">
      <c r="C2651" s="2" t="str">
        <f>IF(B2651="","",IF(VLOOKUP(A2651,referencia!A2658:B2670,2,FALSE)&gt;VLOOKUP(B2651,referencia!A2658:B2670,2,FALSE),"Casa",IF(VLOOKUP(A2651,referencia!A2658:B2670,2,FALSE)&lt;VLOOKUP(B2651,referencia!A2658:B2670,2,FALSE),"Visitante","Empate")))</f>
        <v/>
      </c>
      <c r="D2651" s="2" t="str">
        <f ca="1">IF(C2651="", "", IFERROR(
  INDEX(C:C, MATCH(1,
    INDEX((OFFSET(C2651, -(ROW(C2651)-255), 0)=OFFSET(C:C, 5, 0))*
           (OFFSET(C2650, -(ROW(C2650)-255), 0)=OFFSET(C:C, 4, 0))*
           (OFFSET(C2649, -(ROW(C2649)-255), 0)=OFFSET(C:C, 3, 0))*
           (OFFSET(C2648, -(ROW(C2648)-255), 0)=OFFSET(C:C, 2, 0))*
           (OFFSET(C2647, -(ROW(C2647)-255), 0)=OFFSET(C:C, 1, 0)),
           0), 0)),
  "Sem previsão"))</f>
        <v/>
      </c>
      <c r="E2651" s="2" t="str">
        <f t="shared" ca="1" si="132"/>
        <v/>
      </c>
      <c r="F2651" s="2" t="str">
        <f ca="1">IF(E2651="", "", IFERROR(COUNTIF($E$2:E2651, "Correto") / COUNTA($E$2:E2651), 0))</f>
        <v/>
      </c>
    </row>
    <row r="2652" spans="3:6" x14ac:dyDescent="0.25">
      <c r="C2652" s="2" t="str">
        <f>IF(B2652="","",IF(VLOOKUP(A2652,referencia!A2659:B2671,2,FALSE)&gt;VLOOKUP(B2652,referencia!A2659:B2671,2,FALSE),"Casa",IF(VLOOKUP(A2652,referencia!A2659:B2671,2,FALSE)&lt;VLOOKUP(B2652,referencia!A2659:B2671,2,FALSE),"Visitante","Empate")))</f>
        <v/>
      </c>
      <c r="D2652" s="2" t="str">
        <f ca="1">IF(C2652="", "", IFERROR(
  INDEX(C:C, MATCH(1,
    INDEX((OFFSET(C2652, -(ROW(C2652)-255), 0)=OFFSET(C:C, 5, 0))*
           (OFFSET(C2651, -(ROW(C2651)-255), 0)=OFFSET(C:C, 4, 0))*
           (OFFSET(C2650, -(ROW(C2650)-255), 0)=OFFSET(C:C, 3, 0))*
           (OFFSET(C2649, -(ROW(C2649)-255), 0)=OFFSET(C:C, 2, 0))*
           (OFFSET(C2648, -(ROW(C2648)-255), 0)=OFFSET(C:C, 1, 0)),
           0), 0)),
  "Sem previsão"))</f>
        <v/>
      </c>
      <c r="E2652" s="2" t="str">
        <f t="shared" ca="1" si="132"/>
        <v/>
      </c>
      <c r="F2652" s="2" t="str">
        <f ca="1">IF(E2652="", "", IFERROR(COUNTIF($E$2:E2652, "Correto") / COUNTA($E$2:E2652), 0))</f>
        <v/>
      </c>
    </row>
    <row r="2653" spans="3:6" x14ac:dyDescent="0.25">
      <c r="C2653" s="2" t="str">
        <f>IF(B2653="","",IF(VLOOKUP(A2653,referencia!A2660:B2672,2,FALSE)&gt;VLOOKUP(B2653,referencia!A2660:B2672,2,FALSE),"Casa",IF(VLOOKUP(A2653,referencia!A2660:B2672,2,FALSE)&lt;VLOOKUP(B2653,referencia!A2660:B2672,2,FALSE),"Visitante","Empate")))</f>
        <v/>
      </c>
      <c r="D2653" s="2" t="str">
        <f ca="1">IF(C2653="", "", IFERROR(
  INDEX(C:C, MATCH(1,
    INDEX((OFFSET(C2653, -(ROW(C2653)-255), 0)=OFFSET(C:C, 5, 0))*
           (OFFSET(C2652, -(ROW(C2652)-255), 0)=OFFSET(C:C, 4, 0))*
           (OFFSET(C2651, -(ROW(C2651)-255), 0)=OFFSET(C:C, 3, 0))*
           (OFFSET(C2650, -(ROW(C2650)-255), 0)=OFFSET(C:C, 2, 0))*
           (OFFSET(C2649, -(ROW(C2649)-255), 0)=OFFSET(C:C, 1, 0)),
           0), 0)),
  "Sem previsão"))</f>
        <v/>
      </c>
      <c r="E2653" s="2" t="str">
        <f t="shared" ca="1" si="132"/>
        <v/>
      </c>
      <c r="F2653" s="2" t="str">
        <f ca="1">IF(E2653="", "", IFERROR(COUNTIF($E$2:E2653, "Correto") / COUNTA($E$2:E2653), 0))</f>
        <v/>
      </c>
    </row>
    <row r="2654" spans="3:6" x14ac:dyDescent="0.25">
      <c r="C2654" s="2" t="str">
        <f>IF(B2654="","",IF(VLOOKUP(A2654,referencia!A2661:B2673,2,FALSE)&gt;VLOOKUP(B2654,referencia!A2661:B2673,2,FALSE),"Casa",IF(VLOOKUP(A2654,referencia!A2661:B2673,2,FALSE)&lt;VLOOKUP(B2654,referencia!A2661:B2673,2,FALSE),"Visitante","Empate")))</f>
        <v/>
      </c>
      <c r="D2654" s="2" t="str">
        <f ca="1">IF(C2654="", "", IFERROR(
  INDEX(C:C, MATCH(1,
    INDEX((OFFSET(C2654, -(ROW(C2654)-255), 0)=OFFSET(C:C, 5, 0))*
           (OFFSET(C2653, -(ROW(C2653)-255), 0)=OFFSET(C:C, 4, 0))*
           (OFFSET(C2652, -(ROW(C2652)-255), 0)=OFFSET(C:C, 3, 0))*
           (OFFSET(C2651, -(ROW(C2651)-255), 0)=OFFSET(C:C, 2, 0))*
           (OFFSET(C2650, -(ROW(C2650)-255), 0)=OFFSET(C:C, 1, 0)),
           0), 0)),
  "Sem previsão"))</f>
        <v/>
      </c>
      <c r="E2654" s="2" t="str">
        <f t="shared" ca="1" si="132"/>
        <v/>
      </c>
      <c r="F2654" s="2" t="str">
        <f ca="1">IF(E2654="", "", IFERROR(COUNTIF($E$2:E2654, "Correto") / COUNTA($E$2:E2654), 0))</f>
        <v/>
      </c>
    </row>
    <row r="2655" spans="3:6" x14ac:dyDescent="0.25">
      <c r="C2655" s="2" t="str">
        <f>IF(B2655="","",IF(VLOOKUP(A2655,referencia!A2662:B2674,2,FALSE)&gt;VLOOKUP(B2655,referencia!A2662:B2674,2,FALSE),"Casa",IF(VLOOKUP(A2655,referencia!A2662:B2674,2,FALSE)&lt;VLOOKUP(B2655,referencia!A2662:B2674,2,FALSE),"Visitante","Empate")))</f>
        <v/>
      </c>
      <c r="D2655" s="2" t="str">
        <f ca="1">IF(C2655="", "", IFERROR(
  INDEX(C:C, MATCH(1,
    INDEX((OFFSET(C2655, -(ROW(C2655)-255), 0)=OFFSET(C:C, 5, 0))*
           (OFFSET(C2654, -(ROW(C2654)-255), 0)=OFFSET(C:C, 4, 0))*
           (OFFSET(C2653, -(ROW(C2653)-255), 0)=OFFSET(C:C, 3, 0))*
           (OFFSET(C2652, -(ROW(C2652)-255), 0)=OFFSET(C:C, 2, 0))*
           (OFFSET(C2651, -(ROW(C2651)-255), 0)=OFFSET(C:C, 1, 0)),
           0), 0)),
  "Sem previsão"))</f>
        <v/>
      </c>
      <c r="E2655" s="2" t="str">
        <f t="shared" ca="1" si="132"/>
        <v/>
      </c>
      <c r="F2655" s="2" t="str">
        <f ca="1">IF(E2655="", "", IFERROR(COUNTIF($E$2:E2655, "Correto") / COUNTA($E$2:E2655), 0))</f>
        <v/>
      </c>
    </row>
    <row r="2656" spans="3:6" x14ac:dyDescent="0.25">
      <c r="C2656" s="2" t="str">
        <f>IF(B2656="","",IF(VLOOKUP(A2656,referencia!A2663:B2675,2,FALSE)&gt;VLOOKUP(B2656,referencia!A2663:B2675,2,FALSE),"Casa",IF(VLOOKUP(A2656,referencia!A2663:B2675,2,FALSE)&lt;VLOOKUP(B2656,referencia!A2663:B2675,2,FALSE),"Visitante","Empate")))</f>
        <v/>
      </c>
      <c r="D2656" s="2" t="str">
        <f ca="1">IF(C2656="", "", IFERROR(
  INDEX(C:C, MATCH(1,
    INDEX((OFFSET(C2656, -(ROW(C2656)-255), 0)=OFFSET(C:C, 5, 0))*
           (OFFSET(C2655, -(ROW(C2655)-255), 0)=OFFSET(C:C, 4, 0))*
           (OFFSET(C2654, -(ROW(C2654)-255), 0)=OFFSET(C:C, 3, 0))*
           (OFFSET(C2653, -(ROW(C2653)-255), 0)=OFFSET(C:C, 2, 0))*
           (OFFSET(C2652, -(ROW(C2652)-255), 0)=OFFSET(C:C, 1, 0)),
           0), 0)),
  "Sem previsão"))</f>
        <v/>
      </c>
      <c r="E2656" s="2" t="str">
        <f t="shared" ca="1" si="132"/>
        <v/>
      </c>
      <c r="F2656" s="2" t="str">
        <f ca="1">IF(E2656="", "", IFERROR(COUNTIF($E$2:E2656, "Correto") / COUNTA($E$2:E2656), 0))</f>
        <v/>
      </c>
    </row>
    <row r="2657" spans="3:6" x14ac:dyDescent="0.25">
      <c r="C2657" s="2" t="str">
        <f>IF(B2657="","",IF(VLOOKUP(A2657,referencia!A2664:B2676,2,FALSE)&gt;VLOOKUP(B2657,referencia!A2664:B2676,2,FALSE),"Casa",IF(VLOOKUP(A2657,referencia!A2664:B2676,2,FALSE)&lt;VLOOKUP(B2657,referencia!A2664:B2676,2,FALSE),"Visitante","Empate")))</f>
        <v/>
      </c>
      <c r="D2657" s="2" t="str">
        <f ca="1">IF(C2657="", "", IFERROR(
  INDEX(C:C, MATCH(1,
    INDEX((OFFSET(C2657, -(ROW(C2657)-255), 0)=OFFSET(C:C, 5, 0))*
           (OFFSET(C2656, -(ROW(C2656)-255), 0)=OFFSET(C:C, 4, 0))*
           (OFFSET(C2655, -(ROW(C2655)-255), 0)=OFFSET(C:C, 3, 0))*
           (OFFSET(C2654, -(ROW(C2654)-255), 0)=OFFSET(C:C, 2, 0))*
           (OFFSET(C2653, -(ROW(C2653)-255), 0)=OFFSET(C:C, 1, 0)),
           0), 0)),
  "Sem previsão"))</f>
        <v/>
      </c>
      <c r="E2657" s="2" t="str">
        <f t="shared" ca="1" si="132"/>
        <v/>
      </c>
      <c r="F2657" s="2" t="str">
        <f ca="1">IF(E2657="", "", IFERROR(COUNTIF($E$2:E2657, "Correto") / COUNTA($E$2:E2657), 0))</f>
        <v/>
      </c>
    </row>
    <row r="2658" spans="3:6" x14ac:dyDescent="0.25">
      <c r="C2658" s="2" t="str">
        <f>IF(B2658="","",IF(VLOOKUP(A2658,referencia!A2665:B2677,2,FALSE)&gt;VLOOKUP(B2658,referencia!A2665:B2677,2,FALSE),"Casa",IF(VLOOKUP(A2658,referencia!A2665:B2677,2,FALSE)&lt;VLOOKUP(B2658,referencia!A2665:B2677,2,FALSE),"Visitante","Empate")))</f>
        <v/>
      </c>
      <c r="D2658" s="2" t="str">
        <f ca="1">IF(C2658="", "", IFERROR(
  INDEX(C:C, MATCH(1,
    INDEX((OFFSET(C2658, -(ROW(C2658)-255), 0)=OFFSET(C:C, 5, 0))*
           (OFFSET(C2657, -(ROW(C2657)-255), 0)=OFFSET(C:C, 4, 0))*
           (OFFSET(C2656, -(ROW(C2656)-255), 0)=OFFSET(C:C, 3, 0))*
           (OFFSET(C2655, -(ROW(C2655)-255), 0)=OFFSET(C:C, 2, 0))*
           (OFFSET(C2654, -(ROW(C2654)-255), 0)=OFFSET(C:C, 1, 0)),
           0), 0)),
  "Sem previsão"))</f>
        <v/>
      </c>
      <c r="E2658" s="2" t="str">
        <f t="shared" ca="1" si="132"/>
        <v/>
      </c>
      <c r="F2658" s="2" t="str">
        <f ca="1">IF(E2658="", "", IFERROR(COUNTIF($E$2:E2658, "Correto") / COUNTA($E$2:E2658), 0))</f>
        <v/>
      </c>
    </row>
    <row r="2659" spans="3:6" x14ac:dyDescent="0.25">
      <c r="C2659" s="2" t="str">
        <f>IF(B2659="","",IF(VLOOKUP(A2659,referencia!A2666:B2678,2,FALSE)&gt;VLOOKUP(B2659,referencia!A2666:B2678,2,FALSE),"Casa",IF(VLOOKUP(A2659,referencia!A2666:B2678,2,FALSE)&lt;VLOOKUP(B2659,referencia!A2666:B2678,2,FALSE),"Visitante","Empate")))</f>
        <v/>
      </c>
      <c r="D2659" s="2" t="str">
        <f ca="1">IF(C2659="", "", IFERROR(
  INDEX(C:C, MATCH(1,
    INDEX((OFFSET(C2659, -(ROW(C2659)-255), 0)=OFFSET(C:C, 5, 0))*
           (OFFSET(C2658, -(ROW(C2658)-255), 0)=OFFSET(C:C, 4, 0))*
           (OFFSET(C2657, -(ROW(C2657)-255), 0)=OFFSET(C:C, 3, 0))*
           (OFFSET(C2656, -(ROW(C2656)-255), 0)=OFFSET(C:C, 2, 0))*
           (OFFSET(C2655, -(ROW(C2655)-255), 0)=OFFSET(C:C, 1, 0)),
           0), 0)),
  "Sem previsão"))</f>
        <v/>
      </c>
      <c r="E2659" s="2" t="str">
        <f t="shared" ca="1" si="132"/>
        <v/>
      </c>
      <c r="F2659" s="2" t="str">
        <f ca="1">IF(E2659="", "", IFERROR(COUNTIF($E$2:E2659, "Correto") / COUNTA($E$2:E2659), 0))</f>
        <v/>
      </c>
    </row>
    <row r="2660" spans="3:6" x14ac:dyDescent="0.25">
      <c r="C2660" s="2" t="str">
        <f>IF(B2660="","",IF(VLOOKUP(A2660,referencia!A2667:B2679,2,FALSE)&gt;VLOOKUP(B2660,referencia!A2667:B2679,2,FALSE),"Casa",IF(VLOOKUP(A2660,referencia!A2667:B2679,2,FALSE)&lt;VLOOKUP(B2660,referencia!A2667:B2679,2,FALSE),"Visitante","Empate")))</f>
        <v/>
      </c>
      <c r="D2660" s="2" t="str">
        <f ca="1">IF(C2660="", "", IFERROR(
  INDEX(C:C, MATCH(1,
    INDEX((OFFSET(C2660, -(ROW(C2660)-255), 0)=OFFSET(C:C, 5, 0))*
           (OFFSET(C2659, -(ROW(C2659)-255), 0)=OFFSET(C:C, 4, 0))*
           (OFFSET(C2658, -(ROW(C2658)-255), 0)=OFFSET(C:C, 3, 0))*
           (OFFSET(C2657, -(ROW(C2657)-255), 0)=OFFSET(C:C, 2, 0))*
           (OFFSET(C2656, -(ROW(C2656)-255), 0)=OFFSET(C:C, 1, 0)),
           0), 0)),
  "Sem previsão"))</f>
        <v/>
      </c>
      <c r="E2660" s="2" t="str">
        <f t="shared" ca="1" si="132"/>
        <v/>
      </c>
      <c r="F2660" s="2" t="str">
        <f ca="1">IF(E2660="", "", IFERROR(COUNTIF($E$2:E2660, "Correto") / COUNTA($E$2:E2660), 0))</f>
        <v/>
      </c>
    </row>
    <row r="2661" spans="3:6" x14ac:dyDescent="0.25">
      <c r="C2661" s="2" t="str">
        <f>IF(B2661="","",IF(VLOOKUP(A2661,referencia!A2668:B2680,2,FALSE)&gt;VLOOKUP(B2661,referencia!A2668:B2680,2,FALSE),"Casa",IF(VLOOKUP(A2661,referencia!A2668:B2680,2,FALSE)&lt;VLOOKUP(B2661,referencia!A2668:B2680,2,FALSE),"Visitante","Empate")))</f>
        <v/>
      </c>
      <c r="D2661" s="2" t="str">
        <f ca="1">IF(C2661="", "", IFERROR(
  INDEX(C:C, MATCH(1,
    INDEX((OFFSET(C2661, -(ROW(C2661)-255), 0)=OFFSET(C:C, 5, 0))*
           (OFFSET(C2660, -(ROW(C2660)-255), 0)=OFFSET(C:C, 4, 0))*
           (OFFSET(C2659, -(ROW(C2659)-255), 0)=OFFSET(C:C, 3, 0))*
           (OFFSET(C2658, -(ROW(C2658)-255), 0)=OFFSET(C:C, 2, 0))*
           (OFFSET(C2657, -(ROW(C2657)-255), 0)=OFFSET(C:C, 1, 0)),
           0), 0)),
  "Sem previsão"))</f>
        <v/>
      </c>
      <c r="E2661" s="2" t="str">
        <f t="shared" ca="1" si="132"/>
        <v/>
      </c>
      <c r="F2661" s="2" t="str">
        <f ca="1">IF(E2661="", "", IFERROR(COUNTIF($E$2:E2661, "Correto") / COUNTA($E$2:E2661), 0))</f>
        <v/>
      </c>
    </row>
    <row r="2662" spans="3:6" x14ac:dyDescent="0.25">
      <c r="C2662" s="2" t="str">
        <f>IF(B2662="","",IF(VLOOKUP(A2662,referencia!A2669:B2681,2,FALSE)&gt;VLOOKUP(B2662,referencia!A2669:B2681,2,FALSE),"Casa",IF(VLOOKUP(A2662,referencia!A2669:B2681,2,FALSE)&lt;VLOOKUP(B2662,referencia!A2669:B2681,2,FALSE),"Visitante","Empate")))</f>
        <v/>
      </c>
      <c r="D2662" s="2" t="str">
        <f ca="1">IF(C2662="", "", IFERROR(
  INDEX(C:C, MATCH(1,
    INDEX((OFFSET(C2662, -(ROW(C2662)-255), 0)=OFFSET(C:C, 5, 0))*
           (OFFSET(C2661, -(ROW(C2661)-255), 0)=OFFSET(C:C, 4, 0))*
           (OFFSET(C2660, -(ROW(C2660)-255), 0)=OFFSET(C:C, 3, 0))*
           (OFFSET(C2659, -(ROW(C2659)-255), 0)=OFFSET(C:C, 2, 0))*
           (OFFSET(C2658, -(ROW(C2658)-255), 0)=OFFSET(C:C, 1, 0)),
           0), 0)),
  "Sem previsão"))</f>
        <v/>
      </c>
      <c r="E2662" s="2" t="str">
        <f t="shared" ca="1" si="132"/>
        <v/>
      </c>
      <c r="F2662" s="2" t="str">
        <f ca="1">IF(E2662="", "", IFERROR(COUNTIF($E$2:E2662, "Correto") / COUNTA($E$2:E2662), 0))</f>
        <v/>
      </c>
    </row>
    <row r="2663" spans="3:6" x14ac:dyDescent="0.25">
      <c r="C2663" s="2" t="str">
        <f>IF(B2663="","",IF(VLOOKUP(A2663,referencia!A2670:B2682,2,FALSE)&gt;VLOOKUP(B2663,referencia!A2670:B2682,2,FALSE),"Casa",IF(VLOOKUP(A2663,referencia!A2670:B2682,2,FALSE)&lt;VLOOKUP(B2663,referencia!A2670:B2682,2,FALSE),"Visitante","Empate")))</f>
        <v/>
      </c>
      <c r="D2663" s="2" t="str">
        <f ca="1">IF(C2663="", "", IFERROR(
  INDEX(C:C, MATCH(1,
    INDEX((OFFSET(C2663, -(ROW(C2663)-255), 0)=OFFSET(C:C, 5, 0))*
           (OFFSET(C2662, -(ROW(C2662)-255), 0)=OFFSET(C:C, 4, 0))*
           (OFFSET(C2661, -(ROW(C2661)-255), 0)=OFFSET(C:C, 3, 0))*
           (OFFSET(C2660, -(ROW(C2660)-255), 0)=OFFSET(C:C, 2, 0))*
           (OFFSET(C2659, -(ROW(C2659)-255), 0)=OFFSET(C:C, 1, 0)),
           0), 0)),
  "Sem previsão"))</f>
        <v/>
      </c>
      <c r="E2663" s="2" t="str">
        <f t="shared" ca="1" si="132"/>
        <v/>
      </c>
      <c r="F2663" s="2" t="str">
        <f ca="1">IF(E2663="", "", IFERROR(COUNTIF($E$2:E2663, "Correto") / COUNTA($E$2:E2663), 0))</f>
        <v/>
      </c>
    </row>
    <row r="2664" spans="3:6" x14ac:dyDescent="0.25">
      <c r="C2664" s="2" t="str">
        <f>IF(B2664="","",IF(VLOOKUP(A2664,referencia!A2671:B2683,2,FALSE)&gt;VLOOKUP(B2664,referencia!A2671:B2683,2,FALSE),"Casa",IF(VLOOKUP(A2664,referencia!A2671:B2683,2,FALSE)&lt;VLOOKUP(B2664,referencia!A2671:B2683,2,FALSE),"Visitante","Empate")))</f>
        <v/>
      </c>
      <c r="D2664" s="2" t="str">
        <f ca="1">IF(C2664="", "", IFERROR(
  INDEX(C:C, MATCH(1,
    INDEX((OFFSET(C2664, -(ROW(C2664)-255), 0)=OFFSET(C:C, 5, 0))*
           (OFFSET(C2663, -(ROW(C2663)-255), 0)=OFFSET(C:C, 4, 0))*
           (OFFSET(C2662, -(ROW(C2662)-255), 0)=OFFSET(C:C, 3, 0))*
           (OFFSET(C2661, -(ROW(C2661)-255), 0)=OFFSET(C:C, 2, 0))*
           (OFFSET(C2660, -(ROW(C2660)-255), 0)=OFFSET(C:C, 1, 0)),
           0), 0)),
  "Sem previsão"))</f>
        <v/>
      </c>
      <c r="E2664" s="2" t="str">
        <f t="shared" ca="1" si="132"/>
        <v/>
      </c>
      <c r="F2664" s="2" t="str">
        <f ca="1">IF(E2664="", "", IFERROR(COUNTIF($E$2:E2664, "Correto") / COUNTA($E$2:E2664), 0))</f>
        <v/>
      </c>
    </row>
    <row r="2665" spans="3:6" x14ac:dyDescent="0.25">
      <c r="C2665" s="2" t="str">
        <f>IF(B2665="","",IF(VLOOKUP(A2665,referencia!A2672:B2684,2,FALSE)&gt;VLOOKUP(B2665,referencia!A2672:B2684,2,FALSE),"Casa",IF(VLOOKUP(A2665,referencia!A2672:B2684,2,FALSE)&lt;VLOOKUP(B2665,referencia!A2672:B2684,2,FALSE),"Visitante","Empate")))</f>
        <v/>
      </c>
      <c r="D2665" s="2" t="str">
        <f ca="1">IF(C2665="", "", IFERROR(
  INDEX(C:C, MATCH(1,
    INDEX((OFFSET(C2665, -(ROW(C2665)-255), 0)=OFFSET(C:C, 5, 0))*
           (OFFSET(C2664, -(ROW(C2664)-255), 0)=OFFSET(C:C, 4, 0))*
           (OFFSET(C2663, -(ROW(C2663)-255), 0)=OFFSET(C:C, 3, 0))*
           (OFFSET(C2662, -(ROW(C2662)-255), 0)=OFFSET(C:C, 2, 0))*
           (OFFSET(C2661, -(ROW(C2661)-255), 0)=OFFSET(C:C, 1, 0)),
           0), 0)),
  "Sem previsão"))</f>
        <v/>
      </c>
      <c r="E2665" s="2" t="str">
        <f t="shared" ca="1" si="132"/>
        <v/>
      </c>
      <c r="F2665" s="2" t="str">
        <f ca="1">IF(E2665="", "", IFERROR(COUNTIF($E$2:E2665, "Correto") / COUNTA($E$2:E2665), 0))</f>
        <v/>
      </c>
    </row>
    <row r="2666" spans="3:6" x14ac:dyDescent="0.25">
      <c r="C2666" s="2" t="str">
        <f>IF(B2666="","",IF(VLOOKUP(A2666,referencia!A2673:B2685,2,FALSE)&gt;VLOOKUP(B2666,referencia!A2673:B2685,2,FALSE),"Casa",IF(VLOOKUP(A2666,referencia!A2673:B2685,2,FALSE)&lt;VLOOKUP(B2666,referencia!A2673:B2685,2,FALSE),"Visitante","Empate")))</f>
        <v/>
      </c>
      <c r="D2666" s="2" t="str">
        <f ca="1">IF(C2666="", "", IFERROR(
  INDEX(C:C, MATCH(1,
    INDEX((OFFSET(C2666, -(ROW(C2666)-255), 0)=OFFSET(C:C, 5, 0))*
           (OFFSET(C2665, -(ROW(C2665)-255), 0)=OFFSET(C:C, 4, 0))*
           (OFFSET(C2664, -(ROW(C2664)-255), 0)=OFFSET(C:C, 3, 0))*
           (OFFSET(C2663, -(ROW(C2663)-255), 0)=OFFSET(C:C, 2, 0))*
           (OFFSET(C2662, -(ROW(C2662)-255), 0)=OFFSET(C:C, 1, 0)),
           0), 0)),
  "Sem previsão"))</f>
        <v/>
      </c>
      <c r="E2666" s="2" t="str">
        <f t="shared" ca="1" si="132"/>
        <v/>
      </c>
      <c r="F2666" s="2" t="str">
        <f ca="1">IF(E2666="", "", IFERROR(COUNTIF($E$2:E2666, "Correto") / COUNTA($E$2:E2666), 0))</f>
        <v/>
      </c>
    </row>
    <row r="2667" spans="3:6" x14ac:dyDescent="0.25">
      <c r="C2667" s="2" t="str">
        <f>IF(B2667="","",IF(VLOOKUP(A2667,referencia!A2674:B2686,2,FALSE)&gt;VLOOKUP(B2667,referencia!A2674:B2686,2,FALSE),"Casa",IF(VLOOKUP(A2667,referencia!A2674:B2686,2,FALSE)&lt;VLOOKUP(B2667,referencia!A2674:B2686,2,FALSE),"Visitante","Empate")))</f>
        <v/>
      </c>
      <c r="D2667" s="2" t="str">
        <f ca="1">IF(C2667="", "", IFERROR(
  INDEX(C:C, MATCH(1,
    INDEX((OFFSET(C2667, -(ROW(C2667)-255), 0)=OFFSET(C:C, 5, 0))*
           (OFFSET(C2666, -(ROW(C2666)-255), 0)=OFFSET(C:C, 4, 0))*
           (OFFSET(C2665, -(ROW(C2665)-255), 0)=OFFSET(C:C, 3, 0))*
           (OFFSET(C2664, -(ROW(C2664)-255), 0)=OFFSET(C:C, 2, 0))*
           (OFFSET(C2663, -(ROW(C2663)-255), 0)=OFFSET(C:C, 1, 0)),
           0), 0)),
  "Sem previsão"))</f>
        <v/>
      </c>
      <c r="E2667" s="2" t="str">
        <f t="shared" ca="1" si="132"/>
        <v/>
      </c>
      <c r="F2667" s="2" t="str">
        <f ca="1">IF(E2667="", "", IFERROR(COUNTIF($E$2:E2667, "Correto") / COUNTA($E$2:E2667), 0))</f>
        <v/>
      </c>
    </row>
    <row r="2668" spans="3:6" x14ac:dyDescent="0.25">
      <c r="C2668" s="2" t="str">
        <f>IF(B2668="","",IF(VLOOKUP(A2668,referencia!A2675:B2687,2,FALSE)&gt;VLOOKUP(B2668,referencia!A2675:B2687,2,FALSE),"Casa",IF(VLOOKUP(A2668,referencia!A2675:B2687,2,FALSE)&lt;VLOOKUP(B2668,referencia!A2675:B2687,2,FALSE),"Visitante","Empate")))</f>
        <v/>
      </c>
      <c r="D2668" s="2" t="str">
        <f ca="1">IF(C2668="", "", IFERROR(
  INDEX(C:C, MATCH(1,
    INDEX((OFFSET(C2668, -(ROW(C2668)-255), 0)=OFFSET(C:C, 5, 0))*
           (OFFSET(C2667, -(ROW(C2667)-255), 0)=OFFSET(C:C, 4, 0))*
           (OFFSET(C2666, -(ROW(C2666)-255), 0)=OFFSET(C:C, 3, 0))*
           (OFFSET(C2665, -(ROW(C2665)-255), 0)=OFFSET(C:C, 2, 0))*
           (OFFSET(C2664, -(ROW(C2664)-255), 0)=OFFSET(C:C, 1, 0)),
           0), 0)),
  "Sem previsão"))</f>
        <v/>
      </c>
      <c r="E2668" s="2" t="str">
        <f t="shared" ca="1" si="132"/>
        <v/>
      </c>
      <c r="F2668" s="2" t="str">
        <f ca="1">IF(E2668="", "", IFERROR(COUNTIF($E$2:E2668, "Correto") / COUNTA($E$2:E2668), 0))</f>
        <v/>
      </c>
    </row>
    <row r="2669" spans="3:6" x14ac:dyDescent="0.25">
      <c r="C2669" s="2" t="str">
        <f>IF(B2669="","",IF(VLOOKUP(A2669,referencia!A2676:B2688,2,FALSE)&gt;VLOOKUP(B2669,referencia!A2676:B2688,2,FALSE),"Casa",IF(VLOOKUP(A2669,referencia!A2676:B2688,2,FALSE)&lt;VLOOKUP(B2669,referencia!A2676:B2688,2,FALSE),"Visitante","Empate")))</f>
        <v/>
      </c>
      <c r="D2669" s="2" t="str">
        <f ca="1">IF(C2669="", "", IFERROR(
  INDEX(C:C, MATCH(1,
    INDEX((OFFSET(C2669, -(ROW(C2669)-255), 0)=OFFSET(C:C, 5, 0))*
           (OFFSET(C2668, -(ROW(C2668)-255), 0)=OFFSET(C:C, 4, 0))*
           (OFFSET(C2667, -(ROW(C2667)-255), 0)=OFFSET(C:C, 3, 0))*
           (OFFSET(C2666, -(ROW(C2666)-255), 0)=OFFSET(C:C, 2, 0))*
           (OFFSET(C2665, -(ROW(C2665)-255), 0)=OFFSET(C:C, 1, 0)),
           0), 0)),
  "Sem previsão"))</f>
        <v/>
      </c>
      <c r="E2669" s="2" t="str">
        <f t="shared" ca="1" si="132"/>
        <v/>
      </c>
      <c r="F2669" s="2" t="str">
        <f ca="1">IF(E2669="", "", IFERROR(COUNTIF($E$2:E2669, "Correto") / COUNTA($E$2:E2669), 0))</f>
        <v/>
      </c>
    </row>
    <row r="2670" spans="3:6" x14ac:dyDescent="0.25">
      <c r="C2670" s="2" t="str">
        <f>IF(B2670="","",IF(VLOOKUP(A2670,referencia!A2677:B2689,2,FALSE)&gt;VLOOKUP(B2670,referencia!A2677:B2689,2,FALSE),"Casa",IF(VLOOKUP(A2670,referencia!A2677:B2689,2,FALSE)&lt;VLOOKUP(B2670,referencia!A2677:B2689,2,FALSE),"Visitante","Empate")))</f>
        <v/>
      </c>
      <c r="D2670" s="2" t="str">
        <f ca="1">IF(C2670="", "", IFERROR(
  INDEX(C:C, MATCH(1,
    INDEX((OFFSET(C2670, -(ROW(C2670)-255), 0)=OFFSET(C:C, 5, 0))*
           (OFFSET(C2669, -(ROW(C2669)-255), 0)=OFFSET(C:C, 4, 0))*
           (OFFSET(C2668, -(ROW(C2668)-255), 0)=OFFSET(C:C, 3, 0))*
           (OFFSET(C2667, -(ROW(C2667)-255), 0)=OFFSET(C:C, 2, 0))*
           (OFFSET(C2666, -(ROW(C2666)-255), 0)=OFFSET(C:C, 1, 0)),
           0), 0)),
  "Sem previsão"))</f>
        <v/>
      </c>
      <c r="E2670" s="2" t="str">
        <f t="shared" ca="1" si="132"/>
        <v/>
      </c>
      <c r="F2670" s="2" t="str">
        <f ca="1">IF(E2670="", "", IFERROR(COUNTIF($E$2:E2670, "Correto") / COUNTA($E$2:E2670), 0))</f>
        <v/>
      </c>
    </row>
    <row r="2671" spans="3:6" x14ac:dyDescent="0.25">
      <c r="C2671" s="2" t="str">
        <f>IF(B2671="","",IF(VLOOKUP(A2671,referencia!A2678:B2690,2,FALSE)&gt;VLOOKUP(B2671,referencia!A2678:B2690,2,FALSE),"Casa",IF(VLOOKUP(A2671,referencia!A2678:B2690,2,FALSE)&lt;VLOOKUP(B2671,referencia!A2678:B2690,2,FALSE),"Visitante","Empate")))</f>
        <v/>
      </c>
      <c r="D2671" s="2" t="str">
        <f ca="1">IF(C2671="", "", IFERROR(
  INDEX(C:C, MATCH(1,
    INDEX((OFFSET(C2671, -(ROW(C2671)-255), 0)=OFFSET(C:C, 5, 0))*
           (OFFSET(C2670, -(ROW(C2670)-255), 0)=OFFSET(C:C, 4, 0))*
           (OFFSET(C2669, -(ROW(C2669)-255), 0)=OFFSET(C:C, 3, 0))*
           (OFFSET(C2668, -(ROW(C2668)-255), 0)=OFFSET(C:C, 2, 0))*
           (OFFSET(C2667, -(ROW(C2667)-255), 0)=OFFSET(C:C, 1, 0)),
           0), 0)),
  "Sem previsão"))</f>
        <v/>
      </c>
      <c r="E2671" s="2" t="str">
        <f t="shared" ca="1" si="132"/>
        <v/>
      </c>
      <c r="F2671" s="2" t="str">
        <f ca="1">IF(E2671="", "", IFERROR(COUNTIF($E$2:E2671, "Correto") / COUNTA($E$2:E2671), 0))</f>
        <v/>
      </c>
    </row>
    <row r="2672" spans="3:6" x14ac:dyDescent="0.25">
      <c r="C2672" s="2" t="str">
        <f>IF(B2672="","",IF(VLOOKUP(A2672,referencia!A2679:B2691,2,FALSE)&gt;VLOOKUP(B2672,referencia!A2679:B2691,2,FALSE),"Casa",IF(VLOOKUP(A2672,referencia!A2679:B2691,2,FALSE)&lt;VLOOKUP(B2672,referencia!A2679:B2691,2,FALSE),"Visitante","Empate")))</f>
        <v/>
      </c>
      <c r="D2672" s="2" t="str">
        <f ca="1">IF(C2672="", "", IFERROR(
  INDEX(C:C, MATCH(1,
    INDEX((OFFSET(C2672, -(ROW(C2672)-255), 0)=OFFSET(C:C, 5, 0))*
           (OFFSET(C2671, -(ROW(C2671)-255), 0)=OFFSET(C:C, 4, 0))*
           (OFFSET(C2670, -(ROW(C2670)-255), 0)=OFFSET(C:C, 3, 0))*
           (OFFSET(C2669, -(ROW(C2669)-255), 0)=OFFSET(C:C, 2, 0))*
           (OFFSET(C2668, -(ROW(C2668)-255), 0)=OFFSET(C:C, 1, 0)),
           0), 0)),
  "Sem previsão"))</f>
        <v/>
      </c>
      <c r="E2672" s="2" t="str">
        <f t="shared" ca="1" si="132"/>
        <v/>
      </c>
      <c r="F2672" s="2" t="str">
        <f ca="1">IF(E2672="", "", IFERROR(COUNTIF($E$2:E2672, "Correto") / COUNTA($E$2:E2672), 0))</f>
        <v/>
      </c>
    </row>
    <row r="2673" spans="3:6" x14ac:dyDescent="0.25">
      <c r="C2673" s="2" t="str">
        <f>IF(B2673="","",IF(VLOOKUP(A2673,referencia!A2680:B2692,2,FALSE)&gt;VLOOKUP(B2673,referencia!A2680:B2692,2,FALSE),"Casa",IF(VLOOKUP(A2673,referencia!A2680:B2692,2,FALSE)&lt;VLOOKUP(B2673,referencia!A2680:B2692,2,FALSE),"Visitante","Empate")))</f>
        <v/>
      </c>
      <c r="D2673" s="2" t="str">
        <f ca="1">IF(C2673="", "", IFERROR(
  INDEX(C:C, MATCH(1,
    INDEX((OFFSET(C2673, -(ROW(C2673)-255), 0)=OFFSET(C:C, 5, 0))*
           (OFFSET(C2672, -(ROW(C2672)-255), 0)=OFFSET(C:C, 4, 0))*
           (OFFSET(C2671, -(ROW(C2671)-255), 0)=OFFSET(C:C, 3, 0))*
           (OFFSET(C2670, -(ROW(C2670)-255), 0)=OFFSET(C:C, 2, 0))*
           (OFFSET(C2669, -(ROW(C2669)-255), 0)=OFFSET(C:C, 1, 0)),
           0), 0)),
  "Sem previsão"))</f>
        <v/>
      </c>
      <c r="E2673" s="2" t="str">
        <f t="shared" ca="1" si="132"/>
        <v/>
      </c>
      <c r="F2673" s="2" t="str">
        <f ca="1">IF(E2673="", "", IFERROR(COUNTIF($E$2:E2673, "Correto") / COUNTA($E$2:E2673), 0))</f>
        <v/>
      </c>
    </row>
    <row r="2674" spans="3:6" x14ac:dyDescent="0.25">
      <c r="C2674" s="2" t="str">
        <f>IF(B2674="","",IF(VLOOKUP(A2674,referencia!A2681:B2693,2,FALSE)&gt;VLOOKUP(B2674,referencia!A2681:B2693,2,FALSE),"Casa",IF(VLOOKUP(A2674,referencia!A2681:B2693,2,FALSE)&lt;VLOOKUP(B2674,referencia!A2681:B2693,2,FALSE),"Visitante","Empate")))</f>
        <v/>
      </c>
      <c r="D2674" s="2" t="str">
        <f ca="1">IF(C2674="", "", IFERROR(
  INDEX(C:C, MATCH(1,
    INDEX((OFFSET(C2674, -(ROW(C2674)-255), 0)=OFFSET(C:C, 5, 0))*
           (OFFSET(C2673, -(ROW(C2673)-255), 0)=OFFSET(C:C, 4, 0))*
           (OFFSET(C2672, -(ROW(C2672)-255), 0)=OFFSET(C:C, 3, 0))*
           (OFFSET(C2671, -(ROW(C2671)-255), 0)=OFFSET(C:C, 2, 0))*
           (OFFSET(C2670, -(ROW(C2670)-255), 0)=OFFSET(C:C, 1, 0)),
           0), 0)),
  "Sem previsão"))</f>
        <v/>
      </c>
      <c r="E2674" s="2" t="str">
        <f t="shared" ca="1" si="132"/>
        <v/>
      </c>
      <c r="F2674" s="2" t="str">
        <f ca="1">IF(E2674="", "", IFERROR(COUNTIF($E$2:E2674, "Correto") / COUNTA($E$2:E2674), 0))</f>
        <v/>
      </c>
    </row>
    <row r="2675" spans="3:6" x14ac:dyDescent="0.25">
      <c r="C2675" s="2" t="str">
        <f>IF(B2675="","",IF(VLOOKUP(A2675,referencia!A2682:B2694,2,FALSE)&gt;VLOOKUP(B2675,referencia!A2682:B2694,2,FALSE),"Casa",IF(VLOOKUP(A2675,referencia!A2682:B2694,2,FALSE)&lt;VLOOKUP(B2675,referencia!A2682:B2694,2,FALSE),"Visitante","Empate")))</f>
        <v/>
      </c>
      <c r="D2675" s="2" t="str">
        <f ca="1">IF(C2675="", "", IFERROR(
  INDEX(C:C, MATCH(1,
    INDEX((OFFSET(C2675, -(ROW(C2675)-255), 0)=OFFSET(C:C, 5, 0))*
           (OFFSET(C2674, -(ROW(C2674)-255), 0)=OFFSET(C:C, 4, 0))*
           (OFFSET(C2673, -(ROW(C2673)-255), 0)=OFFSET(C:C, 3, 0))*
           (OFFSET(C2672, -(ROW(C2672)-255), 0)=OFFSET(C:C, 2, 0))*
           (OFFSET(C2671, -(ROW(C2671)-255), 0)=OFFSET(C:C, 1, 0)),
           0), 0)),
  "Sem previsão"))</f>
        <v/>
      </c>
      <c r="E2675" s="2" t="str">
        <f t="shared" ca="1" si="132"/>
        <v/>
      </c>
      <c r="F2675" s="2" t="str">
        <f ca="1">IF(E2675="", "", IFERROR(COUNTIF($E$2:E2675, "Correto") / COUNTA($E$2:E2675), 0))</f>
        <v/>
      </c>
    </row>
    <row r="2676" spans="3:6" x14ac:dyDescent="0.25">
      <c r="C2676" s="2" t="str">
        <f>IF(B2676="","",IF(VLOOKUP(A2676,referencia!A2683:B2695,2,FALSE)&gt;VLOOKUP(B2676,referencia!A2683:B2695,2,FALSE),"Casa",IF(VLOOKUP(A2676,referencia!A2683:B2695,2,FALSE)&lt;VLOOKUP(B2676,referencia!A2683:B2695,2,FALSE),"Visitante","Empate")))</f>
        <v/>
      </c>
      <c r="D2676" s="2" t="str">
        <f ca="1">IF(C2676="", "", IFERROR(
  INDEX(C:C, MATCH(1,
    INDEX((OFFSET(C2676, -(ROW(C2676)-255), 0)=OFFSET(C:C, 5, 0))*
           (OFFSET(C2675, -(ROW(C2675)-255), 0)=OFFSET(C:C, 4, 0))*
           (OFFSET(C2674, -(ROW(C2674)-255), 0)=OFFSET(C:C, 3, 0))*
           (OFFSET(C2673, -(ROW(C2673)-255), 0)=OFFSET(C:C, 2, 0))*
           (OFFSET(C2672, -(ROW(C2672)-255), 0)=OFFSET(C:C, 1, 0)),
           0), 0)),
  "Sem previsão"))</f>
        <v/>
      </c>
      <c r="E2676" s="2" t="str">
        <f t="shared" ca="1" si="132"/>
        <v/>
      </c>
      <c r="F2676" s="2" t="str">
        <f ca="1">IF(E2676="", "", IFERROR(COUNTIF($E$2:E2676, "Correto") / COUNTA($E$2:E2676), 0))</f>
        <v/>
      </c>
    </row>
    <row r="2677" spans="3:6" x14ac:dyDescent="0.25">
      <c r="C2677" s="2" t="str">
        <f>IF(B2677="","",IF(VLOOKUP(A2677,referencia!A2684:B2696,2,FALSE)&gt;VLOOKUP(B2677,referencia!A2684:B2696,2,FALSE),"Casa",IF(VLOOKUP(A2677,referencia!A2684:B2696,2,FALSE)&lt;VLOOKUP(B2677,referencia!A2684:B2696,2,FALSE),"Visitante","Empate")))</f>
        <v/>
      </c>
      <c r="D2677" s="2" t="str">
        <f ca="1">IF(C2677="", "", IFERROR(
  INDEX(C:C, MATCH(1,
    INDEX((OFFSET(C2677, -(ROW(C2677)-255), 0)=OFFSET(C:C, 5, 0))*
           (OFFSET(C2676, -(ROW(C2676)-255), 0)=OFFSET(C:C, 4, 0))*
           (OFFSET(C2675, -(ROW(C2675)-255), 0)=OFFSET(C:C, 3, 0))*
           (OFFSET(C2674, -(ROW(C2674)-255), 0)=OFFSET(C:C, 2, 0))*
           (OFFSET(C2673, -(ROW(C2673)-255), 0)=OFFSET(C:C, 1, 0)),
           0), 0)),
  "Sem previsão"))</f>
        <v/>
      </c>
      <c r="E2677" s="2" t="str">
        <f t="shared" ca="1" si="132"/>
        <v/>
      </c>
      <c r="F2677" s="2" t="str">
        <f ca="1">IF(E2677="", "", IFERROR(COUNTIF($E$2:E2677, "Correto") / COUNTA($E$2:E2677), 0))</f>
        <v/>
      </c>
    </row>
    <row r="2678" spans="3:6" x14ac:dyDescent="0.25">
      <c r="C2678" s="2" t="str">
        <f>IF(B2678="","",IF(VLOOKUP(A2678,referencia!A2685:B2697,2,FALSE)&gt;VLOOKUP(B2678,referencia!A2685:B2697,2,FALSE),"Casa",IF(VLOOKUP(A2678,referencia!A2685:B2697,2,FALSE)&lt;VLOOKUP(B2678,referencia!A2685:B2697,2,FALSE),"Visitante","Empate")))</f>
        <v/>
      </c>
      <c r="D2678" s="2" t="str">
        <f ca="1">IF(C2678="", "", IFERROR(
  INDEX(C:C, MATCH(1,
    INDEX((OFFSET(C2678, -(ROW(C2678)-255), 0)=OFFSET(C:C, 5, 0))*
           (OFFSET(C2677, -(ROW(C2677)-255), 0)=OFFSET(C:C, 4, 0))*
           (OFFSET(C2676, -(ROW(C2676)-255), 0)=OFFSET(C:C, 3, 0))*
           (OFFSET(C2675, -(ROW(C2675)-255), 0)=OFFSET(C:C, 2, 0))*
           (OFFSET(C2674, -(ROW(C2674)-255), 0)=OFFSET(C:C, 1, 0)),
           0), 0)),
  "Sem previsão"))</f>
        <v/>
      </c>
      <c r="E2678" s="2" t="str">
        <f t="shared" ca="1" si="132"/>
        <v/>
      </c>
      <c r="F2678" s="2" t="str">
        <f ca="1">IF(E2678="", "", IFERROR(COUNTIF($E$2:E2678, "Correto") / COUNTA($E$2:E2678), 0))</f>
        <v/>
      </c>
    </row>
    <row r="2679" spans="3:6" x14ac:dyDescent="0.25">
      <c r="C2679" s="2" t="str">
        <f>IF(B2679="","",IF(VLOOKUP(A2679,referencia!A2686:B2698,2,FALSE)&gt;VLOOKUP(B2679,referencia!A2686:B2698,2,FALSE),"Casa",IF(VLOOKUP(A2679,referencia!A2686:B2698,2,FALSE)&lt;VLOOKUP(B2679,referencia!A2686:B2698,2,FALSE),"Visitante","Empate")))</f>
        <v/>
      </c>
      <c r="D2679" s="2" t="str">
        <f ca="1">IF(C2679="", "", IFERROR(
  INDEX(C:C, MATCH(1,
    INDEX((OFFSET(C2679, -(ROW(C2679)-255), 0)=OFFSET(C:C, 5, 0))*
           (OFFSET(C2678, -(ROW(C2678)-255), 0)=OFFSET(C:C, 4, 0))*
           (OFFSET(C2677, -(ROW(C2677)-255), 0)=OFFSET(C:C, 3, 0))*
           (OFFSET(C2676, -(ROW(C2676)-255), 0)=OFFSET(C:C, 2, 0))*
           (OFFSET(C2675, -(ROW(C2675)-255), 0)=OFFSET(C:C, 1, 0)),
           0), 0)),
  "Sem previsão"))</f>
        <v/>
      </c>
      <c r="E2679" s="2" t="str">
        <f t="shared" ca="1" si="132"/>
        <v/>
      </c>
      <c r="F2679" s="2" t="str">
        <f ca="1">IF(E2679="", "", IFERROR(COUNTIF($E$2:E2679, "Correto") / COUNTA($E$2:E2679), 0))</f>
        <v/>
      </c>
    </row>
    <row r="2680" spans="3:6" x14ac:dyDescent="0.25">
      <c r="C2680" s="2" t="str">
        <f>IF(B2680="","",IF(VLOOKUP(A2680,referencia!A2687:B2699,2,FALSE)&gt;VLOOKUP(B2680,referencia!A2687:B2699,2,FALSE),"Casa",IF(VLOOKUP(A2680,referencia!A2687:B2699,2,FALSE)&lt;VLOOKUP(B2680,referencia!A2687:B2699,2,FALSE),"Visitante","Empate")))</f>
        <v/>
      </c>
      <c r="D2680" s="2" t="str">
        <f ca="1">IF(C2680="", "", IFERROR(
  INDEX(C:C, MATCH(1,
    INDEX((OFFSET(C2680, -(ROW(C2680)-255), 0)=OFFSET(C:C, 5, 0))*
           (OFFSET(C2679, -(ROW(C2679)-255), 0)=OFFSET(C:C, 4, 0))*
           (OFFSET(C2678, -(ROW(C2678)-255), 0)=OFFSET(C:C, 3, 0))*
           (OFFSET(C2677, -(ROW(C2677)-255), 0)=OFFSET(C:C, 2, 0))*
           (OFFSET(C2676, -(ROW(C2676)-255), 0)=OFFSET(C:C, 1, 0)),
           0), 0)),
  "Sem previsão"))</f>
        <v/>
      </c>
      <c r="E2680" s="2" t="str">
        <f t="shared" ca="1" si="132"/>
        <v/>
      </c>
      <c r="F2680" s="2" t="str">
        <f ca="1">IF(E2680="", "", IFERROR(COUNTIF($E$2:E2680, "Correto") / COUNTA($E$2:E2680), 0))</f>
        <v/>
      </c>
    </row>
    <row r="2681" spans="3:6" x14ac:dyDescent="0.25">
      <c r="C2681" s="2" t="str">
        <f>IF(B2681="","",IF(VLOOKUP(A2681,referencia!A2688:B2700,2,FALSE)&gt;VLOOKUP(B2681,referencia!A2688:B2700,2,FALSE),"Casa",IF(VLOOKUP(A2681,referencia!A2688:B2700,2,FALSE)&lt;VLOOKUP(B2681,referencia!A2688:B2700,2,FALSE),"Visitante","Empate")))</f>
        <v/>
      </c>
      <c r="D2681" s="2" t="str">
        <f ca="1">IF(C2681="", "", IFERROR(
  INDEX(C:C, MATCH(1,
    INDEX((OFFSET(C2681, -(ROW(C2681)-255), 0)=OFFSET(C:C, 5, 0))*
           (OFFSET(C2680, -(ROW(C2680)-255), 0)=OFFSET(C:C, 4, 0))*
           (OFFSET(C2679, -(ROW(C2679)-255), 0)=OFFSET(C:C, 3, 0))*
           (OFFSET(C2678, -(ROW(C2678)-255), 0)=OFFSET(C:C, 2, 0))*
           (OFFSET(C2677, -(ROW(C2677)-255), 0)=OFFSET(C:C, 1, 0)),
           0), 0)),
  "Sem previsão"))</f>
        <v/>
      </c>
      <c r="E2681" s="2" t="str">
        <f t="shared" ca="1" si="132"/>
        <v/>
      </c>
      <c r="F2681" s="2" t="str">
        <f ca="1">IF(E2681="", "", IFERROR(COUNTIF($E$2:E2681, "Correto") / COUNTA($E$2:E2681), 0))</f>
        <v/>
      </c>
    </row>
    <row r="2682" spans="3:6" x14ac:dyDescent="0.25">
      <c r="C2682" s="2" t="str">
        <f>IF(B2682="","",IF(VLOOKUP(A2682,referencia!A2689:B2701,2,FALSE)&gt;VLOOKUP(B2682,referencia!A2689:B2701,2,FALSE),"Casa",IF(VLOOKUP(A2682,referencia!A2689:B2701,2,FALSE)&lt;VLOOKUP(B2682,referencia!A2689:B2701,2,FALSE),"Visitante","Empate")))</f>
        <v/>
      </c>
      <c r="D2682" s="2" t="str">
        <f ca="1">IF(C2682="", "", IFERROR(
  INDEX(C:C, MATCH(1,
    INDEX((OFFSET(C2682, -(ROW(C2682)-255), 0)=OFFSET(C:C, 5, 0))*
           (OFFSET(C2681, -(ROW(C2681)-255), 0)=OFFSET(C:C, 4, 0))*
           (OFFSET(C2680, -(ROW(C2680)-255), 0)=OFFSET(C:C, 3, 0))*
           (OFFSET(C2679, -(ROW(C2679)-255), 0)=OFFSET(C:C, 2, 0))*
           (OFFSET(C2678, -(ROW(C2678)-255), 0)=OFFSET(C:C, 1, 0)),
           0), 0)),
  "Sem previsão"))</f>
        <v/>
      </c>
      <c r="E2682" s="2" t="str">
        <f t="shared" ca="1" si="132"/>
        <v/>
      </c>
      <c r="F2682" s="2" t="str">
        <f ca="1">IF(E2682="", "", IFERROR(COUNTIF($E$2:E2682, "Correto") / COUNTA($E$2:E2682), 0))</f>
        <v/>
      </c>
    </row>
    <row r="2683" spans="3:6" x14ac:dyDescent="0.25">
      <c r="C2683" s="2" t="str">
        <f>IF(B2683="","",IF(VLOOKUP(A2683,referencia!A2690:B2702,2,FALSE)&gt;VLOOKUP(B2683,referencia!A2690:B2702,2,FALSE),"Casa",IF(VLOOKUP(A2683,referencia!A2690:B2702,2,FALSE)&lt;VLOOKUP(B2683,referencia!A2690:B2702,2,FALSE),"Visitante","Empate")))</f>
        <v/>
      </c>
      <c r="D2683" s="2" t="str">
        <f ca="1">IF(C2683="", "", IFERROR(
  INDEX(C:C, MATCH(1,
    INDEX((OFFSET(C2683, -(ROW(C2683)-255), 0)=OFFSET(C:C, 5, 0))*
           (OFFSET(C2682, -(ROW(C2682)-255), 0)=OFFSET(C:C, 4, 0))*
           (OFFSET(C2681, -(ROW(C2681)-255), 0)=OFFSET(C:C, 3, 0))*
           (OFFSET(C2680, -(ROW(C2680)-255), 0)=OFFSET(C:C, 2, 0))*
           (OFFSET(C2679, -(ROW(C2679)-255), 0)=OFFSET(C:C, 1, 0)),
           0), 0)),
  "Sem previsão"))</f>
        <v/>
      </c>
      <c r="E2683" s="2" t="str">
        <f t="shared" ca="1" si="132"/>
        <v/>
      </c>
      <c r="F2683" s="2" t="str">
        <f ca="1">IF(E2683="", "", IFERROR(COUNTIF($E$2:E2683, "Correto") / COUNTA($E$2:E2683), 0))</f>
        <v/>
      </c>
    </row>
    <row r="2684" spans="3:6" x14ac:dyDescent="0.25">
      <c r="C2684" s="2" t="str">
        <f>IF(B2684="","",IF(VLOOKUP(A2684,referencia!A2691:B2703,2,FALSE)&gt;VLOOKUP(B2684,referencia!A2691:B2703,2,FALSE),"Casa",IF(VLOOKUP(A2684,referencia!A2691:B2703,2,FALSE)&lt;VLOOKUP(B2684,referencia!A2691:B2703,2,FALSE),"Visitante","Empate")))</f>
        <v/>
      </c>
      <c r="D2684" s="2" t="str">
        <f ca="1">IF(C2684="", "", IFERROR(
  INDEX(C:C, MATCH(1,
    INDEX((OFFSET(C2684, -(ROW(C2684)-255), 0)=OFFSET(C:C, 5, 0))*
           (OFFSET(C2683, -(ROW(C2683)-255), 0)=OFFSET(C:C, 4, 0))*
           (OFFSET(C2682, -(ROW(C2682)-255), 0)=OFFSET(C:C, 3, 0))*
           (OFFSET(C2681, -(ROW(C2681)-255), 0)=OFFSET(C:C, 2, 0))*
           (OFFSET(C2680, -(ROW(C2680)-255), 0)=OFFSET(C:C, 1, 0)),
           0), 0)),
  "Sem previsão"))</f>
        <v/>
      </c>
      <c r="E2684" s="2" t="str">
        <f t="shared" ref="E2684:E2747" ca="1" si="133">IF(D2684="","",IF(D2684=C2684,"Correto","Errado"))</f>
        <v/>
      </c>
      <c r="F2684" s="2" t="str">
        <f ca="1">IF(E2684="", "", IFERROR(COUNTIF($E$2:E2684, "Correto") / COUNTA($E$2:E2684), 0))</f>
        <v/>
      </c>
    </row>
    <row r="2685" spans="3:6" x14ac:dyDescent="0.25">
      <c r="C2685" s="2" t="str">
        <f>IF(B2685="","",IF(VLOOKUP(A2685,referencia!A2692:B2704,2,FALSE)&gt;VLOOKUP(B2685,referencia!A2692:B2704,2,FALSE),"Casa",IF(VLOOKUP(A2685,referencia!A2692:B2704,2,FALSE)&lt;VLOOKUP(B2685,referencia!A2692:B2704,2,FALSE),"Visitante","Empate")))</f>
        <v/>
      </c>
      <c r="D2685" s="2" t="str">
        <f ca="1">IF(C2685="", "", IFERROR(
  INDEX(C:C, MATCH(1,
    INDEX((OFFSET(C2685, -(ROW(C2685)-255), 0)=OFFSET(C:C, 5, 0))*
           (OFFSET(C2684, -(ROW(C2684)-255), 0)=OFFSET(C:C, 4, 0))*
           (OFFSET(C2683, -(ROW(C2683)-255), 0)=OFFSET(C:C, 3, 0))*
           (OFFSET(C2682, -(ROW(C2682)-255), 0)=OFFSET(C:C, 2, 0))*
           (OFFSET(C2681, -(ROW(C2681)-255), 0)=OFFSET(C:C, 1, 0)),
           0), 0)),
  "Sem previsão"))</f>
        <v/>
      </c>
      <c r="E2685" s="2" t="str">
        <f t="shared" ca="1" si="133"/>
        <v/>
      </c>
      <c r="F2685" s="2" t="str">
        <f ca="1">IF(E2685="", "", IFERROR(COUNTIF($E$2:E2685, "Correto") / COUNTA($E$2:E2685), 0))</f>
        <v/>
      </c>
    </row>
    <row r="2686" spans="3:6" x14ac:dyDescent="0.25">
      <c r="C2686" s="2" t="str">
        <f>IF(B2686="","",IF(VLOOKUP(A2686,referencia!A2693:B2705,2,FALSE)&gt;VLOOKUP(B2686,referencia!A2693:B2705,2,FALSE),"Casa",IF(VLOOKUP(A2686,referencia!A2693:B2705,2,FALSE)&lt;VLOOKUP(B2686,referencia!A2693:B2705,2,FALSE),"Visitante","Empate")))</f>
        <v/>
      </c>
      <c r="D2686" s="2" t="str">
        <f ca="1">IF(C2686="", "", IFERROR(
  INDEX(C:C, MATCH(1,
    INDEX((OFFSET(C2686, -(ROW(C2686)-255), 0)=OFFSET(C:C, 5, 0))*
           (OFFSET(C2685, -(ROW(C2685)-255), 0)=OFFSET(C:C, 4, 0))*
           (OFFSET(C2684, -(ROW(C2684)-255), 0)=OFFSET(C:C, 3, 0))*
           (OFFSET(C2683, -(ROW(C2683)-255), 0)=OFFSET(C:C, 2, 0))*
           (OFFSET(C2682, -(ROW(C2682)-255), 0)=OFFSET(C:C, 1, 0)),
           0), 0)),
  "Sem previsão"))</f>
        <v/>
      </c>
      <c r="E2686" s="2" t="str">
        <f t="shared" ca="1" si="133"/>
        <v/>
      </c>
      <c r="F2686" s="2" t="str">
        <f ca="1">IF(E2686="", "", IFERROR(COUNTIF($E$2:E2686, "Correto") / COUNTA($E$2:E2686), 0))</f>
        <v/>
      </c>
    </row>
    <row r="2687" spans="3:6" x14ac:dyDescent="0.25">
      <c r="C2687" s="2" t="str">
        <f>IF(B2687="","",IF(VLOOKUP(A2687,referencia!A2694:B2706,2,FALSE)&gt;VLOOKUP(B2687,referencia!A2694:B2706,2,FALSE),"Casa",IF(VLOOKUP(A2687,referencia!A2694:B2706,2,FALSE)&lt;VLOOKUP(B2687,referencia!A2694:B2706,2,FALSE),"Visitante","Empate")))</f>
        <v/>
      </c>
      <c r="D2687" s="2" t="str">
        <f ca="1">IF(C2687="", "", IFERROR(
  INDEX(C:C, MATCH(1,
    INDEX((OFFSET(C2687, -(ROW(C2687)-255), 0)=OFFSET(C:C, 5, 0))*
           (OFFSET(C2686, -(ROW(C2686)-255), 0)=OFFSET(C:C, 4, 0))*
           (OFFSET(C2685, -(ROW(C2685)-255), 0)=OFFSET(C:C, 3, 0))*
           (OFFSET(C2684, -(ROW(C2684)-255), 0)=OFFSET(C:C, 2, 0))*
           (OFFSET(C2683, -(ROW(C2683)-255), 0)=OFFSET(C:C, 1, 0)),
           0), 0)),
  "Sem previsão"))</f>
        <v/>
      </c>
      <c r="E2687" s="2" t="str">
        <f t="shared" ca="1" si="133"/>
        <v/>
      </c>
      <c r="F2687" s="2" t="str">
        <f ca="1">IF(E2687="", "", IFERROR(COUNTIF($E$2:E2687, "Correto") / COUNTA($E$2:E2687), 0))</f>
        <v/>
      </c>
    </row>
    <row r="2688" spans="3:6" x14ac:dyDescent="0.25">
      <c r="C2688" s="2" t="str">
        <f>IF(B2688="","",IF(VLOOKUP(A2688,referencia!A2695:B2707,2,FALSE)&gt;VLOOKUP(B2688,referencia!A2695:B2707,2,FALSE),"Casa",IF(VLOOKUP(A2688,referencia!A2695:B2707,2,FALSE)&lt;VLOOKUP(B2688,referencia!A2695:B2707,2,FALSE),"Visitante","Empate")))</f>
        <v/>
      </c>
      <c r="D2688" s="2" t="str">
        <f ca="1">IF(C2688="", "", IFERROR(
  INDEX(C:C, MATCH(1,
    INDEX((OFFSET(C2688, -(ROW(C2688)-255), 0)=OFFSET(C:C, 5, 0))*
           (OFFSET(C2687, -(ROW(C2687)-255), 0)=OFFSET(C:C, 4, 0))*
           (OFFSET(C2686, -(ROW(C2686)-255), 0)=OFFSET(C:C, 3, 0))*
           (OFFSET(C2685, -(ROW(C2685)-255), 0)=OFFSET(C:C, 2, 0))*
           (OFFSET(C2684, -(ROW(C2684)-255), 0)=OFFSET(C:C, 1, 0)),
           0), 0)),
  "Sem previsão"))</f>
        <v/>
      </c>
      <c r="E2688" s="2" t="str">
        <f t="shared" ca="1" si="133"/>
        <v/>
      </c>
      <c r="F2688" s="2" t="str">
        <f ca="1">IF(E2688="", "", IFERROR(COUNTIF($E$2:E2688, "Correto") / COUNTA($E$2:E2688), 0))</f>
        <v/>
      </c>
    </row>
    <row r="2689" spans="3:6" x14ac:dyDescent="0.25">
      <c r="C2689" s="2" t="str">
        <f>IF(B2689="","",IF(VLOOKUP(A2689,referencia!A2696:B2708,2,FALSE)&gt;VLOOKUP(B2689,referencia!A2696:B2708,2,FALSE),"Casa",IF(VLOOKUP(A2689,referencia!A2696:B2708,2,FALSE)&lt;VLOOKUP(B2689,referencia!A2696:B2708,2,FALSE),"Visitante","Empate")))</f>
        <v/>
      </c>
      <c r="D2689" s="2" t="str">
        <f ca="1">IF(C2689="", "", IFERROR(
  INDEX(C:C, MATCH(1,
    INDEX((OFFSET(C2689, -(ROW(C2689)-255), 0)=OFFSET(C:C, 5, 0))*
           (OFFSET(C2688, -(ROW(C2688)-255), 0)=OFFSET(C:C, 4, 0))*
           (OFFSET(C2687, -(ROW(C2687)-255), 0)=OFFSET(C:C, 3, 0))*
           (OFFSET(C2686, -(ROW(C2686)-255), 0)=OFFSET(C:C, 2, 0))*
           (OFFSET(C2685, -(ROW(C2685)-255), 0)=OFFSET(C:C, 1, 0)),
           0), 0)),
  "Sem previsão"))</f>
        <v/>
      </c>
      <c r="E2689" s="2" t="str">
        <f t="shared" ca="1" si="133"/>
        <v/>
      </c>
      <c r="F2689" s="2" t="str">
        <f ca="1">IF(E2689="", "", IFERROR(COUNTIF($E$2:E2689, "Correto") / COUNTA($E$2:E2689), 0))</f>
        <v/>
      </c>
    </row>
    <row r="2690" spans="3:6" x14ac:dyDescent="0.25">
      <c r="C2690" s="2" t="str">
        <f>IF(B2690="","",IF(VLOOKUP(A2690,referencia!A2697:B2709,2,FALSE)&gt;VLOOKUP(B2690,referencia!A2697:B2709,2,FALSE),"Casa",IF(VLOOKUP(A2690,referencia!A2697:B2709,2,FALSE)&lt;VLOOKUP(B2690,referencia!A2697:B2709,2,FALSE),"Visitante","Empate")))</f>
        <v/>
      </c>
      <c r="D2690" s="2" t="str">
        <f ca="1">IF(C2690="", "", IFERROR(
  INDEX(C:C, MATCH(1,
    INDEX((OFFSET(C2690, -(ROW(C2690)-255), 0)=OFFSET(C:C, 5, 0))*
           (OFFSET(C2689, -(ROW(C2689)-255), 0)=OFFSET(C:C, 4, 0))*
           (OFFSET(C2688, -(ROW(C2688)-255), 0)=OFFSET(C:C, 3, 0))*
           (OFFSET(C2687, -(ROW(C2687)-255), 0)=OFFSET(C:C, 2, 0))*
           (OFFSET(C2686, -(ROW(C2686)-255), 0)=OFFSET(C:C, 1, 0)),
           0), 0)),
  "Sem previsão"))</f>
        <v/>
      </c>
      <c r="E2690" s="2" t="str">
        <f t="shared" ca="1" si="133"/>
        <v/>
      </c>
      <c r="F2690" s="2" t="str">
        <f ca="1">IF(E2690="", "", IFERROR(COUNTIF($E$2:E2690, "Correto") / COUNTA($E$2:E2690), 0))</f>
        <v/>
      </c>
    </row>
    <row r="2691" spans="3:6" x14ac:dyDescent="0.25">
      <c r="C2691" s="2" t="str">
        <f>IF(B2691="","",IF(VLOOKUP(A2691,referencia!A2698:B2710,2,FALSE)&gt;VLOOKUP(B2691,referencia!A2698:B2710,2,FALSE),"Casa",IF(VLOOKUP(A2691,referencia!A2698:B2710,2,FALSE)&lt;VLOOKUP(B2691,referencia!A2698:B2710,2,FALSE),"Visitante","Empate")))</f>
        <v/>
      </c>
      <c r="D2691" s="2" t="str">
        <f ca="1">IF(C2691="", "", IFERROR(
  INDEX(C:C, MATCH(1,
    INDEX((OFFSET(C2691, -(ROW(C2691)-255), 0)=OFFSET(C:C, 5, 0))*
           (OFFSET(C2690, -(ROW(C2690)-255), 0)=OFFSET(C:C, 4, 0))*
           (OFFSET(C2689, -(ROW(C2689)-255), 0)=OFFSET(C:C, 3, 0))*
           (OFFSET(C2688, -(ROW(C2688)-255), 0)=OFFSET(C:C, 2, 0))*
           (OFFSET(C2687, -(ROW(C2687)-255), 0)=OFFSET(C:C, 1, 0)),
           0), 0)),
  "Sem previsão"))</f>
        <v/>
      </c>
      <c r="E2691" s="2" t="str">
        <f t="shared" ca="1" si="133"/>
        <v/>
      </c>
      <c r="F2691" s="2" t="str">
        <f ca="1">IF(E2691="", "", IFERROR(COUNTIF($E$2:E2691, "Correto") / COUNTA($E$2:E2691), 0))</f>
        <v/>
      </c>
    </row>
    <row r="2692" spans="3:6" x14ac:dyDescent="0.25">
      <c r="C2692" s="2" t="str">
        <f>IF(B2692="","",IF(VLOOKUP(A2692,referencia!A2699:B2711,2,FALSE)&gt;VLOOKUP(B2692,referencia!A2699:B2711,2,FALSE),"Casa",IF(VLOOKUP(A2692,referencia!A2699:B2711,2,FALSE)&lt;VLOOKUP(B2692,referencia!A2699:B2711,2,FALSE),"Visitante","Empate")))</f>
        <v/>
      </c>
      <c r="D2692" s="2" t="str">
        <f ca="1">IF(C2692="", "", IFERROR(
  INDEX(C:C, MATCH(1,
    INDEX((OFFSET(C2692, -(ROW(C2692)-255), 0)=OFFSET(C:C, 5, 0))*
           (OFFSET(C2691, -(ROW(C2691)-255), 0)=OFFSET(C:C, 4, 0))*
           (OFFSET(C2690, -(ROW(C2690)-255), 0)=OFFSET(C:C, 3, 0))*
           (OFFSET(C2689, -(ROW(C2689)-255), 0)=OFFSET(C:C, 2, 0))*
           (OFFSET(C2688, -(ROW(C2688)-255), 0)=OFFSET(C:C, 1, 0)),
           0), 0)),
  "Sem previsão"))</f>
        <v/>
      </c>
      <c r="E2692" s="2" t="str">
        <f t="shared" ca="1" si="133"/>
        <v/>
      </c>
      <c r="F2692" s="2" t="str">
        <f ca="1">IF(E2692="", "", IFERROR(COUNTIF($E$2:E2692, "Correto") / COUNTA($E$2:E2692), 0))</f>
        <v/>
      </c>
    </row>
    <row r="2693" spans="3:6" x14ac:dyDescent="0.25">
      <c r="C2693" s="2" t="str">
        <f>IF(B2693="","",IF(VLOOKUP(A2693,referencia!A2700:B2712,2,FALSE)&gt;VLOOKUP(B2693,referencia!A2700:B2712,2,FALSE),"Casa",IF(VLOOKUP(A2693,referencia!A2700:B2712,2,FALSE)&lt;VLOOKUP(B2693,referencia!A2700:B2712,2,FALSE),"Visitante","Empate")))</f>
        <v/>
      </c>
      <c r="D2693" s="2" t="str">
        <f ca="1">IF(C2693="", "", IFERROR(
  INDEX(C:C, MATCH(1,
    INDEX((OFFSET(C2693, -(ROW(C2693)-255), 0)=OFFSET(C:C, 5, 0))*
           (OFFSET(C2692, -(ROW(C2692)-255), 0)=OFFSET(C:C, 4, 0))*
           (OFFSET(C2691, -(ROW(C2691)-255), 0)=OFFSET(C:C, 3, 0))*
           (OFFSET(C2690, -(ROW(C2690)-255), 0)=OFFSET(C:C, 2, 0))*
           (OFFSET(C2689, -(ROW(C2689)-255), 0)=OFFSET(C:C, 1, 0)),
           0), 0)),
  "Sem previsão"))</f>
        <v/>
      </c>
      <c r="E2693" s="2" t="str">
        <f t="shared" ca="1" si="133"/>
        <v/>
      </c>
      <c r="F2693" s="2" t="str">
        <f ca="1">IF(E2693="", "", IFERROR(COUNTIF($E$2:E2693, "Correto") / COUNTA($E$2:E2693), 0))</f>
        <v/>
      </c>
    </row>
    <row r="2694" spans="3:6" x14ac:dyDescent="0.25">
      <c r="C2694" s="2" t="str">
        <f>IF(B2694="","",IF(VLOOKUP(A2694,referencia!A2701:B2713,2,FALSE)&gt;VLOOKUP(B2694,referencia!A2701:B2713,2,FALSE),"Casa",IF(VLOOKUP(A2694,referencia!A2701:B2713,2,FALSE)&lt;VLOOKUP(B2694,referencia!A2701:B2713,2,FALSE),"Visitante","Empate")))</f>
        <v/>
      </c>
      <c r="D2694" s="2" t="str">
        <f ca="1">IF(C2694="", "", IFERROR(
  INDEX(C:C, MATCH(1,
    INDEX((OFFSET(C2694, -(ROW(C2694)-255), 0)=OFFSET(C:C, 5, 0))*
           (OFFSET(C2693, -(ROW(C2693)-255), 0)=OFFSET(C:C, 4, 0))*
           (OFFSET(C2692, -(ROW(C2692)-255), 0)=OFFSET(C:C, 3, 0))*
           (OFFSET(C2691, -(ROW(C2691)-255), 0)=OFFSET(C:C, 2, 0))*
           (OFFSET(C2690, -(ROW(C2690)-255), 0)=OFFSET(C:C, 1, 0)),
           0), 0)),
  "Sem previsão"))</f>
        <v/>
      </c>
      <c r="E2694" s="2" t="str">
        <f t="shared" ca="1" si="133"/>
        <v/>
      </c>
      <c r="F2694" s="2" t="str">
        <f ca="1">IF(E2694="", "", IFERROR(COUNTIF($E$2:E2694, "Correto") / COUNTA($E$2:E2694), 0))</f>
        <v/>
      </c>
    </row>
    <row r="2695" spans="3:6" x14ac:dyDescent="0.25">
      <c r="C2695" s="2" t="str">
        <f>IF(B2695="","",IF(VLOOKUP(A2695,referencia!A2702:B2714,2,FALSE)&gt;VLOOKUP(B2695,referencia!A2702:B2714,2,FALSE),"Casa",IF(VLOOKUP(A2695,referencia!A2702:B2714,2,FALSE)&lt;VLOOKUP(B2695,referencia!A2702:B2714,2,FALSE),"Visitante","Empate")))</f>
        <v/>
      </c>
      <c r="D2695" s="2" t="str">
        <f ca="1">IF(C2695="", "", IFERROR(
  INDEX(C:C, MATCH(1,
    INDEX((OFFSET(C2695, -(ROW(C2695)-255), 0)=OFFSET(C:C, 5, 0))*
           (OFFSET(C2694, -(ROW(C2694)-255), 0)=OFFSET(C:C, 4, 0))*
           (OFFSET(C2693, -(ROW(C2693)-255), 0)=OFFSET(C:C, 3, 0))*
           (OFFSET(C2692, -(ROW(C2692)-255), 0)=OFFSET(C:C, 2, 0))*
           (OFFSET(C2691, -(ROW(C2691)-255), 0)=OFFSET(C:C, 1, 0)),
           0), 0)),
  "Sem previsão"))</f>
        <v/>
      </c>
      <c r="E2695" s="2" t="str">
        <f t="shared" ca="1" si="133"/>
        <v/>
      </c>
      <c r="F2695" s="2" t="str">
        <f ca="1">IF(E2695="", "", IFERROR(COUNTIF($E$2:E2695, "Correto") / COUNTA($E$2:E2695), 0))</f>
        <v/>
      </c>
    </row>
    <row r="2696" spans="3:6" x14ac:dyDescent="0.25">
      <c r="C2696" s="2" t="str">
        <f>IF(B2696="","",IF(VLOOKUP(A2696,referencia!A2703:B2715,2,FALSE)&gt;VLOOKUP(B2696,referencia!A2703:B2715,2,FALSE),"Casa",IF(VLOOKUP(A2696,referencia!A2703:B2715,2,FALSE)&lt;VLOOKUP(B2696,referencia!A2703:B2715,2,FALSE),"Visitante","Empate")))</f>
        <v/>
      </c>
      <c r="D2696" s="2" t="str">
        <f ca="1">IF(C2696="", "", IFERROR(
  INDEX(C:C, MATCH(1,
    INDEX((OFFSET(C2696, -(ROW(C2696)-255), 0)=OFFSET(C:C, 5, 0))*
           (OFFSET(C2695, -(ROW(C2695)-255), 0)=OFFSET(C:C, 4, 0))*
           (OFFSET(C2694, -(ROW(C2694)-255), 0)=OFFSET(C:C, 3, 0))*
           (OFFSET(C2693, -(ROW(C2693)-255), 0)=OFFSET(C:C, 2, 0))*
           (OFFSET(C2692, -(ROW(C2692)-255), 0)=OFFSET(C:C, 1, 0)),
           0), 0)),
  "Sem previsão"))</f>
        <v/>
      </c>
      <c r="E2696" s="2" t="str">
        <f t="shared" ca="1" si="133"/>
        <v/>
      </c>
      <c r="F2696" s="2" t="str">
        <f ca="1">IF(E2696="", "", IFERROR(COUNTIF($E$2:E2696, "Correto") / COUNTA($E$2:E2696), 0))</f>
        <v/>
      </c>
    </row>
    <row r="2697" spans="3:6" x14ac:dyDescent="0.25">
      <c r="C2697" s="2" t="str">
        <f>IF(B2697="","",IF(VLOOKUP(A2697,referencia!A2704:B2716,2,FALSE)&gt;VLOOKUP(B2697,referencia!A2704:B2716,2,FALSE),"Casa",IF(VLOOKUP(A2697,referencia!A2704:B2716,2,FALSE)&lt;VLOOKUP(B2697,referencia!A2704:B2716,2,FALSE),"Visitante","Empate")))</f>
        <v/>
      </c>
      <c r="D2697" s="2" t="str">
        <f ca="1">IF(C2697="", "", IFERROR(
  INDEX(C:C, MATCH(1,
    INDEX((OFFSET(C2697, -(ROW(C2697)-255), 0)=OFFSET(C:C, 5, 0))*
           (OFFSET(C2696, -(ROW(C2696)-255), 0)=OFFSET(C:C, 4, 0))*
           (OFFSET(C2695, -(ROW(C2695)-255), 0)=OFFSET(C:C, 3, 0))*
           (OFFSET(C2694, -(ROW(C2694)-255), 0)=OFFSET(C:C, 2, 0))*
           (OFFSET(C2693, -(ROW(C2693)-255), 0)=OFFSET(C:C, 1, 0)),
           0), 0)),
  "Sem previsão"))</f>
        <v/>
      </c>
      <c r="E2697" s="2" t="str">
        <f t="shared" ca="1" si="133"/>
        <v/>
      </c>
      <c r="F2697" s="2" t="str">
        <f ca="1">IF(E2697="", "", IFERROR(COUNTIF($E$2:E2697, "Correto") / COUNTA($E$2:E2697), 0))</f>
        <v/>
      </c>
    </row>
    <row r="2698" spans="3:6" x14ac:dyDescent="0.25">
      <c r="C2698" s="2" t="str">
        <f>IF(B2698="","",IF(VLOOKUP(A2698,referencia!A2705:B2717,2,FALSE)&gt;VLOOKUP(B2698,referencia!A2705:B2717,2,FALSE),"Casa",IF(VLOOKUP(A2698,referencia!A2705:B2717,2,FALSE)&lt;VLOOKUP(B2698,referencia!A2705:B2717,2,FALSE),"Visitante","Empate")))</f>
        <v/>
      </c>
      <c r="D2698" s="2" t="str">
        <f ca="1">IF(C2698="", "", IFERROR(
  INDEX(C:C, MATCH(1,
    INDEX((OFFSET(C2698, -(ROW(C2698)-255), 0)=OFFSET(C:C, 5, 0))*
           (OFFSET(C2697, -(ROW(C2697)-255), 0)=OFFSET(C:C, 4, 0))*
           (OFFSET(C2696, -(ROW(C2696)-255), 0)=OFFSET(C:C, 3, 0))*
           (OFFSET(C2695, -(ROW(C2695)-255), 0)=OFFSET(C:C, 2, 0))*
           (OFFSET(C2694, -(ROW(C2694)-255), 0)=OFFSET(C:C, 1, 0)),
           0), 0)),
  "Sem previsão"))</f>
        <v/>
      </c>
      <c r="E2698" s="2" t="str">
        <f t="shared" ca="1" si="133"/>
        <v/>
      </c>
      <c r="F2698" s="2" t="str">
        <f ca="1">IF(E2698="", "", IFERROR(COUNTIF($E$2:E2698, "Correto") / COUNTA($E$2:E2698), 0))</f>
        <v/>
      </c>
    </row>
    <row r="2699" spans="3:6" x14ac:dyDescent="0.25">
      <c r="C2699" s="2" t="str">
        <f>IF(B2699="","",IF(VLOOKUP(A2699,referencia!A2706:B2718,2,FALSE)&gt;VLOOKUP(B2699,referencia!A2706:B2718,2,FALSE),"Casa",IF(VLOOKUP(A2699,referencia!A2706:B2718,2,FALSE)&lt;VLOOKUP(B2699,referencia!A2706:B2718,2,FALSE),"Visitante","Empate")))</f>
        <v/>
      </c>
      <c r="D2699" s="2" t="str">
        <f ca="1">IF(C2699="", "", IFERROR(
  INDEX(C:C, MATCH(1,
    INDEX((OFFSET(C2699, -(ROW(C2699)-255), 0)=OFFSET(C:C, 5, 0))*
           (OFFSET(C2698, -(ROW(C2698)-255), 0)=OFFSET(C:C, 4, 0))*
           (OFFSET(C2697, -(ROW(C2697)-255), 0)=OFFSET(C:C, 3, 0))*
           (OFFSET(C2696, -(ROW(C2696)-255), 0)=OFFSET(C:C, 2, 0))*
           (OFFSET(C2695, -(ROW(C2695)-255), 0)=OFFSET(C:C, 1, 0)),
           0), 0)),
  "Sem previsão"))</f>
        <v/>
      </c>
      <c r="E2699" s="2" t="str">
        <f t="shared" ca="1" si="133"/>
        <v/>
      </c>
      <c r="F2699" s="2" t="str">
        <f ca="1">IF(E2699="", "", IFERROR(COUNTIF($E$2:E2699, "Correto") / COUNTA($E$2:E2699), 0))</f>
        <v/>
      </c>
    </row>
    <row r="2700" spans="3:6" x14ac:dyDescent="0.25">
      <c r="C2700" s="2" t="str">
        <f>IF(B2700="","",IF(VLOOKUP(A2700,referencia!A2707:B2719,2,FALSE)&gt;VLOOKUP(B2700,referencia!A2707:B2719,2,FALSE),"Casa",IF(VLOOKUP(A2700,referencia!A2707:B2719,2,FALSE)&lt;VLOOKUP(B2700,referencia!A2707:B2719,2,FALSE),"Visitante","Empate")))</f>
        <v/>
      </c>
      <c r="D2700" s="2" t="str">
        <f ca="1">IF(C2700="", "", IFERROR(
  INDEX(C:C, MATCH(1,
    INDEX((OFFSET(C2700, -(ROW(C2700)-255), 0)=OFFSET(C:C, 5, 0))*
           (OFFSET(C2699, -(ROW(C2699)-255), 0)=OFFSET(C:C, 4, 0))*
           (OFFSET(C2698, -(ROW(C2698)-255), 0)=OFFSET(C:C, 3, 0))*
           (OFFSET(C2697, -(ROW(C2697)-255), 0)=OFFSET(C:C, 2, 0))*
           (OFFSET(C2696, -(ROW(C2696)-255), 0)=OFFSET(C:C, 1, 0)),
           0), 0)),
  "Sem previsão"))</f>
        <v/>
      </c>
      <c r="E2700" s="2" t="str">
        <f t="shared" ca="1" si="133"/>
        <v/>
      </c>
      <c r="F2700" s="2" t="str">
        <f ca="1">IF(E2700="", "", IFERROR(COUNTIF($E$2:E2700, "Correto") / COUNTA($E$2:E2700), 0))</f>
        <v/>
      </c>
    </row>
    <row r="2701" spans="3:6" x14ac:dyDescent="0.25">
      <c r="C2701" s="2" t="str">
        <f>IF(B2701="","",IF(VLOOKUP(A2701,referencia!A2708:B2720,2,FALSE)&gt;VLOOKUP(B2701,referencia!A2708:B2720,2,FALSE),"Casa",IF(VLOOKUP(A2701,referencia!A2708:B2720,2,FALSE)&lt;VLOOKUP(B2701,referencia!A2708:B2720,2,FALSE),"Visitante","Empate")))</f>
        <v/>
      </c>
      <c r="D2701" s="2" t="str">
        <f ca="1">IF(C2701="", "", IFERROR(
  INDEX(C:C, MATCH(1,
    INDEX((OFFSET(C2701, -(ROW(C2701)-255), 0)=OFFSET(C:C, 5, 0))*
           (OFFSET(C2700, -(ROW(C2700)-255), 0)=OFFSET(C:C, 4, 0))*
           (OFFSET(C2699, -(ROW(C2699)-255), 0)=OFFSET(C:C, 3, 0))*
           (OFFSET(C2698, -(ROW(C2698)-255), 0)=OFFSET(C:C, 2, 0))*
           (OFFSET(C2697, -(ROW(C2697)-255), 0)=OFFSET(C:C, 1, 0)),
           0), 0)),
  "Sem previsão"))</f>
        <v/>
      </c>
      <c r="E2701" s="2" t="str">
        <f t="shared" ca="1" si="133"/>
        <v/>
      </c>
      <c r="F2701" s="2" t="str">
        <f ca="1">IF(E2701="", "", IFERROR(COUNTIF($E$2:E2701, "Correto") / COUNTA($E$2:E2701), 0))</f>
        <v/>
      </c>
    </row>
    <row r="2702" spans="3:6" x14ac:dyDescent="0.25">
      <c r="C2702" s="2" t="str">
        <f>IF(B2702="","",IF(VLOOKUP(A2702,referencia!A2709:B2721,2,FALSE)&gt;VLOOKUP(B2702,referencia!A2709:B2721,2,FALSE),"Casa",IF(VLOOKUP(A2702,referencia!A2709:B2721,2,FALSE)&lt;VLOOKUP(B2702,referencia!A2709:B2721,2,FALSE),"Visitante","Empate")))</f>
        <v/>
      </c>
      <c r="D2702" s="2" t="str">
        <f ca="1">IF(C2702="", "", IFERROR(
  INDEX(C:C, MATCH(1,
    INDEX((OFFSET(C2702, -(ROW(C2702)-255), 0)=OFFSET(C:C, 5, 0))*
           (OFFSET(C2701, -(ROW(C2701)-255), 0)=OFFSET(C:C, 4, 0))*
           (OFFSET(C2700, -(ROW(C2700)-255), 0)=OFFSET(C:C, 3, 0))*
           (OFFSET(C2699, -(ROW(C2699)-255), 0)=OFFSET(C:C, 2, 0))*
           (OFFSET(C2698, -(ROW(C2698)-255), 0)=OFFSET(C:C, 1, 0)),
           0), 0)),
  "Sem previsão"))</f>
        <v/>
      </c>
      <c r="E2702" s="2" t="str">
        <f t="shared" ca="1" si="133"/>
        <v/>
      </c>
      <c r="F2702" s="2" t="str">
        <f ca="1">IF(E2702="", "", IFERROR(COUNTIF($E$2:E2702, "Correto") / COUNTA($E$2:E2702), 0))</f>
        <v/>
      </c>
    </row>
    <row r="2703" spans="3:6" x14ac:dyDescent="0.25">
      <c r="C2703" s="2" t="str">
        <f>IF(B2703="","",IF(VLOOKUP(A2703,referencia!A2710:B2722,2,FALSE)&gt;VLOOKUP(B2703,referencia!A2710:B2722,2,FALSE),"Casa",IF(VLOOKUP(A2703,referencia!A2710:B2722,2,FALSE)&lt;VLOOKUP(B2703,referencia!A2710:B2722,2,FALSE),"Visitante","Empate")))</f>
        <v/>
      </c>
      <c r="D2703" s="2" t="str">
        <f ca="1">IF(C2703="", "", IFERROR(
  INDEX(C:C, MATCH(1,
    INDEX((OFFSET(C2703, -(ROW(C2703)-255), 0)=OFFSET(C:C, 5, 0))*
           (OFFSET(C2702, -(ROW(C2702)-255), 0)=OFFSET(C:C, 4, 0))*
           (OFFSET(C2701, -(ROW(C2701)-255), 0)=OFFSET(C:C, 3, 0))*
           (OFFSET(C2700, -(ROW(C2700)-255), 0)=OFFSET(C:C, 2, 0))*
           (OFFSET(C2699, -(ROW(C2699)-255), 0)=OFFSET(C:C, 1, 0)),
           0), 0)),
  "Sem previsão"))</f>
        <v/>
      </c>
      <c r="E2703" s="2" t="str">
        <f t="shared" ca="1" si="133"/>
        <v/>
      </c>
      <c r="F2703" s="2" t="str">
        <f ca="1">IF(E2703="", "", IFERROR(COUNTIF($E$2:E2703, "Correto") / COUNTA($E$2:E2703), 0))</f>
        <v/>
      </c>
    </row>
    <row r="2704" spans="3:6" x14ac:dyDescent="0.25">
      <c r="C2704" s="2" t="str">
        <f>IF(B2704="","",IF(VLOOKUP(A2704,referencia!A2711:B2723,2,FALSE)&gt;VLOOKUP(B2704,referencia!A2711:B2723,2,FALSE),"Casa",IF(VLOOKUP(A2704,referencia!A2711:B2723,2,FALSE)&lt;VLOOKUP(B2704,referencia!A2711:B2723,2,FALSE),"Visitante","Empate")))</f>
        <v/>
      </c>
      <c r="D2704" s="2" t="str">
        <f ca="1">IF(C2704="", "", IFERROR(
  INDEX(C:C, MATCH(1,
    INDEX((OFFSET(C2704, -(ROW(C2704)-255), 0)=OFFSET(C:C, 5, 0))*
           (OFFSET(C2703, -(ROW(C2703)-255), 0)=OFFSET(C:C, 4, 0))*
           (OFFSET(C2702, -(ROW(C2702)-255), 0)=OFFSET(C:C, 3, 0))*
           (OFFSET(C2701, -(ROW(C2701)-255), 0)=OFFSET(C:C, 2, 0))*
           (OFFSET(C2700, -(ROW(C2700)-255), 0)=OFFSET(C:C, 1, 0)),
           0), 0)),
  "Sem previsão"))</f>
        <v/>
      </c>
      <c r="E2704" s="2" t="str">
        <f t="shared" ca="1" si="133"/>
        <v/>
      </c>
      <c r="F2704" s="2" t="str">
        <f ca="1">IF(E2704="", "", IFERROR(COUNTIF($E$2:E2704, "Correto") / COUNTA($E$2:E2704), 0))</f>
        <v/>
      </c>
    </row>
    <row r="2705" spans="3:6" x14ac:dyDescent="0.25">
      <c r="C2705" s="2" t="str">
        <f>IF(B2705="","",IF(VLOOKUP(A2705,referencia!A2712:B2724,2,FALSE)&gt;VLOOKUP(B2705,referencia!A2712:B2724,2,FALSE),"Casa",IF(VLOOKUP(A2705,referencia!A2712:B2724,2,FALSE)&lt;VLOOKUP(B2705,referencia!A2712:B2724,2,FALSE),"Visitante","Empate")))</f>
        <v/>
      </c>
      <c r="D2705" s="2" t="str">
        <f ca="1">IF(C2705="", "", IFERROR(
  INDEX(C:C, MATCH(1,
    INDEX((OFFSET(C2705, -(ROW(C2705)-255), 0)=OFFSET(C:C, 5, 0))*
           (OFFSET(C2704, -(ROW(C2704)-255), 0)=OFFSET(C:C, 4, 0))*
           (OFFSET(C2703, -(ROW(C2703)-255), 0)=OFFSET(C:C, 3, 0))*
           (OFFSET(C2702, -(ROW(C2702)-255), 0)=OFFSET(C:C, 2, 0))*
           (OFFSET(C2701, -(ROW(C2701)-255), 0)=OFFSET(C:C, 1, 0)),
           0), 0)),
  "Sem previsão"))</f>
        <v/>
      </c>
      <c r="E2705" s="2" t="str">
        <f t="shared" ca="1" si="133"/>
        <v/>
      </c>
      <c r="F2705" s="2" t="str">
        <f ca="1">IF(E2705="", "", IFERROR(COUNTIF($E$2:E2705, "Correto") / COUNTA($E$2:E2705), 0))</f>
        <v/>
      </c>
    </row>
    <row r="2706" spans="3:6" x14ac:dyDescent="0.25">
      <c r="C2706" s="2" t="str">
        <f>IF(B2706="","",IF(VLOOKUP(A2706,referencia!A2713:B2725,2,FALSE)&gt;VLOOKUP(B2706,referencia!A2713:B2725,2,FALSE),"Casa",IF(VLOOKUP(A2706,referencia!A2713:B2725,2,FALSE)&lt;VLOOKUP(B2706,referencia!A2713:B2725,2,FALSE),"Visitante","Empate")))</f>
        <v/>
      </c>
      <c r="D2706" s="2" t="str">
        <f ca="1">IF(C2706="", "", IFERROR(
  INDEX(C:C, MATCH(1,
    INDEX((OFFSET(C2706, -(ROW(C2706)-255), 0)=OFFSET(C:C, 5, 0))*
           (OFFSET(C2705, -(ROW(C2705)-255), 0)=OFFSET(C:C, 4, 0))*
           (OFFSET(C2704, -(ROW(C2704)-255), 0)=OFFSET(C:C, 3, 0))*
           (OFFSET(C2703, -(ROW(C2703)-255), 0)=OFFSET(C:C, 2, 0))*
           (OFFSET(C2702, -(ROW(C2702)-255), 0)=OFFSET(C:C, 1, 0)),
           0), 0)),
  "Sem previsão"))</f>
        <v/>
      </c>
      <c r="E2706" s="2" t="str">
        <f t="shared" ca="1" si="133"/>
        <v/>
      </c>
      <c r="F2706" s="2" t="str">
        <f ca="1">IF(E2706="", "", IFERROR(COUNTIF($E$2:E2706, "Correto") / COUNTA($E$2:E2706), 0))</f>
        <v/>
      </c>
    </row>
    <row r="2707" spans="3:6" x14ac:dyDescent="0.25">
      <c r="C2707" s="2" t="str">
        <f>IF(B2707="","",IF(VLOOKUP(A2707,referencia!A2714:B2726,2,FALSE)&gt;VLOOKUP(B2707,referencia!A2714:B2726,2,FALSE),"Casa",IF(VLOOKUP(A2707,referencia!A2714:B2726,2,FALSE)&lt;VLOOKUP(B2707,referencia!A2714:B2726,2,FALSE),"Visitante","Empate")))</f>
        <v/>
      </c>
      <c r="D2707" s="2" t="str">
        <f ca="1">IF(C2707="", "", IFERROR(
  INDEX(C:C, MATCH(1,
    INDEX((OFFSET(C2707, -(ROW(C2707)-255), 0)=OFFSET(C:C, 5, 0))*
           (OFFSET(C2706, -(ROW(C2706)-255), 0)=OFFSET(C:C, 4, 0))*
           (OFFSET(C2705, -(ROW(C2705)-255), 0)=OFFSET(C:C, 3, 0))*
           (OFFSET(C2704, -(ROW(C2704)-255), 0)=OFFSET(C:C, 2, 0))*
           (OFFSET(C2703, -(ROW(C2703)-255), 0)=OFFSET(C:C, 1, 0)),
           0), 0)),
  "Sem previsão"))</f>
        <v/>
      </c>
      <c r="E2707" s="2" t="str">
        <f t="shared" ca="1" si="133"/>
        <v/>
      </c>
      <c r="F2707" s="2" t="str">
        <f ca="1">IF(E2707="", "", IFERROR(COUNTIF($E$2:E2707, "Correto") / COUNTA($E$2:E2707), 0))</f>
        <v/>
      </c>
    </row>
    <row r="2708" spans="3:6" x14ac:dyDescent="0.25">
      <c r="C2708" s="2" t="str">
        <f>IF(B2708="","",IF(VLOOKUP(A2708,referencia!A2715:B2727,2,FALSE)&gt;VLOOKUP(B2708,referencia!A2715:B2727,2,FALSE),"Casa",IF(VLOOKUP(A2708,referencia!A2715:B2727,2,FALSE)&lt;VLOOKUP(B2708,referencia!A2715:B2727,2,FALSE),"Visitante","Empate")))</f>
        <v/>
      </c>
      <c r="D2708" s="2" t="str">
        <f ca="1">IF(C2708="", "", IFERROR(
  INDEX(C:C, MATCH(1,
    INDEX((OFFSET(C2708, -(ROW(C2708)-255), 0)=OFFSET(C:C, 5, 0))*
           (OFFSET(C2707, -(ROW(C2707)-255), 0)=OFFSET(C:C, 4, 0))*
           (OFFSET(C2706, -(ROW(C2706)-255), 0)=OFFSET(C:C, 3, 0))*
           (OFFSET(C2705, -(ROW(C2705)-255), 0)=OFFSET(C:C, 2, 0))*
           (OFFSET(C2704, -(ROW(C2704)-255), 0)=OFFSET(C:C, 1, 0)),
           0), 0)),
  "Sem previsão"))</f>
        <v/>
      </c>
      <c r="E2708" s="2" t="str">
        <f t="shared" ca="1" si="133"/>
        <v/>
      </c>
      <c r="F2708" s="2" t="str">
        <f ca="1">IF(E2708="", "", IFERROR(COUNTIF($E$2:E2708, "Correto") / COUNTA($E$2:E2708), 0))</f>
        <v/>
      </c>
    </row>
    <row r="2709" spans="3:6" x14ac:dyDescent="0.25">
      <c r="C2709" s="2" t="str">
        <f>IF(B2709="","",IF(VLOOKUP(A2709,referencia!A2716:B2728,2,FALSE)&gt;VLOOKUP(B2709,referencia!A2716:B2728,2,FALSE),"Casa",IF(VLOOKUP(A2709,referencia!A2716:B2728,2,FALSE)&lt;VLOOKUP(B2709,referencia!A2716:B2728,2,FALSE),"Visitante","Empate")))</f>
        <v/>
      </c>
      <c r="D2709" s="2" t="str">
        <f ca="1">IF(C2709="", "", IFERROR(
  INDEX(C:C, MATCH(1,
    INDEX((OFFSET(C2709, -(ROW(C2709)-255), 0)=OFFSET(C:C, 5, 0))*
           (OFFSET(C2708, -(ROW(C2708)-255), 0)=OFFSET(C:C, 4, 0))*
           (OFFSET(C2707, -(ROW(C2707)-255), 0)=OFFSET(C:C, 3, 0))*
           (OFFSET(C2706, -(ROW(C2706)-255), 0)=OFFSET(C:C, 2, 0))*
           (OFFSET(C2705, -(ROW(C2705)-255), 0)=OFFSET(C:C, 1, 0)),
           0), 0)),
  "Sem previsão"))</f>
        <v/>
      </c>
      <c r="E2709" s="2" t="str">
        <f t="shared" ca="1" si="133"/>
        <v/>
      </c>
      <c r="F2709" s="2" t="str">
        <f ca="1">IF(E2709="", "", IFERROR(COUNTIF($E$2:E2709, "Correto") / COUNTA($E$2:E2709), 0))</f>
        <v/>
      </c>
    </row>
    <row r="2710" spans="3:6" x14ac:dyDescent="0.25">
      <c r="C2710" s="2" t="str">
        <f>IF(B2710="","",IF(VLOOKUP(A2710,referencia!A2717:B2729,2,FALSE)&gt;VLOOKUP(B2710,referencia!A2717:B2729,2,FALSE),"Casa",IF(VLOOKUP(A2710,referencia!A2717:B2729,2,FALSE)&lt;VLOOKUP(B2710,referencia!A2717:B2729,2,FALSE),"Visitante","Empate")))</f>
        <v/>
      </c>
      <c r="D2710" s="2" t="str">
        <f ca="1">IF(C2710="", "", IFERROR(
  INDEX(C:C, MATCH(1,
    INDEX((OFFSET(C2710, -(ROW(C2710)-255), 0)=OFFSET(C:C, 5, 0))*
           (OFFSET(C2709, -(ROW(C2709)-255), 0)=OFFSET(C:C, 4, 0))*
           (OFFSET(C2708, -(ROW(C2708)-255), 0)=OFFSET(C:C, 3, 0))*
           (OFFSET(C2707, -(ROW(C2707)-255), 0)=OFFSET(C:C, 2, 0))*
           (OFFSET(C2706, -(ROW(C2706)-255), 0)=OFFSET(C:C, 1, 0)),
           0), 0)),
  "Sem previsão"))</f>
        <v/>
      </c>
      <c r="E2710" s="2" t="str">
        <f t="shared" ca="1" si="133"/>
        <v/>
      </c>
      <c r="F2710" s="2" t="str">
        <f ca="1">IF(E2710="", "", IFERROR(COUNTIF($E$2:E2710, "Correto") / COUNTA($E$2:E2710), 0))</f>
        <v/>
      </c>
    </row>
    <row r="2711" spans="3:6" x14ac:dyDescent="0.25">
      <c r="C2711" s="2" t="str">
        <f>IF(B2711="","",IF(VLOOKUP(A2711,referencia!A2718:B2730,2,FALSE)&gt;VLOOKUP(B2711,referencia!A2718:B2730,2,FALSE),"Casa",IF(VLOOKUP(A2711,referencia!A2718:B2730,2,FALSE)&lt;VLOOKUP(B2711,referencia!A2718:B2730,2,FALSE),"Visitante","Empate")))</f>
        <v/>
      </c>
      <c r="D2711" s="2" t="str">
        <f ca="1">IF(C2711="", "", IFERROR(
  INDEX(C:C, MATCH(1,
    INDEX((OFFSET(C2711, -(ROW(C2711)-255), 0)=OFFSET(C:C, 5, 0))*
           (OFFSET(C2710, -(ROW(C2710)-255), 0)=OFFSET(C:C, 4, 0))*
           (OFFSET(C2709, -(ROW(C2709)-255), 0)=OFFSET(C:C, 3, 0))*
           (OFFSET(C2708, -(ROW(C2708)-255), 0)=OFFSET(C:C, 2, 0))*
           (OFFSET(C2707, -(ROW(C2707)-255), 0)=OFFSET(C:C, 1, 0)),
           0), 0)),
  "Sem previsão"))</f>
        <v/>
      </c>
      <c r="E2711" s="2" t="str">
        <f t="shared" ca="1" si="133"/>
        <v/>
      </c>
      <c r="F2711" s="2" t="str">
        <f ca="1">IF(E2711="", "", IFERROR(COUNTIF($E$2:E2711, "Correto") / COUNTA($E$2:E2711), 0))</f>
        <v/>
      </c>
    </row>
    <row r="2712" spans="3:6" x14ac:dyDescent="0.25">
      <c r="C2712" s="2" t="str">
        <f>IF(B2712="","",IF(VLOOKUP(A2712,referencia!A2719:B2731,2,FALSE)&gt;VLOOKUP(B2712,referencia!A2719:B2731,2,FALSE),"Casa",IF(VLOOKUP(A2712,referencia!A2719:B2731,2,FALSE)&lt;VLOOKUP(B2712,referencia!A2719:B2731,2,FALSE),"Visitante","Empate")))</f>
        <v/>
      </c>
      <c r="D2712" s="2" t="str">
        <f ca="1">IF(C2712="", "", IFERROR(
  INDEX(C:C, MATCH(1,
    INDEX((OFFSET(C2712, -(ROW(C2712)-255), 0)=OFFSET(C:C, 5, 0))*
           (OFFSET(C2711, -(ROW(C2711)-255), 0)=OFFSET(C:C, 4, 0))*
           (OFFSET(C2710, -(ROW(C2710)-255), 0)=OFFSET(C:C, 3, 0))*
           (OFFSET(C2709, -(ROW(C2709)-255), 0)=OFFSET(C:C, 2, 0))*
           (OFFSET(C2708, -(ROW(C2708)-255), 0)=OFFSET(C:C, 1, 0)),
           0), 0)),
  "Sem previsão"))</f>
        <v/>
      </c>
      <c r="E2712" s="2" t="str">
        <f t="shared" ca="1" si="133"/>
        <v/>
      </c>
      <c r="F2712" s="2" t="str">
        <f ca="1">IF(E2712="", "", IFERROR(COUNTIF($E$2:E2712, "Correto") / COUNTA($E$2:E2712), 0))</f>
        <v/>
      </c>
    </row>
    <row r="2713" spans="3:6" x14ac:dyDescent="0.25">
      <c r="C2713" s="2" t="str">
        <f>IF(B2713="","",IF(VLOOKUP(A2713,referencia!A2720:B2732,2,FALSE)&gt;VLOOKUP(B2713,referencia!A2720:B2732,2,FALSE),"Casa",IF(VLOOKUP(A2713,referencia!A2720:B2732,2,FALSE)&lt;VLOOKUP(B2713,referencia!A2720:B2732,2,FALSE),"Visitante","Empate")))</f>
        <v/>
      </c>
      <c r="D2713" s="2" t="str">
        <f ca="1">IF(C2713="", "", IFERROR(
  INDEX(C:C, MATCH(1,
    INDEX((OFFSET(C2713, -(ROW(C2713)-255), 0)=OFFSET(C:C, 5, 0))*
           (OFFSET(C2712, -(ROW(C2712)-255), 0)=OFFSET(C:C, 4, 0))*
           (OFFSET(C2711, -(ROW(C2711)-255), 0)=OFFSET(C:C, 3, 0))*
           (OFFSET(C2710, -(ROW(C2710)-255), 0)=OFFSET(C:C, 2, 0))*
           (OFFSET(C2709, -(ROW(C2709)-255), 0)=OFFSET(C:C, 1, 0)),
           0), 0)),
  "Sem previsão"))</f>
        <v/>
      </c>
      <c r="E2713" s="2" t="str">
        <f t="shared" ca="1" si="133"/>
        <v/>
      </c>
      <c r="F2713" s="2" t="str">
        <f ca="1">IF(E2713="", "", IFERROR(COUNTIF($E$2:E2713, "Correto") / COUNTA($E$2:E2713), 0))</f>
        <v/>
      </c>
    </row>
    <row r="2714" spans="3:6" x14ac:dyDescent="0.25">
      <c r="C2714" s="2" t="str">
        <f>IF(B2714="","",IF(VLOOKUP(A2714,referencia!A2721:B2733,2,FALSE)&gt;VLOOKUP(B2714,referencia!A2721:B2733,2,FALSE),"Casa",IF(VLOOKUP(A2714,referencia!A2721:B2733,2,FALSE)&lt;VLOOKUP(B2714,referencia!A2721:B2733,2,FALSE),"Visitante","Empate")))</f>
        <v/>
      </c>
      <c r="D2714" s="2" t="str">
        <f ca="1">IF(C2714="", "", IFERROR(
  INDEX(C:C, MATCH(1,
    INDEX((OFFSET(C2714, -(ROW(C2714)-255), 0)=OFFSET(C:C, 5, 0))*
           (OFFSET(C2713, -(ROW(C2713)-255), 0)=OFFSET(C:C, 4, 0))*
           (OFFSET(C2712, -(ROW(C2712)-255), 0)=OFFSET(C:C, 3, 0))*
           (OFFSET(C2711, -(ROW(C2711)-255), 0)=OFFSET(C:C, 2, 0))*
           (OFFSET(C2710, -(ROW(C2710)-255), 0)=OFFSET(C:C, 1, 0)),
           0), 0)),
  "Sem previsão"))</f>
        <v/>
      </c>
      <c r="E2714" s="2" t="str">
        <f t="shared" ca="1" si="133"/>
        <v/>
      </c>
      <c r="F2714" s="2" t="str">
        <f ca="1">IF(E2714="", "", IFERROR(COUNTIF($E$2:E2714, "Correto") / COUNTA($E$2:E2714), 0))</f>
        <v/>
      </c>
    </row>
    <row r="2715" spans="3:6" x14ac:dyDescent="0.25">
      <c r="C2715" s="2" t="str">
        <f>IF(B2715="","",IF(VLOOKUP(A2715,referencia!A2722:B2734,2,FALSE)&gt;VLOOKUP(B2715,referencia!A2722:B2734,2,FALSE),"Casa",IF(VLOOKUP(A2715,referencia!A2722:B2734,2,FALSE)&lt;VLOOKUP(B2715,referencia!A2722:B2734,2,FALSE),"Visitante","Empate")))</f>
        <v/>
      </c>
      <c r="D2715" s="2" t="str">
        <f ca="1">IF(C2715="", "", IFERROR(
  INDEX(C:C, MATCH(1,
    INDEX((OFFSET(C2715, -(ROW(C2715)-255), 0)=OFFSET(C:C, 5, 0))*
           (OFFSET(C2714, -(ROW(C2714)-255), 0)=OFFSET(C:C, 4, 0))*
           (OFFSET(C2713, -(ROW(C2713)-255), 0)=OFFSET(C:C, 3, 0))*
           (OFFSET(C2712, -(ROW(C2712)-255), 0)=OFFSET(C:C, 2, 0))*
           (OFFSET(C2711, -(ROW(C2711)-255), 0)=OFFSET(C:C, 1, 0)),
           0), 0)),
  "Sem previsão"))</f>
        <v/>
      </c>
      <c r="E2715" s="2" t="str">
        <f t="shared" ca="1" si="133"/>
        <v/>
      </c>
      <c r="F2715" s="2" t="str">
        <f ca="1">IF(E2715="", "", IFERROR(COUNTIF($E$2:E2715, "Correto") / COUNTA($E$2:E2715), 0))</f>
        <v/>
      </c>
    </row>
    <row r="2716" spans="3:6" x14ac:dyDescent="0.25">
      <c r="C2716" s="2" t="str">
        <f>IF(B2716="","",IF(VLOOKUP(A2716,referencia!A2723:B2735,2,FALSE)&gt;VLOOKUP(B2716,referencia!A2723:B2735,2,FALSE),"Casa",IF(VLOOKUP(A2716,referencia!A2723:B2735,2,FALSE)&lt;VLOOKUP(B2716,referencia!A2723:B2735,2,FALSE),"Visitante","Empate")))</f>
        <v/>
      </c>
      <c r="D2716" s="2" t="str">
        <f ca="1">IF(C2716="", "", IFERROR(
  INDEX(C:C, MATCH(1,
    INDEX((OFFSET(C2716, -(ROW(C2716)-255), 0)=OFFSET(C:C, 5, 0))*
           (OFFSET(C2715, -(ROW(C2715)-255), 0)=OFFSET(C:C, 4, 0))*
           (OFFSET(C2714, -(ROW(C2714)-255), 0)=OFFSET(C:C, 3, 0))*
           (OFFSET(C2713, -(ROW(C2713)-255), 0)=OFFSET(C:C, 2, 0))*
           (OFFSET(C2712, -(ROW(C2712)-255), 0)=OFFSET(C:C, 1, 0)),
           0), 0)),
  "Sem previsão"))</f>
        <v/>
      </c>
      <c r="E2716" s="2" t="str">
        <f t="shared" ca="1" si="133"/>
        <v/>
      </c>
      <c r="F2716" s="2" t="str">
        <f ca="1">IF(E2716="", "", IFERROR(COUNTIF($E$2:E2716, "Correto") / COUNTA($E$2:E2716), 0))</f>
        <v/>
      </c>
    </row>
    <row r="2717" spans="3:6" x14ac:dyDescent="0.25">
      <c r="C2717" s="2" t="str">
        <f>IF(B2717="","",IF(VLOOKUP(A2717,referencia!A2724:B2736,2,FALSE)&gt;VLOOKUP(B2717,referencia!A2724:B2736,2,FALSE),"Casa",IF(VLOOKUP(A2717,referencia!A2724:B2736,2,FALSE)&lt;VLOOKUP(B2717,referencia!A2724:B2736,2,FALSE),"Visitante","Empate")))</f>
        <v/>
      </c>
      <c r="D2717" s="2" t="str">
        <f ca="1">IF(C2717="", "", IFERROR(
  INDEX(C:C, MATCH(1,
    INDEX((OFFSET(C2717, -(ROW(C2717)-255), 0)=OFFSET(C:C, 5, 0))*
           (OFFSET(C2716, -(ROW(C2716)-255), 0)=OFFSET(C:C, 4, 0))*
           (OFFSET(C2715, -(ROW(C2715)-255), 0)=OFFSET(C:C, 3, 0))*
           (OFFSET(C2714, -(ROW(C2714)-255), 0)=OFFSET(C:C, 2, 0))*
           (OFFSET(C2713, -(ROW(C2713)-255), 0)=OFFSET(C:C, 1, 0)),
           0), 0)),
  "Sem previsão"))</f>
        <v/>
      </c>
      <c r="E2717" s="2" t="str">
        <f t="shared" ca="1" si="133"/>
        <v/>
      </c>
      <c r="F2717" s="2" t="str">
        <f ca="1">IF(E2717="", "", IFERROR(COUNTIF($E$2:E2717, "Correto") / COUNTA($E$2:E2717), 0))</f>
        <v/>
      </c>
    </row>
    <row r="2718" spans="3:6" x14ac:dyDescent="0.25">
      <c r="C2718" s="2" t="str">
        <f>IF(B2718="","",IF(VLOOKUP(A2718,referencia!A2725:B2737,2,FALSE)&gt;VLOOKUP(B2718,referencia!A2725:B2737,2,FALSE),"Casa",IF(VLOOKUP(A2718,referencia!A2725:B2737,2,FALSE)&lt;VLOOKUP(B2718,referencia!A2725:B2737,2,FALSE),"Visitante","Empate")))</f>
        <v/>
      </c>
      <c r="D2718" s="2" t="str">
        <f ca="1">IF(C2718="", "", IFERROR(
  INDEX(C:C, MATCH(1,
    INDEX((OFFSET(C2718, -(ROW(C2718)-255), 0)=OFFSET(C:C, 5, 0))*
           (OFFSET(C2717, -(ROW(C2717)-255), 0)=OFFSET(C:C, 4, 0))*
           (OFFSET(C2716, -(ROW(C2716)-255), 0)=OFFSET(C:C, 3, 0))*
           (OFFSET(C2715, -(ROW(C2715)-255), 0)=OFFSET(C:C, 2, 0))*
           (OFFSET(C2714, -(ROW(C2714)-255), 0)=OFFSET(C:C, 1, 0)),
           0), 0)),
  "Sem previsão"))</f>
        <v/>
      </c>
      <c r="E2718" s="2" t="str">
        <f t="shared" ca="1" si="133"/>
        <v/>
      </c>
      <c r="F2718" s="2" t="str">
        <f ca="1">IF(E2718="", "", IFERROR(COUNTIF($E$2:E2718, "Correto") / COUNTA($E$2:E2718), 0))</f>
        <v/>
      </c>
    </row>
    <row r="2719" spans="3:6" x14ac:dyDescent="0.25">
      <c r="C2719" s="2" t="str">
        <f>IF(B2719="","",IF(VLOOKUP(A2719,referencia!A2726:B2738,2,FALSE)&gt;VLOOKUP(B2719,referencia!A2726:B2738,2,FALSE),"Casa",IF(VLOOKUP(A2719,referencia!A2726:B2738,2,FALSE)&lt;VLOOKUP(B2719,referencia!A2726:B2738,2,FALSE),"Visitante","Empate")))</f>
        <v/>
      </c>
      <c r="D2719" s="2" t="str">
        <f ca="1">IF(C2719="", "", IFERROR(
  INDEX(C:C, MATCH(1,
    INDEX((OFFSET(C2719, -(ROW(C2719)-255), 0)=OFFSET(C:C, 5, 0))*
           (OFFSET(C2718, -(ROW(C2718)-255), 0)=OFFSET(C:C, 4, 0))*
           (OFFSET(C2717, -(ROW(C2717)-255), 0)=OFFSET(C:C, 3, 0))*
           (OFFSET(C2716, -(ROW(C2716)-255), 0)=OFFSET(C:C, 2, 0))*
           (OFFSET(C2715, -(ROW(C2715)-255), 0)=OFFSET(C:C, 1, 0)),
           0), 0)),
  "Sem previsão"))</f>
        <v/>
      </c>
      <c r="E2719" s="2" t="str">
        <f t="shared" ca="1" si="133"/>
        <v/>
      </c>
      <c r="F2719" s="2" t="str">
        <f ca="1">IF(E2719="", "", IFERROR(COUNTIF($E$2:E2719, "Correto") / COUNTA($E$2:E2719), 0))</f>
        <v/>
      </c>
    </row>
    <row r="2720" spans="3:6" x14ac:dyDescent="0.25">
      <c r="C2720" s="2" t="str">
        <f>IF(B2720="","",IF(VLOOKUP(A2720,referencia!A2727:B2739,2,FALSE)&gt;VLOOKUP(B2720,referencia!A2727:B2739,2,FALSE),"Casa",IF(VLOOKUP(A2720,referencia!A2727:B2739,2,FALSE)&lt;VLOOKUP(B2720,referencia!A2727:B2739,2,FALSE),"Visitante","Empate")))</f>
        <v/>
      </c>
      <c r="D2720" s="2" t="str">
        <f ca="1">IF(C2720="", "", IFERROR(
  INDEX(C:C, MATCH(1,
    INDEX((OFFSET(C2720, -(ROW(C2720)-255), 0)=OFFSET(C:C, 5, 0))*
           (OFFSET(C2719, -(ROW(C2719)-255), 0)=OFFSET(C:C, 4, 0))*
           (OFFSET(C2718, -(ROW(C2718)-255), 0)=OFFSET(C:C, 3, 0))*
           (OFFSET(C2717, -(ROW(C2717)-255), 0)=OFFSET(C:C, 2, 0))*
           (OFFSET(C2716, -(ROW(C2716)-255), 0)=OFFSET(C:C, 1, 0)),
           0), 0)),
  "Sem previsão"))</f>
        <v/>
      </c>
      <c r="E2720" s="2" t="str">
        <f t="shared" ca="1" si="133"/>
        <v/>
      </c>
      <c r="F2720" s="2" t="str">
        <f ca="1">IF(E2720="", "", IFERROR(COUNTIF($E$2:E2720, "Correto") / COUNTA($E$2:E2720), 0))</f>
        <v/>
      </c>
    </row>
    <row r="2721" spans="3:6" x14ac:dyDescent="0.25">
      <c r="C2721" s="2" t="str">
        <f>IF(B2721="","",IF(VLOOKUP(A2721,referencia!A2728:B2740,2,FALSE)&gt;VLOOKUP(B2721,referencia!A2728:B2740,2,FALSE),"Casa",IF(VLOOKUP(A2721,referencia!A2728:B2740,2,FALSE)&lt;VLOOKUP(B2721,referencia!A2728:B2740,2,FALSE),"Visitante","Empate")))</f>
        <v/>
      </c>
      <c r="D2721" s="2" t="str">
        <f ca="1">IF(C2721="", "", IFERROR(
  INDEX(C:C, MATCH(1,
    INDEX((OFFSET(C2721, -(ROW(C2721)-255), 0)=OFFSET(C:C, 5, 0))*
           (OFFSET(C2720, -(ROW(C2720)-255), 0)=OFFSET(C:C, 4, 0))*
           (OFFSET(C2719, -(ROW(C2719)-255), 0)=OFFSET(C:C, 3, 0))*
           (OFFSET(C2718, -(ROW(C2718)-255), 0)=OFFSET(C:C, 2, 0))*
           (OFFSET(C2717, -(ROW(C2717)-255), 0)=OFFSET(C:C, 1, 0)),
           0), 0)),
  "Sem previsão"))</f>
        <v/>
      </c>
      <c r="E2721" s="2" t="str">
        <f t="shared" ca="1" si="133"/>
        <v/>
      </c>
      <c r="F2721" s="2" t="str">
        <f ca="1">IF(E2721="", "", IFERROR(COUNTIF($E$2:E2721, "Correto") / COUNTA($E$2:E2721), 0))</f>
        <v/>
      </c>
    </row>
    <row r="2722" spans="3:6" x14ac:dyDescent="0.25">
      <c r="C2722" s="2" t="str">
        <f>IF(B2722="","",IF(VLOOKUP(A2722,referencia!A2729:B2741,2,FALSE)&gt;VLOOKUP(B2722,referencia!A2729:B2741,2,FALSE),"Casa",IF(VLOOKUP(A2722,referencia!A2729:B2741,2,FALSE)&lt;VLOOKUP(B2722,referencia!A2729:B2741,2,FALSE),"Visitante","Empate")))</f>
        <v/>
      </c>
      <c r="D2722" s="2" t="str">
        <f ca="1">IF(C2722="", "", IFERROR(
  INDEX(C:C, MATCH(1,
    INDEX((OFFSET(C2722, -(ROW(C2722)-255), 0)=OFFSET(C:C, 5, 0))*
           (OFFSET(C2721, -(ROW(C2721)-255), 0)=OFFSET(C:C, 4, 0))*
           (OFFSET(C2720, -(ROW(C2720)-255), 0)=OFFSET(C:C, 3, 0))*
           (OFFSET(C2719, -(ROW(C2719)-255), 0)=OFFSET(C:C, 2, 0))*
           (OFFSET(C2718, -(ROW(C2718)-255), 0)=OFFSET(C:C, 1, 0)),
           0), 0)),
  "Sem previsão"))</f>
        <v/>
      </c>
      <c r="E2722" s="2" t="str">
        <f t="shared" ca="1" si="133"/>
        <v/>
      </c>
      <c r="F2722" s="2" t="str">
        <f ca="1">IF(E2722="", "", IFERROR(COUNTIF($E$2:E2722, "Correto") / COUNTA($E$2:E2722), 0))</f>
        <v/>
      </c>
    </row>
    <row r="2723" spans="3:6" x14ac:dyDescent="0.25">
      <c r="C2723" s="2" t="str">
        <f>IF(B2723="","",IF(VLOOKUP(A2723,referencia!A2730:B2742,2,FALSE)&gt;VLOOKUP(B2723,referencia!A2730:B2742,2,FALSE),"Casa",IF(VLOOKUP(A2723,referencia!A2730:B2742,2,FALSE)&lt;VLOOKUP(B2723,referencia!A2730:B2742,2,FALSE),"Visitante","Empate")))</f>
        <v/>
      </c>
      <c r="D2723" s="2" t="str">
        <f ca="1">IF(C2723="", "", IFERROR(
  INDEX(C:C, MATCH(1,
    INDEX((OFFSET(C2723, -(ROW(C2723)-255), 0)=OFFSET(C:C, 5, 0))*
           (OFFSET(C2722, -(ROW(C2722)-255), 0)=OFFSET(C:C, 4, 0))*
           (OFFSET(C2721, -(ROW(C2721)-255), 0)=OFFSET(C:C, 3, 0))*
           (OFFSET(C2720, -(ROW(C2720)-255), 0)=OFFSET(C:C, 2, 0))*
           (OFFSET(C2719, -(ROW(C2719)-255), 0)=OFFSET(C:C, 1, 0)),
           0), 0)),
  "Sem previsão"))</f>
        <v/>
      </c>
      <c r="E2723" s="2" t="str">
        <f t="shared" ca="1" si="133"/>
        <v/>
      </c>
      <c r="F2723" s="2" t="str">
        <f ca="1">IF(E2723="", "", IFERROR(COUNTIF($E$2:E2723, "Correto") / COUNTA($E$2:E2723), 0))</f>
        <v/>
      </c>
    </row>
    <row r="2724" spans="3:6" x14ac:dyDescent="0.25">
      <c r="C2724" s="2" t="str">
        <f>IF(B2724="","",IF(VLOOKUP(A2724,referencia!A2731:B2743,2,FALSE)&gt;VLOOKUP(B2724,referencia!A2731:B2743,2,FALSE),"Casa",IF(VLOOKUP(A2724,referencia!A2731:B2743,2,FALSE)&lt;VLOOKUP(B2724,referencia!A2731:B2743,2,FALSE),"Visitante","Empate")))</f>
        <v/>
      </c>
      <c r="D2724" s="2" t="str">
        <f ca="1">IF(C2724="", "", IFERROR(
  INDEX(C:C, MATCH(1,
    INDEX((OFFSET(C2724, -(ROW(C2724)-255), 0)=OFFSET(C:C, 5, 0))*
           (OFFSET(C2723, -(ROW(C2723)-255), 0)=OFFSET(C:C, 4, 0))*
           (OFFSET(C2722, -(ROW(C2722)-255), 0)=OFFSET(C:C, 3, 0))*
           (OFFSET(C2721, -(ROW(C2721)-255), 0)=OFFSET(C:C, 2, 0))*
           (OFFSET(C2720, -(ROW(C2720)-255), 0)=OFFSET(C:C, 1, 0)),
           0), 0)),
  "Sem previsão"))</f>
        <v/>
      </c>
      <c r="E2724" s="2" t="str">
        <f t="shared" ca="1" si="133"/>
        <v/>
      </c>
      <c r="F2724" s="2" t="str">
        <f ca="1">IF(E2724="", "", IFERROR(COUNTIF($E$2:E2724, "Correto") / COUNTA($E$2:E2724), 0))</f>
        <v/>
      </c>
    </row>
    <row r="2725" spans="3:6" x14ac:dyDescent="0.25">
      <c r="C2725" s="2" t="str">
        <f>IF(B2725="","",IF(VLOOKUP(A2725,referencia!A2732:B2744,2,FALSE)&gt;VLOOKUP(B2725,referencia!A2732:B2744,2,FALSE),"Casa",IF(VLOOKUP(A2725,referencia!A2732:B2744,2,FALSE)&lt;VLOOKUP(B2725,referencia!A2732:B2744,2,FALSE),"Visitante","Empate")))</f>
        <v/>
      </c>
      <c r="D2725" s="2" t="str">
        <f ca="1">IF(C2725="", "", IFERROR(
  INDEX(C:C, MATCH(1,
    INDEX((OFFSET(C2725, -(ROW(C2725)-255), 0)=OFFSET(C:C, 5, 0))*
           (OFFSET(C2724, -(ROW(C2724)-255), 0)=OFFSET(C:C, 4, 0))*
           (OFFSET(C2723, -(ROW(C2723)-255), 0)=OFFSET(C:C, 3, 0))*
           (OFFSET(C2722, -(ROW(C2722)-255), 0)=OFFSET(C:C, 2, 0))*
           (OFFSET(C2721, -(ROW(C2721)-255), 0)=OFFSET(C:C, 1, 0)),
           0), 0)),
  "Sem previsão"))</f>
        <v/>
      </c>
      <c r="E2725" s="2" t="str">
        <f t="shared" ca="1" si="133"/>
        <v/>
      </c>
      <c r="F2725" s="2" t="str">
        <f ca="1">IF(E2725="", "", IFERROR(COUNTIF($E$2:E2725, "Correto") / COUNTA($E$2:E2725), 0))</f>
        <v/>
      </c>
    </row>
    <row r="2726" spans="3:6" x14ac:dyDescent="0.25">
      <c r="C2726" s="2" t="str">
        <f>IF(B2726="","",IF(VLOOKUP(A2726,referencia!A2733:B2745,2,FALSE)&gt;VLOOKUP(B2726,referencia!A2733:B2745,2,FALSE),"Casa",IF(VLOOKUP(A2726,referencia!A2733:B2745,2,FALSE)&lt;VLOOKUP(B2726,referencia!A2733:B2745,2,FALSE),"Visitante","Empate")))</f>
        <v/>
      </c>
      <c r="D2726" s="2" t="str">
        <f ca="1">IF(C2726="", "", IFERROR(
  INDEX(C:C, MATCH(1,
    INDEX((OFFSET(C2726, -(ROW(C2726)-255), 0)=OFFSET(C:C, 5, 0))*
           (OFFSET(C2725, -(ROW(C2725)-255), 0)=OFFSET(C:C, 4, 0))*
           (OFFSET(C2724, -(ROW(C2724)-255), 0)=OFFSET(C:C, 3, 0))*
           (OFFSET(C2723, -(ROW(C2723)-255), 0)=OFFSET(C:C, 2, 0))*
           (OFFSET(C2722, -(ROW(C2722)-255), 0)=OFFSET(C:C, 1, 0)),
           0), 0)),
  "Sem previsão"))</f>
        <v/>
      </c>
      <c r="E2726" s="2" t="str">
        <f t="shared" ca="1" si="133"/>
        <v/>
      </c>
      <c r="F2726" s="2" t="str">
        <f ca="1">IF(E2726="", "", IFERROR(COUNTIF($E$2:E2726, "Correto") / COUNTA($E$2:E2726), 0))</f>
        <v/>
      </c>
    </row>
    <row r="2727" spans="3:6" x14ac:dyDescent="0.25">
      <c r="C2727" s="2" t="str">
        <f>IF(B2727="","",IF(VLOOKUP(A2727,referencia!A2734:B2746,2,FALSE)&gt;VLOOKUP(B2727,referencia!A2734:B2746,2,FALSE),"Casa",IF(VLOOKUP(A2727,referencia!A2734:B2746,2,FALSE)&lt;VLOOKUP(B2727,referencia!A2734:B2746,2,FALSE),"Visitante","Empate")))</f>
        <v/>
      </c>
      <c r="D2727" s="2" t="str">
        <f ca="1">IF(C2727="", "", IFERROR(
  INDEX(C:C, MATCH(1,
    INDEX((OFFSET(C2727, -(ROW(C2727)-255), 0)=OFFSET(C:C, 5, 0))*
           (OFFSET(C2726, -(ROW(C2726)-255), 0)=OFFSET(C:C, 4, 0))*
           (OFFSET(C2725, -(ROW(C2725)-255), 0)=OFFSET(C:C, 3, 0))*
           (OFFSET(C2724, -(ROW(C2724)-255), 0)=OFFSET(C:C, 2, 0))*
           (OFFSET(C2723, -(ROW(C2723)-255), 0)=OFFSET(C:C, 1, 0)),
           0), 0)),
  "Sem previsão"))</f>
        <v/>
      </c>
      <c r="E2727" s="2" t="str">
        <f t="shared" ca="1" si="133"/>
        <v/>
      </c>
      <c r="F2727" s="2" t="str">
        <f ca="1">IF(E2727="", "", IFERROR(COUNTIF($E$2:E2727, "Correto") / COUNTA($E$2:E2727), 0))</f>
        <v/>
      </c>
    </row>
    <row r="2728" spans="3:6" x14ac:dyDescent="0.25">
      <c r="C2728" s="2" t="str">
        <f>IF(B2728="","",IF(VLOOKUP(A2728,referencia!A2735:B2747,2,FALSE)&gt;VLOOKUP(B2728,referencia!A2735:B2747,2,FALSE),"Casa",IF(VLOOKUP(A2728,referencia!A2735:B2747,2,FALSE)&lt;VLOOKUP(B2728,referencia!A2735:B2747,2,FALSE),"Visitante","Empate")))</f>
        <v/>
      </c>
      <c r="D2728" s="2" t="str">
        <f ca="1">IF(C2728="", "", IFERROR(
  INDEX(C:C, MATCH(1,
    INDEX((OFFSET(C2728, -(ROW(C2728)-255), 0)=OFFSET(C:C, 5, 0))*
           (OFFSET(C2727, -(ROW(C2727)-255), 0)=OFFSET(C:C, 4, 0))*
           (OFFSET(C2726, -(ROW(C2726)-255), 0)=OFFSET(C:C, 3, 0))*
           (OFFSET(C2725, -(ROW(C2725)-255), 0)=OFFSET(C:C, 2, 0))*
           (OFFSET(C2724, -(ROW(C2724)-255), 0)=OFFSET(C:C, 1, 0)),
           0), 0)),
  "Sem previsão"))</f>
        <v/>
      </c>
      <c r="E2728" s="2" t="str">
        <f t="shared" ca="1" si="133"/>
        <v/>
      </c>
      <c r="F2728" s="2" t="str">
        <f ca="1">IF(E2728="", "", IFERROR(COUNTIF($E$2:E2728, "Correto") / COUNTA($E$2:E2728), 0))</f>
        <v/>
      </c>
    </row>
    <row r="2729" spans="3:6" x14ac:dyDescent="0.25">
      <c r="C2729" s="2" t="str">
        <f>IF(B2729="","",IF(VLOOKUP(A2729,referencia!A2736:B2748,2,FALSE)&gt;VLOOKUP(B2729,referencia!A2736:B2748,2,FALSE),"Casa",IF(VLOOKUP(A2729,referencia!A2736:B2748,2,FALSE)&lt;VLOOKUP(B2729,referencia!A2736:B2748,2,FALSE),"Visitante","Empate")))</f>
        <v/>
      </c>
      <c r="D2729" s="2" t="str">
        <f ca="1">IF(C2729="", "", IFERROR(
  INDEX(C:C, MATCH(1,
    INDEX((OFFSET(C2729, -(ROW(C2729)-255), 0)=OFFSET(C:C, 5, 0))*
           (OFFSET(C2728, -(ROW(C2728)-255), 0)=OFFSET(C:C, 4, 0))*
           (OFFSET(C2727, -(ROW(C2727)-255), 0)=OFFSET(C:C, 3, 0))*
           (OFFSET(C2726, -(ROW(C2726)-255), 0)=OFFSET(C:C, 2, 0))*
           (OFFSET(C2725, -(ROW(C2725)-255), 0)=OFFSET(C:C, 1, 0)),
           0), 0)),
  "Sem previsão"))</f>
        <v/>
      </c>
      <c r="E2729" s="2" t="str">
        <f t="shared" ca="1" si="133"/>
        <v/>
      </c>
      <c r="F2729" s="2" t="str">
        <f ca="1">IF(E2729="", "", IFERROR(COUNTIF($E$2:E2729, "Correto") / COUNTA($E$2:E2729), 0))</f>
        <v/>
      </c>
    </row>
    <row r="2730" spans="3:6" x14ac:dyDescent="0.25">
      <c r="C2730" s="2" t="str">
        <f>IF(B2730="","",IF(VLOOKUP(A2730,referencia!A2737:B2749,2,FALSE)&gt;VLOOKUP(B2730,referencia!A2737:B2749,2,FALSE),"Casa",IF(VLOOKUP(A2730,referencia!A2737:B2749,2,FALSE)&lt;VLOOKUP(B2730,referencia!A2737:B2749,2,FALSE),"Visitante","Empate")))</f>
        <v/>
      </c>
      <c r="D2730" s="2" t="str">
        <f ca="1">IF(C2730="", "", IFERROR(
  INDEX(C:C, MATCH(1,
    INDEX((OFFSET(C2730, -(ROW(C2730)-255), 0)=OFFSET(C:C, 5, 0))*
           (OFFSET(C2729, -(ROW(C2729)-255), 0)=OFFSET(C:C, 4, 0))*
           (OFFSET(C2728, -(ROW(C2728)-255), 0)=OFFSET(C:C, 3, 0))*
           (OFFSET(C2727, -(ROW(C2727)-255), 0)=OFFSET(C:C, 2, 0))*
           (OFFSET(C2726, -(ROW(C2726)-255), 0)=OFFSET(C:C, 1, 0)),
           0), 0)),
  "Sem previsão"))</f>
        <v/>
      </c>
      <c r="E2730" s="2" t="str">
        <f t="shared" ca="1" si="133"/>
        <v/>
      </c>
      <c r="F2730" s="2" t="str">
        <f ca="1">IF(E2730="", "", IFERROR(COUNTIF($E$2:E2730, "Correto") / COUNTA($E$2:E2730), 0))</f>
        <v/>
      </c>
    </row>
    <row r="2731" spans="3:6" x14ac:dyDescent="0.25">
      <c r="C2731" s="2" t="str">
        <f>IF(B2731="","",IF(VLOOKUP(A2731,referencia!A2738:B2750,2,FALSE)&gt;VLOOKUP(B2731,referencia!A2738:B2750,2,FALSE),"Casa",IF(VLOOKUP(A2731,referencia!A2738:B2750,2,FALSE)&lt;VLOOKUP(B2731,referencia!A2738:B2750,2,FALSE),"Visitante","Empate")))</f>
        <v/>
      </c>
      <c r="D2731" s="2" t="str">
        <f ca="1">IF(C2731="", "", IFERROR(
  INDEX(C:C, MATCH(1,
    INDEX((OFFSET(C2731, -(ROW(C2731)-255), 0)=OFFSET(C:C, 5, 0))*
           (OFFSET(C2730, -(ROW(C2730)-255), 0)=OFFSET(C:C, 4, 0))*
           (OFFSET(C2729, -(ROW(C2729)-255), 0)=OFFSET(C:C, 3, 0))*
           (OFFSET(C2728, -(ROW(C2728)-255), 0)=OFFSET(C:C, 2, 0))*
           (OFFSET(C2727, -(ROW(C2727)-255), 0)=OFFSET(C:C, 1, 0)),
           0), 0)),
  "Sem previsão"))</f>
        <v/>
      </c>
      <c r="E2731" s="2" t="str">
        <f t="shared" ca="1" si="133"/>
        <v/>
      </c>
      <c r="F2731" s="2" t="str">
        <f ca="1">IF(E2731="", "", IFERROR(COUNTIF($E$2:E2731, "Correto") / COUNTA($E$2:E2731), 0))</f>
        <v/>
      </c>
    </row>
    <row r="2732" spans="3:6" x14ac:dyDescent="0.25">
      <c r="C2732" s="2" t="str">
        <f>IF(B2732="","",IF(VLOOKUP(A2732,referencia!A2739:B2751,2,FALSE)&gt;VLOOKUP(B2732,referencia!A2739:B2751,2,FALSE),"Casa",IF(VLOOKUP(A2732,referencia!A2739:B2751,2,FALSE)&lt;VLOOKUP(B2732,referencia!A2739:B2751,2,FALSE),"Visitante","Empate")))</f>
        <v/>
      </c>
      <c r="D2732" s="2" t="str">
        <f ca="1">IF(C2732="", "", IFERROR(
  INDEX(C:C, MATCH(1,
    INDEX((OFFSET(C2732, -(ROW(C2732)-255), 0)=OFFSET(C:C, 5, 0))*
           (OFFSET(C2731, -(ROW(C2731)-255), 0)=OFFSET(C:C, 4, 0))*
           (OFFSET(C2730, -(ROW(C2730)-255), 0)=OFFSET(C:C, 3, 0))*
           (OFFSET(C2729, -(ROW(C2729)-255), 0)=OFFSET(C:C, 2, 0))*
           (OFFSET(C2728, -(ROW(C2728)-255), 0)=OFFSET(C:C, 1, 0)),
           0), 0)),
  "Sem previsão"))</f>
        <v/>
      </c>
      <c r="E2732" s="2" t="str">
        <f t="shared" ca="1" si="133"/>
        <v/>
      </c>
      <c r="F2732" s="2" t="str">
        <f ca="1">IF(E2732="", "", IFERROR(COUNTIF($E$2:E2732, "Correto") / COUNTA($E$2:E2732), 0))</f>
        <v/>
      </c>
    </row>
    <row r="2733" spans="3:6" x14ac:dyDescent="0.25">
      <c r="C2733" s="2" t="str">
        <f>IF(B2733="","",IF(VLOOKUP(A2733,referencia!A2740:B2752,2,FALSE)&gt;VLOOKUP(B2733,referencia!A2740:B2752,2,FALSE),"Casa",IF(VLOOKUP(A2733,referencia!A2740:B2752,2,FALSE)&lt;VLOOKUP(B2733,referencia!A2740:B2752,2,FALSE),"Visitante","Empate")))</f>
        <v/>
      </c>
      <c r="D2733" s="2" t="str">
        <f ca="1">IF(C2733="", "", IFERROR(
  INDEX(C:C, MATCH(1,
    INDEX((OFFSET(C2733, -(ROW(C2733)-255), 0)=OFFSET(C:C, 5, 0))*
           (OFFSET(C2732, -(ROW(C2732)-255), 0)=OFFSET(C:C, 4, 0))*
           (OFFSET(C2731, -(ROW(C2731)-255), 0)=OFFSET(C:C, 3, 0))*
           (OFFSET(C2730, -(ROW(C2730)-255), 0)=OFFSET(C:C, 2, 0))*
           (OFFSET(C2729, -(ROW(C2729)-255), 0)=OFFSET(C:C, 1, 0)),
           0), 0)),
  "Sem previsão"))</f>
        <v/>
      </c>
      <c r="E2733" s="2" t="str">
        <f t="shared" ca="1" si="133"/>
        <v/>
      </c>
      <c r="F2733" s="2" t="str">
        <f ca="1">IF(E2733="", "", IFERROR(COUNTIF($E$2:E2733, "Correto") / COUNTA($E$2:E2733), 0))</f>
        <v/>
      </c>
    </row>
    <row r="2734" spans="3:6" x14ac:dyDescent="0.25">
      <c r="C2734" s="2" t="str">
        <f>IF(B2734="","",IF(VLOOKUP(A2734,referencia!A2741:B2753,2,FALSE)&gt;VLOOKUP(B2734,referencia!A2741:B2753,2,FALSE),"Casa",IF(VLOOKUP(A2734,referencia!A2741:B2753,2,FALSE)&lt;VLOOKUP(B2734,referencia!A2741:B2753,2,FALSE),"Visitante","Empate")))</f>
        <v/>
      </c>
      <c r="D2734" s="2" t="str">
        <f ca="1">IF(C2734="", "", IFERROR(
  INDEX(C:C, MATCH(1,
    INDEX((OFFSET(C2734, -(ROW(C2734)-255), 0)=OFFSET(C:C, 5, 0))*
           (OFFSET(C2733, -(ROW(C2733)-255), 0)=OFFSET(C:C, 4, 0))*
           (OFFSET(C2732, -(ROW(C2732)-255), 0)=OFFSET(C:C, 3, 0))*
           (OFFSET(C2731, -(ROW(C2731)-255), 0)=OFFSET(C:C, 2, 0))*
           (OFFSET(C2730, -(ROW(C2730)-255), 0)=OFFSET(C:C, 1, 0)),
           0), 0)),
  "Sem previsão"))</f>
        <v/>
      </c>
      <c r="E2734" s="2" t="str">
        <f t="shared" ca="1" si="133"/>
        <v/>
      </c>
      <c r="F2734" s="2" t="str">
        <f ca="1">IF(E2734="", "", IFERROR(COUNTIF($E$2:E2734, "Correto") / COUNTA($E$2:E2734), 0))</f>
        <v/>
      </c>
    </row>
    <row r="2735" spans="3:6" x14ac:dyDescent="0.25">
      <c r="C2735" s="2" t="str">
        <f>IF(B2735="","",IF(VLOOKUP(A2735,referencia!A2742:B2754,2,FALSE)&gt;VLOOKUP(B2735,referencia!A2742:B2754,2,FALSE),"Casa",IF(VLOOKUP(A2735,referencia!A2742:B2754,2,FALSE)&lt;VLOOKUP(B2735,referencia!A2742:B2754,2,FALSE),"Visitante","Empate")))</f>
        <v/>
      </c>
      <c r="D2735" s="2" t="str">
        <f ca="1">IF(C2735="", "", IFERROR(
  INDEX(C:C, MATCH(1,
    INDEX((OFFSET(C2735, -(ROW(C2735)-255), 0)=OFFSET(C:C, 5, 0))*
           (OFFSET(C2734, -(ROW(C2734)-255), 0)=OFFSET(C:C, 4, 0))*
           (OFFSET(C2733, -(ROW(C2733)-255), 0)=OFFSET(C:C, 3, 0))*
           (OFFSET(C2732, -(ROW(C2732)-255), 0)=OFFSET(C:C, 2, 0))*
           (OFFSET(C2731, -(ROW(C2731)-255), 0)=OFFSET(C:C, 1, 0)),
           0), 0)),
  "Sem previsão"))</f>
        <v/>
      </c>
      <c r="E2735" s="2" t="str">
        <f t="shared" ca="1" si="133"/>
        <v/>
      </c>
      <c r="F2735" s="2" t="str">
        <f ca="1">IF(E2735="", "", IFERROR(COUNTIF($E$2:E2735, "Correto") / COUNTA($E$2:E2735), 0))</f>
        <v/>
      </c>
    </row>
    <row r="2736" spans="3:6" x14ac:dyDescent="0.25">
      <c r="C2736" s="2" t="str">
        <f>IF(B2736="","",IF(VLOOKUP(A2736,referencia!A2743:B2755,2,FALSE)&gt;VLOOKUP(B2736,referencia!A2743:B2755,2,FALSE),"Casa",IF(VLOOKUP(A2736,referencia!A2743:B2755,2,FALSE)&lt;VLOOKUP(B2736,referencia!A2743:B2755,2,FALSE),"Visitante","Empate")))</f>
        <v/>
      </c>
      <c r="D2736" s="2" t="str">
        <f ca="1">IF(C2736="", "", IFERROR(
  INDEX(C:C, MATCH(1,
    INDEX((OFFSET(C2736, -(ROW(C2736)-255), 0)=OFFSET(C:C, 5, 0))*
           (OFFSET(C2735, -(ROW(C2735)-255), 0)=OFFSET(C:C, 4, 0))*
           (OFFSET(C2734, -(ROW(C2734)-255), 0)=OFFSET(C:C, 3, 0))*
           (OFFSET(C2733, -(ROW(C2733)-255), 0)=OFFSET(C:C, 2, 0))*
           (OFFSET(C2732, -(ROW(C2732)-255), 0)=OFFSET(C:C, 1, 0)),
           0), 0)),
  "Sem previsão"))</f>
        <v/>
      </c>
      <c r="E2736" s="2" t="str">
        <f t="shared" ca="1" si="133"/>
        <v/>
      </c>
      <c r="F2736" s="2" t="str">
        <f ca="1">IF(E2736="", "", IFERROR(COUNTIF($E$2:E2736, "Correto") / COUNTA($E$2:E2736), 0))</f>
        <v/>
      </c>
    </row>
    <row r="2737" spans="3:6" x14ac:dyDescent="0.25">
      <c r="C2737" s="2" t="str">
        <f>IF(B2737="","",IF(VLOOKUP(A2737,referencia!A2744:B2756,2,FALSE)&gt;VLOOKUP(B2737,referencia!A2744:B2756,2,FALSE),"Casa",IF(VLOOKUP(A2737,referencia!A2744:B2756,2,FALSE)&lt;VLOOKUP(B2737,referencia!A2744:B2756,2,FALSE),"Visitante","Empate")))</f>
        <v/>
      </c>
      <c r="D2737" s="2" t="str">
        <f ca="1">IF(C2737="", "", IFERROR(
  INDEX(C:C, MATCH(1,
    INDEX((OFFSET(C2737, -(ROW(C2737)-255), 0)=OFFSET(C:C, 5, 0))*
           (OFFSET(C2736, -(ROW(C2736)-255), 0)=OFFSET(C:C, 4, 0))*
           (OFFSET(C2735, -(ROW(C2735)-255), 0)=OFFSET(C:C, 3, 0))*
           (OFFSET(C2734, -(ROW(C2734)-255), 0)=OFFSET(C:C, 2, 0))*
           (OFFSET(C2733, -(ROW(C2733)-255), 0)=OFFSET(C:C, 1, 0)),
           0), 0)),
  "Sem previsão"))</f>
        <v/>
      </c>
      <c r="E2737" s="2" t="str">
        <f t="shared" ca="1" si="133"/>
        <v/>
      </c>
      <c r="F2737" s="2" t="str">
        <f ca="1">IF(E2737="", "", IFERROR(COUNTIF($E$2:E2737, "Correto") / COUNTA($E$2:E2737), 0))</f>
        <v/>
      </c>
    </row>
    <row r="2738" spans="3:6" x14ac:dyDescent="0.25">
      <c r="C2738" s="2" t="str">
        <f>IF(B2738="","",IF(VLOOKUP(A2738,referencia!A2745:B2757,2,FALSE)&gt;VLOOKUP(B2738,referencia!A2745:B2757,2,FALSE),"Casa",IF(VLOOKUP(A2738,referencia!A2745:B2757,2,FALSE)&lt;VLOOKUP(B2738,referencia!A2745:B2757,2,FALSE),"Visitante","Empate")))</f>
        <v/>
      </c>
      <c r="D2738" s="2" t="str">
        <f ca="1">IF(C2738="", "", IFERROR(
  INDEX(C:C, MATCH(1,
    INDEX((OFFSET(C2738, -(ROW(C2738)-255), 0)=OFFSET(C:C, 5, 0))*
           (OFFSET(C2737, -(ROW(C2737)-255), 0)=OFFSET(C:C, 4, 0))*
           (OFFSET(C2736, -(ROW(C2736)-255), 0)=OFFSET(C:C, 3, 0))*
           (OFFSET(C2735, -(ROW(C2735)-255), 0)=OFFSET(C:C, 2, 0))*
           (OFFSET(C2734, -(ROW(C2734)-255), 0)=OFFSET(C:C, 1, 0)),
           0), 0)),
  "Sem previsão"))</f>
        <v/>
      </c>
      <c r="E2738" s="2" t="str">
        <f t="shared" ca="1" si="133"/>
        <v/>
      </c>
      <c r="F2738" s="2" t="str">
        <f ca="1">IF(E2738="", "", IFERROR(COUNTIF($E$2:E2738, "Correto") / COUNTA($E$2:E2738), 0))</f>
        <v/>
      </c>
    </row>
    <row r="2739" spans="3:6" x14ac:dyDescent="0.25">
      <c r="C2739" s="2" t="str">
        <f>IF(B2739="","",IF(VLOOKUP(A2739,referencia!A2746:B2758,2,FALSE)&gt;VLOOKUP(B2739,referencia!A2746:B2758,2,FALSE),"Casa",IF(VLOOKUP(A2739,referencia!A2746:B2758,2,FALSE)&lt;VLOOKUP(B2739,referencia!A2746:B2758,2,FALSE),"Visitante","Empate")))</f>
        <v/>
      </c>
      <c r="D2739" s="2" t="str">
        <f ca="1">IF(C2739="", "", IFERROR(
  INDEX(C:C, MATCH(1,
    INDEX((OFFSET(C2739, -(ROW(C2739)-255), 0)=OFFSET(C:C, 5, 0))*
           (OFFSET(C2738, -(ROW(C2738)-255), 0)=OFFSET(C:C, 4, 0))*
           (OFFSET(C2737, -(ROW(C2737)-255), 0)=OFFSET(C:C, 3, 0))*
           (OFFSET(C2736, -(ROW(C2736)-255), 0)=OFFSET(C:C, 2, 0))*
           (OFFSET(C2735, -(ROW(C2735)-255), 0)=OFFSET(C:C, 1, 0)),
           0), 0)),
  "Sem previsão"))</f>
        <v/>
      </c>
      <c r="E2739" s="2" t="str">
        <f t="shared" ca="1" si="133"/>
        <v/>
      </c>
      <c r="F2739" s="2" t="str">
        <f ca="1">IF(E2739="", "", IFERROR(COUNTIF($E$2:E2739, "Correto") / COUNTA($E$2:E2739), 0))</f>
        <v/>
      </c>
    </row>
    <row r="2740" spans="3:6" x14ac:dyDescent="0.25">
      <c r="C2740" s="2" t="str">
        <f>IF(B2740="","",IF(VLOOKUP(A2740,referencia!A2747:B2759,2,FALSE)&gt;VLOOKUP(B2740,referencia!A2747:B2759,2,FALSE),"Casa",IF(VLOOKUP(A2740,referencia!A2747:B2759,2,FALSE)&lt;VLOOKUP(B2740,referencia!A2747:B2759,2,FALSE),"Visitante","Empate")))</f>
        <v/>
      </c>
      <c r="D2740" s="2" t="str">
        <f ca="1">IF(C2740="", "", IFERROR(
  INDEX(C:C, MATCH(1,
    INDEX((OFFSET(C2740, -(ROW(C2740)-255), 0)=OFFSET(C:C, 5, 0))*
           (OFFSET(C2739, -(ROW(C2739)-255), 0)=OFFSET(C:C, 4, 0))*
           (OFFSET(C2738, -(ROW(C2738)-255), 0)=OFFSET(C:C, 3, 0))*
           (OFFSET(C2737, -(ROW(C2737)-255), 0)=OFFSET(C:C, 2, 0))*
           (OFFSET(C2736, -(ROW(C2736)-255), 0)=OFFSET(C:C, 1, 0)),
           0), 0)),
  "Sem previsão"))</f>
        <v/>
      </c>
      <c r="E2740" s="2" t="str">
        <f t="shared" ca="1" si="133"/>
        <v/>
      </c>
      <c r="F2740" s="2" t="str">
        <f ca="1">IF(E2740="", "", IFERROR(COUNTIF($E$2:E2740, "Correto") / COUNTA($E$2:E2740), 0))</f>
        <v/>
      </c>
    </row>
    <row r="2741" spans="3:6" x14ac:dyDescent="0.25">
      <c r="C2741" s="2" t="str">
        <f>IF(B2741="","",IF(VLOOKUP(A2741,referencia!A2748:B2760,2,FALSE)&gt;VLOOKUP(B2741,referencia!A2748:B2760,2,FALSE),"Casa",IF(VLOOKUP(A2741,referencia!A2748:B2760,2,FALSE)&lt;VLOOKUP(B2741,referencia!A2748:B2760,2,FALSE),"Visitante","Empate")))</f>
        <v/>
      </c>
      <c r="D2741" s="2" t="str">
        <f ca="1">IF(C2741="", "", IFERROR(
  INDEX(C:C, MATCH(1,
    INDEX((OFFSET(C2741, -(ROW(C2741)-255), 0)=OFFSET(C:C, 5, 0))*
           (OFFSET(C2740, -(ROW(C2740)-255), 0)=OFFSET(C:C, 4, 0))*
           (OFFSET(C2739, -(ROW(C2739)-255), 0)=OFFSET(C:C, 3, 0))*
           (OFFSET(C2738, -(ROW(C2738)-255), 0)=OFFSET(C:C, 2, 0))*
           (OFFSET(C2737, -(ROW(C2737)-255), 0)=OFFSET(C:C, 1, 0)),
           0), 0)),
  "Sem previsão"))</f>
        <v/>
      </c>
      <c r="E2741" s="2" t="str">
        <f t="shared" ca="1" si="133"/>
        <v/>
      </c>
      <c r="F2741" s="2" t="str">
        <f ca="1">IF(E2741="", "", IFERROR(COUNTIF($E$2:E2741, "Correto") / COUNTA($E$2:E2741), 0))</f>
        <v/>
      </c>
    </row>
    <row r="2742" spans="3:6" x14ac:dyDescent="0.25">
      <c r="C2742" s="2" t="str">
        <f>IF(B2742="","",IF(VLOOKUP(A2742,referencia!A2749:B2761,2,FALSE)&gt;VLOOKUP(B2742,referencia!A2749:B2761,2,FALSE),"Casa",IF(VLOOKUP(A2742,referencia!A2749:B2761,2,FALSE)&lt;VLOOKUP(B2742,referencia!A2749:B2761,2,FALSE),"Visitante","Empate")))</f>
        <v/>
      </c>
      <c r="D2742" s="2" t="str">
        <f ca="1">IF(C2742="", "", IFERROR(
  INDEX(C:C, MATCH(1,
    INDEX((OFFSET(C2742, -(ROW(C2742)-255), 0)=OFFSET(C:C, 5, 0))*
           (OFFSET(C2741, -(ROW(C2741)-255), 0)=OFFSET(C:C, 4, 0))*
           (OFFSET(C2740, -(ROW(C2740)-255), 0)=OFFSET(C:C, 3, 0))*
           (OFFSET(C2739, -(ROW(C2739)-255), 0)=OFFSET(C:C, 2, 0))*
           (OFFSET(C2738, -(ROW(C2738)-255), 0)=OFFSET(C:C, 1, 0)),
           0), 0)),
  "Sem previsão"))</f>
        <v/>
      </c>
      <c r="E2742" s="2" t="str">
        <f t="shared" ca="1" si="133"/>
        <v/>
      </c>
      <c r="F2742" s="2" t="str">
        <f ca="1">IF(E2742="", "", IFERROR(COUNTIF($E$2:E2742, "Correto") / COUNTA($E$2:E2742), 0))</f>
        <v/>
      </c>
    </row>
    <row r="2743" spans="3:6" x14ac:dyDescent="0.25">
      <c r="C2743" s="2" t="str">
        <f>IF(B2743="","",IF(VLOOKUP(A2743,referencia!A2750:B2762,2,FALSE)&gt;VLOOKUP(B2743,referencia!A2750:B2762,2,FALSE),"Casa",IF(VLOOKUP(A2743,referencia!A2750:B2762,2,FALSE)&lt;VLOOKUP(B2743,referencia!A2750:B2762,2,FALSE),"Visitante","Empate")))</f>
        <v/>
      </c>
      <c r="D2743" s="2" t="str">
        <f ca="1">IF(C2743="", "", IFERROR(
  INDEX(C:C, MATCH(1,
    INDEX((OFFSET(C2743, -(ROW(C2743)-255), 0)=OFFSET(C:C, 5, 0))*
           (OFFSET(C2742, -(ROW(C2742)-255), 0)=OFFSET(C:C, 4, 0))*
           (OFFSET(C2741, -(ROW(C2741)-255), 0)=OFFSET(C:C, 3, 0))*
           (OFFSET(C2740, -(ROW(C2740)-255), 0)=OFFSET(C:C, 2, 0))*
           (OFFSET(C2739, -(ROW(C2739)-255), 0)=OFFSET(C:C, 1, 0)),
           0), 0)),
  "Sem previsão"))</f>
        <v/>
      </c>
      <c r="E2743" s="2" t="str">
        <f t="shared" ca="1" si="133"/>
        <v/>
      </c>
      <c r="F2743" s="2" t="str">
        <f ca="1">IF(E2743="", "", IFERROR(COUNTIF($E$2:E2743, "Correto") / COUNTA($E$2:E2743), 0))</f>
        <v/>
      </c>
    </row>
    <row r="2744" spans="3:6" x14ac:dyDescent="0.25">
      <c r="C2744" s="2" t="str">
        <f>IF(B2744="","",IF(VLOOKUP(A2744,referencia!A2751:B2763,2,FALSE)&gt;VLOOKUP(B2744,referencia!A2751:B2763,2,FALSE),"Casa",IF(VLOOKUP(A2744,referencia!A2751:B2763,2,FALSE)&lt;VLOOKUP(B2744,referencia!A2751:B2763,2,FALSE),"Visitante","Empate")))</f>
        <v/>
      </c>
      <c r="D2744" s="2" t="str">
        <f ca="1">IF(C2744="", "", IFERROR(
  INDEX(C:C, MATCH(1,
    INDEX((OFFSET(C2744, -(ROW(C2744)-255), 0)=OFFSET(C:C, 5, 0))*
           (OFFSET(C2743, -(ROW(C2743)-255), 0)=OFFSET(C:C, 4, 0))*
           (OFFSET(C2742, -(ROW(C2742)-255), 0)=OFFSET(C:C, 3, 0))*
           (OFFSET(C2741, -(ROW(C2741)-255), 0)=OFFSET(C:C, 2, 0))*
           (OFFSET(C2740, -(ROW(C2740)-255), 0)=OFFSET(C:C, 1, 0)),
           0), 0)),
  "Sem previsão"))</f>
        <v/>
      </c>
      <c r="E2744" s="2" t="str">
        <f t="shared" ca="1" si="133"/>
        <v/>
      </c>
      <c r="F2744" s="2" t="str">
        <f ca="1">IF(E2744="", "", IFERROR(COUNTIF($E$2:E2744, "Correto") / COUNTA($E$2:E2744), 0))</f>
        <v/>
      </c>
    </row>
    <row r="2745" spans="3:6" x14ac:dyDescent="0.25">
      <c r="C2745" s="2" t="str">
        <f>IF(B2745="","",IF(VLOOKUP(A2745,referencia!A2752:B2764,2,FALSE)&gt;VLOOKUP(B2745,referencia!A2752:B2764,2,FALSE),"Casa",IF(VLOOKUP(A2745,referencia!A2752:B2764,2,FALSE)&lt;VLOOKUP(B2745,referencia!A2752:B2764,2,FALSE),"Visitante","Empate")))</f>
        <v/>
      </c>
      <c r="D2745" s="2" t="str">
        <f ca="1">IF(C2745="", "", IFERROR(
  INDEX(C:C, MATCH(1,
    INDEX((OFFSET(C2745, -(ROW(C2745)-255), 0)=OFFSET(C:C, 5, 0))*
           (OFFSET(C2744, -(ROW(C2744)-255), 0)=OFFSET(C:C, 4, 0))*
           (OFFSET(C2743, -(ROW(C2743)-255), 0)=OFFSET(C:C, 3, 0))*
           (OFFSET(C2742, -(ROW(C2742)-255), 0)=OFFSET(C:C, 2, 0))*
           (OFFSET(C2741, -(ROW(C2741)-255), 0)=OFFSET(C:C, 1, 0)),
           0), 0)),
  "Sem previsão"))</f>
        <v/>
      </c>
      <c r="E2745" s="2" t="str">
        <f t="shared" ca="1" si="133"/>
        <v/>
      </c>
      <c r="F2745" s="2" t="str">
        <f ca="1">IF(E2745="", "", IFERROR(COUNTIF($E$2:E2745, "Correto") / COUNTA($E$2:E2745), 0))</f>
        <v/>
      </c>
    </row>
    <row r="2746" spans="3:6" x14ac:dyDescent="0.25">
      <c r="C2746" s="2" t="str">
        <f>IF(B2746="","",IF(VLOOKUP(A2746,referencia!A2753:B2765,2,FALSE)&gt;VLOOKUP(B2746,referencia!A2753:B2765,2,FALSE),"Casa",IF(VLOOKUP(A2746,referencia!A2753:B2765,2,FALSE)&lt;VLOOKUP(B2746,referencia!A2753:B2765,2,FALSE),"Visitante","Empate")))</f>
        <v/>
      </c>
      <c r="D2746" s="2" t="str">
        <f ca="1">IF(C2746="", "", IFERROR(
  INDEX(C:C, MATCH(1,
    INDEX((OFFSET(C2746, -(ROW(C2746)-255), 0)=OFFSET(C:C, 5, 0))*
           (OFFSET(C2745, -(ROW(C2745)-255), 0)=OFFSET(C:C, 4, 0))*
           (OFFSET(C2744, -(ROW(C2744)-255), 0)=OFFSET(C:C, 3, 0))*
           (OFFSET(C2743, -(ROW(C2743)-255), 0)=OFFSET(C:C, 2, 0))*
           (OFFSET(C2742, -(ROW(C2742)-255), 0)=OFFSET(C:C, 1, 0)),
           0), 0)),
  "Sem previsão"))</f>
        <v/>
      </c>
      <c r="E2746" s="2" t="str">
        <f t="shared" ca="1" si="133"/>
        <v/>
      </c>
      <c r="F2746" s="2" t="str">
        <f ca="1">IF(E2746="", "", IFERROR(COUNTIF($E$2:E2746, "Correto") / COUNTA($E$2:E2746), 0))</f>
        <v/>
      </c>
    </row>
    <row r="2747" spans="3:6" x14ac:dyDescent="0.25">
      <c r="C2747" s="2" t="str">
        <f>IF(B2747="","",IF(VLOOKUP(A2747,referencia!A2754:B2766,2,FALSE)&gt;VLOOKUP(B2747,referencia!A2754:B2766,2,FALSE),"Casa",IF(VLOOKUP(A2747,referencia!A2754:B2766,2,FALSE)&lt;VLOOKUP(B2747,referencia!A2754:B2766,2,FALSE),"Visitante","Empate")))</f>
        <v/>
      </c>
      <c r="D2747" s="2" t="str">
        <f ca="1">IF(C2747="", "", IFERROR(
  INDEX(C:C, MATCH(1,
    INDEX((OFFSET(C2747, -(ROW(C2747)-255), 0)=OFFSET(C:C, 5, 0))*
           (OFFSET(C2746, -(ROW(C2746)-255), 0)=OFFSET(C:C, 4, 0))*
           (OFFSET(C2745, -(ROW(C2745)-255), 0)=OFFSET(C:C, 3, 0))*
           (OFFSET(C2744, -(ROW(C2744)-255), 0)=OFFSET(C:C, 2, 0))*
           (OFFSET(C2743, -(ROW(C2743)-255), 0)=OFFSET(C:C, 1, 0)),
           0), 0)),
  "Sem previsão"))</f>
        <v/>
      </c>
      <c r="E2747" s="2" t="str">
        <f t="shared" ca="1" si="133"/>
        <v/>
      </c>
      <c r="F2747" s="2" t="str">
        <f ca="1">IF(E2747="", "", IFERROR(COUNTIF($E$2:E2747, "Correto") / COUNTA($E$2:E2747), 0))</f>
        <v/>
      </c>
    </row>
    <row r="2748" spans="3:6" x14ac:dyDescent="0.25">
      <c r="C2748" s="2" t="str">
        <f>IF(B2748="","",IF(VLOOKUP(A2748,referencia!A2755:B2767,2,FALSE)&gt;VLOOKUP(B2748,referencia!A2755:B2767,2,FALSE),"Casa",IF(VLOOKUP(A2748,referencia!A2755:B2767,2,FALSE)&lt;VLOOKUP(B2748,referencia!A2755:B2767,2,FALSE),"Visitante","Empate")))</f>
        <v/>
      </c>
      <c r="D2748" s="2" t="str">
        <f ca="1">IF(C2748="", "", IFERROR(
  INDEX(C:C, MATCH(1,
    INDEX((OFFSET(C2748, -(ROW(C2748)-255), 0)=OFFSET(C:C, 5, 0))*
           (OFFSET(C2747, -(ROW(C2747)-255), 0)=OFFSET(C:C, 4, 0))*
           (OFFSET(C2746, -(ROW(C2746)-255), 0)=OFFSET(C:C, 3, 0))*
           (OFFSET(C2745, -(ROW(C2745)-255), 0)=OFFSET(C:C, 2, 0))*
           (OFFSET(C2744, -(ROW(C2744)-255), 0)=OFFSET(C:C, 1, 0)),
           0), 0)),
  "Sem previsão"))</f>
        <v/>
      </c>
      <c r="E2748" s="2" t="str">
        <f t="shared" ref="E2748:E2811" ca="1" si="134">IF(D2748="","",IF(D2748=C2748,"Correto","Errado"))</f>
        <v/>
      </c>
      <c r="F2748" s="2" t="str">
        <f ca="1">IF(E2748="", "", IFERROR(COUNTIF($E$2:E2748, "Correto") / COUNTA($E$2:E2748), 0))</f>
        <v/>
      </c>
    </row>
    <row r="2749" spans="3:6" x14ac:dyDescent="0.25">
      <c r="C2749" s="2" t="str">
        <f>IF(B2749="","",IF(VLOOKUP(A2749,referencia!A2756:B2768,2,FALSE)&gt;VLOOKUP(B2749,referencia!A2756:B2768,2,FALSE),"Casa",IF(VLOOKUP(A2749,referencia!A2756:B2768,2,FALSE)&lt;VLOOKUP(B2749,referencia!A2756:B2768,2,FALSE),"Visitante","Empate")))</f>
        <v/>
      </c>
      <c r="D2749" s="2" t="str">
        <f ca="1">IF(C2749="", "", IFERROR(
  INDEX(C:C, MATCH(1,
    INDEX((OFFSET(C2749, -(ROW(C2749)-255), 0)=OFFSET(C:C, 5, 0))*
           (OFFSET(C2748, -(ROW(C2748)-255), 0)=OFFSET(C:C, 4, 0))*
           (OFFSET(C2747, -(ROW(C2747)-255), 0)=OFFSET(C:C, 3, 0))*
           (OFFSET(C2746, -(ROW(C2746)-255), 0)=OFFSET(C:C, 2, 0))*
           (OFFSET(C2745, -(ROW(C2745)-255), 0)=OFFSET(C:C, 1, 0)),
           0), 0)),
  "Sem previsão"))</f>
        <v/>
      </c>
      <c r="E2749" s="2" t="str">
        <f t="shared" ca="1" si="134"/>
        <v/>
      </c>
      <c r="F2749" s="2" t="str">
        <f ca="1">IF(E2749="", "", IFERROR(COUNTIF($E$2:E2749, "Correto") / COUNTA($E$2:E2749), 0))</f>
        <v/>
      </c>
    </row>
    <row r="2750" spans="3:6" x14ac:dyDescent="0.25">
      <c r="C2750" s="2" t="str">
        <f>IF(B2750="","",IF(VLOOKUP(A2750,referencia!A2757:B2769,2,FALSE)&gt;VLOOKUP(B2750,referencia!A2757:B2769,2,FALSE),"Casa",IF(VLOOKUP(A2750,referencia!A2757:B2769,2,FALSE)&lt;VLOOKUP(B2750,referencia!A2757:B2769,2,FALSE),"Visitante","Empate")))</f>
        <v/>
      </c>
      <c r="D2750" s="2" t="str">
        <f ca="1">IF(C2750="", "", IFERROR(
  INDEX(C:C, MATCH(1,
    INDEX((OFFSET(C2750, -(ROW(C2750)-255), 0)=OFFSET(C:C, 5, 0))*
           (OFFSET(C2749, -(ROW(C2749)-255), 0)=OFFSET(C:C, 4, 0))*
           (OFFSET(C2748, -(ROW(C2748)-255), 0)=OFFSET(C:C, 3, 0))*
           (OFFSET(C2747, -(ROW(C2747)-255), 0)=OFFSET(C:C, 2, 0))*
           (OFFSET(C2746, -(ROW(C2746)-255), 0)=OFFSET(C:C, 1, 0)),
           0), 0)),
  "Sem previsão"))</f>
        <v/>
      </c>
      <c r="E2750" s="2" t="str">
        <f t="shared" ca="1" si="134"/>
        <v/>
      </c>
      <c r="F2750" s="2" t="str">
        <f ca="1">IF(E2750="", "", IFERROR(COUNTIF($E$2:E2750, "Correto") / COUNTA($E$2:E2750), 0))</f>
        <v/>
      </c>
    </row>
    <row r="2751" spans="3:6" x14ac:dyDescent="0.25">
      <c r="C2751" s="2" t="str">
        <f>IF(B2751="","",IF(VLOOKUP(A2751,referencia!A2758:B2770,2,FALSE)&gt;VLOOKUP(B2751,referencia!A2758:B2770,2,FALSE),"Casa",IF(VLOOKUP(A2751,referencia!A2758:B2770,2,FALSE)&lt;VLOOKUP(B2751,referencia!A2758:B2770,2,FALSE),"Visitante","Empate")))</f>
        <v/>
      </c>
      <c r="D2751" s="2" t="str">
        <f ca="1">IF(C2751="", "", IFERROR(
  INDEX(C:C, MATCH(1,
    INDEX((OFFSET(C2751, -(ROW(C2751)-255), 0)=OFFSET(C:C, 5, 0))*
           (OFFSET(C2750, -(ROW(C2750)-255), 0)=OFFSET(C:C, 4, 0))*
           (OFFSET(C2749, -(ROW(C2749)-255), 0)=OFFSET(C:C, 3, 0))*
           (OFFSET(C2748, -(ROW(C2748)-255), 0)=OFFSET(C:C, 2, 0))*
           (OFFSET(C2747, -(ROW(C2747)-255), 0)=OFFSET(C:C, 1, 0)),
           0), 0)),
  "Sem previsão"))</f>
        <v/>
      </c>
      <c r="E2751" s="2" t="str">
        <f t="shared" ca="1" si="134"/>
        <v/>
      </c>
      <c r="F2751" s="2" t="str">
        <f ca="1">IF(E2751="", "", IFERROR(COUNTIF($E$2:E2751, "Correto") / COUNTA($E$2:E2751), 0))</f>
        <v/>
      </c>
    </row>
    <row r="2752" spans="3:6" x14ac:dyDescent="0.25">
      <c r="C2752" s="2" t="str">
        <f>IF(B2752="","",IF(VLOOKUP(A2752,referencia!A2759:B2771,2,FALSE)&gt;VLOOKUP(B2752,referencia!A2759:B2771,2,FALSE),"Casa",IF(VLOOKUP(A2752,referencia!A2759:B2771,2,FALSE)&lt;VLOOKUP(B2752,referencia!A2759:B2771,2,FALSE),"Visitante","Empate")))</f>
        <v/>
      </c>
      <c r="D2752" s="2" t="str">
        <f ca="1">IF(C2752="", "", IFERROR(
  INDEX(C:C, MATCH(1,
    INDEX((OFFSET(C2752, -(ROW(C2752)-255), 0)=OFFSET(C:C, 5, 0))*
           (OFFSET(C2751, -(ROW(C2751)-255), 0)=OFFSET(C:C, 4, 0))*
           (OFFSET(C2750, -(ROW(C2750)-255), 0)=OFFSET(C:C, 3, 0))*
           (OFFSET(C2749, -(ROW(C2749)-255), 0)=OFFSET(C:C, 2, 0))*
           (OFFSET(C2748, -(ROW(C2748)-255), 0)=OFFSET(C:C, 1, 0)),
           0), 0)),
  "Sem previsão"))</f>
        <v/>
      </c>
      <c r="E2752" s="2" t="str">
        <f t="shared" ca="1" si="134"/>
        <v/>
      </c>
      <c r="F2752" s="2" t="str">
        <f ca="1">IF(E2752="", "", IFERROR(COUNTIF($E$2:E2752, "Correto") / COUNTA($E$2:E2752), 0))</f>
        <v/>
      </c>
    </row>
    <row r="2753" spans="3:6" x14ac:dyDescent="0.25">
      <c r="C2753" s="2" t="str">
        <f>IF(B2753="","",IF(VLOOKUP(A2753,referencia!A2760:B2772,2,FALSE)&gt;VLOOKUP(B2753,referencia!A2760:B2772,2,FALSE),"Casa",IF(VLOOKUP(A2753,referencia!A2760:B2772,2,FALSE)&lt;VLOOKUP(B2753,referencia!A2760:B2772,2,FALSE),"Visitante","Empate")))</f>
        <v/>
      </c>
      <c r="D2753" s="2" t="str">
        <f ca="1">IF(C2753="", "", IFERROR(
  INDEX(C:C, MATCH(1,
    INDEX((OFFSET(C2753, -(ROW(C2753)-255), 0)=OFFSET(C:C, 5, 0))*
           (OFFSET(C2752, -(ROW(C2752)-255), 0)=OFFSET(C:C, 4, 0))*
           (OFFSET(C2751, -(ROW(C2751)-255), 0)=OFFSET(C:C, 3, 0))*
           (OFFSET(C2750, -(ROW(C2750)-255), 0)=OFFSET(C:C, 2, 0))*
           (OFFSET(C2749, -(ROW(C2749)-255), 0)=OFFSET(C:C, 1, 0)),
           0), 0)),
  "Sem previsão"))</f>
        <v/>
      </c>
      <c r="E2753" s="2" t="str">
        <f t="shared" ca="1" si="134"/>
        <v/>
      </c>
      <c r="F2753" s="2" t="str">
        <f ca="1">IF(E2753="", "", IFERROR(COUNTIF($E$2:E2753, "Correto") / COUNTA($E$2:E2753), 0))</f>
        <v/>
      </c>
    </row>
    <row r="2754" spans="3:6" x14ac:dyDescent="0.25">
      <c r="C2754" s="2" t="str">
        <f>IF(B2754="","",IF(VLOOKUP(A2754,referencia!A2761:B2773,2,FALSE)&gt;VLOOKUP(B2754,referencia!A2761:B2773,2,FALSE),"Casa",IF(VLOOKUP(A2754,referencia!A2761:B2773,2,FALSE)&lt;VLOOKUP(B2754,referencia!A2761:B2773,2,FALSE),"Visitante","Empate")))</f>
        <v/>
      </c>
      <c r="D2754" s="2" t="str">
        <f ca="1">IF(C2754="", "", IFERROR(
  INDEX(C:C, MATCH(1,
    INDEX((OFFSET(C2754, -(ROW(C2754)-255), 0)=OFFSET(C:C, 5, 0))*
           (OFFSET(C2753, -(ROW(C2753)-255), 0)=OFFSET(C:C, 4, 0))*
           (OFFSET(C2752, -(ROW(C2752)-255), 0)=OFFSET(C:C, 3, 0))*
           (OFFSET(C2751, -(ROW(C2751)-255), 0)=OFFSET(C:C, 2, 0))*
           (OFFSET(C2750, -(ROW(C2750)-255), 0)=OFFSET(C:C, 1, 0)),
           0), 0)),
  "Sem previsão"))</f>
        <v/>
      </c>
      <c r="E2754" s="2" t="str">
        <f t="shared" ca="1" si="134"/>
        <v/>
      </c>
      <c r="F2754" s="2" t="str">
        <f ca="1">IF(E2754="", "", IFERROR(COUNTIF($E$2:E2754, "Correto") / COUNTA($E$2:E2754), 0))</f>
        <v/>
      </c>
    </row>
    <row r="2755" spans="3:6" x14ac:dyDescent="0.25">
      <c r="C2755" s="2" t="str">
        <f>IF(B2755="","",IF(VLOOKUP(A2755,referencia!A2762:B2774,2,FALSE)&gt;VLOOKUP(B2755,referencia!A2762:B2774,2,FALSE),"Casa",IF(VLOOKUP(A2755,referencia!A2762:B2774,2,FALSE)&lt;VLOOKUP(B2755,referencia!A2762:B2774,2,FALSE),"Visitante","Empate")))</f>
        <v/>
      </c>
      <c r="D2755" s="2" t="str">
        <f ca="1">IF(C2755="", "", IFERROR(
  INDEX(C:C, MATCH(1,
    INDEX((OFFSET(C2755, -(ROW(C2755)-255), 0)=OFFSET(C:C, 5, 0))*
           (OFFSET(C2754, -(ROW(C2754)-255), 0)=OFFSET(C:C, 4, 0))*
           (OFFSET(C2753, -(ROW(C2753)-255), 0)=OFFSET(C:C, 3, 0))*
           (OFFSET(C2752, -(ROW(C2752)-255), 0)=OFFSET(C:C, 2, 0))*
           (OFFSET(C2751, -(ROW(C2751)-255), 0)=OFFSET(C:C, 1, 0)),
           0), 0)),
  "Sem previsão"))</f>
        <v/>
      </c>
      <c r="E2755" s="2" t="str">
        <f t="shared" ca="1" si="134"/>
        <v/>
      </c>
      <c r="F2755" s="2" t="str">
        <f ca="1">IF(E2755="", "", IFERROR(COUNTIF($E$2:E2755, "Correto") / COUNTA($E$2:E2755), 0))</f>
        <v/>
      </c>
    </row>
    <row r="2756" spans="3:6" x14ac:dyDescent="0.25">
      <c r="C2756" s="2" t="str">
        <f>IF(B2756="","",IF(VLOOKUP(A2756,referencia!A2763:B2775,2,FALSE)&gt;VLOOKUP(B2756,referencia!A2763:B2775,2,FALSE),"Casa",IF(VLOOKUP(A2756,referencia!A2763:B2775,2,FALSE)&lt;VLOOKUP(B2756,referencia!A2763:B2775,2,FALSE),"Visitante","Empate")))</f>
        <v/>
      </c>
      <c r="D2756" s="2" t="str">
        <f ca="1">IF(C2756="", "", IFERROR(
  INDEX(C:C, MATCH(1,
    INDEX((OFFSET(C2756, -(ROW(C2756)-255), 0)=OFFSET(C:C, 5, 0))*
           (OFFSET(C2755, -(ROW(C2755)-255), 0)=OFFSET(C:C, 4, 0))*
           (OFFSET(C2754, -(ROW(C2754)-255), 0)=OFFSET(C:C, 3, 0))*
           (OFFSET(C2753, -(ROW(C2753)-255), 0)=OFFSET(C:C, 2, 0))*
           (OFFSET(C2752, -(ROW(C2752)-255), 0)=OFFSET(C:C, 1, 0)),
           0), 0)),
  "Sem previsão"))</f>
        <v/>
      </c>
      <c r="E2756" s="2" t="str">
        <f t="shared" ca="1" si="134"/>
        <v/>
      </c>
      <c r="F2756" s="2" t="str">
        <f ca="1">IF(E2756="", "", IFERROR(COUNTIF($E$2:E2756, "Correto") / COUNTA($E$2:E2756), 0))</f>
        <v/>
      </c>
    </row>
    <row r="2757" spans="3:6" x14ac:dyDescent="0.25">
      <c r="C2757" s="2" t="str">
        <f>IF(B2757="","",IF(VLOOKUP(A2757,referencia!A2764:B2776,2,FALSE)&gt;VLOOKUP(B2757,referencia!A2764:B2776,2,FALSE),"Casa",IF(VLOOKUP(A2757,referencia!A2764:B2776,2,FALSE)&lt;VLOOKUP(B2757,referencia!A2764:B2776,2,FALSE),"Visitante","Empate")))</f>
        <v/>
      </c>
      <c r="D2757" s="2" t="str">
        <f ca="1">IF(C2757="", "", IFERROR(
  INDEX(C:C, MATCH(1,
    INDEX((OFFSET(C2757, -(ROW(C2757)-255), 0)=OFFSET(C:C, 5, 0))*
           (OFFSET(C2756, -(ROW(C2756)-255), 0)=OFFSET(C:C, 4, 0))*
           (OFFSET(C2755, -(ROW(C2755)-255), 0)=OFFSET(C:C, 3, 0))*
           (OFFSET(C2754, -(ROW(C2754)-255), 0)=OFFSET(C:C, 2, 0))*
           (OFFSET(C2753, -(ROW(C2753)-255), 0)=OFFSET(C:C, 1, 0)),
           0), 0)),
  "Sem previsão"))</f>
        <v/>
      </c>
      <c r="E2757" s="2" t="str">
        <f t="shared" ca="1" si="134"/>
        <v/>
      </c>
      <c r="F2757" s="2" t="str">
        <f ca="1">IF(E2757="", "", IFERROR(COUNTIF($E$2:E2757, "Correto") / COUNTA($E$2:E2757), 0))</f>
        <v/>
      </c>
    </row>
    <row r="2758" spans="3:6" x14ac:dyDescent="0.25">
      <c r="C2758" s="2" t="str">
        <f>IF(B2758="","",IF(VLOOKUP(A2758,referencia!A2765:B2777,2,FALSE)&gt;VLOOKUP(B2758,referencia!A2765:B2777,2,FALSE),"Casa",IF(VLOOKUP(A2758,referencia!A2765:B2777,2,FALSE)&lt;VLOOKUP(B2758,referencia!A2765:B2777,2,FALSE),"Visitante","Empate")))</f>
        <v/>
      </c>
      <c r="D2758" s="2" t="str">
        <f ca="1">IF(C2758="", "", IFERROR(
  INDEX(C:C, MATCH(1,
    INDEX((OFFSET(C2758, -(ROW(C2758)-255), 0)=OFFSET(C:C, 5, 0))*
           (OFFSET(C2757, -(ROW(C2757)-255), 0)=OFFSET(C:C, 4, 0))*
           (OFFSET(C2756, -(ROW(C2756)-255), 0)=OFFSET(C:C, 3, 0))*
           (OFFSET(C2755, -(ROW(C2755)-255), 0)=OFFSET(C:C, 2, 0))*
           (OFFSET(C2754, -(ROW(C2754)-255), 0)=OFFSET(C:C, 1, 0)),
           0), 0)),
  "Sem previsão"))</f>
        <v/>
      </c>
      <c r="E2758" s="2" t="str">
        <f t="shared" ca="1" si="134"/>
        <v/>
      </c>
      <c r="F2758" s="2" t="str">
        <f ca="1">IF(E2758="", "", IFERROR(COUNTIF($E$2:E2758, "Correto") / COUNTA($E$2:E2758), 0))</f>
        <v/>
      </c>
    </row>
    <row r="2759" spans="3:6" x14ac:dyDescent="0.25">
      <c r="C2759" s="2" t="str">
        <f>IF(B2759="","",IF(VLOOKUP(A2759,referencia!A2766:B2778,2,FALSE)&gt;VLOOKUP(B2759,referencia!A2766:B2778,2,FALSE),"Casa",IF(VLOOKUP(A2759,referencia!A2766:B2778,2,FALSE)&lt;VLOOKUP(B2759,referencia!A2766:B2778,2,FALSE),"Visitante","Empate")))</f>
        <v/>
      </c>
      <c r="D2759" s="2" t="str">
        <f ca="1">IF(C2759="", "", IFERROR(
  INDEX(C:C, MATCH(1,
    INDEX((OFFSET(C2759, -(ROW(C2759)-255), 0)=OFFSET(C:C, 5, 0))*
           (OFFSET(C2758, -(ROW(C2758)-255), 0)=OFFSET(C:C, 4, 0))*
           (OFFSET(C2757, -(ROW(C2757)-255), 0)=OFFSET(C:C, 3, 0))*
           (OFFSET(C2756, -(ROW(C2756)-255), 0)=OFFSET(C:C, 2, 0))*
           (OFFSET(C2755, -(ROW(C2755)-255), 0)=OFFSET(C:C, 1, 0)),
           0), 0)),
  "Sem previsão"))</f>
        <v/>
      </c>
      <c r="E2759" s="2" t="str">
        <f t="shared" ca="1" si="134"/>
        <v/>
      </c>
      <c r="F2759" s="2" t="str">
        <f ca="1">IF(E2759="", "", IFERROR(COUNTIF($E$2:E2759, "Correto") / COUNTA($E$2:E2759), 0))</f>
        <v/>
      </c>
    </row>
    <row r="2760" spans="3:6" x14ac:dyDescent="0.25">
      <c r="C2760" s="2" t="str">
        <f>IF(B2760="","",IF(VLOOKUP(A2760,referencia!A2767:B2779,2,FALSE)&gt;VLOOKUP(B2760,referencia!A2767:B2779,2,FALSE),"Casa",IF(VLOOKUP(A2760,referencia!A2767:B2779,2,FALSE)&lt;VLOOKUP(B2760,referencia!A2767:B2779,2,FALSE),"Visitante","Empate")))</f>
        <v/>
      </c>
      <c r="D2760" s="2" t="str">
        <f ca="1">IF(C2760="", "", IFERROR(
  INDEX(C:C, MATCH(1,
    INDEX((OFFSET(C2760, -(ROW(C2760)-255), 0)=OFFSET(C:C, 5, 0))*
           (OFFSET(C2759, -(ROW(C2759)-255), 0)=OFFSET(C:C, 4, 0))*
           (OFFSET(C2758, -(ROW(C2758)-255), 0)=OFFSET(C:C, 3, 0))*
           (OFFSET(C2757, -(ROW(C2757)-255), 0)=OFFSET(C:C, 2, 0))*
           (OFFSET(C2756, -(ROW(C2756)-255), 0)=OFFSET(C:C, 1, 0)),
           0), 0)),
  "Sem previsão"))</f>
        <v/>
      </c>
      <c r="E2760" s="2" t="str">
        <f t="shared" ca="1" si="134"/>
        <v/>
      </c>
      <c r="F2760" s="2" t="str">
        <f ca="1">IF(E2760="", "", IFERROR(COUNTIF($E$2:E2760, "Correto") / COUNTA($E$2:E2760), 0))</f>
        <v/>
      </c>
    </row>
    <row r="2761" spans="3:6" x14ac:dyDescent="0.25">
      <c r="C2761" s="2" t="str">
        <f>IF(B2761="","",IF(VLOOKUP(A2761,referencia!A2768:B2780,2,FALSE)&gt;VLOOKUP(B2761,referencia!A2768:B2780,2,FALSE),"Casa",IF(VLOOKUP(A2761,referencia!A2768:B2780,2,FALSE)&lt;VLOOKUP(B2761,referencia!A2768:B2780,2,FALSE),"Visitante","Empate")))</f>
        <v/>
      </c>
      <c r="D2761" s="2" t="str">
        <f ca="1">IF(C2761="", "", IFERROR(
  INDEX(C:C, MATCH(1,
    INDEX((OFFSET(C2761, -(ROW(C2761)-255), 0)=OFFSET(C:C, 5, 0))*
           (OFFSET(C2760, -(ROW(C2760)-255), 0)=OFFSET(C:C, 4, 0))*
           (OFFSET(C2759, -(ROW(C2759)-255), 0)=OFFSET(C:C, 3, 0))*
           (OFFSET(C2758, -(ROW(C2758)-255), 0)=OFFSET(C:C, 2, 0))*
           (OFFSET(C2757, -(ROW(C2757)-255), 0)=OFFSET(C:C, 1, 0)),
           0), 0)),
  "Sem previsão"))</f>
        <v/>
      </c>
      <c r="E2761" s="2" t="str">
        <f t="shared" ca="1" si="134"/>
        <v/>
      </c>
      <c r="F2761" s="2" t="str">
        <f ca="1">IF(E2761="", "", IFERROR(COUNTIF($E$2:E2761, "Correto") / COUNTA($E$2:E2761), 0))</f>
        <v/>
      </c>
    </row>
    <row r="2762" spans="3:6" x14ac:dyDescent="0.25">
      <c r="C2762" s="2" t="str">
        <f>IF(B2762="","",IF(VLOOKUP(A2762,referencia!A2769:B2781,2,FALSE)&gt;VLOOKUP(B2762,referencia!A2769:B2781,2,FALSE),"Casa",IF(VLOOKUP(A2762,referencia!A2769:B2781,2,FALSE)&lt;VLOOKUP(B2762,referencia!A2769:B2781,2,FALSE),"Visitante","Empate")))</f>
        <v/>
      </c>
      <c r="D2762" s="2" t="str">
        <f ca="1">IF(C2762="", "", IFERROR(
  INDEX(C:C, MATCH(1,
    INDEX((OFFSET(C2762, -(ROW(C2762)-255), 0)=OFFSET(C:C, 5, 0))*
           (OFFSET(C2761, -(ROW(C2761)-255), 0)=OFFSET(C:C, 4, 0))*
           (OFFSET(C2760, -(ROW(C2760)-255), 0)=OFFSET(C:C, 3, 0))*
           (OFFSET(C2759, -(ROW(C2759)-255), 0)=OFFSET(C:C, 2, 0))*
           (OFFSET(C2758, -(ROW(C2758)-255), 0)=OFFSET(C:C, 1, 0)),
           0), 0)),
  "Sem previsão"))</f>
        <v/>
      </c>
      <c r="E2762" s="2" t="str">
        <f t="shared" ca="1" si="134"/>
        <v/>
      </c>
      <c r="F2762" s="2" t="str">
        <f ca="1">IF(E2762="", "", IFERROR(COUNTIF($E$2:E2762, "Correto") / COUNTA($E$2:E2762), 0))</f>
        <v/>
      </c>
    </row>
    <row r="2763" spans="3:6" x14ac:dyDescent="0.25">
      <c r="C2763" s="2" t="str">
        <f>IF(B2763="","",IF(VLOOKUP(A2763,referencia!A2770:B2782,2,FALSE)&gt;VLOOKUP(B2763,referencia!A2770:B2782,2,FALSE),"Casa",IF(VLOOKUP(A2763,referencia!A2770:B2782,2,FALSE)&lt;VLOOKUP(B2763,referencia!A2770:B2782,2,FALSE),"Visitante","Empate")))</f>
        <v/>
      </c>
      <c r="D2763" s="2" t="str">
        <f ca="1">IF(C2763="", "", IFERROR(
  INDEX(C:C, MATCH(1,
    INDEX((OFFSET(C2763, -(ROW(C2763)-255), 0)=OFFSET(C:C, 5, 0))*
           (OFFSET(C2762, -(ROW(C2762)-255), 0)=OFFSET(C:C, 4, 0))*
           (OFFSET(C2761, -(ROW(C2761)-255), 0)=OFFSET(C:C, 3, 0))*
           (OFFSET(C2760, -(ROW(C2760)-255), 0)=OFFSET(C:C, 2, 0))*
           (OFFSET(C2759, -(ROW(C2759)-255), 0)=OFFSET(C:C, 1, 0)),
           0), 0)),
  "Sem previsão"))</f>
        <v/>
      </c>
      <c r="E2763" s="2" t="str">
        <f t="shared" ca="1" si="134"/>
        <v/>
      </c>
      <c r="F2763" s="2" t="str">
        <f ca="1">IF(E2763="", "", IFERROR(COUNTIF($E$2:E2763, "Correto") / COUNTA($E$2:E2763), 0))</f>
        <v/>
      </c>
    </row>
    <row r="2764" spans="3:6" x14ac:dyDescent="0.25">
      <c r="C2764" s="2" t="str">
        <f>IF(B2764="","",IF(VLOOKUP(A2764,referencia!A2771:B2783,2,FALSE)&gt;VLOOKUP(B2764,referencia!A2771:B2783,2,FALSE),"Casa",IF(VLOOKUP(A2764,referencia!A2771:B2783,2,FALSE)&lt;VLOOKUP(B2764,referencia!A2771:B2783,2,FALSE),"Visitante","Empate")))</f>
        <v/>
      </c>
      <c r="D2764" s="2" t="str">
        <f ca="1">IF(C2764="", "", IFERROR(
  INDEX(C:C, MATCH(1,
    INDEX((OFFSET(C2764, -(ROW(C2764)-255), 0)=OFFSET(C:C, 5, 0))*
           (OFFSET(C2763, -(ROW(C2763)-255), 0)=OFFSET(C:C, 4, 0))*
           (OFFSET(C2762, -(ROW(C2762)-255), 0)=OFFSET(C:C, 3, 0))*
           (OFFSET(C2761, -(ROW(C2761)-255), 0)=OFFSET(C:C, 2, 0))*
           (OFFSET(C2760, -(ROW(C2760)-255), 0)=OFFSET(C:C, 1, 0)),
           0), 0)),
  "Sem previsão"))</f>
        <v/>
      </c>
      <c r="E2764" s="2" t="str">
        <f t="shared" ca="1" si="134"/>
        <v/>
      </c>
      <c r="F2764" s="2" t="str">
        <f ca="1">IF(E2764="", "", IFERROR(COUNTIF($E$2:E2764, "Correto") / COUNTA($E$2:E2764), 0))</f>
        <v/>
      </c>
    </row>
    <row r="2765" spans="3:6" x14ac:dyDescent="0.25">
      <c r="C2765" s="2" t="str">
        <f>IF(B2765="","",IF(VLOOKUP(A2765,referencia!A2772:B2784,2,FALSE)&gt;VLOOKUP(B2765,referencia!A2772:B2784,2,FALSE),"Casa",IF(VLOOKUP(A2765,referencia!A2772:B2784,2,FALSE)&lt;VLOOKUP(B2765,referencia!A2772:B2784,2,FALSE),"Visitante","Empate")))</f>
        <v/>
      </c>
      <c r="D2765" s="2" t="str">
        <f ca="1">IF(C2765="", "", IFERROR(
  INDEX(C:C, MATCH(1,
    INDEX((OFFSET(C2765, -(ROW(C2765)-255), 0)=OFFSET(C:C, 5, 0))*
           (OFFSET(C2764, -(ROW(C2764)-255), 0)=OFFSET(C:C, 4, 0))*
           (OFFSET(C2763, -(ROW(C2763)-255), 0)=OFFSET(C:C, 3, 0))*
           (OFFSET(C2762, -(ROW(C2762)-255), 0)=OFFSET(C:C, 2, 0))*
           (OFFSET(C2761, -(ROW(C2761)-255), 0)=OFFSET(C:C, 1, 0)),
           0), 0)),
  "Sem previsão"))</f>
        <v/>
      </c>
      <c r="E2765" s="2" t="str">
        <f t="shared" ca="1" si="134"/>
        <v/>
      </c>
      <c r="F2765" s="2" t="str">
        <f ca="1">IF(E2765="", "", IFERROR(COUNTIF($E$2:E2765, "Correto") / COUNTA($E$2:E2765), 0))</f>
        <v/>
      </c>
    </row>
    <row r="2766" spans="3:6" x14ac:dyDescent="0.25">
      <c r="C2766" s="2" t="str">
        <f>IF(B2766="","",IF(VLOOKUP(A2766,referencia!A2773:B2785,2,FALSE)&gt;VLOOKUP(B2766,referencia!A2773:B2785,2,FALSE),"Casa",IF(VLOOKUP(A2766,referencia!A2773:B2785,2,FALSE)&lt;VLOOKUP(B2766,referencia!A2773:B2785,2,FALSE),"Visitante","Empate")))</f>
        <v/>
      </c>
      <c r="D2766" s="2" t="str">
        <f ca="1">IF(C2766="", "", IFERROR(
  INDEX(C:C, MATCH(1,
    INDEX((OFFSET(C2766, -(ROW(C2766)-255), 0)=OFFSET(C:C, 5, 0))*
           (OFFSET(C2765, -(ROW(C2765)-255), 0)=OFFSET(C:C, 4, 0))*
           (OFFSET(C2764, -(ROW(C2764)-255), 0)=OFFSET(C:C, 3, 0))*
           (OFFSET(C2763, -(ROW(C2763)-255), 0)=OFFSET(C:C, 2, 0))*
           (OFFSET(C2762, -(ROW(C2762)-255), 0)=OFFSET(C:C, 1, 0)),
           0), 0)),
  "Sem previsão"))</f>
        <v/>
      </c>
      <c r="E2766" s="2" t="str">
        <f t="shared" ca="1" si="134"/>
        <v/>
      </c>
      <c r="F2766" s="2" t="str">
        <f ca="1">IF(E2766="", "", IFERROR(COUNTIF($E$2:E2766, "Correto") / COUNTA($E$2:E2766), 0))</f>
        <v/>
      </c>
    </row>
    <row r="2767" spans="3:6" x14ac:dyDescent="0.25">
      <c r="C2767" s="2" t="str">
        <f>IF(B2767="","",IF(VLOOKUP(A2767,referencia!A2774:B2786,2,FALSE)&gt;VLOOKUP(B2767,referencia!A2774:B2786,2,FALSE),"Casa",IF(VLOOKUP(A2767,referencia!A2774:B2786,2,FALSE)&lt;VLOOKUP(B2767,referencia!A2774:B2786,2,FALSE),"Visitante","Empate")))</f>
        <v/>
      </c>
      <c r="D2767" s="2" t="str">
        <f ca="1">IF(C2767="", "", IFERROR(
  INDEX(C:C, MATCH(1,
    INDEX((OFFSET(C2767, -(ROW(C2767)-255), 0)=OFFSET(C:C, 5, 0))*
           (OFFSET(C2766, -(ROW(C2766)-255), 0)=OFFSET(C:C, 4, 0))*
           (OFFSET(C2765, -(ROW(C2765)-255), 0)=OFFSET(C:C, 3, 0))*
           (OFFSET(C2764, -(ROW(C2764)-255), 0)=OFFSET(C:C, 2, 0))*
           (OFFSET(C2763, -(ROW(C2763)-255), 0)=OFFSET(C:C, 1, 0)),
           0), 0)),
  "Sem previsão"))</f>
        <v/>
      </c>
      <c r="E2767" s="2" t="str">
        <f t="shared" ca="1" si="134"/>
        <v/>
      </c>
      <c r="F2767" s="2" t="str">
        <f ca="1">IF(E2767="", "", IFERROR(COUNTIF($E$2:E2767, "Correto") / COUNTA($E$2:E2767), 0))</f>
        <v/>
      </c>
    </row>
    <row r="2768" spans="3:6" x14ac:dyDescent="0.25">
      <c r="C2768" s="2" t="str">
        <f>IF(B2768="","",IF(VLOOKUP(A2768,referencia!A2775:B2787,2,FALSE)&gt;VLOOKUP(B2768,referencia!A2775:B2787,2,FALSE),"Casa",IF(VLOOKUP(A2768,referencia!A2775:B2787,2,FALSE)&lt;VLOOKUP(B2768,referencia!A2775:B2787,2,FALSE),"Visitante","Empate")))</f>
        <v/>
      </c>
      <c r="D2768" s="2" t="str">
        <f ca="1">IF(C2768="", "", IFERROR(
  INDEX(C:C, MATCH(1,
    INDEX((OFFSET(C2768, -(ROW(C2768)-255), 0)=OFFSET(C:C, 5, 0))*
           (OFFSET(C2767, -(ROW(C2767)-255), 0)=OFFSET(C:C, 4, 0))*
           (OFFSET(C2766, -(ROW(C2766)-255), 0)=OFFSET(C:C, 3, 0))*
           (OFFSET(C2765, -(ROW(C2765)-255), 0)=OFFSET(C:C, 2, 0))*
           (OFFSET(C2764, -(ROW(C2764)-255), 0)=OFFSET(C:C, 1, 0)),
           0), 0)),
  "Sem previsão"))</f>
        <v/>
      </c>
      <c r="E2768" s="2" t="str">
        <f t="shared" ca="1" si="134"/>
        <v/>
      </c>
      <c r="F2768" s="2" t="str">
        <f ca="1">IF(E2768="", "", IFERROR(COUNTIF($E$2:E2768, "Correto") / COUNTA($E$2:E2768), 0))</f>
        <v/>
      </c>
    </row>
    <row r="2769" spans="3:6" x14ac:dyDescent="0.25">
      <c r="C2769" s="2" t="str">
        <f>IF(B2769="","",IF(VLOOKUP(A2769,referencia!A2776:B2788,2,FALSE)&gt;VLOOKUP(B2769,referencia!A2776:B2788,2,FALSE),"Casa",IF(VLOOKUP(A2769,referencia!A2776:B2788,2,FALSE)&lt;VLOOKUP(B2769,referencia!A2776:B2788,2,FALSE),"Visitante","Empate")))</f>
        <v/>
      </c>
      <c r="D2769" s="2" t="str">
        <f ca="1">IF(C2769="", "", IFERROR(
  INDEX(C:C, MATCH(1,
    INDEX((OFFSET(C2769, -(ROW(C2769)-255), 0)=OFFSET(C:C, 5, 0))*
           (OFFSET(C2768, -(ROW(C2768)-255), 0)=OFFSET(C:C, 4, 0))*
           (OFFSET(C2767, -(ROW(C2767)-255), 0)=OFFSET(C:C, 3, 0))*
           (OFFSET(C2766, -(ROW(C2766)-255), 0)=OFFSET(C:C, 2, 0))*
           (OFFSET(C2765, -(ROW(C2765)-255), 0)=OFFSET(C:C, 1, 0)),
           0), 0)),
  "Sem previsão"))</f>
        <v/>
      </c>
      <c r="E2769" s="2" t="str">
        <f t="shared" ca="1" si="134"/>
        <v/>
      </c>
      <c r="F2769" s="2" t="str">
        <f ca="1">IF(E2769="", "", IFERROR(COUNTIF($E$2:E2769, "Correto") / COUNTA($E$2:E2769), 0))</f>
        <v/>
      </c>
    </row>
    <row r="2770" spans="3:6" x14ac:dyDescent="0.25">
      <c r="C2770" s="2" t="str">
        <f>IF(B2770="","",IF(VLOOKUP(A2770,referencia!A2777:B2789,2,FALSE)&gt;VLOOKUP(B2770,referencia!A2777:B2789,2,FALSE),"Casa",IF(VLOOKUP(A2770,referencia!A2777:B2789,2,FALSE)&lt;VLOOKUP(B2770,referencia!A2777:B2789,2,FALSE),"Visitante","Empate")))</f>
        <v/>
      </c>
      <c r="D2770" s="2" t="str">
        <f ca="1">IF(C2770="", "", IFERROR(
  INDEX(C:C, MATCH(1,
    INDEX((OFFSET(C2770, -(ROW(C2770)-255), 0)=OFFSET(C:C, 5, 0))*
           (OFFSET(C2769, -(ROW(C2769)-255), 0)=OFFSET(C:C, 4, 0))*
           (OFFSET(C2768, -(ROW(C2768)-255), 0)=OFFSET(C:C, 3, 0))*
           (OFFSET(C2767, -(ROW(C2767)-255), 0)=OFFSET(C:C, 2, 0))*
           (OFFSET(C2766, -(ROW(C2766)-255), 0)=OFFSET(C:C, 1, 0)),
           0), 0)),
  "Sem previsão"))</f>
        <v/>
      </c>
      <c r="E2770" s="2" t="str">
        <f t="shared" ca="1" si="134"/>
        <v/>
      </c>
      <c r="F2770" s="2" t="str">
        <f ca="1">IF(E2770="", "", IFERROR(COUNTIF($E$2:E2770, "Correto") / COUNTA($E$2:E2770), 0))</f>
        <v/>
      </c>
    </row>
    <row r="2771" spans="3:6" x14ac:dyDescent="0.25">
      <c r="C2771" s="2" t="str">
        <f>IF(B2771="","",IF(VLOOKUP(A2771,referencia!A2778:B2790,2,FALSE)&gt;VLOOKUP(B2771,referencia!A2778:B2790,2,FALSE),"Casa",IF(VLOOKUP(A2771,referencia!A2778:B2790,2,FALSE)&lt;VLOOKUP(B2771,referencia!A2778:B2790,2,FALSE),"Visitante","Empate")))</f>
        <v/>
      </c>
      <c r="D2771" s="2" t="str">
        <f ca="1">IF(C2771="", "", IFERROR(
  INDEX(C:C, MATCH(1,
    INDEX((OFFSET(C2771, -(ROW(C2771)-255), 0)=OFFSET(C:C, 5, 0))*
           (OFFSET(C2770, -(ROW(C2770)-255), 0)=OFFSET(C:C, 4, 0))*
           (OFFSET(C2769, -(ROW(C2769)-255), 0)=OFFSET(C:C, 3, 0))*
           (OFFSET(C2768, -(ROW(C2768)-255), 0)=OFFSET(C:C, 2, 0))*
           (OFFSET(C2767, -(ROW(C2767)-255), 0)=OFFSET(C:C, 1, 0)),
           0), 0)),
  "Sem previsão"))</f>
        <v/>
      </c>
      <c r="E2771" s="2" t="str">
        <f t="shared" ca="1" si="134"/>
        <v/>
      </c>
      <c r="F2771" s="2" t="str">
        <f ca="1">IF(E2771="", "", IFERROR(COUNTIF($E$2:E2771, "Correto") / COUNTA($E$2:E2771), 0))</f>
        <v/>
      </c>
    </row>
    <row r="2772" spans="3:6" x14ac:dyDescent="0.25">
      <c r="C2772" s="2" t="str">
        <f>IF(B2772="","",IF(VLOOKUP(A2772,referencia!A2779:B2791,2,FALSE)&gt;VLOOKUP(B2772,referencia!A2779:B2791,2,FALSE),"Casa",IF(VLOOKUP(A2772,referencia!A2779:B2791,2,FALSE)&lt;VLOOKUP(B2772,referencia!A2779:B2791,2,FALSE),"Visitante","Empate")))</f>
        <v/>
      </c>
      <c r="D2772" s="2" t="str">
        <f ca="1">IF(C2772="", "", IFERROR(
  INDEX(C:C, MATCH(1,
    INDEX((OFFSET(C2772, -(ROW(C2772)-255), 0)=OFFSET(C:C, 5, 0))*
           (OFFSET(C2771, -(ROW(C2771)-255), 0)=OFFSET(C:C, 4, 0))*
           (OFFSET(C2770, -(ROW(C2770)-255), 0)=OFFSET(C:C, 3, 0))*
           (OFFSET(C2769, -(ROW(C2769)-255), 0)=OFFSET(C:C, 2, 0))*
           (OFFSET(C2768, -(ROW(C2768)-255), 0)=OFFSET(C:C, 1, 0)),
           0), 0)),
  "Sem previsão"))</f>
        <v/>
      </c>
      <c r="E2772" s="2" t="str">
        <f t="shared" ca="1" si="134"/>
        <v/>
      </c>
      <c r="F2772" s="2" t="str">
        <f ca="1">IF(E2772="", "", IFERROR(COUNTIF($E$2:E2772, "Correto") / COUNTA($E$2:E2772), 0))</f>
        <v/>
      </c>
    </row>
    <row r="2773" spans="3:6" x14ac:dyDescent="0.25">
      <c r="C2773" s="2" t="str">
        <f>IF(B2773="","",IF(VLOOKUP(A2773,referencia!A2780:B2792,2,FALSE)&gt;VLOOKUP(B2773,referencia!A2780:B2792,2,FALSE),"Casa",IF(VLOOKUP(A2773,referencia!A2780:B2792,2,FALSE)&lt;VLOOKUP(B2773,referencia!A2780:B2792,2,FALSE),"Visitante","Empate")))</f>
        <v/>
      </c>
      <c r="D2773" s="2" t="str">
        <f ca="1">IF(C2773="", "", IFERROR(
  INDEX(C:C, MATCH(1,
    INDEX((OFFSET(C2773, -(ROW(C2773)-255), 0)=OFFSET(C:C, 5, 0))*
           (OFFSET(C2772, -(ROW(C2772)-255), 0)=OFFSET(C:C, 4, 0))*
           (OFFSET(C2771, -(ROW(C2771)-255), 0)=OFFSET(C:C, 3, 0))*
           (OFFSET(C2770, -(ROW(C2770)-255), 0)=OFFSET(C:C, 2, 0))*
           (OFFSET(C2769, -(ROW(C2769)-255), 0)=OFFSET(C:C, 1, 0)),
           0), 0)),
  "Sem previsão"))</f>
        <v/>
      </c>
      <c r="E2773" s="2" t="str">
        <f t="shared" ca="1" si="134"/>
        <v/>
      </c>
      <c r="F2773" s="2" t="str">
        <f ca="1">IF(E2773="", "", IFERROR(COUNTIF($E$2:E2773, "Correto") / COUNTA($E$2:E2773), 0))</f>
        <v/>
      </c>
    </row>
    <row r="2774" spans="3:6" x14ac:dyDescent="0.25">
      <c r="C2774" s="2" t="str">
        <f>IF(B2774="","",IF(VLOOKUP(A2774,referencia!A2781:B2793,2,FALSE)&gt;VLOOKUP(B2774,referencia!A2781:B2793,2,FALSE),"Casa",IF(VLOOKUP(A2774,referencia!A2781:B2793,2,FALSE)&lt;VLOOKUP(B2774,referencia!A2781:B2793,2,FALSE),"Visitante","Empate")))</f>
        <v/>
      </c>
      <c r="D2774" s="2" t="str">
        <f ca="1">IF(C2774="", "", IFERROR(
  INDEX(C:C, MATCH(1,
    INDEX((OFFSET(C2774, -(ROW(C2774)-255), 0)=OFFSET(C:C, 5, 0))*
           (OFFSET(C2773, -(ROW(C2773)-255), 0)=OFFSET(C:C, 4, 0))*
           (OFFSET(C2772, -(ROW(C2772)-255), 0)=OFFSET(C:C, 3, 0))*
           (OFFSET(C2771, -(ROW(C2771)-255), 0)=OFFSET(C:C, 2, 0))*
           (OFFSET(C2770, -(ROW(C2770)-255), 0)=OFFSET(C:C, 1, 0)),
           0), 0)),
  "Sem previsão"))</f>
        <v/>
      </c>
      <c r="E2774" s="2" t="str">
        <f t="shared" ca="1" si="134"/>
        <v/>
      </c>
      <c r="F2774" s="2" t="str">
        <f ca="1">IF(E2774="", "", IFERROR(COUNTIF($E$2:E2774, "Correto") / COUNTA($E$2:E2774), 0))</f>
        <v/>
      </c>
    </row>
    <row r="2775" spans="3:6" x14ac:dyDescent="0.25">
      <c r="C2775" s="2" t="str">
        <f>IF(B2775="","",IF(VLOOKUP(A2775,referencia!A2782:B2794,2,FALSE)&gt;VLOOKUP(B2775,referencia!A2782:B2794,2,FALSE),"Casa",IF(VLOOKUP(A2775,referencia!A2782:B2794,2,FALSE)&lt;VLOOKUP(B2775,referencia!A2782:B2794,2,FALSE),"Visitante","Empate")))</f>
        <v/>
      </c>
      <c r="D2775" s="2" t="str">
        <f ca="1">IF(C2775="", "", IFERROR(
  INDEX(C:C, MATCH(1,
    INDEX((OFFSET(C2775, -(ROW(C2775)-255), 0)=OFFSET(C:C, 5, 0))*
           (OFFSET(C2774, -(ROW(C2774)-255), 0)=OFFSET(C:C, 4, 0))*
           (OFFSET(C2773, -(ROW(C2773)-255), 0)=OFFSET(C:C, 3, 0))*
           (OFFSET(C2772, -(ROW(C2772)-255), 0)=OFFSET(C:C, 2, 0))*
           (OFFSET(C2771, -(ROW(C2771)-255), 0)=OFFSET(C:C, 1, 0)),
           0), 0)),
  "Sem previsão"))</f>
        <v/>
      </c>
      <c r="E2775" s="2" t="str">
        <f t="shared" ca="1" si="134"/>
        <v/>
      </c>
      <c r="F2775" s="2" t="str">
        <f ca="1">IF(E2775="", "", IFERROR(COUNTIF($E$2:E2775, "Correto") / COUNTA($E$2:E2775), 0))</f>
        <v/>
      </c>
    </row>
    <row r="2776" spans="3:6" x14ac:dyDescent="0.25">
      <c r="C2776" s="2" t="str">
        <f>IF(B2776="","",IF(VLOOKUP(A2776,referencia!A2783:B2795,2,FALSE)&gt;VLOOKUP(B2776,referencia!A2783:B2795,2,FALSE),"Casa",IF(VLOOKUP(A2776,referencia!A2783:B2795,2,FALSE)&lt;VLOOKUP(B2776,referencia!A2783:B2795,2,FALSE),"Visitante","Empate")))</f>
        <v/>
      </c>
      <c r="D2776" s="2" t="str">
        <f ca="1">IF(C2776="", "", IFERROR(
  INDEX(C:C, MATCH(1,
    INDEX((OFFSET(C2776, -(ROW(C2776)-255), 0)=OFFSET(C:C, 5, 0))*
           (OFFSET(C2775, -(ROW(C2775)-255), 0)=OFFSET(C:C, 4, 0))*
           (OFFSET(C2774, -(ROW(C2774)-255), 0)=OFFSET(C:C, 3, 0))*
           (OFFSET(C2773, -(ROW(C2773)-255), 0)=OFFSET(C:C, 2, 0))*
           (OFFSET(C2772, -(ROW(C2772)-255), 0)=OFFSET(C:C, 1, 0)),
           0), 0)),
  "Sem previsão"))</f>
        <v/>
      </c>
      <c r="E2776" s="2" t="str">
        <f t="shared" ca="1" si="134"/>
        <v/>
      </c>
      <c r="F2776" s="2" t="str">
        <f ca="1">IF(E2776="", "", IFERROR(COUNTIF($E$2:E2776, "Correto") / COUNTA($E$2:E2776), 0))</f>
        <v/>
      </c>
    </row>
    <row r="2777" spans="3:6" x14ac:dyDescent="0.25">
      <c r="C2777" s="2" t="str">
        <f>IF(B2777="","",IF(VLOOKUP(A2777,referencia!A2784:B2796,2,FALSE)&gt;VLOOKUP(B2777,referencia!A2784:B2796,2,FALSE),"Casa",IF(VLOOKUP(A2777,referencia!A2784:B2796,2,FALSE)&lt;VLOOKUP(B2777,referencia!A2784:B2796,2,FALSE),"Visitante","Empate")))</f>
        <v/>
      </c>
      <c r="D2777" s="2" t="str">
        <f ca="1">IF(C2777="", "", IFERROR(
  INDEX(C:C, MATCH(1,
    INDEX((OFFSET(C2777, -(ROW(C2777)-255), 0)=OFFSET(C:C, 5, 0))*
           (OFFSET(C2776, -(ROW(C2776)-255), 0)=OFFSET(C:C, 4, 0))*
           (OFFSET(C2775, -(ROW(C2775)-255), 0)=OFFSET(C:C, 3, 0))*
           (OFFSET(C2774, -(ROW(C2774)-255), 0)=OFFSET(C:C, 2, 0))*
           (OFFSET(C2773, -(ROW(C2773)-255), 0)=OFFSET(C:C, 1, 0)),
           0), 0)),
  "Sem previsão"))</f>
        <v/>
      </c>
      <c r="E2777" s="2" t="str">
        <f t="shared" ca="1" si="134"/>
        <v/>
      </c>
      <c r="F2777" s="2" t="str">
        <f ca="1">IF(E2777="", "", IFERROR(COUNTIF($E$2:E2777, "Correto") / COUNTA($E$2:E2777), 0))</f>
        <v/>
      </c>
    </row>
    <row r="2778" spans="3:6" x14ac:dyDescent="0.25">
      <c r="C2778" s="2" t="str">
        <f>IF(B2778="","",IF(VLOOKUP(A2778,referencia!A2785:B2797,2,FALSE)&gt;VLOOKUP(B2778,referencia!A2785:B2797,2,FALSE),"Casa",IF(VLOOKUP(A2778,referencia!A2785:B2797,2,FALSE)&lt;VLOOKUP(B2778,referencia!A2785:B2797,2,FALSE),"Visitante","Empate")))</f>
        <v/>
      </c>
      <c r="D2778" s="2" t="str">
        <f ca="1">IF(C2778="", "", IFERROR(
  INDEX(C:C, MATCH(1,
    INDEX((OFFSET(C2778, -(ROW(C2778)-255), 0)=OFFSET(C:C, 5, 0))*
           (OFFSET(C2777, -(ROW(C2777)-255), 0)=OFFSET(C:C, 4, 0))*
           (OFFSET(C2776, -(ROW(C2776)-255), 0)=OFFSET(C:C, 3, 0))*
           (OFFSET(C2775, -(ROW(C2775)-255), 0)=OFFSET(C:C, 2, 0))*
           (OFFSET(C2774, -(ROW(C2774)-255), 0)=OFFSET(C:C, 1, 0)),
           0), 0)),
  "Sem previsão"))</f>
        <v/>
      </c>
      <c r="E2778" s="2" t="str">
        <f t="shared" ca="1" si="134"/>
        <v/>
      </c>
      <c r="F2778" s="2" t="str">
        <f ca="1">IF(E2778="", "", IFERROR(COUNTIF($E$2:E2778, "Correto") / COUNTA($E$2:E2778), 0))</f>
        <v/>
      </c>
    </row>
    <row r="2779" spans="3:6" x14ac:dyDescent="0.25">
      <c r="C2779" s="2" t="str">
        <f>IF(B2779="","",IF(VLOOKUP(A2779,referencia!A2786:B2798,2,FALSE)&gt;VLOOKUP(B2779,referencia!A2786:B2798,2,FALSE),"Casa",IF(VLOOKUP(A2779,referencia!A2786:B2798,2,FALSE)&lt;VLOOKUP(B2779,referencia!A2786:B2798,2,FALSE),"Visitante","Empate")))</f>
        <v/>
      </c>
      <c r="D2779" s="2" t="str">
        <f ca="1">IF(C2779="", "", IFERROR(
  INDEX(C:C, MATCH(1,
    INDEX((OFFSET(C2779, -(ROW(C2779)-255), 0)=OFFSET(C:C, 5, 0))*
           (OFFSET(C2778, -(ROW(C2778)-255), 0)=OFFSET(C:C, 4, 0))*
           (OFFSET(C2777, -(ROW(C2777)-255), 0)=OFFSET(C:C, 3, 0))*
           (OFFSET(C2776, -(ROW(C2776)-255), 0)=OFFSET(C:C, 2, 0))*
           (OFFSET(C2775, -(ROW(C2775)-255), 0)=OFFSET(C:C, 1, 0)),
           0), 0)),
  "Sem previsão"))</f>
        <v/>
      </c>
      <c r="E2779" s="2" t="str">
        <f t="shared" ca="1" si="134"/>
        <v/>
      </c>
      <c r="F2779" s="2" t="str">
        <f ca="1">IF(E2779="", "", IFERROR(COUNTIF($E$2:E2779, "Correto") / COUNTA($E$2:E2779), 0))</f>
        <v/>
      </c>
    </row>
    <row r="2780" spans="3:6" x14ac:dyDescent="0.25">
      <c r="C2780" s="2" t="str">
        <f>IF(B2780="","",IF(VLOOKUP(A2780,referencia!A2787:B2799,2,FALSE)&gt;VLOOKUP(B2780,referencia!A2787:B2799,2,FALSE),"Casa",IF(VLOOKUP(A2780,referencia!A2787:B2799,2,FALSE)&lt;VLOOKUP(B2780,referencia!A2787:B2799,2,FALSE),"Visitante","Empate")))</f>
        <v/>
      </c>
      <c r="D2780" s="2" t="str">
        <f ca="1">IF(C2780="", "", IFERROR(
  INDEX(C:C, MATCH(1,
    INDEX((OFFSET(C2780, -(ROW(C2780)-255), 0)=OFFSET(C:C, 5, 0))*
           (OFFSET(C2779, -(ROW(C2779)-255), 0)=OFFSET(C:C, 4, 0))*
           (OFFSET(C2778, -(ROW(C2778)-255), 0)=OFFSET(C:C, 3, 0))*
           (OFFSET(C2777, -(ROW(C2777)-255), 0)=OFFSET(C:C, 2, 0))*
           (OFFSET(C2776, -(ROW(C2776)-255), 0)=OFFSET(C:C, 1, 0)),
           0), 0)),
  "Sem previsão"))</f>
        <v/>
      </c>
      <c r="E2780" s="2" t="str">
        <f t="shared" ca="1" si="134"/>
        <v/>
      </c>
      <c r="F2780" s="2" t="str">
        <f ca="1">IF(E2780="", "", IFERROR(COUNTIF($E$2:E2780, "Correto") / COUNTA($E$2:E2780), 0))</f>
        <v/>
      </c>
    </row>
    <row r="2781" spans="3:6" x14ac:dyDescent="0.25">
      <c r="C2781" s="2" t="str">
        <f>IF(B2781="","",IF(VLOOKUP(A2781,referencia!A2788:B2800,2,FALSE)&gt;VLOOKUP(B2781,referencia!A2788:B2800,2,FALSE),"Casa",IF(VLOOKUP(A2781,referencia!A2788:B2800,2,FALSE)&lt;VLOOKUP(B2781,referencia!A2788:B2800,2,FALSE),"Visitante","Empate")))</f>
        <v/>
      </c>
      <c r="D2781" s="2" t="str">
        <f ca="1">IF(C2781="", "", IFERROR(
  INDEX(C:C, MATCH(1,
    INDEX((OFFSET(C2781, -(ROW(C2781)-255), 0)=OFFSET(C:C, 5, 0))*
           (OFFSET(C2780, -(ROW(C2780)-255), 0)=OFFSET(C:C, 4, 0))*
           (OFFSET(C2779, -(ROW(C2779)-255), 0)=OFFSET(C:C, 3, 0))*
           (OFFSET(C2778, -(ROW(C2778)-255), 0)=OFFSET(C:C, 2, 0))*
           (OFFSET(C2777, -(ROW(C2777)-255), 0)=OFFSET(C:C, 1, 0)),
           0), 0)),
  "Sem previsão"))</f>
        <v/>
      </c>
      <c r="E2781" s="2" t="str">
        <f t="shared" ca="1" si="134"/>
        <v/>
      </c>
      <c r="F2781" s="2" t="str">
        <f ca="1">IF(E2781="", "", IFERROR(COUNTIF($E$2:E2781, "Correto") / COUNTA($E$2:E2781), 0))</f>
        <v/>
      </c>
    </row>
    <row r="2782" spans="3:6" x14ac:dyDescent="0.25">
      <c r="C2782" s="2" t="str">
        <f>IF(B2782="","",IF(VLOOKUP(A2782,referencia!A2789:B2801,2,FALSE)&gt;VLOOKUP(B2782,referencia!A2789:B2801,2,FALSE),"Casa",IF(VLOOKUP(A2782,referencia!A2789:B2801,2,FALSE)&lt;VLOOKUP(B2782,referencia!A2789:B2801,2,FALSE),"Visitante","Empate")))</f>
        <v/>
      </c>
      <c r="D2782" s="2" t="str">
        <f ca="1">IF(C2782="", "", IFERROR(
  INDEX(C:C, MATCH(1,
    INDEX((OFFSET(C2782, -(ROW(C2782)-255), 0)=OFFSET(C:C, 5, 0))*
           (OFFSET(C2781, -(ROW(C2781)-255), 0)=OFFSET(C:C, 4, 0))*
           (OFFSET(C2780, -(ROW(C2780)-255), 0)=OFFSET(C:C, 3, 0))*
           (OFFSET(C2779, -(ROW(C2779)-255), 0)=OFFSET(C:C, 2, 0))*
           (OFFSET(C2778, -(ROW(C2778)-255), 0)=OFFSET(C:C, 1, 0)),
           0), 0)),
  "Sem previsão"))</f>
        <v/>
      </c>
      <c r="E2782" s="2" t="str">
        <f t="shared" ca="1" si="134"/>
        <v/>
      </c>
      <c r="F2782" s="2" t="str">
        <f ca="1">IF(E2782="", "", IFERROR(COUNTIF($E$2:E2782, "Correto") / COUNTA($E$2:E2782), 0))</f>
        <v/>
      </c>
    </row>
    <row r="2783" spans="3:6" x14ac:dyDescent="0.25">
      <c r="C2783" s="2" t="str">
        <f>IF(B2783="","",IF(VLOOKUP(A2783,referencia!A2790:B2802,2,FALSE)&gt;VLOOKUP(B2783,referencia!A2790:B2802,2,FALSE),"Casa",IF(VLOOKUP(A2783,referencia!A2790:B2802,2,FALSE)&lt;VLOOKUP(B2783,referencia!A2790:B2802,2,FALSE),"Visitante","Empate")))</f>
        <v/>
      </c>
      <c r="D2783" s="2" t="str">
        <f ca="1">IF(C2783="", "", IFERROR(
  INDEX(C:C, MATCH(1,
    INDEX((OFFSET(C2783, -(ROW(C2783)-255), 0)=OFFSET(C:C, 5, 0))*
           (OFFSET(C2782, -(ROW(C2782)-255), 0)=OFFSET(C:C, 4, 0))*
           (OFFSET(C2781, -(ROW(C2781)-255), 0)=OFFSET(C:C, 3, 0))*
           (OFFSET(C2780, -(ROW(C2780)-255), 0)=OFFSET(C:C, 2, 0))*
           (OFFSET(C2779, -(ROW(C2779)-255), 0)=OFFSET(C:C, 1, 0)),
           0), 0)),
  "Sem previsão"))</f>
        <v/>
      </c>
      <c r="E2783" s="2" t="str">
        <f t="shared" ca="1" si="134"/>
        <v/>
      </c>
      <c r="F2783" s="2" t="str">
        <f ca="1">IF(E2783="", "", IFERROR(COUNTIF($E$2:E2783, "Correto") / COUNTA($E$2:E2783), 0))</f>
        <v/>
      </c>
    </row>
    <row r="2784" spans="3:6" x14ac:dyDescent="0.25">
      <c r="C2784" s="2" t="str">
        <f>IF(B2784="","",IF(VLOOKUP(A2784,referencia!A2791:B2803,2,FALSE)&gt;VLOOKUP(B2784,referencia!A2791:B2803,2,FALSE),"Casa",IF(VLOOKUP(A2784,referencia!A2791:B2803,2,FALSE)&lt;VLOOKUP(B2784,referencia!A2791:B2803,2,FALSE),"Visitante","Empate")))</f>
        <v/>
      </c>
      <c r="D2784" s="2" t="str">
        <f ca="1">IF(C2784="", "", IFERROR(
  INDEX(C:C, MATCH(1,
    INDEX((OFFSET(C2784, -(ROW(C2784)-255), 0)=OFFSET(C:C, 5, 0))*
           (OFFSET(C2783, -(ROW(C2783)-255), 0)=OFFSET(C:C, 4, 0))*
           (OFFSET(C2782, -(ROW(C2782)-255), 0)=OFFSET(C:C, 3, 0))*
           (OFFSET(C2781, -(ROW(C2781)-255), 0)=OFFSET(C:C, 2, 0))*
           (OFFSET(C2780, -(ROW(C2780)-255), 0)=OFFSET(C:C, 1, 0)),
           0), 0)),
  "Sem previsão"))</f>
        <v/>
      </c>
      <c r="E2784" s="2" t="str">
        <f t="shared" ca="1" si="134"/>
        <v/>
      </c>
      <c r="F2784" s="2" t="str">
        <f ca="1">IF(E2784="", "", IFERROR(COUNTIF($E$2:E2784, "Correto") / COUNTA($E$2:E2784), 0))</f>
        <v/>
      </c>
    </row>
    <row r="2785" spans="3:6" x14ac:dyDescent="0.25">
      <c r="C2785" s="2" t="str">
        <f>IF(B2785="","",IF(VLOOKUP(A2785,referencia!A2792:B2804,2,FALSE)&gt;VLOOKUP(B2785,referencia!A2792:B2804,2,FALSE),"Casa",IF(VLOOKUP(A2785,referencia!A2792:B2804,2,FALSE)&lt;VLOOKUP(B2785,referencia!A2792:B2804,2,FALSE),"Visitante","Empate")))</f>
        <v/>
      </c>
      <c r="D2785" s="2" t="str">
        <f ca="1">IF(C2785="", "", IFERROR(
  INDEX(C:C, MATCH(1,
    INDEX((OFFSET(C2785, -(ROW(C2785)-255), 0)=OFFSET(C:C, 5, 0))*
           (OFFSET(C2784, -(ROW(C2784)-255), 0)=OFFSET(C:C, 4, 0))*
           (OFFSET(C2783, -(ROW(C2783)-255), 0)=OFFSET(C:C, 3, 0))*
           (OFFSET(C2782, -(ROW(C2782)-255), 0)=OFFSET(C:C, 2, 0))*
           (OFFSET(C2781, -(ROW(C2781)-255), 0)=OFFSET(C:C, 1, 0)),
           0), 0)),
  "Sem previsão"))</f>
        <v/>
      </c>
      <c r="E2785" s="2" t="str">
        <f t="shared" ca="1" si="134"/>
        <v/>
      </c>
      <c r="F2785" s="2" t="str">
        <f ca="1">IF(E2785="", "", IFERROR(COUNTIF($E$2:E2785, "Correto") / COUNTA($E$2:E2785), 0))</f>
        <v/>
      </c>
    </row>
    <row r="2786" spans="3:6" x14ac:dyDescent="0.25">
      <c r="C2786" s="2" t="str">
        <f>IF(B2786="","",IF(VLOOKUP(A2786,referencia!A2793:B2805,2,FALSE)&gt;VLOOKUP(B2786,referencia!A2793:B2805,2,FALSE),"Casa",IF(VLOOKUP(A2786,referencia!A2793:B2805,2,FALSE)&lt;VLOOKUP(B2786,referencia!A2793:B2805,2,FALSE),"Visitante","Empate")))</f>
        <v/>
      </c>
      <c r="D2786" s="2" t="str">
        <f ca="1">IF(C2786="", "", IFERROR(
  INDEX(C:C, MATCH(1,
    INDEX((OFFSET(C2786, -(ROW(C2786)-255), 0)=OFFSET(C:C, 5, 0))*
           (OFFSET(C2785, -(ROW(C2785)-255), 0)=OFFSET(C:C, 4, 0))*
           (OFFSET(C2784, -(ROW(C2784)-255), 0)=OFFSET(C:C, 3, 0))*
           (OFFSET(C2783, -(ROW(C2783)-255), 0)=OFFSET(C:C, 2, 0))*
           (OFFSET(C2782, -(ROW(C2782)-255), 0)=OFFSET(C:C, 1, 0)),
           0), 0)),
  "Sem previsão"))</f>
        <v/>
      </c>
      <c r="E2786" s="2" t="str">
        <f t="shared" ca="1" si="134"/>
        <v/>
      </c>
      <c r="F2786" s="2" t="str">
        <f ca="1">IF(E2786="", "", IFERROR(COUNTIF($E$2:E2786, "Correto") / COUNTA($E$2:E2786), 0))</f>
        <v/>
      </c>
    </row>
    <row r="2787" spans="3:6" x14ac:dyDescent="0.25">
      <c r="C2787" s="2" t="str">
        <f>IF(B2787="","",IF(VLOOKUP(A2787,referencia!A2794:B2806,2,FALSE)&gt;VLOOKUP(B2787,referencia!A2794:B2806,2,FALSE),"Casa",IF(VLOOKUP(A2787,referencia!A2794:B2806,2,FALSE)&lt;VLOOKUP(B2787,referencia!A2794:B2806,2,FALSE),"Visitante","Empate")))</f>
        <v/>
      </c>
      <c r="D2787" s="2" t="str">
        <f ca="1">IF(C2787="", "", IFERROR(
  INDEX(C:C, MATCH(1,
    INDEX((OFFSET(C2787, -(ROW(C2787)-255), 0)=OFFSET(C:C, 5, 0))*
           (OFFSET(C2786, -(ROW(C2786)-255), 0)=OFFSET(C:C, 4, 0))*
           (OFFSET(C2785, -(ROW(C2785)-255), 0)=OFFSET(C:C, 3, 0))*
           (OFFSET(C2784, -(ROW(C2784)-255), 0)=OFFSET(C:C, 2, 0))*
           (OFFSET(C2783, -(ROW(C2783)-255), 0)=OFFSET(C:C, 1, 0)),
           0), 0)),
  "Sem previsão"))</f>
        <v/>
      </c>
      <c r="E2787" s="2" t="str">
        <f t="shared" ca="1" si="134"/>
        <v/>
      </c>
      <c r="F2787" s="2" t="str">
        <f ca="1">IF(E2787="", "", IFERROR(COUNTIF($E$2:E2787, "Correto") / COUNTA($E$2:E2787), 0))</f>
        <v/>
      </c>
    </row>
    <row r="2788" spans="3:6" x14ac:dyDescent="0.25">
      <c r="C2788" s="2" t="str">
        <f>IF(B2788="","",IF(VLOOKUP(A2788,referencia!A2795:B2807,2,FALSE)&gt;VLOOKUP(B2788,referencia!A2795:B2807,2,FALSE),"Casa",IF(VLOOKUP(A2788,referencia!A2795:B2807,2,FALSE)&lt;VLOOKUP(B2788,referencia!A2795:B2807,2,FALSE),"Visitante","Empate")))</f>
        <v/>
      </c>
      <c r="D2788" s="2" t="str">
        <f ca="1">IF(C2788="", "", IFERROR(
  INDEX(C:C, MATCH(1,
    INDEX((OFFSET(C2788, -(ROW(C2788)-255), 0)=OFFSET(C:C, 5, 0))*
           (OFFSET(C2787, -(ROW(C2787)-255), 0)=OFFSET(C:C, 4, 0))*
           (OFFSET(C2786, -(ROW(C2786)-255), 0)=OFFSET(C:C, 3, 0))*
           (OFFSET(C2785, -(ROW(C2785)-255), 0)=OFFSET(C:C, 2, 0))*
           (OFFSET(C2784, -(ROW(C2784)-255), 0)=OFFSET(C:C, 1, 0)),
           0), 0)),
  "Sem previsão"))</f>
        <v/>
      </c>
      <c r="E2788" s="2" t="str">
        <f t="shared" ca="1" si="134"/>
        <v/>
      </c>
      <c r="F2788" s="2" t="str">
        <f ca="1">IF(E2788="", "", IFERROR(COUNTIF($E$2:E2788, "Correto") / COUNTA($E$2:E2788), 0))</f>
        <v/>
      </c>
    </row>
    <row r="2789" spans="3:6" x14ac:dyDescent="0.25">
      <c r="C2789" s="2" t="str">
        <f>IF(B2789="","",IF(VLOOKUP(A2789,referencia!A2796:B2808,2,FALSE)&gt;VLOOKUP(B2789,referencia!A2796:B2808,2,FALSE),"Casa",IF(VLOOKUP(A2789,referencia!A2796:B2808,2,FALSE)&lt;VLOOKUP(B2789,referencia!A2796:B2808,2,FALSE),"Visitante","Empate")))</f>
        <v/>
      </c>
      <c r="D2789" s="2" t="str">
        <f ca="1">IF(C2789="", "", IFERROR(
  INDEX(C:C, MATCH(1,
    INDEX((OFFSET(C2789, -(ROW(C2789)-255), 0)=OFFSET(C:C, 5, 0))*
           (OFFSET(C2788, -(ROW(C2788)-255), 0)=OFFSET(C:C, 4, 0))*
           (OFFSET(#REF!, -(ROW(#REF!)-255), 0)=OFFSET(C:C, 3, 0))*
           (OFFSET(#REF!, -(ROW(#REF!)-255), 0)=OFFSET(C:C, 2, 0))*
           (OFFSET(#REF!, -(ROW(#REF!)-255), 0)=OFFSET(C:C, 1, 0)),
           0), 0)),
  "Sem previsão"))</f>
        <v/>
      </c>
      <c r="E2789" s="2" t="str">
        <f t="shared" ca="1" si="134"/>
        <v/>
      </c>
      <c r="F2789" s="2" t="str">
        <f ca="1">IF(E2789="", "", IFERROR(COUNTIF($E$2:E2789, "Correto") / COUNTA($E$2:E2789), 0))</f>
        <v/>
      </c>
    </row>
    <row r="2790" spans="3:6" x14ac:dyDescent="0.25">
      <c r="C2790" s="2" t="str">
        <f>IF(B2790="","",IF(VLOOKUP(A2790,referencia!A2797:B2809,2,FALSE)&gt;VLOOKUP(B2790,referencia!A2797:B2809,2,FALSE),"Casa",IF(VLOOKUP(A2790,referencia!A2797:B2809,2,FALSE)&lt;VLOOKUP(B2790,referencia!A2797:B2809,2,FALSE),"Visitante","Empate")))</f>
        <v/>
      </c>
      <c r="D2790" s="2" t="str">
        <f ca="1">IF(C2790="", "", IFERROR(
  INDEX(C:C, MATCH(1,
    INDEX((OFFSET(C2790, -(ROW(C2790)-255), 0)=OFFSET(C:C, 5, 0))*
           (OFFSET(C2789, -(ROW(C2789)-255), 0)=OFFSET(C:C, 4, 0))*
           (OFFSET(C2788, -(ROW(C2788)-255), 0)=OFFSET(C:C, 3, 0))*
           (OFFSET(#REF!, -(ROW(#REF!)-255), 0)=OFFSET(C:C, 2, 0))*
           (OFFSET(#REF!, -(ROW(#REF!)-255), 0)=OFFSET(C:C, 1, 0)),
           0), 0)),
  "Sem previsão"))</f>
        <v/>
      </c>
      <c r="E2790" s="2" t="str">
        <f t="shared" ca="1" si="134"/>
        <v/>
      </c>
      <c r="F2790" s="2" t="str">
        <f ca="1">IF(E2790="", "", IFERROR(COUNTIF($E$2:E2790, "Correto") / COUNTA($E$2:E2790), 0))</f>
        <v/>
      </c>
    </row>
    <row r="2791" spans="3:6" x14ac:dyDescent="0.25">
      <c r="C2791" s="2" t="str">
        <f>IF(B2791="","",IF(VLOOKUP(A2791,referencia!A2798:B2810,2,FALSE)&gt;VLOOKUP(B2791,referencia!A2798:B2810,2,FALSE),"Casa",IF(VLOOKUP(A2791,referencia!A2798:B2810,2,FALSE)&lt;VLOOKUP(B2791,referencia!A2798:B2810,2,FALSE),"Visitante","Empate")))</f>
        <v/>
      </c>
      <c r="D2791" s="2" t="str">
        <f ca="1">IF(C2791="", "", IFERROR(
  INDEX(C:C, MATCH(1,
    INDEX((OFFSET(C2791, -(ROW(C2791)-255), 0)=OFFSET(C:C, 5, 0))*
           (OFFSET(C2790, -(ROW(C2790)-255), 0)=OFFSET(C:C, 4, 0))*
           (OFFSET(C2789, -(ROW(C2789)-255), 0)=OFFSET(C:C, 3, 0))*
           (OFFSET(C2788, -(ROW(C2788)-255), 0)=OFFSET(C:C, 2, 0))*
           (OFFSET(#REF!, -(ROW(#REF!)-255), 0)=OFFSET(C:C, 1, 0)),
           0), 0)),
  "Sem previsão"))</f>
        <v/>
      </c>
      <c r="E2791" s="2" t="str">
        <f t="shared" ca="1" si="134"/>
        <v/>
      </c>
      <c r="F2791" s="2" t="str">
        <f ca="1">IF(E2791="", "", IFERROR(COUNTIF($E$2:E2791, "Correto") / COUNTA($E$2:E2791), 0))</f>
        <v/>
      </c>
    </row>
    <row r="2792" spans="3:6" x14ac:dyDescent="0.25">
      <c r="C2792" s="2" t="str">
        <f>IF(B2792="","",IF(VLOOKUP(A2792,referencia!A2799:B2811,2,FALSE)&gt;VLOOKUP(B2792,referencia!A2799:B2811,2,FALSE),"Casa",IF(VLOOKUP(A2792,referencia!A2799:B2811,2,FALSE)&lt;VLOOKUP(B2792,referencia!A2799:B2811,2,FALSE),"Visitante","Empate")))</f>
        <v/>
      </c>
      <c r="D2792" s="2" t="str">
        <f ca="1">IF(C2792="", "", IFERROR(
  INDEX(C:C, MATCH(1,
    INDEX((OFFSET(C2792, -(ROW(C2792)-255), 0)=OFFSET(C:C, 5, 0))*
           (OFFSET(C2791, -(ROW(C2791)-255), 0)=OFFSET(C:C, 4, 0))*
           (OFFSET(C2790, -(ROW(C2790)-255), 0)=OFFSET(C:C, 3, 0))*
           (OFFSET(C2789, -(ROW(C2789)-255), 0)=OFFSET(C:C, 2, 0))*
           (OFFSET(C2788, -(ROW(C2788)-255), 0)=OFFSET(C:C, 1, 0)),
           0), 0)),
  "Sem previsão"))</f>
        <v/>
      </c>
      <c r="E2792" s="2" t="str">
        <f t="shared" ca="1" si="134"/>
        <v/>
      </c>
      <c r="F2792" s="2" t="str">
        <f ca="1">IF(E2792="", "", IFERROR(COUNTIF($E$2:E2792, "Correto") / COUNTA($E$2:E2792), 0))</f>
        <v/>
      </c>
    </row>
    <row r="2793" spans="3:6" x14ac:dyDescent="0.25">
      <c r="C2793" s="2" t="str">
        <f>IF(B2793="","",IF(VLOOKUP(A2793,referencia!A2800:B2812,2,FALSE)&gt;VLOOKUP(B2793,referencia!A2800:B2812,2,FALSE),"Casa",IF(VLOOKUP(A2793,referencia!A2800:B2812,2,FALSE)&lt;VLOOKUP(B2793,referencia!A2800:B2812,2,FALSE),"Visitante","Empate")))</f>
        <v/>
      </c>
      <c r="D2793" s="2" t="str">
        <f ca="1">IF(C2793="", "", IFERROR(
  INDEX(C:C, MATCH(1,
    INDEX((OFFSET(C2793, -(ROW(C2793)-255), 0)=OFFSET(C:C, 5, 0))*
           (OFFSET(C2792, -(ROW(C2792)-255), 0)=OFFSET(C:C, 4, 0))*
           (OFFSET(C2791, -(ROW(C2791)-255), 0)=OFFSET(C:C, 3, 0))*
           (OFFSET(C2790, -(ROW(C2790)-255), 0)=OFFSET(C:C, 2, 0))*
           (OFFSET(C2789, -(ROW(C2789)-255), 0)=OFFSET(C:C, 1, 0)),
           0), 0)),
  "Sem previsão"))</f>
        <v/>
      </c>
      <c r="E2793" s="2" t="str">
        <f t="shared" ca="1" si="134"/>
        <v/>
      </c>
      <c r="F2793" s="2" t="str">
        <f ca="1">IF(E2793="", "", IFERROR(COUNTIF($E$2:E2793, "Correto") / COUNTA($E$2:E2793), 0))</f>
        <v/>
      </c>
    </row>
    <row r="2794" spans="3:6" x14ac:dyDescent="0.25">
      <c r="C2794" s="2" t="str">
        <f>IF(B2794="","",IF(VLOOKUP(A2794,referencia!A2801:B2813,2,FALSE)&gt;VLOOKUP(B2794,referencia!A2801:B2813,2,FALSE),"Casa",IF(VLOOKUP(A2794,referencia!A2801:B2813,2,FALSE)&lt;VLOOKUP(B2794,referencia!A2801:B2813,2,FALSE),"Visitante","Empate")))</f>
        <v/>
      </c>
      <c r="D2794" s="2" t="str">
        <f ca="1">IF(C2794="", "", IFERROR(
  INDEX(C:C, MATCH(1,
    INDEX((OFFSET(C2794, -(ROW(C2794)-255), 0)=OFFSET(C:C, 5, 0))*
           (OFFSET(C2793, -(ROW(C2793)-255), 0)=OFFSET(C:C, 4, 0))*
           (OFFSET(C2792, -(ROW(C2792)-255), 0)=OFFSET(C:C, 3, 0))*
           (OFFSET(C2791, -(ROW(C2791)-255), 0)=OFFSET(C:C, 2, 0))*
           (OFFSET(C2790, -(ROW(C2790)-255), 0)=OFFSET(C:C, 1, 0)),
           0), 0)),
  "Sem previsão"))</f>
        <v/>
      </c>
      <c r="E2794" s="2" t="str">
        <f t="shared" ca="1" si="134"/>
        <v/>
      </c>
      <c r="F2794" s="2" t="str">
        <f ca="1">IF(E2794="", "", IFERROR(COUNTIF($E$2:E2794, "Correto") / COUNTA($E$2:E2794), 0))</f>
        <v/>
      </c>
    </row>
    <row r="2795" spans="3:6" x14ac:dyDescent="0.25">
      <c r="C2795" s="2" t="str">
        <f>IF(B2795="","",IF(VLOOKUP(A2795,referencia!A2802:B2814,2,FALSE)&gt;VLOOKUP(B2795,referencia!A2802:B2814,2,FALSE),"Casa",IF(VLOOKUP(A2795,referencia!A2802:B2814,2,FALSE)&lt;VLOOKUP(B2795,referencia!A2802:B2814,2,FALSE),"Visitante","Empate")))</f>
        <v/>
      </c>
      <c r="D2795" s="2" t="str">
        <f ca="1">IF(C2795="", "", IFERROR(
  INDEX(C:C, MATCH(1,
    INDEX((OFFSET(C2795, -(ROW(C2795)-255), 0)=OFFSET(C:C, 5, 0))*
           (OFFSET(C2794, -(ROW(C2794)-255), 0)=OFFSET(C:C, 4, 0))*
           (OFFSET(C2793, -(ROW(C2793)-255), 0)=OFFSET(C:C, 3, 0))*
           (OFFSET(C2792, -(ROW(C2792)-255), 0)=OFFSET(C:C, 2, 0))*
           (OFFSET(C2791, -(ROW(C2791)-255), 0)=OFFSET(C:C, 1, 0)),
           0), 0)),
  "Sem previsão"))</f>
        <v/>
      </c>
      <c r="E2795" s="2" t="str">
        <f t="shared" ca="1" si="134"/>
        <v/>
      </c>
      <c r="F2795" s="2" t="str">
        <f ca="1">IF(E2795="", "", IFERROR(COUNTIF($E$2:E2795, "Correto") / COUNTA($E$2:E2795), 0))</f>
        <v/>
      </c>
    </row>
    <row r="2796" spans="3:6" x14ac:dyDescent="0.25">
      <c r="C2796" s="2" t="str">
        <f>IF(B2796="","",IF(VLOOKUP(A2796,referencia!A2803:B2815,2,FALSE)&gt;VLOOKUP(B2796,referencia!A2803:B2815,2,FALSE),"Casa",IF(VLOOKUP(A2796,referencia!A2803:B2815,2,FALSE)&lt;VLOOKUP(B2796,referencia!A2803:B2815,2,FALSE),"Visitante","Empate")))</f>
        <v/>
      </c>
      <c r="D2796" s="2" t="str">
        <f ca="1">IF(C2796="", "", IFERROR(
  INDEX(C:C, MATCH(1,
    INDEX((OFFSET(C2796, -(ROW(C2796)-255), 0)=OFFSET(C:C, 5, 0))*
           (OFFSET(C2795, -(ROW(C2795)-255), 0)=OFFSET(C:C, 4, 0))*
           (OFFSET(C2794, -(ROW(C2794)-255), 0)=OFFSET(C:C, 3, 0))*
           (OFFSET(C2793, -(ROW(C2793)-255), 0)=OFFSET(C:C, 2, 0))*
           (OFFSET(C2792, -(ROW(C2792)-255), 0)=OFFSET(C:C, 1, 0)),
           0), 0)),
  "Sem previsão"))</f>
        <v/>
      </c>
      <c r="E2796" s="2" t="str">
        <f t="shared" ca="1" si="134"/>
        <v/>
      </c>
      <c r="F2796" s="2" t="str">
        <f ca="1">IF(E2796="", "", IFERROR(COUNTIF($E$2:E2796, "Correto") / COUNTA($E$2:E2796), 0))</f>
        <v/>
      </c>
    </row>
    <row r="2797" spans="3:6" x14ac:dyDescent="0.25">
      <c r="C2797" s="2" t="str">
        <f>IF(B2797="","",IF(VLOOKUP(A2797,referencia!A2804:B2816,2,FALSE)&gt;VLOOKUP(B2797,referencia!A2804:B2816,2,FALSE),"Casa",IF(VLOOKUP(A2797,referencia!A2804:B2816,2,FALSE)&lt;VLOOKUP(B2797,referencia!A2804:B2816,2,FALSE),"Visitante","Empate")))</f>
        <v/>
      </c>
      <c r="D2797" s="2" t="str">
        <f ca="1">IF(C2797="", "", IFERROR(
  INDEX(C:C, MATCH(1,
    INDEX((OFFSET(C2797, -(ROW(C2797)-255), 0)=OFFSET(C:C, 5, 0))*
           (OFFSET(C2796, -(ROW(C2796)-255), 0)=OFFSET(C:C, 4, 0))*
           (OFFSET(C2795, -(ROW(C2795)-255), 0)=OFFSET(C:C, 3, 0))*
           (OFFSET(C2794, -(ROW(C2794)-255), 0)=OFFSET(C:C, 2, 0))*
           (OFFSET(C2793, -(ROW(C2793)-255), 0)=OFFSET(C:C, 1, 0)),
           0), 0)),
  "Sem previsão"))</f>
        <v/>
      </c>
      <c r="E2797" s="2" t="str">
        <f t="shared" ca="1" si="134"/>
        <v/>
      </c>
      <c r="F2797" s="2" t="str">
        <f ca="1">IF(E2797="", "", IFERROR(COUNTIF($E$2:E2797, "Correto") / COUNTA($E$2:E2797), 0))</f>
        <v/>
      </c>
    </row>
    <row r="2798" spans="3:6" x14ac:dyDescent="0.25">
      <c r="C2798" s="2" t="str">
        <f>IF(B2798="","",IF(VLOOKUP(A2798,referencia!A2805:B2817,2,FALSE)&gt;VLOOKUP(B2798,referencia!A2805:B2817,2,FALSE),"Casa",IF(VLOOKUP(A2798,referencia!A2805:B2817,2,FALSE)&lt;VLOOKUP(B2798,referencia!A2805:B2817,2,FALSE),"Visitante","Empate")))</f>
        <v/>
      </c>
      <c r="D2798" s="2" t="str">
        <f ca="1">IF(C2798="", "", IFERROR(
  INDEX(C:C, MATCH(1,
    INDEX((OFFSET(C2798, -(ROW(C2798)-255), 0)=OFFSET(C:C, 5, 0))*
           (OFFSET(C2797, -(ROW(C2797)-255), 0)=OFFSET(C:C, 4, 0))*
           (OFFSET(C2796, -(ROW(C2796)-255), 0)=OFFSET(C:C, 3, 0))*
           (OFFSET(C2795, -(ROW(C2795)-255), 0)=OFFSET(C:C, 2, 0))*
           (OFFSET(C2794, -(ROW(C2794)-255), 0)=OFFSET(C:C, 1, 0)),
           0), 0)),
  "Sem previsão"))</f>
        <v/>
      </c>
      <c r="E2798" s="2" t="str">
        <f t="shared" ca="1" si="134"/>
        <v/>
      </c>
      <c r="F2798" s="2" t="str">
        <f ca="1">IF(E2798="", "", IFERROR(COUNTIF($E$2:E2798, "Correto") / COUNTA($E$2:E2798), 0))</f>
        <v/>
      </c>
    </row>
    <row r="2799" spans="3:6" x14ac:dyDescent="0.25">
      <c r="C2799" s="2" t="str">
        <f>IF(B2799="","",IF(VLOOKUP(A2799,referencia!A2806:B2818,2,FALSE)&gt;VLOOKUP(B2799,referencia!A2806:B2818,2,FALSE),"Casa",IF(VLOOKUP(A2799,referencia!A2806:B2818,2,FALSE)&lt;VLOOKUP(B2799,referencia!A2806:B2818,2,FALSE),"Visitante","Empate")))</f>
        <v/>
      </c>
      <c r="D2799" s="2" t="str">
        <f ca="1">IF(C2799="", "", IFERROR(
  INDEX(C:C, MATCH(1,
    INDEX((OFFSET(C2799, -(ROW(C2799)-255), 0)=OFFSET(C:C, 5, 0))*
           (OFFSET(C2798, -(ROW(C2798)-255), 0)=OFFSET(C:C, 4, 0))*
           (OFFSET(C2797, -(ROW(C2797)-255), 0)=OFFSET(C:C, 3, 0))*
           (OFFSET(C2796, -(ROW(C2796)-255), 0)=OFFSET(C:C, 2, 0))*
           (OFFSET(C2795, -(ROW(C2795)-255), 0)=OFFSET(C:C, 1, 0)),
           0), 0)),
  "Sem previsão"))</f>
        <v/>
      </c>
      <c r="E2799" s="2" t="str">
        <f t="shared" ca="1" si="134"/>
        <v/>
      </c>
      <c r="F2799" s="2" t="str">
        <f ca="1">IF(E2799="", "", IFERROR(COUNTIF($E$2:E2799, "Correto") / COUNTA($E$2:E2799), 0))</f>
        <v/>
      </c>
    </row>
    <row r="2800" spans="3:6" x14ac:dyDescent="0.25">
      <c r="C2800" s="2" t="str">
        <f>IF(B2800="","",IF(VLOOKUP(A2800,referencia!A2807:B2819,2,FALSE)&gt;VLOOKUP(B2800,referencia!A2807:B2819,2,FALSE),"Casa",IF(VLOOKUP(A2800,referencia!A2807:B2819,2,FALSE)&lt;VLOOKUP(B2800,referencia!A2807:B2819,2,FALSE),"Visitante","Empate")))</f>
        <v/>
      </c>
      <c r="D2800" s="2" t="str">
        <f ca="1">IF(C2800="", "", IFERROR(
  INDEX(C:C, MATCH(1,
    INDEX((OFFSET(C2800, -(ROW(C2800)-255), 0)=OFFSET(C:C, 5, 0))*
           (OFFSET(C2799, -(ROW(C2799)-255), 0)=OFFSET(C:C, 4, 0))*
           (OFFSET(C2798, -(ROW(C2798)-255), 0)=OFFSET(C:C, 3, 0))*
           (OFFSET(C2797, -(ROW(C2797)-255), 0)=OFFSET(C:C, 2, 0))*
           (OFFSET(C2796, -(ROW(C2796)-255), 0)=OFFSET(C:C, 1, 0)),
           0), 0)),
  "Sem previsão"))</f>
        <v/>
      </c>
      <c r="E2800" s="2" t="str">
        <f t="shared" ca="1" si="134"/>
        <v/>
      </c>
      <c r="F2800" s="2" t="str">
        <f ca="1">IF(E2800="", "", IFERROR(COUNTIF($E$2:E2800, "Correto") / COUNTA($E$2:E2800), 0))</f>
        <v/>
      </c>
    </row>
    <row r="2801" spans="3:6" x14ac:dyDescent="0.25">
      <c r="C2801" s="2" t="str">
        <f>IF(B2801="","",IF(VLOOKUP(A2801,referencia!A2808:B2820,2,FALSE)&gt;VLOOKUP(B2801,referencia!A2808:B2820,2,FALSE),"Casa",IF(VLOOKUP(A2801,referencia!A2808:B2820,2,FALSE)&lt;VLOOKUP(B2801,referencia!A2808:B2820,2,FALSE),"Visitante","Empate")))</f>
        <v/>
      </c>
      <c r="D2801" s="2" t="str">
        <f ca="1">IF(C2801="", "", IFERROR(
  INDEX(C:C, MATCH(1,
    INDEX((OFFSET(C2801, -(ROW(C2801)-255), 0)=OFFSET(C:C, 5, 0))*
           (OFFSET(C2800, -(ROW(C2800)-255), 0)=OFFSET(C:C, 4, 0))*
           (OFFSET(C2799, -(ROW(C2799)-255), 0)=OFFSET(C:C, 3, 0))*
           (OFFSET(C2798, -(ROW(C2798)-255), 0)=OFFSET(C:C, 2, 0))*
           (OFFSET(C2797, -(ROW(C2797)-255), 0)=OFFSET(C:C, 1, 0)),
           0), 0)),
  "Sem previsão"))</f>
        <v/>
      </c>
      <c r="E2801" s="2" t="str">
        <f t="shared" ca="1" si="134"/>
        <v/>
      </c>
      <c r="F2801" s="2" t="str">
        <f ca="1">IF(E2801="", "", IFERROR(COUNTIF($E$2:E2801, "Correto") / COUNTA($E$2:E2801), 0))</f>
        <v/>
      </c>
    </row>
    <row r="2802" spans="3:6" x14ac:dyDescent="0.25">
      <c r="C2802" s="2" t="str">
        <f>IF(B2802="","",IF(VLOOKUP(A2802,referencia!A2809:B2821,2,FALSE)&gt;VLOOKUP(B2802,referencia!A2809:B2821,2,FALSE),"Casa",IF(VLOOKUP(A2802,referencia!A2809:B2821,2,FALSE)&lt;VLOOKUP(B2802,referencia!A2809:B2821,2,FALSE),"Visitante","Empate")))</f>
        <v/>
      </c>
      <c r="D2802" s="2" t="str">
        <f ca="1">IF(C2802="", "", IFERROR(
  INDEX(C:C, MATCH(1,
    INDEX((OFFSET(C2802, -(ROW(C2802)-255), 0)=OFFSET(C:C, 5, 0))*
           (OFFSET(C2801, -(ROW(C2801)-255), 0)=OFFSET(C:C, 4, 0))*
           (OFFSET(C2800, -(ROW(C2800)-255), 0)=OFFSET(C:C, 3, 0))*
           (OFFSET(C2799, -(ROW(C2799)-255), 0)=OFFSET(C:C, 2, 0))*
           (OFFSET(C2798, -(ROW(C2798)-255), 0)=OFFSET(C:C, 1, 0)),
           0), 0)),
  "Sem previsão"))</f>
        <v/>
      </c>
      <c r="E2802" s="2" t="str">
        <f t="shared" ca="1" si="134"/>
        <v/>
      </c>
      <c r="F2802" s="2" t="str">
        <f ca="1">IF(E2802="", "", IFERROR(COUNTIF($E$2:E2802, "Correto") / COUNTA($E$2:E2802), 0))</f>
        <v/>
      </c>
    </row>
    <row r="2803" spans="3:6" x14ac:dyDescent="0.25">
      <c r="C2803" s="2" t="str">
        <f>IF(B2803="","",IF(VLOOKUP(A2803,referencia!A2810:B2822,2,FALSE)&gt;VLOOKUP(B2803,referencia!A2810:B2822,2,FALSE),"Casa",IF(VLOOKUP(A2803,referencia!A2810:B2822,2,FALSE)&lt;VLOOKUP(B2803,referencia!A2810:B2822,2,FALSE),"Visitante","Empate")))</f>
        <v/>
      </c>
      <c r="D2803" s="2" t="str">
        <f ca="1">IF(C2803="", "", IFERROR(
  INDEX(C:C, MATCH(1,
    INDEX((OFFSET(C2803, -(ROW(C2803)-255), 0)=OFFSET(C:C, 5, 0))*
           (OFFSET(C2802, -(ROW(C2802)-255), 0)=OFFSET(C:C, 4, 0))*
           (OFFSET(C2801, -(ROW(C2801)-255), 0)=OFFSET(C:C, 3, 0))*
           (OFFSET(C2800, -(ROW(C2800)-255), 0)=OFFSET(C:C, 2, 0))*
           (OFFSET(C2799, -(ROW(C2799)-255), 0)=OFFSET(C:C, 1, 0)),
           0), 0)),
  "Sem previsão"))</f>
        <v/>
      </c>
      <c r="E2803" s="2" t="str">
        <f t="shared" ca="1" si="134"/>
        <v/>
      </c>
      <c r="F2803" s="2" t="str">
        <f ca="1">IF(E2803="", "", IFERROR(COUNTIF($E$2:E2803, "Correto") / COUNTA($E$2:E2803), 0))</f>
        <v/>
      </c>
    </row>
    <row r="2804" spans="3:6" x14ac:dyDescent="0.25">
      <c r="C2804" s="2" t="str">
        <f>IF(B2804="","",IF(VLOOKUP(A2804,referencia!A2811:B2823,2,FALSE)&gt;VLOOKUP(B2804,referencia!A2811:B2823,2,FALSE),"Casa",IF(VLOOKUP(A2804,referencia!A2811:B2823,2,FALSE)&lt;VLOOKUP(B2804,referencia!A2811:B2823,2,FALSE),"Visitante","Empate")))</f>
        <v/>
      </c>
      <c r="D2804" s="2" t="str">
        <f ca="1">IF(C2804="", "", IFERROR(
  INDEX(C:C, MATCH(1,
    INDEX((OFFSET(C2804, -(ROW(C2804)-255), 0)=OFFSET(C:C, 5, 0))*
           (OFFSET(C2803, -(ROW(C2803)-255), 0)=OFFSET(C:C, 4, 0))*
           (OFFSET(C2802, -(ROW(C2802)-255), 0)=OFFSET(C:C, 3, 0))*
           (OFFSET(C2801, -(ROW(C2801)-255), 0)=OFFSET(C:C, 2, 0))*
           (OFFSET(C2800, -(ROW(C2800)-255), 0)=OFFSET(C:C, 1, 0)),
           0), 0)),
  "Sem previsão"))</f>
        <v/>
      </c>
      <c r="E2804" s="2" t="str">
        <f t="shared" ca="1" si="134"/>
        <v/>
      </c>
      <c r="F2804" s="2" t="str">
        <f ca="1">IF(E2804="", "", IFERROR(COUNTIF($E$2:E2804, "Correto") / COUNTA($E$2:E2804), 0))</f>
        <v/>
      </c>
    </row>
    <row r="2805" spans="3:6" x14ac:dyDescent="0.25">
      <c r="C2805" s="2" t="str">
        <f>IF(B2805="","",IF(VLOOKUP(A2805,referencia!A2812:B2824,2,FALSE)&gt;VLOOKUP(B2805,referencia!A2812:B2824,2,FALSE),"Casa",IF(VLOOKUP(A2805,referencia!A2812:B2824,2,FALSE)&lt;VLOOKUP(B2805,referencia!A2812:B2824,2,FALSE),"Visitante","Empate")))</f>
        <v/>
      </c>
      <c r="D2805" s="2" t="str">
        <f ca="1">IF(C2805="", "", IFERROR(
  INDEX(C:C, MATCH(1,
    INDEX((OFFSET(C2805, -(ROW(C2805)-255), 0)=OFFSET(C:C, 5, 0))*
           (OFFSET(C2804, -(ROW(C2804)-255), 0)=OFFSET(C:C, 4, 0))*
           (OFFSET(C2803, -(ROW(C2803)-255), 0)=OFFSET(C:C, 3, 0))*
           (OFFSET(C2802, -(ROW(C2802)-255), 0)=OFFSET(C:C, 2, 0))*
           (OFFSET(C2801, -(ROW(C2801)-255), 0)=OFFSET(C:C, 1, 0)),
           0), 0)),
  "Sem previsão"))</f>
        <v/>
      </c>
      <c r="E2805" s="2" t="str">
        <f t="shared" ca="1" si="134"/>
        <v/>
      </c>
      <c r="F2805" s="2" t="str">
        <f ca="1">IF(E2805="", "", IFERROR(COUNTIF($E$2:E2805, "Correto") / COUNTA($E$2:E2805), 0))</f>
        <v/>
      </c>
    </row>
    <row r="2806" spans="3:6" x14ac:dyDescent="0.25">
      <c r="C2806" s="2" t="str">
        <f>IF(B2806="","",IF(VLOOKUP(A2806,referencia!A2813:B2825,2,FALSE)&gt;VLOOKUP(B2806,referencia!A2813:B2825,2,FALSE),"Casa",IF(VLOOKUP(A2806,referencia!A2813:B2825,2,FALSE)&lt;VLOOKUP(B2806,referencia!A2813:B2825,2,FALSE),"Visitante","Empate")))</f>
        <v/>
      </c>
      <c r="D2806" s="2" t="str">
        <f ca="1">IF(C2806="", "", IFERROR(
  INDEX(C:C, MATCH(1,
    INDEX((OFFSET(C2806, -(ROW(C2806)-255), 0)=OFFSET(C:C, 5, 0))*
           (OFFSET(C2805, -(ROW(C2805)-255), 0)=OFFSET(C:C, 4, 0))*
           (OFFSET(C2804, -(ROW(C2804)-255), 0)=OFFSET(C:C, 3, 0))*
           (OFFSET(C2803, -(ROW(C2803)-255), 0)=OFFSET(C:C, 2, 0))*
           (OFFSET(C2802, -(ROW(C2802)-255), 0)=OFFSET(C:C, 1, 0)),
           0), 0)),
  "Sem previsão"))</f>
        <v/>
      </c>
      <c r="E2806" s="2" t="str">
        <f t="shared" ca="1" si="134"/>
        <v/>
      </c>
      <c r="F2806" s="2" t="str">
        <f ca="1">IF(E2806="", "", IFERROR(COUNTIF($E$2:E2806, "Correto") / COUNTA($E$2:E2806), 0))</f>
        <v/>
      </c>
    </row>
    <row r="2807" spans="3:6" x14ac:dyDescent="0.25">
      <c r="C2807" s="2" t="str">
        <f>IF(B2807="","",IF(VLOOKUP(A2807,referencia!A2814:B2826,2,FALSE)&gt;VLOOKUP(B2807,referencia!A2814:B2826,2,FALSE),"Casa",IF(VLOOKUP(A2807,referencia!A2814:B2826,2,FALSE)&lt;VLOOKUP(B2807,referencia!A2814:B2826,2,FALSE),"Visitante","Empate")))</f>
        <v/>
      </c>
      <c r="D2807" s="2" t="str">
        <f ca="1">IF(C2807="", "", IFERROR(
  INDEX(C:C, MATCH(1,
    INDEX((OFFSET(C2807, -(ROW(C2807)-255), 0)=OFFSET(C:C, 5, 0))*
           (OFFSET(C2806, -(ROW(C2806)-255), 0)=OFFSET(C:C, 4, 0))*
           (OFFSET(C2805, -(ROW(C2805)-255), 0)=OFFSET(C:C, 3, 0))*
           (OFFSET(C2804, -(ROW(C2804)-255), 0)=OFFSET(C:C, 2, 0))*
           (OFFSET(C2803, -(ROW(C2803)-255), 0)=OFFSET(C:C, 1, 0)),
           0), 0)),
  "Sem previsão"))</f>
        <v/>
      </c>
      <c r="E2807" s="2" t="str">
        <f t="shared" ca="1" si="134"/>
        <v/>
      </c>
      <c r="F2807" s="2" t="str">
        <f ca="1">IF(E2807="", "", IFERROR(COUNTIF($E$2:E2807, "Correto") / COUNTA($E$2:E2807), 0))</f>
        <v/>
      </c>
    </row>
    <row r="2808" spans="3:6" x14ac:dyDescent="0.25">
      <c r="C2808" s="2" t="str">
        <f>IF(B2808="","",IF(VLOOKUP(A2808,referencia!A2815:B2827,2,FALSE)&gt;VLOOKUP(B2808,referencia!A2815:B2827,2,FALSE),"Casa",IF(VLOOKUP(A2808,referencia!A2815:B2827,2,FALSE)&lt;VLOOKUP(B2808,referencia!A2815:B2827,2,FALSE),"Visitante","Empate")))</f>
        <v/>
      </c>
      <c r="D2808" s="2" t="str">
        <f ca="1">IF(C2808="", "", IFERROR(
  INDEX(C:C, MATCH(1,
    INDEX((OFFSET(C2808, -(ROW(C2808)-255), 0)=OFFSET(C:C, 5, 0))*
           (OFFSET(C2807, -(ROW(C2807)-255), 0)=OFFSET(C:C, 4, 0))*
           (OFFSET(C2806, -(ROW(C2806)-255), 0)=OFFSET(C:C, 3, 0))*
           (OFFSET(C2805, -(ROW(C2805)-255), 0)=OFFSET(C:C, 2, 0))*
           (OFFSET(C2804, -(ROW(C2804)-255), 0)=OFFSET(C:C, 1, 0)),
           0), 0)),
  "Sem previsão"))</f>
        <v/>
      </c>
      <c r="E2808" s="2" t="str">
        <f t="shared" ca="1" si="134"/>
        <v/>
      </c>
      <c r="F2808" s="2" t="str">
        <f ca="1">IF(E2808="", "", IFERROR(COUNTIF($E$2:E2808, "Correto") / COUNTA($E$2:E2808), 0))</f>
        <v/>
      </c>
    </row>
    <row r="2809" spans="3:6" x14ac:dyDescent="0.25">
      <c r="C2809" s="2" t="str">
        <f>IF(B2809="","",IF(VLOOKUP(A2809,referencia!A2816:B2828,2,FALSE)&gt;VLOOKUP(B2809,referencia!A2816:B2828,2,FALSE),"Casa",IF(VLOOKUP(A2809,referencia!A2816:B2828,2,FALSE)&lt;VLOOKUP(B2809,referencia!A2816:B2828,2,FALSE),"Visitante","Empate")))</f>
        <v/>
      </c>
      <c r="D2809" s="2" t="str">
        <f ca="1">IF(C2809="", "", IFERROR(
  INDEX(C:C, MATCH(1,
    INDEX((OFFSET(C2809, -(ROW(C2809)-255), 0)=OFFSET(C:C, 5, 0))*
           (OFFSET(C2808, -(ROW(C2808)-255), 0)=OFFSET(C:C, 4, 0))*
           (OFFSET(C2807, -(ROW(C2807)-255), 0)=OFFSET(C:C, 3, 0))*
           (OFFSET(C2806, -(ROW(C2806)-255), 0)=OFFSET(C:C, 2, 0))*
           (OFFSET(C2805, -(ROW(C2805)-255), 0)=OFFSET(C:C, 1, 0)),
           0), 0)),
  "Sem previsão"))</f>
        <v/>
      </c>
      <c r="E2809" s="2" t="str">
        <f t="shared" ca="1" si="134"/>
        <v/>
      </c>
      <c r="F2809" s="2" t="str">
        <f ca="1">IF(E2809="", "", IFERROR(COUNTIF($E$2:E2809, "Correto") / COUNTA($E$2:E2809), 0))</f>
        <v/>
      </c>
    </row>
    <row r="2810" spans="3:6" x14ac:dyDescent="0.25">
      <c r="C2810" s="2" t="str">
        <f>IF(B2810="","",IF(VLOOKUP(A2810,referencia!A2817:B2829,2,FALSE)&gt;VLOOKUP(B2810,referencia!A2817:B2829,2,FALSE),"Casa",IF(VLOOKUP(A2810,referencia!A2817:B2829,2,FALSE)&lt;VLOOKUP(B2810,referencia!A2817:B2829,2,FALSE),"Visitante","Empate")))</f>
        <v/>
      </c>
      <c r="D2810" s="2" t="str">
        <f ca="1">IF(C2810="", "", IFERROR(
  INDEX(C:C, MATCH(1,
    INDEX((OFFSET(C2810, -(ROW(C2810)-255), 0)=OFFSET(C:C, 5, 0))*
           (OFFSET(C2809, -(ROW(C2809)-255), 0)=OFFSET(C:C, 4, 0))*
           (OFFSET(C2808, -(ROW(C2808)-255), 0)=OFFSET(C:C, 3, 0))*
           (OFFSET(C2807, -(ROW(C2807)-255), 0)=OFFSET(C:C, 2, 0))*
           (OFFSET(C2806, -(ROW(C2806)-255), 0)=OFFSET(C:C, 1, 0)),
           0), 0)),
  "Sem previsão"))</f>
        <v/>
      </c>
      <c r="E2810" s="2" t="str">
        <f t="shared" ca="1" si="134"/>
        <v/>
      </c>
      <c r="F2810" s="2" t="str">
        <f ca="1">IF(E2810="", "", IFERROR(COUNTIF($E$2:E2810, "Correto") / COUNTA($E$2:E2810), 0))</f>
        <v/>
      </c>
    </row>
    <row r="2811" spans="3:6" x14ac:dyDescent="0.25">
      <c r="C2811" s="2" t="str">
        <f>IF(B2811="","",IF(VLOOKUP(A2811,referencia!A2818:B2830,2,FALSE)&gt;VLOOKUP(B2811,referencia!A2818:B2830,2,FALSE),"Casa",IF(VLOOKUP(A2811,referencia!A2818:B2830,2,FALSE)&lt;VLOOKUP(B2811,referencia!A2818:B2830,2,FALSE),"Visitante","Empate")))</f>
        <v/>
      </c>
      <c r="D2811" s="2" t="str">
        <f ca="1">IF(C2811="", "", IFERROR(
  INDEX(C:C, MATCH(1,
    INDEX((OFFSET(C2811, -(ROW(C2811)-255), 0)=OFFSET(C:C, 5, 0))*
           (OFFSET(C2810, -(ROW(C2810)-255), 0)=OFFSET(C:C, 4, 0))*
           (OFFSET(C2809, -(ROW(C2809)-255), 0)=OFFSET(C:C, 3, 0))*
           (OFFSET(C2808, -(ROW(C2808)-255), 0)=OFFSET(C:C, 2, 0))*
           (OFFSET(C2807, -(ROW(C2807)-255), 0)=OFFSET(C:C, 1, 0)),
           0), 0)),
  "Sem previsão"))</f>
        <v/>
      </c>
      <c r="E2811" s="2" t="str">
        <f t="shared" ca="1" si="134"/>
        <v/>
      </c>
      <c r="F2811" s="2" t="str">
        <f ca="1">IF(E2811="", "", IFERROR(COUNTIF($E$2:E2811, "Correto") / COUNTA($E$2:E2811), 0))</f>
        <v/>
      </c>
    </row>
    <row r="2812" spans="3:6" x14ac:dyDescent="0.25">
      <c r="C2812" s="2" t="str">
        <f>IF(B2812="","",IF(VLOOKUP(A2812,referencia!A2819:B2831,2,FALSE)&gt;VLOOKUP(B2812,referencia!A2819:B2831,2,FALSE),"Casa",IF(VLOOKUP(A2812,referencia!A2819:B2831,2,FALSE)&lt;VLOOKUP(B2812,referencia!A2819:B2831,2,FALSE),"Visitante","Empate")))</f>
        <v/>
      </c>
      <c r="D2812" s="2" t="str">
        <f ca="1">IF(C2812="", "", IFERROR(
  INDEX(C:C, MATCH(1,
    INDEX((OFFSET(C2812, -(ROW(C2812)-255), 0)=OFFSET(C:C, 5, 0))*
           (OFFSET(C2811, -(ROW(C2811)-255), 0)=OFFSET(C:C, 4, 0))*
           (OFFSET(C2810, -(ROW(C2810)-255), 0)=OFFSET(C:C, 3, 0))*
           (OFFSET(C2809, -(ROW(C2809)-255), 0)=OFFSET(C:C, 2, 0))*
           (OFFSET(C2808, -(ROW(C2808)-255), 0)=OFFSET(C:C, 1, 0)),
           0), 0)),
  "Sem previsão"))</f>
        <v/>
      </c>
      <c r="E2812" s="2" t="str">
        <f t="shared" ref="E2812:E2875" ca="1" si="135">IF(D2812="","",IF(D2812=C2812,"Correto","Errado"))</f>
        <v/>
      </c>
      <c r="F2812" s="2" t="str">
        <f ca="1">IF(E2812="", "", IFERROR(COUNTIF($E$2:E2812, "Correto") / COUNTA($E$2:E2812), 0))</f>
        <v/>
      </c>
    </row>
    <row r="2813" spans="3:6" x14ac:dyDescent="0.25">
      <c r="C2813" s="2" t="str">
        <f>IF(B2813="","",IF(VLOOKUP(A2813,referencia!A2820:B2832,2,FALSE)&gt;VLOOKUP(B2813,referencia!A2820:B2832,2,FALSE),"Casa",IF(VLOOKUP(A2813,referencia!A2820:B2832,2,FALSE)&lt;VLOOKUP(B2813,referencia!A2820:B2832,2,FALSE),"Visitante","Empate")))</f>
        <v/>
      </c>
      <c r="D2813" s="2" t="str">
        <f ca="1">IF(C2813="", "", IFERROR(
  INDEX(C:C, MATCH(1,
    INDEX((OFFSET(C2813, -(ROW(C2813)-255), 0)=OFFSET(C:C, 5, 0))*
           (OFFSET(C2812, -(ROW(C2812)-255), 0)=OFFSET(C:C, 4, 0))*
           (OFFSET(C2811, -(ROW(C2811)-255), 0)=OFFSET(C:C, 3, 0))*
           (OFFSET(C2810, -(ROW(C2810)-255), 0)=OFFSET(C:C, 2, 0))*
           (OFFSET(C2809, -(ROW(C2809)-255), 0)=OFFSET(C:C, 1, 0)),
           0), 0)),
  "Sem previsão"))</f>
        <v/>
      </c>
      <c r="E2813" s="2" t="str">
        <f t="shared" ca="1" si="135"/>
        <v/>
      </c>
      <c r="F2813" s="2" t="str">
        <f ca="1">IF(E2813="", "", IFERROR(COUNTIF($E$2:E2813, "Correto") / COUNTA($E$2:E2813), 0))</f>
        <v/>
      </c>
    </row>
    <row r="2814" spans="3:6" x14ac:dyDescent="0.25">
      <c r="C2814" s="2" t="str">
        <f>IF(B2814="","",IF(VLOOKUP(A2814,referencia!A2821:B2833,2,FALSE)&gt;VLOOKUP(B2814,referencia!A2821:B2833,2,FALSE),"Casa",IF(VLOOKUP(A2814,referencia!A2821:B2833,2,FALSE)&lt;VLOOKUP(B2814,referencia!A2821:B2833,2,FALSE),"Visitante","Empate")))</f>
        <v/>
      </c>
      <c r="D2814" s="2" t="str">
        <f ca="1">IF(C2814="", "", IFERROR(
  INDEX(C:C, MATCH(1,
    INDEX((OFFSET(C2814, -(ROW(C2814)-255), 0)=OFFSET(C:C, 5, 0))*
           (OFFSET(C2813, -(ROW(C2813)-255), 0)=OFFSET(C:C, 4, 0))*
           (OFFSET(C2812, -(ROW(C2812)-255), 0)=OFFSET(C:C, 3, 0))*
           (OFFSET(C2811, -(ROW(C2811)-255), 0)=OFFSET(C:C, 2, 0))*
           (OFFSET(C2810, -(ROW(C2810)-255), 0)=OFFSET(C:C, 1, 0)),
           0), 0)),
  "Sem previsão"))</f>
        <v/>
      </c>
      <c r="E2814" s="2" t="str">
        <f t="shared" ca="1" si="135"/>
        <v/>
      </c>
      <c r="F2814" s="2" t="str">
        <f ca="1">IF(E2814="", "", IFERROR(COUNTIF($E$2:E2814, "Correto") / COUNTA($E$2:E2814), 0))</f>
        <v/>
      </c>
    </row>
    <row r="2815" spans="3:6" x14ac:dyDescent="0.25">
      <c r="C2815" s="2" t="str">
        <f>IF(B2815="","",IF(VLOOKUP(A2815,referencia!A2822:B2834,2,FALSE)&gt;VLOOKUP(B2815,referencia!A2822:B2834,2,FALSE),"Casa",IF(VLOOKUP(A2815,referencia!A2822:B2834,2,FALSE)&lt;VLOOKUP(B2815,referencia!A2822:B2834,2,FALSE),"Visitante","Empate")))</f>
        <v/>
      </c>
      <c r="D2815" s="2" t="str">
        <f ca="1">IF(C2815="", "", IFERROR(
  INDEX(C:C, MATCH(1,
    INDEX((OFFSET(C2815, -(ROW(C2815)-255), 0)=OFFSET(C:C, 5, 0))*
           (OFFSET(C2814, -(ROW(C2814)-255), 0)=OFFSET(C:C, 4, 0))*
           (OFFSET(C2813, -(ROW(C2813)-255), 0)=OFFSET(C:C, 3, 0))*
           (OFFSET(C2812, -(ROW(C2812)-255), 0)=OFFSET(C:C, 2, 0))*
           (OFFSET(C2811, -(ROW(C2811)-255), 0)=OFFSET(C:C, 1, 0)),
           0), 0)),
  "Sem previsão"))</f>
        <v/>
      </c>
      <c r="E2815" s="2" t="str">
        <f t="shared" ca="1" si="135"/>
        <v/>
      </c>
      <c r="F2815" s="2" t="str">
        <f ca="1">IF(E2815="", "", IFERROR(COUNTIF($E$2:E2815, "Correto") / COUNTA($E$2:E2815), 0))</f>
        <v/>
      </c>
    </row>
    <row r="2816" spans="3:6" x14ac:dyDescent="0.25">
      <c r="C2816" s="2" t="str">
        <f>IF(B2816="","",IF(VLOOKUP(A2816,referencia!A2823:B2835,2,FALSE)&gt;VLOOKUP(B2816,referencia!A2823:B2835,2,FALSE),"Casa",IF(VLOOKUP(A2816,referencia!A2823:B2835,2,FALSE)&lt;VLOOKUP(B2816,referencia!A2823:B2835,2,FALSE),"Visitante","Empate")))</f>
        <v/>
      </c>
      <c r="D2816" s="2" t="str">
        <f ca="1">IF(C2816="", "", IFERROR(
  INDEX(C:C, MATCH(1,
    INDEX((OFFSET(C2816, -(ROW(C2816)-255), 0)=OFFSET(C:C, 5, 0))*
           (OFFSET(C2815, -(ROW(C2815)-255), 0)=OFFSET(C:C, 4, 0))*
           (OFFSET(C2814, -(ROW(C2814)-255), 0)=OFFSET(C:C, 3, 0))*
           (OFFSET(C2813, -(ROW(C2813)-255), 0)=OFFSET(C:C, 2, 0))*
           (OFFSET(C2812, -(ROW(C2812)-255), 0)=OFFSET(C:C, 1, 0)),
           0), 0)),
  "Sem previsão"))</f>
        <v/>
      </c>
      <c r="E2816" s="2" t="str">
        <f t="shared" ca="1" si="135"/>
        <v/>
      </c>
      <c r="F2816" s="2" t="str">
        <f ca="1">IF(E2816="", "", IFERROR(COUNTIF($E$2:E2816, "Correto") / COUNTA($E$2:E2816), 0))</f>
        <v/>
      </c>
    </row>
    <row r="2817" spans="3:6" x14ac:dyDescent="0.25">
      <c r="C2817" s="2" t="str">
        <f>IF(B2817="","",IF(VLOOKUP(A2817,referencia!A2824:B2836,2,FALSE)&gt;VLOOKUP(B2817,referencia!A2824:B2836,2,FALSE),"Casa",IF(VLOOKUP(A2817,referencia!A2824:B2836,2,FALSE)&lt;VLOOKUP(B2817,referencia!A2824:B2836,2,FALSE),"Visitante","Empate")))</f>
        <v/>
      </c>
      <c r="D2817" s="2" t="str">
        <f ca="1">IF(C2817="", "", IFERROR(
  INDEX(C:C, MATCH(1,
    INDEX((OFFSET(C2817, -(ROW(C2817)-255), 0)=OFFSET(C:C, 5, 0))*
           (OFFSET(C2816, -(ROW(C2816)-255), 0)=OFFSET(C:C, 4, 0))*
           (OFFSET(C2815, -(ROW(C2815)-255), 0)=OFFSET(C:C, 3, 0))*
           (OFFSET(C2814, -(ROW(C2814)-255), 0)=OFFSET(C:C, 2, 0))*
           (OFFSET(C2813, -(ROW(C2813)-255), 0)=OFFSET(C:C, 1, 0)),
           0), 0)),
  "Sem previsão"))</f>
        <v/>
      </c>
      <c r="E2817" s="2" t="str">
        <f t="shared" ca="1" si="135"/>
        <v/>
      </c>
      <c r="F2817" s="2" t="str">
        <f ca="1">IF(E2817="", "", IFERROR(COUNTIF($E$2:E2817, "Correto") / COUNTA($E$2:E2817), 0))</f>
        <v/>
      </c>
    </row>
    <row r="2818" spans="3:6" x14ac:dyDescent="0.25">
      <c r="C2818" s="2" t="str">
        <f>IF(B2818="","",IF(VLOOKUP(A2818,referencia!A2825:B2837,2,FALSE)&gt;VLOOKUP(B2818,referencia!A2825:B2837,2,FALSE),"Casa",IF(VLOOKUP(A2818,referencia!A2825:B2837,2,FALSE)&lt;VLOOKUP(B2818,referencia!A2825:B2837,2,FALSE),"Visitante","Empate")))</f>
        <v/>
      </c>
      <c r="D2818" s="2" t="str">
        <f ca="1">IF(C2818="", "", IFERROR(
  INDEX(C:C, MATCH(1,
    INDEX((OFFSET(C2818, -(ROW(C2818)-255), 0)=OFFSET(C:C, 5, 0))*
           (OFFSET(C2817, -(ROW(C2817)-255), 0)=OFFSET(C:C, 4, 0))*
           (OFFSET(C2816, -(ROW(C2816)-255), 0)=OFFSET(C:C, 3, 0))*
           (OFFSET(C2815, -(ROW(C2815)-255), 0)=OFFSET(C:C, 2, 0))*
           (OFFSET(C2814, -(ROW(C2814)-255), 0)=OFFSET(C:C, 1, 0)),
           0), 0)),
  "Sem previsão"))</f>
        <v/>
      </c>
      <c r="E2818" s="2" t="str">
        <f t="shared" ca="1" si="135"/>
        <v/>
      </c>
      <c r="F2818" s="2" t="str">
        <f ca="1">IF(E2818="", "", IFERROR(COUNTIF($E$2:E2818, "Correto") / COUNTA($E$2:E2818), 0))</f>
        <v/>
      </c>
    </row>
    <row r="2819" spans="3:6" x14ac:dyDescent="0.25">
      <c r="C2819" s="2" t="str">
        <f>IF(B2819="","",IF(VLOOKUP(A2819,referencia!A2826:B2838,2,FALSE)&gt;VLOOKUP(B2819,referencia!A2826:B2838,2,FALSE),"Casa",IF(VLOOKUP(A2819,referencia!A2826:B2838,2,FALSE)&lt;VLOOKUP(B2819,referencia!A2826:B2838,2,FALSE),"Visitante","Empate")))</f>
        <v/>
      </c>
      <c r="D2819" s="2" t="str">
        <f ca="1">IF(C2819="", "", IFERROR(
  INDEX(C:C, MATCH(1,
    INDEX((OFFSET(C2819, -(ROW(C2819)-255), 0)=OFFSET(C:C, 5, 0))*
           (OFFSET(C2818, -(ROW(C2818)-255), 0)=OFFSET(C:C, 4, 0))*
           (OFFSET(C2817, -(ROW(C2817)-255), 0)=OFFSET(C:C, 3, 0))*
           (OFFSET(C2816, -(ROW(C2816)-255), 0)=OFFSET(C:C, 2, 0))*
           (OFFSET(C2815, -(ROW(C2815)-255), 0)=OFFSET(C:C, 1, 0)),
           0), 0)),
  "Sem previsão"))</f>
        <v/>
      </c>
      <c r="E2819" s="2" t="str">
        <f t="shared" ca="1" si="135"/>
        <v/>
      </c>
      <c r="F2819" s="2" t="str">
        <f ca="1">IF(E2819="", "", IFERROR(COUNTIF($E$2:E2819, "Correto") / COUNTA($E$2:E2819), 0))</f>
        <v/>
      </c>
    </row>
    <row r="2820" spans="3:6" x14ac:dyDescent="0.25">
      <c r="C2820" s="2" t="str">
        <f>IF(B2820="","",IF(VLOOKUP(A2820,referencia!A2827:B2839,2,FALSE)&gt;VLOOKUP(B2820,referencia!A2827:B2839,2,FALSE),"Casa",IF(VLOOKUP(A2820,referencia!A2827:B2839,2,FALSE)&lt;VLOOKUP(B2820,referencia!A2827:B2839,2,FALSE),"Visitante","Empate")))</f>
        <v/>
      </c>
      <c r="D2820" s="2" t="str">
        <f ca="1">IF(C2820="", "", IFERROR(
  INDEX(C:C, MATCH(1,
    INDEX((OFFSET(C2820, -(ROW(C2820)-255), 0)=OFFSET(C:C, 5, 0))*
           (OFFSET(C2819, -(ROW(C2819)-255), 0)=OFFSET(C:C, 4, 0))*
           (OFFSET(C2818, -(ROW(C2818)-255), 0)=OFFSET(C:C, 3, 0))*
           (OFFSET(C2817, -(ROW(C2817)-255), 0)=OFFSET(C:C, 2, 0))*
           (OFFSET(C2816, -(ROW(C2816)-255), 0)=OFFSET(C:C, 1, 0)),
           0), 0)),
  "Sem previsão"))</f>
        <v/>
      </c>
      <c r="E2820" s="2" t="str">
        <f t="shared" ca="1" si="135"/>
        <v/>
      </c>
      <c r="F2820" s="2" t="str">
        <f ca="1">IF(E2820="", "", IFERROR(COUNTIF($E$2:E2820, "Correto") / COUNTA($E$2:E2820), 0))</f>
        <v/>
      </c>
    </row>
    <row r="2821" spans="3:6" x14ac:dyDescent="0.25">
      <c r="C2821" s="2" t="str">
        <f>IF(B2821="","",IF(VLOOKUP(A2821,referencia!A2828:B2840,2,FALSE)&gt;VLOOKUP(B2821,referencia!A2828:B2840,2,FALSE),"Casa",IF(VLOOKUP(A2821,referencia!A2828:B2840,2,FALSE)&lt;VLOOKUP(B2821,referencia!A2828:B2840,2,FALSE),"Visitante","Empate")))</f>
        <v/>
      </c>
      <c r="D2821" s="2" t="str">
        <f ca="1">IF(C2821="", "", IFERROR(
  INDEX(C:C, MATCH(1,
    INDEX((OFFSET(C2821, -(ROW(C2821)-255), 0)=OFFSET(C:C, 5, 0))*
           (OFFSET(C2820, -(ROW(C2820)-255), 0)=OFFSET(C:C, 4, 0))*
           (OFFSET(C2819, -(ROW(C2819)-255), 0)=OFFSET(C:C, 3, 0))*
           (OFFSET(C2818, -(ROW(C2818)-255), 0)=OFFSET(C:C, 2, 0))*
           (OFFSET(C2817, -(ROW(C2817)-255), 0)=OFFSET(C:C, 1, 0)),
           0), 0)),
  "Sem previsão"))</f>
        <v/>
      </c>
      <c r="E2821" s="2" t="str">
        <f t="shared" ca="1" si="135"/>
        <v/>
      </c>
      <c r="F2821" s="2" t="str">
        <f ca="1">IF(E2821="", "", IFERROR(COUNTIF($E$2:E2821, "Correto") / COUNTA($E$2:E2821), 0))</f>
        <v/>
      </c>
    </row>
    <row r="2822" spans="3:6" x14ac:dyDescent="0.25">
      <c r="C2822" s="2" t="str">
        <f>IF(B2822="","",IF(VLOOKUP(A2822,referencia!A2829:B2841,2,FALSE)&gt;VLOOKUP(B2822,referencia!A2829:B2841,2,FALSE),"Casa",IF(VLOOKUP(A2822,referencia!A2829:B2841,2,FALSE)&lt;VLOOKUP(B2822,referencia!A2829:B2841,2,FALSE),"Visitante","Empate")))</f>
        <v/>
      </c>
      <c r="D2822" s="2" t="str">
        <f ca="1">IF(C2822="", "", IFERROR(
  INDEX(C:C, MATCH(1,
    INDEX((OFFSET(C2822, -(ROW(C2822)-255), 0)=OFFSET(C:C, 5, 0))*
           (OFFSET(C2821, -(ROW(C2821)-255), 0)=OFFSET(C:C, 4, 0))*
           (OFFSET(C2820, -(ROW(C2820)-255), 0)=OFFSET(C:C, 3, 0))*
           (OFFSET(C2819, -(ROW(C2819)-255), 0)=OFFSET(C:C, 2, 0))*
           (OFFSET(C2818, -(ROW(C2818)-255), 0)=OFFSET(C:C, 1, 0)),
           0), 0)),
  "Sem previsão"))</f>
        <v/>
      </c>
      <c r="E2822" s="2" t="str">
        <f t="shared" ca="1" si="135"/>
        <v/>
      </c>
      <c r="F2822" s="2" t="str">
        <f ca="1">IF(E2822="", "", IFERROR(COUNTIF($E$2:E2822, "Correto") / COUNTA($E$2:E2822), 0))</f>
        <v/>
      </c>
    </row>
    <row r="2823" spans="3:6" x14ac:dyDescent="0.25">
      <c r="C2823" s="2" t="str">
        <f>IF(B2823="","",IF(VLOOKUP(A2823,referencia!A2830:B2842,2,FALSE)&gt;VLOOKUP(B2823,referencia!A2830:B2842,2,FALSE),"Casa",IF(VLOOKUP(A2823,referencia!A2830:B2842,2,FALSE)&lt;VLOOKUP(B2823,referencia!A2830:B2842,2,FALSE),"Visitante","Empate")))</f>
        <v/>
      </c>
      <c r="D2823" s="2" t="str">
        <f ca="1">IF(C2823="", "", IFERROR(
  INDEX(C:C, MATCH(1,
    INDEX((OFFSET(C2823, -(ROW(C2823)-255), 0)=OFFSET(C:C, 5, 0))*
           (OFFSET(C2822, -(ROW(C2822)-255), 0)=OFFSET(C:C, 4, 0))*
           (OFFSET(C2821, -(ROW(C2821)-255), 0)=OFFSET(C:C, 3, 0))*
           (OFFSET(C2820, -(ROW(C2820)-255), 0)=OFFSET(C:C, 2, 0))*
           (OFFSET(C2819, -(ROW(C2819)-255), 0)=OFFSET(C:C, 1, 0)),
           0), 0)),
  "Sem previsão"))</f>
        <v/>
      </c>
      <c r="E2823" s="2" t="str">
        <f t="shared" ca="1" si="135"/>
        <v/>
      </c>
      <c r="F2823" s="2" t="str">
        <f ca="1">IF(E2823="", "", IFERROR(COUNTIF($E$2:E2823, "Correto") / COUNTA($E$2:E2823), 0))</f>
        <v/>
      </c>
    </row>
    <row r="2824" spans="3:6" x14ac:dyDescent="0.25">
      <c r="C2824" s="2" t="str">
        <f>IF(B2824="","",IF(VLOOKUP(A2824,referencia!A2831:B2843,2,FALSE)&gt;VLOOKUP(B2824,referencia!A2831:B2843,2,FALSE),"Casa",IF(VLOOKUP(A2824,referencia!A2831:B2843,2,FALSE)&lt;VLOOKUP(B2824,referencia!A2831:B2843,2,FALSE),"Visitante","Empate")))</f>
        <v/>
      </c>
      <c r="D2824" s="2" t="str">
        <f ca="1">IF(C2824="", "", IFERROR(
  INDEX(C:C, MATCH(1,
    INDEX((OFFSET(C2824, -(ROW(C2824)-255), 0)=OFFSET(C:C, 5, 0))*
           (OFFSET(C2823, -(ROW(C2823)-255), 0)=OFFSET(C:C, 4, 0))*
           (OFFSET(C2822, -(ROW(C2822)-255), 0)=OFFSET(C:C, 3, 0))*
           (OFFSET(C2821, -(ROW(C2821)-255), 0)=OFFSET(C:C, 2, 0))*
           (OFFSET(C2820, -(ROW(C2820)-255), 0)=OFFSET(C:C, 1, 0)),
           0), 0)),
  "Sem previsão"))</f>
        <v/>
      </c>
      <c r="E2824" s="2" t="str">
        <f t="shared" ca="1" si="135"/>
        <v/>
      </c>
      <c r="F2824" s="2" t="str">
        <f ca="1">IF(E2824="", "", IFERROR(COUNTIF($E$2:E2824, "Correto") / COUNTA($E$2:E2824), 0))</f>
        <v/>
      </c>
    </row>
    <row r="2825" spans="3:6" x14ac:dyDescent="0.25">
      <c r="C2825" s="2" t="str">
        <f>IF(B2825="","",IF(VLOOKUP(A2825,referencia!A2832:B2844,2,FALSE)&gt;VLOOKUP(B2825,referencia!A2832:B2844,2,FALSE),"Casa",IF(VLOOKUP(A2825,referencia!A2832:B2844,2,FALSE)&lt;VLOOKUP(B2825,referencia!A2832:B2844,2,FALSE),"Visitante","Empate")))</f>
        <v/>
      </c>
      <c r="D2825" s="2" t="str">
        <f ca="1">IF(C2825="", "", IFERROR(
  INDEX(C:C, MATCH(1,
    INDEX((OFFSET(C2825, -(ROW(C2825)-255), 0)=OFFSET(C:C, 5, 0))*
           (OFFSET(C2824, -(ROW(C2824)-255), 0)=OFFSET(C:C, 4, 0))*
           (OFFSET(C2823, -(ROW(C2823)-255), 0)=OFFSET(C:C, 3, 0))*
           (OFFSET(C2822, -(ROW(C2822)-255), 0)=OFFSET(C:C, 2, 0))*
           (OFFSET(C2821, -(ROW(C2821)-255), 0)=OFFSET(C:C, 1, 0)),
           0), 0)),
  "Sem previsão"))</f>
        <v/>
      </c>
      <c r="E2825" s="2" t="str">
        <f t="shared" ca="1" si="135"/>
        <v/>
      </c>
      <c r="F2825" s="2" t="str">
        <f ca="1">IF(E2825="", "", IFERROR(COUNTIF($E$2:E2825, "Correto") / COUNTA($E$2:E2825), 0))</f>
        <v/>
      </c>
    </row>
    <row r="2826" spans="3:6" x14ac:dyDescent="0.25">
      <c r="C2826" s="2" t="str">
        <f>IF(B2826="","",IF(VLOOKUP(A2826,referencia!A2833:B2845,2,FALSE)&gt;VLOOKUP(B2826,referencia!A2833:B2845,2,FALSE),"Casa",IF(VLOOKUP(A2826,referencia!A2833:B2845,2,FALSE)&lt;VLOOKUP(B2826,referencia!A2833:B2845,2,FALSE),"Visitante","Empate")))</f>
        <v/>
      </c>
      <c r="D2826" s="2" t="str">
        <f ca="1">IF(C2826="", "", IFERROR(
  INDEX(C:C, MATCH(1,
    INDEX((OFFSET(C2826, -(ROW(C2826)-255), 0)=OFFSET(C:C, 5, 0))*
           (OFFSET(C2825, -(ROW(C2825)-255), 0)=OFFSET(C:C, 4, 0))*
           (OFFSET(C2824, -(ROW(C2824)-255), 0)=OFFSET(C:C, 3, 0))*
           (OFFSET(C2823, -(ROW(C2823)-255), 0)=OFFSET(C:C, 2, 0))*
           (OFFSET(C2822, -(ROW(C2822)-255), 0)=OFFSET(C:C, 1, 0)),
           0), 0)),
  "Sem previsão"))</f>
        <v/>
      </c>
      <c r="E2826" s="2" t="str">
        <f t="shared" ca="1" si="135"/>
        <v/>
      </c>
      <c r="F2826" s="2" t="str">
        <f ca="1">IF(E2826="", "", IFERROR(COUNTIF($E$2:E2826, "Correto") / COUNTA($E$2:E2826), 0))</f>
        <v/>
      </c>
    </row>
    <row r="2827" spans="3:6" x14ac:dyDescent="0.25">
      <c r="C2827" s="2" t="str">
        <f>IF(B2827="","",IF(VLOOKUP(A2827,referencia!A2834:B2846,2,FALSE)&gt;VLOOKUP(B2827,referencia!A2834:B2846,2,FALSE),"Casa",IF(VLOOKUP(A2827,referencia!A2834:B2846,2,FALSE)&lt;VLOOKUP(B2827,referencia!A2834:B2846,2,FALSE),"Visitante","Empate")))</f>
        <v/>
      </c>
      <c r="D2827" s="2" t="str">
        <f ca="1">IF(C2827="", "", IFERROR(
  INDEX(C:C, MATCH(1,
    INDEX((OFFSET(C2827, -(ROW(C2827)-255), 0)=OFFSET(C:C, 5, 0))*
           (OFFSET(C2826, -(ROW(C2826)-255), 0)=OFFSET(C:C, 4, 0))*
           (OFFSET(C2825, -(ROW(C2825)-255), 0)=OFFSET(C:C, 3, 0))*
           (OFFSET(C2824, -(ROW(C2824)-255), 0)=OFFSET(C:C, 2, 0))*
           (OFFSET(C2823, -(ROW(C2823)-255), 0)=OFFSET(C:C, 1, 0)),
           0), 0)),
  "Sem previsão"))</f>
        <v/>
      </c>
      <c r="E2827" s="2" t="str">
        <f t="shared" ca="1" si="135"/>
        <v/>
      </c>
      <c r="F2827" s="2" t="str">
        <f ca="1">IF(E2827="", "", IFERROR(COUNTIF($E$2:E2827, "Correto") / COUNTA($E$2:E2827), 0))</f>
        <v/>
      </c>
    </row>
    <row r="2828" spans="3:6" x14ac:dyDescent="0.25">
      <c r="C2828" s="2" t="str">
        <f>IF(B2828="","",IF(VLOOKUP(A2828,referencia!A2835:B2847,2,FALSE)&gt;VLOOKUP(B2828,referencia!A2835:B2847,2,FALSE),"Casa",IF(VLOOKUP(A2828,referencia!A2835:B2847,2,FALSE)&lt;VLOOKUP(B2828,referencia!A2835:B2847,2,FALSE),"Visitante","Empate")))</f>
        <v/>
      </c>
      <c r="D2828" s="2" t="str">
        <f ca="1">IF(C2828="", "", IFERROR(
  INDEX(C:C, MATCH(1,
    INDEX((OFFSET(C2828, -(ROW(C2828)-255), 0)=OFFSET(C:C, 5, 0))*
           (OFFSET(C2827, -(ROW(C2827)-255), 0)=OFFSET(C:C, 4, 0))*
           (OFFSET(C2826, -(ROW(C2826)-255), 0)=OFFSET(C:C, 3, 0))*
           (OFFSET(C2825, -(ROW(C2825)-255), 0)=OFFSET(C:C, 2, 0))*
           (OFFSET(C2824, -(ROW(C2824)-255), 0)=OFFSET(C:C, 1, 0)),
           0), 0)),
  "Sem previsão"))</f>
        <v/>
      </c>
      <c r="E2828" s="2" t="str">
        <f t="shared" ca="1" si="135"/>
        <v/>
      </c>
      <c r="F2828" s="2" t="str">
        <f ca="1">IF(E2828="", "", IFERROR(COUNTIF($E$2:E2828, "Correto") / COUNTA($E$2:E2828), 0))</f>
        <v/>
      </c>
    </row>
    <row r="2829" spans="3:6" x14ac:dyDescent="0.25">
      <c r="C2829" s="2" t="str">
        <f>IF(B2829="","",IF(VLOOKUP(A2829,referencia!A2836:B2848,2,FALSE)&gt;VLOOKUP(B2829,referencia!A2836:B2848,2,FALSE),"Casa",IF(VLOOKUP(A2829,referencia!A2836:B2848,2,FALSE)&lt;VLOOKUP(B2829,referencia!A2836:B2848,2,FALSE),"Visitante","Empate")))</f>
        <v/>
      </c>
      <c r="D2829" s="2" t="str">
        <f ca="1">IF(C2829="", "", IFERROR(
  INDEX(C:C, MATCH(1,
    INDEX((OFFSET(C2829, -(ROW(C2829)-255), 0)=OFFSET(C:C, 5, 0))*
           (OFFSET(C2828, -(ROW(C2828)-255), 0)=OFFSET(C:C, 4, 0))*
           (OFFSET(C2827, -(ROW(C2827)-255), 0)=OFFSET(C:C, 3, 0))*
           (OFFSET(C2826, -(ROW(C2826)-255), 0)=OFFSET(C:C, 2, 0))*
           (OFFSET(C2825, -(ROW(C2825)-255), 0)=OFFSET(C:C, 1, 0)),
           0), 0)),
  "Sem previsão"))</f>
        <v/>
      </c>
      <c r="E2829" s="2" t="str">
        <f t="shared" ca="1" si="135"/>
        <v/>
      </c>
      <c r="F2829" s="2" t="str">
        <f ca="1">IF(E2829="", "", IFERROR(COUNTIF($E$2:E2829, "Correto") / COUNTA($E$2:E2829), 0))</f>
        <v/>
      </c>
    </row>
    <row r="2830" spans="3:6" x14ac:dyDescent="0.25">
      <c r="C2830" s="2" t="str">
        <f>IF(B2830="","",IF(VLOOKUP(A2830,referencia!A2837:B2849,2,FALSE)&gt;VLOOKUP(B2830,referencia!A2837:B2849,2,FALSE),"Casa",IF(VLOOKUP(A2830,referencia!A2837:B2849,2,FALSE)&lt;VLOOKUP(B2830,referencia!A2837:B2849,2,FALSE),"Visitante","Empate")))</f>
        <v/>
      </c>
      <c r="D2830" s="2" t="str">
        <f ca="1">IF(C2830="", "", IFERROR(
  INDEX(C:C, MATCH(1,
    INDEX((OFFSET(C2830, -(ROW(C2830)-255), 0)=OFFSET(C:C, 5, 0))*
           (OFFSET(C2829, -(ROW(C2829)-255), 0)=OFFSET(C:C, 4, 0))*
           (OFFSET(C2828, -(ROW(C2828)-255), 0)=OFFSET(C:C, 3, 0))*
           (OFFSET(C2827, -(ROW(C2827)-255), 0)=OFFSET(C:C, 2, 0))*
           (OFFSET(C2826, -(ROW(C2826)-255), 0)=OFFSET(C:C, 1, 0)),
           0), 0)),
  "Sem previsão"))</f>
        <v/>
      </c>
      <c r="E2830" s="2" t="str">
        <f t="shared" ca="1" si="135"/>
        <v/>
      </c>
      <c r="F2830" s="2" t="str">
        <f ca="1">IF(E2830="", "", IFERROR(COUNTIF($E$2:E2830, "Correto") / COUNTA($E$2:E2830), 0))</f>
        <v/>
      </c>
    </row>
    <row r="2831" spans="3:6" x14ac:dyDescent="0.25">
      <c r="C2831" s="2" t="str">
        <f>IF(B2831="","",IF(VLOOKUP(A2831,referencia!A2838:B2850,2,FALSE)&gt;VLOOKUP(B2831,referencia!A2838:B2850,2,FALSE),"Casa",IF(VLOOKUP(A2831,referencia!A2838:B2850,2,FALSE)&lt;VLOOKUP(B2831,referencia!A2838:B2850,2,FALSE),"Visitante","Empate")))</f>
        <v/>
      </c>
      <c r="D2831" s="2" t="str">
        <f ca="1">IF(C2831="", "", IFERROR(
  INDEX(C:C, MATCH(1,
    INDEX((OFFSET(C2831, -(ROW(C2831)-255), 0)=OFFSET(C:C, 5, 0))*
           (OFFSET(C2830, -(ROW(C2830)-255), 0)=OFFSET(C:C, 4, 0))*
           (OFFSET(C2829, -(ROW(C2829)-255), 0)=OFFSET(C:C, 3, 0))*
           (OFFSET(C2828, -(ROW(C2828)-255), 0)=OFFSET(C:C, 2, 0))*
           (OFFSET(C2827, -(ROW(C2827)-255), 0)=OFFSET(C:C, 1, 0)),
           0), 0)),
  "Sem previsão"))</f>
        <v/>
      </c>
      <c r="E2831" s="2" t="str">
        <f t="shared" ca="1" si="135"/>
        <v/>
      </c>
      <c r="F2831" s="2" t="str">
        <f ca="1">IF(E2831="", "", IFERROR(COUNTIF($E$2:E2831, "Correto") / COUNTA($E$2:E2831), 0))</f>
        <v/>
      </c>
    </row>
    <row r="2832" spans="3:6" x14ac:dyDescent="0.25">
      <c r="C2832" s="2" t="str">
        <f>IF(B2832="","",IF(VLOOKUP(A2832,referencia!A2839:B2851,2,FALSE)&gt;VLOOKUP(B2832,referencia!A2839:B2851,2,FALSE),"Casa",IF(VLOOKUP(A2832,referencia!A2839:B2851,2,FALSE)&lt;VLOOKUP(B2832,referencia!A2839:B2851,2,FALSE),"Visitante","Empate")))</f>
        <v/>
      </c>
      <c r="D2832" s="2" t="str">
        <f ca="1">IF(C2832="", "", IFERROR(
  INDEX(C:C, MATCH(1,
    INDEX((OFFSET(C2832, -(ROW(C2832)-255), 0)=OFFSET(C:C, 5, 0))*
           (OFFSET(C2831, -(ROW(C2831)-255), 0)=OFFSET(C:C, 4, 0))*
           (OFFSET(C2830, -(ROW(C2830)-255), 0)=OFFSET(C:C, 3, 0))*
           (OFFSET(C2829, -(ROW(C2829)-255), 0)=OFFSET(C:C, 2, 0))*
           (OFFSET(C2828, -(ROW(C2828)-255), 0)=OFFSET(C:C, 1, 0)),
           0), 0)),
  "Sem previsão"))</f>
        <v/>
      </c>
      <c r="E2832" s="2" t="str">
        <f t="shared" ca="1" si="135"/>
        <v/>
      </c>
      <c r="F2832" s="2" t="str">
        <f ca="1">IF(E2832="", "", IFERROR(COUNTIF($E$2:E2832, "Correto") / COUNTA($E$2:E2832), 0))</f>
        <v/>
      </c>
    </row>
    <row r="2833" spans="3:6" x14ac:dyDescent="0.25">
      <c r="C2833" s="2" t="str">
        <f>IF(B2833="","",IF(VLOOKUP(A2833,referencia!A2840:B2852,2,FALSE)&gt;VLOOKUP(B2833,referencia!A2840:B2852,2,FALSE),"Casa",IF(VLOOKUP(A2833,referencia!A2840:B2852,2,FALSE)&lt;VLOOKUP(B2833,referencia!A2840:B2852,2,FALSE),"Visitante","Empate")))</f>
        <v/>
      </c>
      <c r="D2833" s="2" t="str">
        <f ca="1">IF(C2833="", "", IFERROR(
  INDEX(C:C, MATCH(1,
    INDEX((OFFSET(C2833, -(ROW(C2833)-255), 0)=OFFSET(C:C, 5, 0))*
           (OFFSET(C2832, -(ROW(C2832)-255), 0)=OFFSET(C:C, 4, 0))*
           (OFFSET(C2831, -(ROW(C2831)-255), 0)=OFFSET(C:C, 3, 0))*
           (OFFSET(C2830, -(ROW(C2830)-255), 0)=OFFSET(C:C, 2, 0))*
           (OFFSET(C2829, -(ROW(C2829)-255), 0)=OFFSET(C:C, 1, 0)),
           0), 0)),
  "Sem previsão"))</f>
        <v/>
      </c>
      <c r="E2833" s="2" t="str">
        <f t="shared" ca="1" si="135"/>
        <v/>
      </c>
      <c r="F2833" s="2" t="str">
        <f ca="1">IF(E2833="", "", IFERROR(COUNTIF($E$2:E2833, "Correto") / COUNTA($E$2:E2833), 0))</f>
        <v/>
      </c>
    </row>
    <row r="2834" spans="3:6" x14ac:dyDescent="0.25">
      <c r="C2834" s="2" t="str">
        <f>IF(B2834="","",IF(VLOOKUP(A2834,referencia!A2841:B2853,2,FALSE)&gt;VLOOKUP(B2834,referencia!A2841:B2853,2,FALSE),"Casa",IF(VLOOKUP(A2834,referencia!A2841:B2853,2,FALSE)&lt;VLOOKUP(B2834,referencia!A2841:B2853,2,FALSE),"Visitante","Empate")))</f>
        <v/>
      </c>
      <c r="D2834" s="2" t="str">
        <f ca="1">IF(C2834="", "", IFERROR(
  INDEX(C:C, MATCH(1,
    INDEX((OFFSET(C2834, -(ROW(C2834)-255), 0)=OFFSET(C:C, 5, 0))*
           (OFFSET(C2833, -(ROW(C2833)-255), 0)=OFFSET(C:C, 4, 0))*
           (OFFSET(C2832, -(ROW(C2832)-255), 0)=OFFSET(C:C, 3, 0))*
           (OFFSET(C2831, -(ROW(C2831)-255), 0)=OFFSET(C:C, 2, 0))*
           (OFFSET(C2830, -(ROW(C2830)-255), 0)=OFFSET(C:C, 1, 0)),
           0), 0)),
  "Sem previsão"))</f>
        <v/>
      </c>
      <c r="E2834" s="2" t="str">
        <f t="shared" ca="1" si="135"/>
        <v/>
      </c>
      <c r="F2834" s="2" t="str">
        <f ca="1">IF(E2834="", "", IFERROR(COUNTIF($E$2:E2834, "Correto") / COUNTA($E$2:E2834), 0))</f>
        <v/>
      </c>
    </row>
    <row r="2835" spans="3:6" x14ac:dyDescent="0.25">
      <c r="C2835" s="2" t="str">
        <f>IF(B2835="","",IF(VLOOKUP(A2835,referencia!A2842:B2854,2,FALSE)&gt;VLOOKUP(B2835,referencia!A2842:B2854,2,FALSE),"Casa",IF(VLOOKUP(A2835,referencia!A2842:B2854,2,FALSE)&lt;VLOOKUP(B2835,referencia!A2842:B2854,2,FALSE),"Visitante","Empate")))</f>
        <v/>
      </c>
      <c r="D2835" s="2" t="str">
        <f ca="1">IF(C2835="", "", IFERROR(
  INDEX(C:C, MATCH(1,
    INDEX((OFFSET(C2835, -(ROW(C2835)-255), 0)=OFFSET(C:C, 5, 0))*
           (OFFSET(C2834, -(ROW(C2834)-255), 0)=OFFSET(C:C, 4, 0))*
           (OFFSET(C2833, -(ROW(C2833)-255), 0)=OFFSET(C:C, 3, 0))*
           (OFFSET(C2832, -(ROW(C2832)-255), 0)=OFFSET(C:C, 2, 0))*
           (OFFSET(C2831, -(ROW(C2831)-255), 0)=OFFSET(C:C, 1, 0)),
           0), 0)),
  "Sem previsão"))</f>
        <v/>
      </c>
      <c r="E2835" s="2" t="str">
        <f t="shared" ca="1" si="135"/>
        <v/>
      </c>
      <c r="F2835" s="2" t="str">
        <f ca="1">IF(E2835="", "", IFERROR(COUNTIF($E$2:E2835, "Correto") / COUNTA($E$2:E2835), 0))</f>
        <v/>
      </c>
    </row>
    <row r="2836" spans="3:6" x14ac:dyDescent="0.25">
      <c r="C2836" s="2" t="str">
        <f>IF(B2836="","",IF(VLOOKUP(A2836,referencia!A2843:B2855,2,FALSE)&gt;VLOOKUP(B2836,referencia!A2843:B2855,2,FALSE),"Casa",IF(VLOOKUP(A2836,referencia!A2843:B2855,2,FALSE)&lt;VLOOKUP(B2836,referencia!A2843:B2855,2,FALSE),"Visitante","Empate")))</f>
        <v/>
      </c>
      <c r="D2836" s="2" t="str">
        <f ca="1">IF(C2836="", "", IFERROR(
  INDEX(C:C, MATCH(1,
    INDEX((OFFSET(C2836, -(ROW(C2836)-255), 0)=OFFSET(C:C, 5, 0))*
           (OFFSET(C2835, -(ROW(C2835)-255), 0)=OFFSET(C:C, 4, 0))*
           (OFFSET(C2834, -(ROW(C2834)-255), 0)=OFFSET(C:C, 3, 0))*
           (OFFSET(C2833, -(ROW(C2833)-255), 0)=OFFSET(C:C, 2, 0))*
           (OFFSET(C2832, -(ROW(C2832)-255), 0)=OFFSET(C:C, 1, 0)),
           0), 0)),
  "Sem previsão"))</f>
        <v/>
      </c>
      <c r="E2836" s="2" t="str">
        <f t="shared" ca="1" si="135"/>
        <v/>
      </c>
      <c r="F2836" s="2" t="str">
        <f ca="1">IF(E2836="", "", IFERROR(COUNTIF($E$2:E2836, "Correto") / COUNTA($E$2:E2836), 0))</f>
        <v/>
      </c>
    </row>
    <row r="2837" spans="3:6" x14ac:dyDescent="0.25">
      <c r="C2837" s="2" t="str">
        <f>IF(B2837="","",IF(VLOOKUP(A2837,referencia!A2844:B2856,2,FALSE)&gt;VLOOKUP(B2837,referencia!A2844:B2856,2,FALSE),"Casa",IF(VLOOKUP(A2837,referencia!A2844:B2856,2,FALSE)&lt;VLOOKUP(B2837,referencia!A2844:B2856,2,FALSE),"Visitante","Empate")))</f>
        <v/>
      </c>
      <c r="D2837" s="2" t="str">
        <f ca="1">IF(C2837="", "", IFERROR(
  INDEX(C:C, MATCH(1,
    INDEX((OFFSET(C2837, -(ROW(C2837)-255), 0)=OFFSET(C:C, 5, 0))*
           (OFFSET(C2836, -(ROW(C2836)-255), 0)=OFFSET(C:C, 4, 0))*
           (OFFSET(C2835, -(ROW(C2835)-255), 0)=OFFSET(C:C, 3, 0))*
           (OFFSET(C2834, -(ROW(C2834)-255), 0)=OFFSET(C:C, 2, 0))*
           (OFFSET(C2833, -(ROW(C2833)-255), 0)=OFFSET(C:C, 1, 0)),
           0), 0)),
  "Sem previsão"))</f>
        <v/>
      </c>
      <c r="E2837" s="2" t="str">
        <f t="shared" ca="1" si="135"/>
        <v/>
      </c>
      <c r="F2837" s="2" t="str">
        <f ca="1">IF(E2837="", "", IFERROR(COUNTIF($E$2:E2837, "Correto") / COUNTA($E$2:E2837), 0))</f>
        <v/>
      </c>
    </row>
    <row r="2838" spans="3:6" x14ac:dyDescent="0.25">
      <c r="C2838" s="2" t="str">
        <f>IF(B2838="","",IF(VLOOKUP(A2838,referencia!A2845:B2857,2,FALSE)&gt;VLOOKUP(B2838,referencia!A2845:B2857,2,FALSE),"Casa",IF(VLOOKUP(A2838,referencia!A2845:B2857,2,FALSE)&lt;VLOOKUP(B2838,referencia!A2845:B2857,2,FALSE),"Visitante","Empate")))</f>
        <v/>
      </c>
      <c r="D2838" s="2" t="str">
        <f ca="1">IF(C2838="", "", IFERROR(
  INDEX(C:C, MATCH(1,
    INDEX((OFFSET(C2838, -(ROW(C2838)-255), 0)=OFFSET(C:C, 5, 0))*
           (OFFSET(C2837, -(ROW(C2837)-255), 0)=OFFSET(C:C, 4, 0))*
           (OFFSET(C2836, -(ROW(C2836)-255), 0)=OFFSET(C:C, 3, 0))*
           (OFFSET(C2835, -(ROW(C2835)-255), 0)=OFFSET(C:C, 2, 0))*
           (OFFSET(C2834, -(ROW(C2834)-255), 0)=OFFSET(C:C, 1, 0)),
           0), 0)),
  "Sem previsão"))</f>
        <v/>
      </c>
      <c r="E2838" s="2" t="str">
        <f t="shared" ca="1" si="135"/>
        <v/>
      </c>
      <c r="F2838" s="2" t="str">
        <f ca="1">IF(E2838="", "", IFERROR(COUNTIF($E$2:E2838, "Correto") / COUNTA($E$2:E2838), 0))</f>
        <v/>
      </c>
    </row>
    <row r="2839" spans="3:6" x14ac:dyDescent="0.25">
      <c r="C2839" s="2" t="str">
        <f>IF(B2839="","",IF(VLOOKUP(A2839,referencia!A2846:B2858,2,FALSE)&gt;VLOOKUP(B2839,referencia!A2846:B2858,2,FALSE),"Casa",IF(VLOOKUP(A2839,referencia!A2846:B2858,2,FALSE)&lt;VLOOKUP(B2839,referencia!A2846:B2858,2,FALSE),"Visitante","Empate")))</f>
        <v/>
      </c>
      <c r="D2839" s="2" t="str">
        <f ca="1">IF(C2839="", "", IFERROR(
  INDEX(C:C, MATCH(1,
    INDEX((OFFSET(C2839, -(ROW(C2839)-255), 0)=OFFSET(C:C, 5, 0))*
           (OFFSET(C2838, -(ROW(C2838)-255), 0)=OFFSET(C:C, 4, 0))*
           (OFFSET(C2837, -(ROW(C2837)-255), 0)=OFFSET(C:C, 3, 0))*
           (OFFSET(C2836, -(ROW(C2836)-255), 0)=OFFSET(C:C, 2, 0))*
           (OFFSET(C2835, -(ROW(C2835)-255), 0)=OFFSET(C:C, 1, 0)),
           0), 0)),
  "Sem previsão"))</f>
        <v/>
      </c>
      <c r="E2839" s="2" t="str">
        <f t="shared" ca="1" si="135"/>
        <v/>
      </c>
      <c r="F2839" s="2" t="str">
        <f ca="1">IF(E2839="", "", IFERROR(COUNTIF($E$2:E2839, "Correto") / COUNTA($E$2:E2839), 0))</f>
        <v/>
      </c>
    </row>
    <row r="2840" spans="3:6" x14ac:dyDescent="0.25">
      <c r="C2840" s="2" t="str">
        <f>IF(B2840="","",IF(VLOOKUP(A2840,referencia!A2847:B2859,2,FALSE)&gt;VLOOKUP(B2840,referencia!A2847:B2859,2,FALSE),"Casa",IF(VLOOKUP(A2840,referencia!A2847:B2859,2,FALSE)&lt;VLOOKUP(B2840,referencia!A2847:B2859,2,FALSE),"Visitante","Empate")))</f>
        <v/>
      </c>
      <c r="D2840" s="2" t="str">
        <f ca="1">IF(C2840="", "", IFERROR(
  INDEX(C:C, MATCH(1,
    INDEX((OFFSET(C2840, -(ROW(C2840)-255), 0)=OFFSET(C:C, 5, 0))*
           (OFFSET(C2839, -(ROW(C2839)-255), 0)=OFFSET(C:C, 4, 0))*
           (OFFSET(C2838, -(ROW(C2838)-255), 0)=OFFSET(C:C, 3, 0))*
           (OFFSET(C2837, -(ROW(C2837)-255), 0)=OFFSET(C:C, 2, 0))*
           (OFFSET(C2836, -(ROW(C2836)-255), 0)=OFFSET(C:C, 1, 0)),
           0), 0)),
  "Sem previsão"))</f>
        <v/>
      </c>
      <c r="E2840" s="2" t="str">
        <f t="shared" ca="1" si="135"/>
        <v/>
      </c>
      <c r="F2840" s="2" t="str">
        <f ca="1">IF(E2840="", "", IFERROR(COUNTIF($E$2:E2840, "Correto") / COUNTA($E$2:E2840), 0))</f>
        <v/>
      </c>
    </row>
    <row r="2841" spans="3:6" x14ac:dyDescent="0.25">
      <c r="C2841" s="2" t="str">
        <f>IF(B2841="","",IF(VLOOKUP(A2841,referencia!A2848:B2860,2,FALSE)&gt;VLOOKUP(B2841,referencia!A2848:B2860,2,FALSE),"Casa",IF(VLOOKUP(A2841,referencia!A2848:B2860,2,FALSE)&lt;VLOOKUP(B2841,referencia!A2848:B2860,2,FALSE),"Visitante","Empate")))</f>
        <v/>
      </c>
      <c r="D2841" s="2" t="str">
        <f ca="1">IF(C2841="", "", IFERROR(
  INDEX(C:C, MATCH(1,
    INDEX((OFFSET(C2841, -(ROW(C2841)-255), 0)=OFFSET(C:C, 5, 0))*
           (OFFSET(C2840, -(ROW(C2840)-255), 0)=OFFSET(C:C, 4, 0))*
           (OFFSET(C2839, -(ROW(C2839)-255), 0)=OFFSET(C:C, 3, 0))*
           (OFFSET(C2838, -(ROW(C2838)-255), 0)=OFFSET(C:C, 2, 0))*
           (OFFSET(C2837, -(ROW(C2837)-255), 0)=OFFSET(C:C, 1, 0)),
           0), 0)),
  "Sem previsão"))</f>
        <v/>
      </c>
      <c r="E2841" s="2" t="str">
        <f t="shared" ca="1" si="135"/>
        <v/>
      </c>
      <c r="F2841" s="2" t="str">
        <f ca="1">IF(E2841="", "", IFERROR(COUNTIF($E$2:E2841, "Correto") / COUNTA($E$2:E2841), 0))</f>
        <v/>
      </c>
    </row>
    <row r="2842" spans="3:6" x14ac:dyDescent="0.25">
      <c r="C2842" s="2" t="str">
        <f>IF(B2842="","",IF(VLOOKUP(A2842,referencia!A2849:B2861,2,FALSE)&gt;VLOOKUP(B2842,referencia!A2849:B2861,2,FALSE),"Casa",IF(VLOOKUP(A2842,referencia!A2849:B2861,2,FALSE)&lt;VLOOKUP(B2842,referencia!A2849:B2861,2,FALSE),"Visitante","Empate")))</f>
        <v/>
      </c>
      <c r="D2842" s="2" t="str">
        <f ca="1">IF(C2842="", "", IFERROR(
  INDEX(C:C, MATCH(1,
    INDEX((OFFSET(C2842, -(ROW(C2842)-255), 0)=OFFSET(C:C, 5, 0))*
           (OFFSET(C2841, -(ROW(C2841)-255), 0)=OFFSET(C:C, 4, 0))*
           (OFFSET(C2840, -(ROW(C2840)-255), 0)=OFFSET(C:C, 3, 0))*
           (OFFSET(C2839, -(ROW(C2839)-255), 0)=OFFSET(C:C, 2, 0))*
           (OFFSET(C2838, -(ROW(C2838)-255), 0)=OFFSET(C:C, 1, 0)),
           0), 0)),
  "Sem previsão"))</f>
        <v/>
      </c>
      <c r="E2842" s="2" t="str">
        <f t="shared" ca="1" si="135"/>
        <v/>
      </c>
      <c r="F2842" s="2" t="str">
        <f ca="1">IF(E2842="", "", IFERROR(COUNTIF($E$2:E2842, "Correto") / COUNTA($E$2:E2842), 0))</f>
        <v/>
      </c>
    </row>
    <row r="2843" spans="3:6" x14ac:dyDescent="0.25">
      <c r="C2843" s="2" t="str">
        <f>IF(B2843="","",IF(VLOOKUP(A2843,referencia!A2850:B2862,2,FALSE)&gt;VLOOKUP(B2843,referencia!A2850:B2862,2,FALSE),"Casa",IF(VLOOKUP(A2843,referencia!A2850:B2862,2,FALSE)&lt;VLOOKUP(B2843,referencia!A2850:B2862,2,FALSE),"Visitante","Empate")))</f>
        <v/>
      </c>
      <c r="D2843" s="2" t="str">
        <f ca="1">IF(C2843="", "", IFERROR(
  INDEX(C:C, MATCH(1,
    INDEX((OFFSET(C2843, -(ROW(C2843)-255), 0)=OFFSET(C:C, 5, 0))*
           (OFFSET(C2842, -(ROW(C2842)-255), 0)=OFFSET(C:C, 4, 0))*
           (OFFSET(C2841, -(ROW(C2841)-255), 0)=OFFSET(C:C, 3, 0))*
           (OFFSET(C2840, -(ROW(C2840)-255), 0)=OFFSET(C:C, 2, 0))*
           (OFFSET(C2839, -(ROW(C2839)-255), 0)=OFFSET(C:C, 1, 0)),
           0), 0)),
  "Sem previsão"))</f>
        <v/>
      </c>
      <c r="E2843" s="2" t="str">
        <f t="shared" ca="1" si="135"/>
        <v/>
      </c>
      <c r="F2843" s="2" t="str">
        <f ca="1">IF(E2843="", "", IFERROR(COUNTIF($E$2:E2843, "Correto") / COUNTA($E$2:E2843), 0))</f>
        <v/>
      </c>
    </row>
    <row r="2844" spans="3:6" x14ac:dyDescent="0.25">
      <c r="C2844" s="2" t="str">
        <f>IF(B2844="","",IF(VLOOKUP(A2844,referencia!A2851:B2863,2,FALSE)&gt;VLOOKUP(B2844,referencia!A2851:B2863,2,FALSE),"Casa",IF(VLOOKUP(A2844,referencia!A2851:B2863,2,FALSE)&lt;VLOOKUP(B2844,referencia!A2851:B2863,2,FALSE),"Visitante","Empate")))</f>
        <v/>
      </c>
      <c r="D2844" s="2" t="str">
        <f ca="1">IF(C2844="", "", IFERROR(
  INDEX(C:C, MATCH(1,
    INDEX((OFFSET(C2844, -(ROW(C2844)-255), 0)=OFFSET(C:C, 5, 0))*
           (OFFSET(C2843, -(ROW(C2843)-255), 0)=OFFSET(C:C, 4, 0))*
           (OFFSET(C2842, -(ROW(C2842)-255), 0)=OFFSET(C:C, 3, 0))*
           (OFFSET(C2841, -(ROW(C2841)-255), 0)=OFFSET(C:C, 2, 0))*
           (OFFSET(C2840, -(ROW(C2840)-255), 0)=OFFSET(C:C, 1, 0)),
           0), 0)),
  "Sem previsão"))</f>
        <v/>
      </c>
      <c r="E2844" s="2" t="str">
        <f t="shared" ca="1" si="135"/>
        <v/>
      </c>
      <c r="F2844" s="2" t="str">
        <f ca="1">IF(E2844="", "", IFERROR(COUNTIF($E$2:E2844, "Correto") / COUNTA($E$2:E2844), 0))</f>
        <v/>
      </c>
    </row>
    <row r="2845" spans="3:6" x14ac:dyDescent="0.25">
      <c r="C2845" s="2" t="str">
        <f>IF(B2845="","",IF(VLOOKUP(A2845,referencia!A2852:B2864,2,FALSE)&gt;VLOOKUP(B2845,referencia!A2852:B2864,2,FALSE),"Casa",IF(VLOOKUP(A2845,referencia!A2852:B2864,2,FALSE)&lt;VLOOKUP(B2845,referencia!A2852:B2864,2,FALSE),"Visitante","Empate")))</f>
        <v/>
      </c>
      <c r="D2845" s="2" t="str">
        <f ca="1">IF(C2845="", "", IFERROR(
  INDEX(C:C, MATCH(1,
    INDEX((OFFSET(C2845, -(ROW(C2845)-255), 0)=OFFSET(C:C, 5, 0))*
           (OFFSET(C2844, -(ROW(C2844)-255), 0)=OFFSET(C:C, 4, 0))*
           (OFFSET(C2843, -(ROW(C2843)-255), 0)=OFFSET(C:C, 3, 0))*
           (OFFSET(C2842, -(ROW(C2842)-255), 0)=OFFSET(C:C, 2, 0))*
           (OFFSET(C2841, -(ROW(C2841)-255), 0)=OFFSET(C:C, 1, 0)),
           0), 0)),
  "Sem previsão"))</f>
        <v/>
      </c>
      <c r="E2845" s="2" t="str">
        <f t="shared" ca="1" si="135"/>
        <v/>
      </c>
      <c r="F2845" s="2" t="str">
        <f ca="1">IF(E2845="", "", IFERROR(COUNTIF($E$2:E2845, "Correto") / COUNTA($E$2:E2845), 0))</f>
        <v/>
      </c>
    </row>
    <row r="2846" spans="3:6" x14ac:dyDescent="0.25">
      <c r="C2846" s="2" t="str">
        <f>IF(B2846="","",IF(VLOOKUP(A2846,referencia!A2853:B2865,2,FALSE)&gt;VLOOKUP(B2846,referencia!A2853:B2865,2,FALSE),"Casa",IF(VLOOKUP(A2846,referencia!A2853:B2865,2,FALSE)&lt;VLOOKUP(B2846,referencia!A2853:B2865,2,FALSE),"Visitante","Empate")))</f>
        <v/>
      </c>
      <c r="D2846" s="2" t="str">
        <f ca="1">IF(C2846="", "", IFERROR(
  INDEX(C:C, MATCH(1,
    INDEX((OFFSET(C2846, -(ROW(C2846)-255), 0)=OFFSET(C:C, 5, 0))*
           (OFFSET(C2845, -(ROW(C2845)-255), 0)=OFFSET(C:C, 4, 0))*
           (OFFSET(C2844, -(ROW(C2844)-255), 0)=OFFSET(C:C, 3, 0))*
           (OFFSET(C2843, -(ROW(C2843)-255), 0)=OFFSET(C:C, 2, 0))*
           (OFFSET(C2842, -(ROW(C2842)-255), 0)=OFFSET(C:C, 1, 0)),
           0), 0)),
  "Sem previsão"))</f>
        <v/>
      </c>
      <c r="E2846" s="2" t="str">
        <f t="shared" ca="1" si="135"/>
        <v/>
      </c>
      <c r="F2846" s="2" t="str">
        <f ca="1">IF(E2846="", "", IFERROR(COUNTIF($E$2:E2846, "Correto") / COUNTA($E$2:E2846), 0))</f>
        <v/>
      </c>
    </row>
    <row r="2847" spans="3:6" x14ac:dyDescent="0.25">
      <c r="C2847" s="2" t="str">
        <f>IF(B2847="","",IF(VLOOKUP(A2847,referencia!A2854:B2866,2,FALSE)&gt;VLOOKUP(B2847,referencia!A2854:B2866,2,FALSE),"Casa",IF(VLOOKUP(A2847,referencia!A2854:B2866,2,FALSE)&lt;VLOOKUP(B2847,referencia!A2854:B2866,2,FALSE),"Visitante","Empate")))</f>
        <v/>
      </c>
      <c r="D2847" s="2" t="str">
        <f ca="1">IF(C2847="", "", IFERROR(
  INDEX(C:C, MATCH(1,
    INDEX((OFFSET(C2847, -(ROW(C2847)-255), 0)=OFFSET(C:C, 5, 0))*
           (OFFSET(C2846, -(ROW(C2846)-255), 0)=OFFSET(C:C, 4, 0))*
           (OFFSET(C2845, -(ROW(C2845)-255), 0)=OFFSET(C:C, 3, 0))*
           (OFFSET(C2844, -(ROW(C2844)-255), 0)=OFFSET(C:C, 2, 0))*
           (OFFSET(C2843, -(ROW(C2843)-255), 0)=OFFSET(C:C, 1, 0)),
           0), 0)),
  "Sem previsão"))</f>
        <v/>
      </c>
      <c r="E2847" s="2" t="str">
        <f t="shared" ca="1" si="135"/>
        <v/>
      </c>
      <c r="F2847" s="2" t="str">
        <f ca="1">IF(E2847="", "", IFERROR(COUNTIF($E$2:E2847, "Correto") / COUNTA($E$2:E2847), 0))</f>
        <v/>
      </c>
    </row>
    <row r="2848" spans="3:6" x14ac:dyDescent="0.25">
      <c r="C2848" s="2" t="str">
        <f>IF(B2848="","",IF(VLOOKUP(A2848,referencia!A2855:B2867,2,FALSE)&gt;VLOOKUP(B2848,referencia!A2855:B2867,2,FALSE),"Casa",IF(VLOOKUP(A2848,referencia!A2855:B2867,2,FALSE)&lt;VLOOKUP(B2848,referencia!A2855:B2867,2,FALSE),"Visitante","Empate")))</f>
        <v/>
      </c>
      <c r="D2848" s="2" t="str">
        <f ca="1">IF(C2848="", "", IFERROR(
  INDEX(C:C, MATCH(1,
    INDEX((OFFSET(C2848, -(ROW(C2848)-255), 0)=OFFSET(C:C, 5, 0))*
           (OFFSET(C2847, -(ROW(C2847)-255), 0)=OFFSET(C:C, 4, 0))*
           (OFFSET(C2846, -(ROW(C2846)-255), 0)=OFFSET(C:C, 3, 0))*
           (OFFSET(C2845, -(ROW(C2845)-255), 0)=OFFSET(C:C, 2, 0))*
           (OFFSET(C2844, -(ROW(C2844)-255), 0)=OFFSET(C:C, 1, 0)),
           0), 0)),
  "Sem previsão"))</f>
        <v/>
      </c>
      <c r="E2848" s="2" t="str">
        <f t="shared" ca="1" si="135"/>
        <v/>
      </c>
      <c r="F2848" s="2" t="str">
        <f ca="1">IF(E2848="", "", IFERROR(COUNTIF($E$2:E2848, "Correto") / COUNTA($E$2:E2848), 0))</f>
        <v/>
      </c>
    </row>
    <row r="2849" spans="3:6" x14ac:dyDescent="0.25">
      <c r="C2849" s="2" t="str">
        <f>IF(B2849="","",IF(VLOOKUP(A2849,referencia!A2856:B2868,2,FALSE)&gt;VLOOKUP(B2849,referencia!A2856:B2868,2,FALSE),"Casa",IF(VLOOKUP(A2849,referencia!A2856:B2868,2,FALSE)&lt;VLOOKUP(B2849,referencia!A2856:B2868,2,FALSE),"Visitante","Empate")))</f>
        <v/>
      </c>
      <c r="D2849" s="2" t="str">
        <f ca="1">IF(C2849="", "", IFERROR(
  INDEX(C:C, MATCH(1,
    INDEX((OFFSET(C2849, -(ROW(C2849)-255), 0)=OFFSET(C:C, 5, 0))*
           (OFFSET(C2848, -(ROW(C2848)-255), 0)=OFFSET(C:C, 4, 0))*
           (OFFSET(C2847, -(ROW(C2847)-255), 0)=OFFSET(C:C, 3, 0))*
           (OFFSET(C2846, -(ROW(C2846)-255), 0)=OFFSET(C:C, 2, 0))*
           (OFFSET(C2845, -(ROW(C2845)-255), 0)=OFFSET(C:C, 1, 0)),
           0), 0)),
  "Sem previsão"))</f>
        <v/>
      </c>
      <c r="E2849" s="2" t="str">
        <f t="shared" ca="1" si="135"/>
        <v/>
      </c>
      <c r="F2849" s="2" t="str">
        <f ca="1">IF(E2849="", "", IFERROR(COUNTIF($E$2:E2849, "Correto") / COUNTA($E$2:E2849), 0))</f>
        <v/>
      </c>
    </row>
    <row r="2850" spans="3:6" x14ac:dyDescent="0.25">
      <c r="C2850" s="2" t="str">
        <f>IF(B2850="","",IF(VLOOKUP(A2850,referencia!A2857:B2869,2,FALSE)&gt;VLOOKUP(B2850,referencia!A2857:B2869,2,FALSE),"Casa",IF(VLOOKUP(A2850,referencia!A2857:B2869,2,FALSE)&lt;VLOOKUP(B2850,referencia!A2857:B2869,2,FALSE),"Visitante","Empate")))</f>
        <v/>
      </c>
      <c r="D2850" s="2" t="str">
        <f ca="1">IF(C2850="", "", IFERROR(
  INDEX(C:C, MATCH(1,
    INDEX((OFFSET(C2850, -(ROW(C2850)-255), 0)=OFFSET(C:C, 5, 0))*
           (OFFSET(C2849, -(ROW(C2849)-255), 0)=OFFSET(C:C, 4, 0))*
           (OFFSET(C2848, -(ROW(C2848)-255), 0)=OFFSET(C:C, 3, 0))*
           (OFFSET(C2847, -(ROW(C2847)-255), 0)=OFFSET(C:C, 2, 0))*
           (OFFSET(C2846, -(ROW(C2846)-255), 0)=OFFSET(C:C, 1, 0)),
           0), 0)),
  "Sem previsão"))</f>
        <v/>
      </c>
      <c r="E2850" s="2" t="str">
        <f t="shared" ca="1" si="135"/>
        <v/>
      </c>
      <c r="F2850" s="2" t="str">
        <f ca="1">IF(E2850="", "", IFERROR(COUNTIF($E$2:E2850, "Correto") / COUNTA($E$2:E2850), 0))</f>
        <v/>
      </c>
    </row>
    <row r="2851" spans="3:6" x14ac:dyDescent="0.25">
      <c r="C2851" s="2" t="str">
        <f>IF(B2851="","",IF(VLOOKUP(A2851,referencia!A2858:B2870,2,FALSE)&gt;VLOOKUP(B2851,referencia!A2858:B2870,2,FALSE),"Casa",IF(VLOOKUP(A2851,referencia!A2858:B2870,2,FALSE)&lt;VLOOKUP(B2851,referencia!A2858:B2870,2,FALSE),"Visitante","Empate")))</f>
        <v/>
      </c>
      <c r="D2851" s="2" t="str">
        <f ca="1">IF(C2851="", "", IFERROR(
  INDEX(C:C, MATCH(1,
    INDEX((OFFSET(C2851, -(ROW(C2851)-255), 0)=OFFSET(C:C, 5, 0))*
           (OFFSET(C2850, -(ROW(C2850)-255), 0)=OFFSET(C:C, 4, 0))*
           (OFFSET(C2849, -(ROW(C2849)-255), 0)=OFFSET(C:C, 3, 0))*
           (OFFSET(C2848, -(ROW(C2848)-255), 0)=OFFSET(C:C, 2, 0))*
           (OFFSET(C2847, -(ROW(C2847)-255), 0)=OFFSET(C:C, 1, 0)),
           0), 0)),
  "Sem previsão"))</f>
        <v/>
      </c>
      <c r="E2851" s="2" t="str">
        <f t="shared" ca="1" si="135"/>
        <v/>
      </c>
      <c r="F2851" s="2" t="str">
        <f ca="1">IF(E2851="", "", IFERROR(COUNTIF($E$2:E2851, "Correto") / COUNTA($E$2:E2851), 0))</f>
        <v/>
      </c>
    </row>
    <row r="2852" spans="3:6" x14ac:dyDescent="0.25">
      <c r="C2852" s="2" t="str">
        <f>IF(B2852="","",IF(VLOOKUP(A2852,referencia!A2859:B2871,2,FALSE)&gt;VLOOKUP(B2852,referencia!A2859:B2871,2,FALSE),"Casa",IF(VLOOKUP(A2852,referencia!A2859:B2871,2,FALSE)&lt;VLOOKUP(B2852,referencia!A2859:B2871,2,FALSE),"Visitante","Empate")))</f>
        <v/>
      </c>
      <c r="D2852" s="2" t="str">
        <f ca="1">IF(C2852="", "", IFERROR(
  INDEX(C:C, MATCH(1,
    INDEX((OFFSET(C2852, -(ROW(C2852)-255), 0)=OFFSET(C:C, 5, 0))*
           (OFFSET(C2851, -(ROW(C2851)-255), 0)=OFFSET(C:C, 4, 0))*
           (OFFSET(C2850, -(ROW(C2850)-255), 0)=OFFSET(C:C, 3, 0))*
           (OFFSET(C2849, -(ROW(C2849)-255), 0)=OFFSET(C:C, 2, 0))*
           (OFFSET(C2848, -(ROW(C2848)-255), 0)=OFFSET(C:C, 1, 0)),
           0), 0)),
  "Sem previsão"))</f>
        <v/>
      </c>
      <c r="E2852" s="2" t="str">
        <f t="shared" ca="1" si="135"/>
        <v/>
      </c>
      <c r="F2852" s="2" t="str">
        <f ca="1">IF(E2852="", "", IFERROR(COUNTIF($E$2:E2852, "Correto") / COUNTA($E$2:E2852), 0))</f>
        <v/>
      </c>
    </row>
    <row r="2853" spans="3:6" x14ac:dyDescent="0.25">
      <c r="C2853" s="2" t="str">
        <f>IF(B2853="","",IF(VLOOKUP(A2853,referencia!A2860:B2872,2,FALSE)&gt;VLOOKUP(B2853,referencia!A2860:B2872,2,FALSE),"Casa",IF(VLOOKUP(A2853,referencia!A2860:B2872,2,FALSE)&lt;VLOOKUP(B2853,referencia!A2860:B2872,2,FALSE),"Visitante","Empate")))</f>
        <v/>
      </c>
      <c r="D2853" s="2" t="str">
        <f ca="1">IF(C2853="", "", IFERROR(
  INDEX(C:C, MATCH(1,
    INDEX((OFFSET(C2853, -(ROW(C2853)-255), 0)=OFFSET(C:C, 5, 0))*
           (OFFSET(C2852, -(ROW(C2852)-255), 0)=OFFSET(C:C, 4, 0))*
           (OFFSET(C2851, -(ROW(C2851)-255), 0)=OFFSET(C:C, 3, 0))*
           (OFFSET(C2850, -(ROW(C2850)-255), 0)=OFFSET(C:C, 2, 0))*
           (OFFSET(C2849, -(ROW(C2849)-255), 0)=OFFSET(C:C, 1, 0)),
           0), 0)),
  "Sem previsão"))</f>
        <v/>
      </c>
      <c r="E2853" s="2" t="str">
        <f t="shared" ca="1" si="135"/>
        <v/>
      </c>
      <c r="F2853" s="2" t="str">
        <f ca="1">IF(E2853="", "", IFERROR(COUNTIF($E$2:E2853, "Correto") / COUNTA($E$2:E2853), 0))</f>
        <v/>
      </c>
    </row>
    <row r="2854" spans="3:6" x14ac:dyDescent="0.25">
      <c r="C2854" s="2" t="str">
        <f>IF(B2854="","",IF(VLOOKUP(A2854,referencia!A2861:B2873,2,FALSE)&gt;VLOOKUP(B2854,referencia!A2861:B2873,2,FALSE),"Casa",IF(VLOOKUP(A2854,referencia!A2861:B2873,2,FALSE)&lt;VLOOKUP(B2854,referencia!A2861:B2873,2,FALSE),"Visitante","Empate")))</f>
        <v/>
      </c>
      <c r="D2854" s="2" t="str">
        <f ca="1">IF(C2854="", "", IFERROR(
  INDEX(C:C, MATCH(1,
    INDEX((OFFSET(C2854, -(ROW(C2854)-255), 0)=OFFSET(C:C, 5, 0))*
           (OFFSET(C2853, -(ROW(C2853)-255), 0)=OFFSET(C:C, 4, 0))*
           (OFFSET(C2852, -(ROW(C2852)-255), 0)=OFFSET(C:C, 3, 0))*
           (OFFSET(C2851, -(ROW(C2851)-255), 0)=OFFSET(C:C, 2, 0))*
           (OFFSET(C2850, -(ROW(C2850)-255), 0)=OFFSET(C:C, 1, 0)),
           0), 0)),
  "Sem previsão"))</f>
        <v/>
      </c>
      <c r="E2854" s="2" t="str">
        <f t="shared" ca="1" si="135"/>
        <v/>
      </c>
      <c r="F2854" s="2" t="str">
        <f ca="1">IF(E2854="", "", IFERROR(COUNTIF($E$2:E2854, "Correto") / COUNTA($E$2:E2854), 0))</f>
        <v/>
      </c>
    </row>
    <row r="2855" spans="3:6" x14ac:dyDescent="0.25">
      <c r="C2855" s="2" t="str">
        <f>IF(B2855="","",IF(VLOOKUP(A2855,referencia!A2862:B2874,2,FALSE)&gt;VLOOKUP(B2855,referencia!A2862:B2874,2,FALSE),"Casa",IF(VLOOKUP(A2855,referencia!A2862:B2874,2,FALSE)&lt;VLOOKUP(B2855,referencia!A2862:B2874,2,FALSE),"Visitante","Empate")))</f>
        <v/>
      </c>
      <c r="D2855" s="2" t="str">
        <f ca="1">IF(C2855="", "", IFERROR(
  INDEX(C:C, MATCH(1,
    INDEX((OFFSET(C2855, -(ROW(C2855)-255), 0)=OFFSET(C:C, 5, 0))*
           (OFFSET(C2854, -(ROW(C2854)-255), 0)=OFFSET(C:C, 4, 0))*
           (OFFSET(C2853, -(ROW(C2853)-255), 0)=OFFSET(C:C, 3, 0))*
           (OFFSET(C2852, -(ROW(C2852)-255), 0)=OFFSET(C:C, 2, 0))*
           (OFFSET(C2851, -(ROW(C2851)-255), 0)=OFFSET(C:C, 1, 0)),
           0), 0)),
  "Sem previsão"))</f>
        <v/>
      </c>
      <c r="E2855" s="2" t="str">
        <f t="shared" ca="1" si="135"/>
        <v/>
      </c>
      <c r="F2855" s="2" t="str">
        <f ca="1">IF(E2855="", "", IFERROR(COUNTIF($E$2:E2855, "Correto") / COUNTA($E$2:E2855), 0))</f>
        <v/>
      </c>
    </row>
    <row r="2856" spans="3:6" x14ac:dyDescent="0.25">
      <c r="C2856" s="2" t="str">
        <f>IF(B2856="","",IF(VLOOKUP(A2856,referencia!A2863:B2875,2,FALSE)&gt;VLOOKUP(B2856,referencia!A2863:B2875,2,FALSE),"Casa",IF(VLOOKUP(A2856,referencia!A2863:B2875,2,FALSE)&lt;VLOOKUP(B2856,referencia!A2863:B2875,2,FALSE),"Visitante","Empate")))</f>
        <v/>
      </c>
      <c r="D2856" s="2" t="str">
        <f ca="1">IF(C2856="", "", IFERROR(
  INDEX(C:C, MATCH(1,
    INDEX((OFFSET(C2856, -(ROW(C2856)-255), 0)=OFFSET(C:C, 5, 0))*
           (OFFSET(C2855, -(ROW(C2855)-255), 0)=OFFSET(C:C, 4, 0))*
           (OFFSET(C2854, -(ROW(C2854)-255), 0)=OFFSET(C:C, 3, 0))*
           (OFFSET(C2853, -(ROW(C2853)-255), 0)=OFFSET(C:C, 2, 0))*
           (OFFSET(C2852, -(ROW(C2852)-255), 0)=OFFSET(C:C, 1, 0)),
           0), 0)),
  "Sem previsão"))</f>
        <v/>
      </c>
      <c r="E2856" s="2" t="str">
        <f t="shared" ca="1" si="135"/>
        <v/>
      </c>
      <c r="F2856" s="2" t="str">
        <f ca="1">IF(E2856="", "", IFERROR(COUNTIF($E$2:E2856, "Correto") / COUNTA($E$2:E2856), 0))</f>
        <v/>
      </c>
    </row>
    <row r="2857" spans="3:6" x14ac:dyDescent="0.25">
      <c r="C2857" s="2" t="str">
        <f>IF(B2857="","",IF(VLOOKUP(A2857,referencia!A2864:B2876,2,FALSE)&gt;VLOOKUP(B2857,referencia!A2864:B2876,2,FALSE),"Casa",IF(VLOOKUP(A2857,referencia!A2864:B2876,2,FALSE)&lt;VLOOKUP(B2857,referencia!A2864:B2876,2,FALSE),"Visitante","Empate")))</f>
        <v/>
      </c>
      <c r="D2857" s="2" t="str">
        <f ca="1">IF(C2857="", "", IFERROR(
  INDEX(C:C, MATCH(1,
    INDEX((OFFSET(C2857, -(ROW(C2857)-255), 0)=OFFSET(C:C, 5, 0))*
           (OFFSET(C2856, -(ROW(C2856)-255), 0)=OFFSET(C:C, 4, 0))*
           (OFFSET(C2855, -(ROW(C2855)-255), 0)=OFFSET(C:C, 3, 0))*
           (OFFSET(C2854, -(ROW(C2854)-255), 0)=OFFSET(C:C, 2, 0))*
           (OFFSET(C2853, -(ROW(C2853)-255), 0)=OFFSET(C:C, 1, 0)),
           0), 0)),
  "Sem previsão"))</f>
        <v/>
      </c>
      <c r="E2857" s="2" t="str">
        <f t="shared" ca="1" si="135"/>
        <v/>
      </c>
      <c r="F2857" s="2" t="str">
        <f ca="1">IF(E2857="", "", IFERROR(COUNTIF($E$2:E2857, "Correto") / COUNTA($E$2:E2857), 0))</f>
        <v/>
      </c>
    </row>
    <row r="2858" spans="3:6" x14ac:dyDescent="0.25">
      <c r="C2858" s="2" t="str">
        <f>IF(B2858="","",IF(VLOOKUP(A2858,referencia!A2865:B2877,2,FALSE)&gt;VLOOKUP(B2858,referencia!A2865:B2877,2,FALSE),"Casa",IF(VLOOKUP(A2858,referencia!A2865:B2877,2,FALSE)&lt;VLOOKUP(B2858,referencia!A2865:B2877,2,FALSE),"Visitante","Empate")))</f>
        <v/>
      </c>
      <c r="D2858" s="2" t="str">
        <f ca="1">IF(C2858="", "", IFERROR(
  INDEX(C:C, MATCH(1,
    INDEX((OFFSET(C2858, -(ROW(C2858)-255), 0)=OFFSET(C:C, 5, 0))*
           (OFFSET(C2857, -(ROW(C2857)-255), 0)=OFFSET(C:C, 4, 0))*
           (OFFSET(C2856, -(ROW(C2856)-255), 0)=OFFSET(C:C, 3, 0))*
           (OFFSET(C2855, -(ROW(C2855)-255), 0)=OFFSET(C:C, 2, 0))*
           (OFFSET(C2854, -(ROW(C2854)-255), 0)=OFFSET(C:C, 1, 0)),
           0), 0)),
  "Sem previsão"))</f>
        <v/>
      </c>
      <c r="E2858" s="2" t="str">
        <f t="shared" ca="1" si="135"/>
        <v/>
      </c>
      <c r="F2858" s="2" t="str">
        <f ca="1">IF(E2858="", "", IFERROR(COUNTIF($E$2:E2858, "Correto") / COUNTA($E$2:E2858), 0))</f>
        <v/>
      </c>
    </row>
    <row r="2859" spans="3:6" x14ac:dyDescent="0.25">
      <c r="C2859" s="2" t="str">
        <f>IF(B2859="","",IF(VLOOKUP(A2859,referencia!A2866:B2878,2,FALSE)&gt;VLOOKUP(B2859,referencia!A2866:B2878,2,FALSE),"Casa",IF(VLOOKUP(A2859,referencia!A2866:B2878,2,FALSE)&lt;VLOOKUP(B2859,referencia!A2866:B2878,2,FALSE),"Visitante","Empate")))</f>
        <v/>
      </c>
      <c r="D2859" s="2" t="str">
        <f ca="1">IF(C2859="", "", IFERROR(
  INDEX(C:C, MATCH(1,
    INDEX((OFFSET(C2859, -(ROW(C2859)-255), 0)=OFFSET(C:C, 5, 0))*
           (OFFSET(C2858, -(ROW(C2858)-255), 0)=OFFSET(C:C, 4, 0))*
           (OFFSET(C2857, -(ROW(C2857)-255), 0)=OFFSET(C:C, 3, 0))*
           (OFFSET(C2856, -(ROW(C2856)-255), 0)=OFFSET(C:C, 2, 0))*
           (OFFSET(C2855, -(ROW(C2855)-255), 0)=OFFSET(C:C, 1, 0)),
           0), 0)),
  "Sem previsão"))</f>
        <v/>
      </c>
      <c r="E2859" s="2" t="str">
        <f t="shared" ca="1" si="135"/>
        <v/>
      </c>
      <c r="F2859" s="2" t="str">
        <f ca="1">IF(E2859="", "", IFERROR(COUNTIF($E$2:E2859, "Correto") / COUNTA($E$2:E2859), 0))</f>
        <v/>
      </c>
    </row>
    <row r="2860" spans="3:6" x14ac:dyDescent="0.25">
      <c r="C2860" s="2" t="str">
        <f>IF(B2860="","",IF(VLOOKUP(A2860,referencia!A2867:B2879,2,FALSE)&gt;VLOOKUP(B2860,referencia!A2867:B2879,2,FALSE),"Casa",IF(VLOOKUP(A2860,referencia!A2867:B2879,2,FALSE)&lt;VLOOKUP(B2860,referencia!A2867:B2879,2,FALSE),"Visitante","Empate")))</f>
        <v/>
      </c>
      <c r="D2860" s="2" t="str">
        <f ca="1">IF(C2860="", "", IFERROR(
  INDEX(C:C, MATCH(1,
    INDEX((OFFSET(C2860, -(ROW(C2860)-255), 0)=OFFSET(C:C, 5, 0))*
           (OFFSET(C2859, -(ROW(C2859)-255), 0)=OFFSET(C:C, 4, 0))*
           (OFFSET(C2858, -(ROW(C2858)-255), 0)=OFFSET(C:C, 3, 0))*
           (OFFSET(C2857, -(ROW(C2857)-255), 0)=OFFSET(C:C, 2, 0))*
           (OFFSET(C2856, -(ROW(C2856)-255), 0)=OFFSET(C:C, 1, 0)),
           0), 0)),
  "Sem previsão"))</f>
        <v/>
      </c>
      <c r="E2860" s="2" t="str">
        <f t="shared" ca="1" si="135"/>
        <v/>
      </c>
      <c r="F2860" s="2" t="str">
        <f ca="1">IF(E2860="", "", IFERROR(COUNTIF($E$2:E2860, "Correto") / COUNTA($E$2:E2860), 0))</f>
        <v/>
      </c>
    </row>
    <row r="2861" spans="3:6" x14ac:dyDescent="0.25">
      <c r="C2861" s="2" t="str">
        <f>IF(B2861="","",IF(VLOOKUP(A2861,referencia!A2868:B2880,2,FALSE)&gt;VLOOKUP(B2861,referencia!A2868:B2880,2,FALSE),"Casa",IF(VLOOKUP(A2861,referencia!A2868:B2880,2,FALSE)&lt;VLOOKUP(B2861,referencia!A2868:B2880,2,FALSE),"Visitante","Empate")))</f>
        <v/>
      </c>
      <c r="D2861" s="2" t="str">
        <f ca="1">IF(C2861="", "", IFERROR(
  INDEX(C:C, MATCH(1,
    INDEX((OFFSET(C2861, -(ROW(C2861)-255), 0)=OFFSET(C:C, 5, 0))*
           (OFFSET(C2860, -(ROW(C2860)-255), 0)=OFFSET(C:C, 4, 0))*
           (OFFSET(C2859, -(ROW(C2859)-255), 0)=OFFSET(C:C, 3, 0))*
           (OFFSET(C2858, -(ROW(C2858)-255), 0)=OFFSET(C:C, 2, 0))*
           (OFFSET(C2857, -(ROW(C2857)-255), 0)=OFFSET(C:C, 1, 0)),
           0), 0)),
  "Sem previsão"))</f>
        <v/>
      </c>
      <c r="E2861" s="2" t="str">
        <f t="shared" ca="1" si="135"/>
        <v/>
      </c>
      <c r="F2861" s="2" t="str">
        <f ca="1">IF(E2861="", "", IFERROR(COUNTIF($E$2:E2861, "Correto") / COUNTA($E$2:E2861), 0))</f>
        <v/>
      </c>
    </row>
    <row r="2862" spans="3:6" x14ac:dyDescent="0.25">
      <c r="C2862" s="2" t="str">
        <f>IF(B2862="","",IF(VLOOKUP(A2862,referencia!A2869:B2881,2,FALSE)&gt;VLOOKUP(B2862,referencia!A2869:B2881,2,FALSE),"Casa",IF(VLOOKUP(A2862,referencia!A2869:B2881,2,FALSE)&lt;VLOOKUP(B2862,referencia!A2869:B2881,2,FALSE),"Visitante","Empate")))</f>
        <v/>
      </c>
      <c r="D2862" s="2" t="str">
        <f ca="1">IF(C2862="", "", IFERROR(
  INDEX(C:C, MATCH(1,
    INDEX((OFFSET(C2862, -(ROW(C2862)-255), 0)=OFFSET(C:C, 5, 0))*
           (OFFSET(C2861, -(ROW(C2861)-255), 0)=OFFSET(C:C, 4, 0))*
           (OFFSET(C2860, -(ROW(C2860)-255), 0)=OFFSET(C:C, 3, 0))*
           (OFFSET(C2859, -(ROW(C2859)-255), 0)=OFFSET(C:C, 2, 0))*
           (OFFSET(C2858, -(ROW(C2858)-255), 0)=OFFSET(C:C, 1, 0)),
           0), 0)),
  "Sem previsão"))</f>
        <v/>
      </c>
      <c r="E2862" s="2" t="str">
        <f t="shared" ca="1" si="135"/>
        <v/>
      </c>
      <c r="F2862" s="2" t="str">
        <f ca="1">IF(E2862="", "", IFERROR(COUNTIF($E$2:E2862, "Correto") / COUNTA($E$2:E2862), 0))</f>
        <v/>
      </c>
    </row>
    <row r="2863" spans="3:6" x14ac:dyDescent="0.25">
      <c r="C2863" s="2" t="str">
        <f>IF(B2863="","",IF(VLOOKUP(A2863,referencia!A2870:B2882,2,FALSE)&gt;VLOOKUP(B2863,referencia!A2870:B2882,2,FALSE),"Casa",IF(VLOOKUP(A2863,referencia!A2870:B2882,2,FALSE)&lt;VLOOKUP(B2863,referencia!A2870:B2882,2,FALSE),"Visitante","Empate")))</f>
        <v/>
      </c>
      <c r="D2863" s="2" t="str">
        <f ca="1">IF(C2863="", "", IFERROR(
  INDEX(C:C, MATCH(1,
    INDEX((OFFSET(C2863, -(ROW(C2863)-255), 0)=OFFSET(C:C, 5, 0))*
           (OFFSET(C2862, -(ROW(C2862)-255), 0)=OFFSET(C:C, 4, 0))*
           (OFFSET(C2861, -(ROW(C2861)-255), 0)=OFFSET(C:C, 3, 0))*
           (OFFSET(C2860, -(ROW(C2860)-255), 0)=OFFSET(C:C, 2, 0))*
           (OFFSET(C2859, -(ROW(C2859)-255), 0)=OFFSET(C:C, 1, 0)),
           0), 0)),
  "Sem previsão"))</f>
        <v/>
      </c>
      <c r="E2863" s="2" t="str">
        <f t="shared" ca="1" si="135"/>
        <v/>
      </c>
      <c r="F2863" s="2" t="str">
        <f ca="1">IF(E2863="", "", IFERROR(COUNTIF($E$2:E2863, "Correto") / COUNTA($E$2:E2863), 0))</f>
        <v/>
      </c>
    </row>
    <row r="2864" spans="3:6" x14ac:dyDescent="0.25">
      <c r="C2864" s="2" t="str">
        <f>IF(B2864="","",IF(VLOOKUP(A2864,referencia!A2871:B2883,2,FALSE)&gt;VLOOKUP(B2864,referencia!A2871:B2883,2,FALSE),"Casa",IF(VLOOKUP(A2864,referencia!A2871:B2883,2,FALSE)&lt;VLOOKUP(B2864,referencia!A2871:B2883,2,FALSE),"Visitante","Empate")))</f>
        <v/>
      </c>
      <c r="D2864" s="2" t="str">
        <f ca="1">IF(C2864="", "", IFERROR(
  INDEX(C:C, MATCH(1,
    INDEX((OFFSET(C2864, -(ROW(C2864)-255), 0)=OFFSET(C:C, 5, 0))*
           (OFFSET(C2863, -(ROW(C2863)-255), 0)=OFFSET(C:C, 4, 0))*
           (OFFSET(C2862, -(ROW(C2862)-255), 0)=OFFSET(C:C, 3, 0))*
           (OFFSET(C2861, -(ROW(C2861)-255), 0)=OFFSET(C:C, 2, 0))*
           (OFFSET(C2860, -(ROW(C2860)-255), 0)=OFFSET(C:C, 1, 0)),
           0), 0)),
  "Sem previsão"))</f>
        <v/>
      </c>
      <c r="E2864" s="2" t="str">
        <f t="shared" ca="1" si="135"/>
        <v/>
      </c>
      <c r="F2864" s="2" t="str">
        <f ca="1">IF(E2864="", "", IFERROR(COUNTIF($E$2:E2864, "Correto") / COUNTA($E$2:E2864), 0))</f>
        <v/>
      </c>
    </row>
    <row r="2865" spans="3:6" x14ac:dyDescent="0.25">
      <c r="C2865" s="2" t="str">
        <f>IF(B2865="","",IF(VLOOKUP(A2865,referencia!A2872:B2884,2,FALSE)&gt;VLOOKUP(B2865,referencia!A2872:B2884,2,FALSE),"Casa",IF(VLOOKUP(A2865,referencia!A2872:B2884,2,FALSE)&lt;VLOOKUP(B2865,referencia!A2872:B2884,2,FALSE),"Visitante","Empate")))</f>
        <v/>
      </c>
      <c r="D2865" s="2" t="str">
        <f ca="1">IF(C2865="", "", IFERROR(
  INDEX(C:C, MATCH(1,
    INDEX((OFFSET(C2865, -(ROW(C2865)-255), 0)=OFFSET(C:C, 5, 0))*
           (OFFSET(C2864, -(ROW(C2864)-255), 0)=OFFSET(C:C, 4, 0))*
           (OFFSET(C2863, -(ROW(C2863)-255), 0)=OFFSET(C:C, 3, 0))*
           (OFFSET(C2862, -(ROW(C2862)-255), 0)=OFFSET(C:C, 2, 0))*
           (OFFSET(C2861, -(ROW(C2861)-255), 0)=OFFSET(C:C, 1, 0)),
           0), 0)),
  "Sem previsão"))</f>
        <v/>
      </c>
      <c r="E2865" s="2" t="str">
        <f t="shared" ca="1" si="135"/>
        <v/>
      </c>
      <c r="F2865" s="2" t="str">
        <f ca="1">IF(E2865="", "", IFERROR(COUNTIF($E$2:E2865, "Correto") / COUNTA($E$2:E2865), 0))</f>
        <v/>
      </c>
    </row>
    <row r="2866" spans="3:6" x14ac:dyDescent="0.25">
      <c r="C2866" s="2" t="str">
        <f>IF(B2866="","",IF(VLOOKUP(A2866,referencia!A2873:B2885,2,FALSE)&gt;VLOOKUP(B2866,referencia!A2873:B2885,2,FALSE),"Casa",IF(VLOOKUP(A2866,referencia!A2873:B2885,2,FALSE)&lt;VLOOKUP(B2866,referencia!A2873:B2885,2,FALSE),"Visitante","Empate")))</f>
        <v/>
      </c>
      <c r="D2866" s="2" t="str">
        <f ca="1">IF(C2866="", "", IFERROR(
  INDEX(C:C, MATCH(1,
    INDEX((OFFSET(C2866, -(ROW(C2866)-255), 0)=OFFSET(C:C, 5, 0))*
           (OFFSET(C2865, -(ROW(C2865)-255), 0)=OFFSET(C:C, 4, 0))*
           (OFFSET(C2864, -(ROW(C2864)-255), 0)=OFFSET(C:C, 3, 0))*
           (OFFSET(C2863, -(ROW(C2863)-255), 0)=OFFSET(C:C, 2, 0))*
           (OFFSET(C2862, -(ROW(C2862)-255), 0)=OFFSET(C:C, 1, 0)),
           0), 0)),
  "Sem previsão"))</f>
        <v/>
      </c>
      <c r="E2866" s="2" t="str">
        <f t="shared" ca="1" si="135"/>
        <v/>
      </c>
      <c r="F2866" s="2" t="str">
        <f ca="1">IF(E2866="", "", IFERROR(COUNTIF($E$2:E2866, "Correto") / COUNTA($E$2:E2866), 0))</f>
        <v/>
      </c>
    </row>
    <row r="2867" spans="3:6" x14ac:dyDescent="0.25">
      <c r="C2867" s="2" t="str">
        <f>IF(B2867="","",IF(VLOOKUP(A2867,referencia!A2874:B2886,2,FALSE)&gt;VLOOKUP(B2867,referencia!A2874:B2886,2,FALSE),"Casa",IF(VLOOKUP(A2867,referencia!A2874:B2886,2,FALSE)&lt;VLOOKUP(B2867,referencia!A2874:B2886,2,FALSE),"Visitante","Empate")))</f>
        <v/>
      </c>
      <c r="D2867" s="2" t="str">
        <f ca="1">IF(C2867="", "", IFERROR(
  INDEX(C:C, MATCH(1,
    INDEX((OFFSET(C2867, -(ROW(C2867)-255), 0)=OFFSET(C:C, 5, 0))*
           (OFFSET(C2866, -(ROW(C2866)-255), 0)=OFFSET(C:C, 4, 0))*
           (OFFSET(C2865, -(ROW(C2865)-255), 0)=OFFSET(C:C, 3, 0))*
           (OFFSET(C2864, -(ROW(C2864)-255), 0)=OFFSET(C:C, 2, 0))*
           (OFFSET(C2863, -(ROW(C2863)-255), 0)=OFFSET(C:C, 1, 0)),
           0), 0)),
  "Sem previsão"))</f>
        <v/>
      </c>
      <c r="E2867" s="2" t="str">
        <f t="shared" ca="1" si="135"/>
        <v/>
      </c>
      <c r="F2867" s="2" t="str">
        <f ca="1">IF(E2867="", "", IFERROR(COUNTIF($E$2:E2867, "Correto") / COUNTA($E$2:E2867), 0))</f>
        <v/>
      </c>
    </row>
    <row r="2868" spans="3:6" x14ac:dyDescent="0.25">
      <c r="C2868" s="2" t="str">
        <f>IF(B2868="","",IF(VLOOKUP(A2868,referencia!A2875:B2887,2,FALSE)&gt;VLOOKUP(B2868,referencia!A2875:B2887,2,FALSE),"Casa",IF(VLOOKUP(A2868,referencia!A2875:B2887,2,FALSE)&lt;VLOOKUP(B2868,referencia!A2875:B2887,2,FALSE),"Visitante","Empate")))</f>
        <v/>
      </c>
      <c r="D2868" s="2" t="str">
        <f ca="1">IF(C2868="", "", IFERROR(
  INDEX(C:C, MATCH(1,
    INDEX((OFFSET(C2868, -(ROW(C2868)-255), 0)=OFFSET(C:C, 5, 0))*
           (OFFSET(C2867, -(ROW(C2867)-255), 0)=OFFSET(C:C, 4, 0))*
           (OFFSET(C2866, -(ROW(C2866)-255), 0)=OFFSET(C:C, 3, 0))*
           (OFFSET(C2865, -(ROW(C2865)-255), 0)=OFFSET(C:C, 2, 0))*
           (OFFSET(C2864, -(ROW(C2864)-255), 0)=OFFSET(C:C, 1, 0)),
           0), 0)),
  "Sem previsão"))</f>
        <v/>
      </c>
      <c r="E2868" s="2" t="str">
        <f t="shared" ca="1" si="135"/>
        <v/>
      </c>
      <c r="F2868" s="2" t="str">
        <f ca="1">IF(E2868="", "", IFERROR(COUNTIF($E$2:E2868, "Correto") / COUNTA($E$2:E2868), 0))</f>
        <v/>
      </c>
    </row>
    <row r="2869" spans="3:6" x14ac:dyDescent="0.25">
      <c r="C2869" s="2" t="str">
        <f>IF(B2869="","",IF(VLOOKUP(A2869,referencia!A2876:B2888,2,FALSE)&gt;VLOOKUP(B2869,referencia!A2876:B2888,2,FALSE),"Casa",IF(VLOOKUP(A2869,referencia!A2876:B2888,2,FALSE)&lt;VLOOKUP(B2869,referencia!A2876:B2888,2,FALSE),"Visitante","Empate")))</f>
        <v/>
      </c>
      <c r="D2869" s="2" t="str">
        <f ca="1">IF(C2869="", "", IFERROR(
  INDEX(C:C, MATCH(1,
    INDEX((OFFSET(C2869, -(ROW(C2869)-255), 0)=OFFSET(C:C, 5, 0))*
           (OFFSET(C2868, -(ROW(C2868)-255), 0)=OFFSET(C:C, 4, 0))*
           (OFFSET(C2867, -(ROW(C2867)-255), 0)=OFFSET(C:C, 3, 0))*
           (OFFSET(C2866, -(ROW(C2866)-255), 0)=OFFSET(C:C, 2, 0))*
           (OFFSET(C2865, -(ROW(C2865)-255), 0)=OFFSET(C:C, 1, 0)),
           0), 0)),
  "Sem previsão"))</f>
        <v/>
      </c>
      <c r="E2869" s="2" t="str">
        <f t="shared" ca="1" si="135"/>
        <v/>
      </c>
      <c r="F2869" s="2" t="str">
        <f ca="1">IF(E2869="", "", IFERROR(COUNTIF($E$2:E2869, "Correto") / COUNTA($E$2:E2869), 0))</f>
        <v/>
      </c>
    </row>
    <row r="2870" spans="3:6" x14ac:dyDescent="0.25">
      <c r="C2870" s="2" t="str">
        <f>IF(B2870="","",IF(VLOOKUP(A2870,referencia!A2877:B2889,2,FALSE)&gt;VLOOKUP(B2870,referencia!A2877:B2889,2,FALSE),"Casa",IF(VLOOKUP(A2870,referencia!A2877:B2889,2,FALSE)&lt;VLOOKUP(B2870,referencia!A2877:B2889,2,FALSE),"Visitante","Empate")))</f>
        <v/>
      </c>
      <c r="D2870" s="2" t="str">
        <f ca="1">IF(C2870="", "", IFERROR(
  INDEX(C:C, MATCH(1,
    INDEX((OFFSET(C2870, -(ROW(C2870)-255), 0)=OFFSET(C:C, 5, 0))*
           (OFFSET(C2869, -(ROW(C2869)-255), 0)=OFFSET(C:C, 4, 0))*
           (OFFSET(C2868, -(ROW(C2868)-255), 0)=OFFSET(C:C, 3, 0))*
           (OFFSET(C2867, -(ROW(C2867)-255), 0)=OFFSET(C:C, 2, 0))*
           (OFFSET(C2866, -(ROW(C2866)-255), 0)=OFFSET(C:C, 1, 0)),
           0), 0)),
  "Sem previsão"))</f>
        <v/>
      </c>
      <c r="E2870" s="2" t="str">
        <f t="shared" ca="1" si="135"/>
        <v/>
      </c>
      <c r="F2870" s="2" t="str">
        <f ca="1">IF(E2870="", "", IFERROR(COUNTIF($E$2:E2870, "Correto") / COUNTA($E$2:E2870), 0))</f>
        <v/>
      </c>
    </row>
    <row r="2871" spans="3:6" x14ac:dyDescent="0.25">
      <c r="C2871" s="2" t="str">
        <f>IF(B2871="","",IF(VLOOKUP(A2871,referencia!A2878:B2890,2,FALSE)&gt;VLOOKUP(B2871,referencia!A2878:B2890,2,FALSE),"Casa",IF(VLOOKUP(A2871,referencia!A2878:B2890,2,FALSE)&lt;VLOOKUP(B2871,referencia!A2878:B2890,2,FALSE),"Visitante","Empate")))</f>
        <v/>
      </c>
      <c r="D2871" s="2" t="str">
        <f ca="1">IF(C2871="", "", IFERROR(
  INDEX(C:C, MATCH(1,
    INDEX((OFFSET(C2871, -(ROW(C2871)-255), 0)=OFFSET(C:C, 5, 0))*
           (OFFSET(C2870, -(ROW(C2870)-255), 0)=OFFSET(C:C, 4, 0))*
           (OFFSET(C2869, -(ROW(C2869)-255), 0)=OFFSET(C:C, 3, 0))*
           (OFFSET(C2868, -(ROW(C2868)-255), 0)=OFFSET(C:C, 2, 0))*
           (OFFSET(C2867, -(ROW(C2867)-255), 0)=OFFSET(C:C, 1, 0)),
           0), 0)),
  "Sem previsão"))</f>
        <v/>
      </c>
      <c r="E2871" s="2" t="str">
        <f t="shared" ca="1" si="135"/>
        <v/>
      </c>
      <c r="F2871" s="2" t="str">
        <f ca="1">IF(E2871="", "", IFERROR(COUNTIF($E$2:E2871, "Correto") / COUNTA($E$2:E2871), 0))</f>
        <v/>
      </c>
    </row>
    <row r="2872" spans="3:6" x14ac:dyDescent="0.25">
      <c r="C2872" s="2" t="str">
        <f>IF(B2872="","",IF(VLOOKUP(A2872,referencia!A2879:B2891,2,FALSE)&gt;VLOOKUP(B2872,referencia!A2879:B2891,2,FALSE),"Casa",IF(VLOOKUP(A2872,referencia!A2879:B2891,2,FALSE)&lt;VLOOKUP(B2872,referencia!A2879:B2891,2,FALSE),"Visitante","Empate")))</f>
        <v/>
      </c>
      <c r="D2872" s="2" t="str">
        <f ca="1">IF(C2872="", "", IFERROR(
  INDEX(C:C, MATCH(1,
    INDEX((OFFSET(C2872, -(ROW(C2872)-255), 0)=OFFSET(C:C, 5, 0))*
           (OFFSET(C2871, -(ROW(C2871)-255), 0)=OFFSET(C:C, 4, 0))*
           (OFFSET(C2870, -(ROW(C2870)-255), 0)=OFFSET(C:C, 3, 0))*
           (OFFSET(C2869, -(ROW(C2869)-255), 0)=OFFSET(C:C, 2, 0))*
           (OFFSET(C2868, -(ROW(C2868)-255), 0)=OFFSET(C:C, 1, 0)),
           0), 0)),
  "Sem previsão"))</f>
        <v/>
      </c>
      <c r="E2872" s="2" t="str">
        <f t="shared" ca="1" si="135"/>
        <v/>
      </c>
      <c r="F2872" s="2" t="str">
        <f ca="1">IF(E2872="", "", IFERROR(COUNTIF($E$2:E2872, "Correto") / COUNTA($E$2:E2872), 0))</f>
        <v/>
      </c>
    </row>
    <row r="2873" spans="3:6" x14ac:dyDescent="0.25">
      <c r="C2873" s="2" t="str">
        <f>IF(B2873="","",IF(VLOOKUP(A2873,referencia!A2880:B2892,2,FALSE)&gt;VLOOKUP(B2873,referencia!A2880:B2892,2,FALSE),"Casa",IF(VLOOKUP(A2873,referencia!A2880:B2892,2,FALSE)&lt;VLOOKUP(B2873,referencia!A2880:B2892,2,FALSE),"Visitante","Empate")))</f>
        <v/>
      </c>
      <c r="D2873" s="2" t="str">
        <f ca="1">IF(C2873="", "", IFERROR(
  INDEX(C:C, MATCH(1,
    INDEX((OFFSET(C2873, -(ROW(C2873)-255), 0)=OFFSET(C:C, 5, 0))*
           (OFFSET(C2872, -(ROW(C2872)-255), 0)=OFFSET(C:C, 4, 0))*
           (OFFSET(C2871, -(ROW(C2871)-255), 0)=OFFSET(C:C, 3, 0))*
           (OFFSET(C2870, -(ROW(C2870)-255), 0)=OFFSET(C:C, 2, 0))*
           (OFFSET(C2869, -(ROW(C2869)-255), 0)=OFFSET(C:C, 1, 0)),
           0), 0)),
  "Sem previsão"))</f>
        <v/>
      </c>
      <c r="E2873" s="2" t="str">
        <f t="shared" ca="1" si="135"/>
        <v/>
      </c>
      <c r="F2873" s="2" t="str">
        <f ca="1">IF(E2873="", "", IFERROR(COUNTIF($E$2:E2873, "Correto") / COUNTA($E$2:E2873), 0))</f>
        <v/>
      </c>
    </row>
    <row r="2874" spans="3:6" x14ac:dyDescent="0.25">
      <c r="C2874" s="2" t="str">
        <f>IF(B2874="","",IF(VLOOKUP(A2874,referencia!A2881:B2893,2,FALSE)&gt;VLOOKUP(B2874,referencia!A2881:B2893,2,FALSE),"Casa",IF(VLOOKUP(A2874,referencia!A2881:B2893,2,FALSE)&lt;VLOOKUP(B2874,referencia!A2881:B2893,2,FALSE),"Visitante","Empate")))</f>
        <v/>
      </c>
      <c r="D2874" s="2" t="str">
        <f ca="1">IF(C2874="", "", IFERROR(
  INDEX(C:C, MATCH(1,
    INDEX((OFFSET(C2874, -(ROW(C2874)-255), 0)=OFFSET(C:C, 5, 0))*
           (OFFSET(C2873, -(ROW(C2873)-255), 0)=OFFSET(C:C, 4, 0))*
           (OFFSET(C2872, -(ROW(C2872)-255), 0)=OFFSET(C:C, 3, 0))*
           (OFFSET(C2871, -(ROW(C2871)-255), 0)=OFFSET(C:C, 2, 0))*
           (OFFSET(C2870, -(ROW(C2870)-255), 0)=OFFSET(C:C, 1, 0)),
           0), 0)),
  "Sem previsão"))</f>
        <v/>
      </c>
      <c r="E2874" s="2" t="str">
        <f t="shared" ca="1" si="135"/>
        <v/>
      </c>
      <c r="F2874" s="2" t="str">
        <f ca="1">IF(E2874="", "", IFERROR(COUNTIF($E$2:E2874, "Correto") / COUNTA($E$2:E2874), 0))</f>
        <v/>
      </c>
    </row>
    <row r="2875" spans="3:6" x14ac:dyDescent="0.25">
      <c r="C2875" s="2" t="str">
        <f>IF(B2875="","",IF(VLOOKUP(A2875,referencia!A2882:B2894,2,FALSE)&gt;VLOOKUP(B2875,referencia!A2882:B2894,2,FALSE),"Casa",IF(VLOOKUP(A2875,referencia!A2882:B2894,2,FALSE)&lt;VLOOKUP(B2875,referencia!A2882:B2894,2,FALSE),"Visitante","Empate")))</f>
        <v/>
      </c>
      <c r="D2875" s="2" t="str">
        <f ca="1">IF(C2875="", "", IFERROR(
  INDEX(C:C, MATCH(1,
    INDEX((OFFSET(C2875, -(ROW(C2875)-255), 0)=OFFSET(C:C, 5, 0))*
           (OFFSET(C2874, -(ROW(C2874)-255), 0)=OFFSET(C:C, 4, 0))*
           (OFFSET(C2873, -(ROW(C2873)-255), 0)=OFFSET(C:C, 3, 0))*
           (OFFSET(C2872, -(ROW(C2872)-255), 0)=OFFSET(C:C, 2, 0))*
           (OFFSET(C2871, -(ROW(C2871)-255), 0)=OFFSET(C:C, 1, 0)),
           0), 0)),
  "Sem previsão"))</f>
        <v/>
      </c>
      <c r="E2875" s="2" t="str">
        <f t="shared" ca="1" si="135"/>
        <v/>
      </c>
      <c r="F2875" s="2" t="str">
        <f ca="1">IF(E2875="", "", IFERROR(COUNTIF($E$2:E2875, "Correto") / COUNTA($E$2:E2875), 0))</f>
        <v/>
      </c>
    </row>
    <row r="2876" spans="3:6" x14ac:dyDescent="0.25">
      <c r="C2876" s="2" t="str">
        <f>IF(B2876="","",IF(VLOOKUP(A2876,referencia!A2883:B2895,2,FALSE)&gt;VLOOKUP(B2876,referencia!A2883:B2895,2,FALSE),"Casa",IF(VLOOKUP(A2876,referencia!A2883:B2895,2,FALSE)&lt;VLOOKUP(B2876,referencia!A2883:B2895,2,FALSE),"Visitante","Empate")))</f>
        <v/>
      </c>
      <c r="D2876" s="2" t="str">
        <f ca="1">IF(C2876="", "", IFERROR(
  INDEX(C:C, MATCH(1,
    INDEX((OFFSET(C2876, -(ROW(C2876)-255), 0)=OFFSET(C:C, 5, 0))*
           (OFFSET(C2875, -(ROW(C2875)-255), 0)=OFFSET(C:C, 4, 0))*
           (OFFSET(C2874, -(ROW(C2874)-255), 0)=OFFSET(C:C, 3, 0))*
           (OFFSET(C2873, -(ROW(C2873)-255), 0)=OFFSET(C:C, 2, 0))*
           (OFFSET(C2872, -(ROW(C2872)-255), 0)=OFFSET(C:C, 1, 0)),
           0), 0)),
  "Sem previsão"))</f>
        <v/>
      </c>
      <c r="E2876" s="2" t="str">
        <f t="shared" ref="E2876:E2939" ca="1" si="136">IF(D2876="","",IF(D2876=C2876,"Correto","Errado"))</f>
        <v/>
      </c>
      <c r="F2876" s="2" t="str">
        <f ca="1">IF(E2876="", "", IFERROR(COUNTIF($E$2:E2876, "Correto") / COUNTA($E$2:E2876), 0))</f>
        <v/>
      </c>
    </row>
    <row r="2877" spans="3:6" x14ac:dyDescent="0.25">
      <c r="C2877" s="2" t="str">
        <f>IF(B2877="","",IF(VLOOKUP(A2877,referencia!A2884:B2896,2,FALSE)&gt;VLOOKUP(B2877,referencia!A2884:B2896,2,FALSE),"Casa",IF(VLOOKUP(A2877,referencia!A2884:B2896,2,FALSE)&lt;VLOOKUP(B2877,referencia!A2884:B2896,2,FALSE),"Visitante","Empate")))</f>
        <v/>
      </c>
      <c r="D2877" s="2" t="str">
        <f ca="1">IF(C2877="", "", IFERROR(
  INDEX(C:C, MATCH(1,
    INDEX((OFFSET(C2877, -(ROW(C2877)-255), 0)=OFFSET(C:C, 5, 0))*
           (OFFSET(C2876, -(ROW(C2876)-255), 0)=OFFSET(C:C, 4, 0))*
           (OFFSET(C2875, -(ROW(C2875)-255), 0)=OFFSET(C:C, 3, 0))*
           (OFFSET(C2874, -(ROW(C2874)-255), 0)=OFFSET(C:C, 2, 0))*
           (OFFSET(C2873, -(ROW(C2873)-255), 0)=OFFSET(C:C, 1, 0)),
           0), 0)),
  "Sem previsão"))</f>
        <v/>
      </c>
      <c r="E2877" s="2" t="str">
        <f t="shared" ca="1" si="136"/>
        <v/>
      </c>
      <c r="F2877" s="2" t="str">
        <f ca="1">IF(E2877="", "", IFERROR(COUNTIF($E$2:E2877, "Correto") / COUNTA($E$2:E2877), 0))</f>
        <v/>
      </c>
    </row>
    <row r="2878" spans="3:6" x14ac:dyDescent="0.25">
      <c r="C2878" s="2" t="str">
        <f>IF(B2878="","",IF(VLOOKUP(A2878,referencia!A2885:B2897,2,FALSE)&gt;VLOOKUP(B2878,referencia!A2885:B2897,2,FALSE),"Casa",IF(VLOOKUP(A2878,referencia!A2885:B2897,2,FALSE)&lt;VLOOKUP(B2878,referencia!A2885:B2897,2,FALSE),"Visitante","Empate")))</f>
        <v/>
      </c>
      <c r="D2878" s="2" t="str">
        <f ca="1">IF(C2878="", "", IFERROR(
  INDEX(C:C, MATCH(1,
    INDEX((OFFSET(C2878, -(ROW(C2878)-255), 0)=OFFSET(C:C, 5, 0))*
           (OFFSET(C2877, -(ROW(C2877)-255), 0)=OFFSET(C:C, 4, 0))*
           (OFFSET(C2876, -(ROW(C2876)-255), 0)=OFFSET(C:C, 3, 0))*
           (OFFSET(C2875, -(ROW(C2875)-255), 0)=OFFSET(C:C, 2, 0))*
           (OFFSET(C2874, -(ROW(C2874)-255), 0)=OFFSET(C:C, 1, 0)),
           0), 0)),
  "Sem previsão"))</f>
        <v/>
      </c>
      <c r="E2878" s="2" t="str">
        <f t="shared" ca="1" si="136"/>
        <v/>
      </c>
      <c r="F2878" s="2" t="str">
        <f ca="1">IF(E2878="", "", IFERROR(COUNTIF($E$2:E2878, "Correto") / COUNTA($E$2:E2878), 0))</f>
        <v/>
      </c>
    </row>
    <row r="2879" spans="3:6" x14ac:dyDescent="0.25">
      <c r="C2879" s="2" t="str">
        <f>IF(B2879="","",IF(VLOOKUP(A2879,referencia!A2886:B2898,2,FALSE)&gt;VLOOKUP(B2879,referencia!A2886:B2898,2,FALSE),"Casa",IF(VLOOKUP(A2879,referencia!A2886:B2898,2,FALSE)&lt;VLOOKUP(B2879,referencia!A2886:B2898,2,FALSE),"Visitante","Empate")))</f>
        <v/>
      </c>
      <c r="D2879" s="2" t="str">
        <f ca="1">IF(C2879="", "", IFERROR(
  INDEX(C:C, MATCH(1,
    INDEX((OFFSET(C2879, -(ROW(C2879)-255), 0)=OFFSET(C:C, 5, 0))*
           (OFFSET(C2878, -(ROW(C2878)-255), 0)=OFFSET(C:C, 4, 0))*
           (OFFSET(C2877, -(ROW(C2877)-255), 0)=OFFSET(C:C, 3, 0))*
           (OFFSET(C2876, -(ROW(C2876)-255), 0)=OFFSET(C:C, 2, 0))*
           (OFFSET(C2875, -(ROW(C2875)-255), 0)=OFFSET(C:C, 1, 0)),
           0), 0)),
  "Sem previsão"))</f>
        <v/>
      </c>
      <c r="E2879" s="2" t="str">
        <f t="shared" ca="1" si="136"/>
        <v/>
      </c>
      <c r="F2879" s="2" t="str">
        <f ca="1">IF(E2879="", "", IFERROR(COUNTIF($E$2:E2879, "Correto") / COUNTA($E$2:E2879), 0))</f>
        <v/>
      </c>
    </row>
    <row r="2880" spans="3:6" x14ac:dyDescent="0.25">
      <c r="C2880" s="2" t="str">
        <f>IF(B2880="","",IF(VLOOKUP(A2880,referencia!A2887:B2899,2,FALSE)&gt;VLOOKUP(B2880,referencia!A2887:B2899,2,FALSE),"Casa",IF(VLOOKUP(A2880,referencia!A2887:B2899,2,FALSE)&lt;VLOOKUP(B2880,referencia!A2887:B2899,2,FALSE),"Visitante","Empate")))</f>
        <v/>
      </c>
      <c r="D2880" s="2" t="str">
        <f ca="1">IF(C2880="", "", IFERROR(
  INDEX(C:C, MATCH(1,
    INDEX((OFFSET(C2880, -(ROW(C2880)-255), 0)=OFFSET(C:C, 5, 0))*
           (OFFSET(C2879, -(ROW(C2879)-255), 0)=OFFSET(C:C, 4, 0))*
           (OFFSET(C2878, -(ROW(C2878)-255), 0)=OFFSET(C:C, 3, 0))*
           (OFFSET(C2877, -(ROW(C2877)-255), 0)=OFFSET(C:C, 2, 0))*
           (OFFSET(C2876, -(ROW(C2876)-255), 0)=OFFSET(C:C, 1, 0)),
           0), 0)),
  "Sem previsão"))</f>
        <v/>
      </c>
      <c r="E2880" s="2" t="str">
        <f t="shared" ca="1" si="136"/>
        <v/>
      </c>
      <c r="F2880" s="2" t="str">
        <f ca="1">IF(E2880="", "", IFERROR(COUNTIF($E$2:E2880, "Correto") / COUNTA($E$2:E2880), 0))</f>
        <v/>
      </c>
    </row>
    <row r="2881" spans="3:6" x14ac:dyDescent="0.25">
      <c r="C2881" s="2" t="str">
        <f>IF(B2881="","",IF(VLOOKUP(A2881,referencia!A2888:B2900,2,FALSE)&gt;VLOOKUP(B2881,referencia!A2888:B2900,2,FALSE),"Casa",IF(VLOOKUP(A2881,referencia!A2888:B2900,2,FALSE)&lt;VLOOKUP(B2881,referencia!A2888:B2900,2,FALSE),"Visitante","Empate")))</f>
        <v/>
      </c>
      <c r="D2881" s="2" t="str">
        <f ca="1">IF(C2881="", "", IFERROR(
  INDEX(C:C, MATCH(1,
    INDEX((OFFSET(C2881, -(ROW(C2881)-255), 0)=OFFSET(C:C, 5, 0))*
           (OFFSET(C2880, -(ROW(C2880)-255), 0)=OFFSET(C:C, 4, 0))*
           (OFFSET(C2879, -(ROW(C2879)-255), 0)=OFFSET(C:C, 3, 0))*
           (OFFSET(C2878, -(ROW(C2878)-255), 0)=OFFSET(C:C, 2, 0))*
           (OFFSET(C2877, -(ROW(C2877)-255), 0)=OFFSET(C:C, 1, 0)),
           0), 0)),
  "Sem previsão"))</f>
        <v/>
      </c>
      <c r="E2881" s="2" t="str">
        <f t="shared" ca="1" si="136"/>
        <v/>
      </c>
      <c r="F2881" s="2" t="str">
        <f ca="1">IF(E2881="", "", IFERROR(COUNTIF($E$2:E2881, "Correto") / COUNTA($E$2:E2881), 0))</f>
        <v/>
      </c>
    </row>
    <row r="2882" spans="3:6" x14ac:dyDescent="0.25">
      <c r="C2882" s="2" t="str">
        <f>IF(B2882="","",IF(VLOOKUP(A2882,referencia!A2889:B2901,2,FALSE)&gt;VLOOKUP(B2882,referencia!A2889:B2901,2,FALSE),"Casa",IF(VLOOKUP(A2882,referencia!A2889:B2901,2,FALSE)&lt;VLOOKUP(B2882,referencia!A2889:B2901,2,FALSE),"Visitante","Empate")))</f>
        <v/>
      </c>
      <c r="D2882" s="2" t="str">
        <f ca="1">IF(C2882="", "", IFERROR(
  INDEX(C:C, MATCH(1,
    INDEX((OFFSET(C2882, -(ROW(C2882)-255), 0)=OFFSET(C:C, 5, 0))*
           (OFFSET(C2881, -(ROW(C2881)-255), 0)=OFFSET(C:C, 4, 0))*
           (OFFSET(C2880, -(ROW(C2880)-255), 0)=OFFSET(C:C, 3, 0))*
           (OFFSET(C2879, -(ROW(C2879)-255), 0)=OFFSET(C:C, 2, 0))*
           (OFFSET(C2878, -(ROW(C2878)-255), 0)=OFFSET(C:C, 1, 0)),
           0), 0)),
  "Sem previsão"))</f>
        <v/>
      </c>
      <c r="E2882" s="2" t="str">
        <f t="shared" ca="1" si="136"/>
        <v/>
      </c>
      <c r="F2882" s="2" t="str">
        <f ca="1">IF(E2882="", "", IFERROR(COUNTIF($E$2:E2882, "Correto") / COUNTA($E$2:E2882), 0))</f>
        <v/>
      </c>
    </row>
    <row r="2883" spans="3:6" x14ac:dyDescent="0.25">
      <c r="C2883" s="2" t="str">
        <f>IF(B2883="","",IF(VLOOKUP(A2883,referencia!A2890:B2902,2,FALSE)&gt;VLOOKUP(B2883,referencia!A2890:B2902,2,FALSE),"Casa",IF(VLOOKUP(A2883,referencia!A2890:B2902,2,FALSE)&lt;VLOOKUP(B2883,referencia!A2890:B2902,2,FALSE),"Visitante","Empate")))</f>
        <v/>
      </c>
      <c r="D2883" s="2" t="str">
        <f ca="1">IF(C2883="", "", IFERROR(
  INDEX(C:C, MATCH(1,
    INDEX((OFFSET(C2883, -(ROW(C2883)-255), 0)=OFFSET(C:C, 5, 0))*
           (OFFSET(C2882, -(ROW(C2882)-255), 0)=OFFSET(C:C, 4, 0))*
           (OFFSET(C2881, -(ROW(C2881)-255), 0)=OFFSET(C:C, 3, 0))*
           (OFFSET(C2880, -(ROW(C2880)-255), 0)=OFFSET(C:C, 2, 0))*
           (OFFSET(C2879, -(ROW(C2879)-255), 0)=OFFSET(C:C, 1, 0)),
           0), 0)),
  "Sem previsão"))</f>
        <v/>
      </c>
      <c r="E2883" s="2" t="str">
        <f t="shared" ca="1" si="136"/>
        <v/>
      </c>
      <c r="F2883" s="2" t="str">
        <f ca="1">IF(E2883="", "", IFERROR(COUNTIF($E$2:E2883, "Correto") / COUNTA($E$2:E2883), 0))</f>
        <v/>
      </c>
    </row>
    <row r="2884" spans="3:6" x14ac:dyDescent="0.25">
      <c r="C2884" s="2" t="str">
        <f>IF(B2884="","",IF(VLOOKUP(A2884,referencia!A2891:B2903,2,FALSE)&gt;VLOOKUP(B2884,referencia!A2891:B2903,2,FALSE),"Casa",IF(VLOOKUP(A2884,referencia!A2891:B2903,2,FALSE)&lt;VLOOKUP(B2884,referencia!A2891:B2903,2,FALSE),"Visitante","Empate")))</f>
        <v/>
      </c>
      <c r="D2884" s="2" t="str">
        <f ca="1">IF(C2884="", "", IFERROR(
  INDEX(C:C, MATCH(1,
    INDEX((OFFSET(C2884, -(ROW(C2884)-255), 0)=OFFSET(C:C, 5, 0))*
           (OFFSET(C2883, -(ROW(C2883)-255), 0)=OFFSET(C:C, 4, 0))*
           (OFFSET(C2882, -(ROW(C2882)-255), 0)=OFFSET(C:C, 3, 0))*
           (OFFSET(C2881, -(ROW(C2881)-255), 0)=OFFSET(C:C, 2, 0))*
           (OFFSET(C2880, -(ROW(C2880)-255), 0)=OFFSET(C:C, 1, 0)),
           0), 0)),
  "Sem previsão"))</f>
        <v/>
      </c>
      <c r="E2884" s="2" t="str">
        <f t="shared" ca="1" si="136"/>
        <v/>
      </c>
      <c r="F2884" s="2" t="str">
        <f ca="1">IF(E2884="", "", IFERROR(COUNTIF($E$2:E2884, "Correto") / COUNTA($E$2:E2884), 0))</f>
        <v/>
      </c>
    </row>
    <row r="2885" spans="3:6" x14ac:dyDescent="0.25">
      <c r="C2885" s="2" t="str">
        <f>IF(B2885="","",IF(VLOOKUP(A2885,referencia!A2892:B2904,2,FALSE)&gt;VLOOKUP(B2885,referencia!A2892:B2904,2,FALSE),"Casa",IF(VLOOKUP(A2885,referencia!A2892:B2904,2,FALSE)&lt;VLOOKUP(B2885,referencia!A2892:B2904,2,FALSE),"Visitante","Empate")))</f>
        <v/>
      </c>
      <c r="D2885" s="2" t="str">
        <f ca="1">IF(C2885="", "", IFERROR(
  INDEX(C:C, MATCH(1,
    INDEX((OFFSET(C2885, -(ROW(C2885)-255), 0)=OFFSET(C:C, 5, 0))*
           (OFFSET(C2884, -(ROW(C2884)-255), 0)=OFFSET(C:C, 4, 0))*
           (OFFSET(C2883, -(ROW(C2883)-255), 0)=OFFSET(C:C, 3, 0))*
           (OFFSET(C2882, -(ROW(C2882)-255), 0)=OFFSET(C:C, 2, 0))*
           (OFFSET(C2881, -(ROW(C2881)-255), 0)=OFFSET(C:C, 1, 0)),
           0), 0)),
  "Sem previsão"))</f>
        <v/>
      </c>
      <c r="E2885" s="2" t="str">
        <f t="shared" ca="1" si="136"/>
        <v/>
      </c>
      <c r="F2885" s="2" t="str">
        <f ca="1">IF(E2885="", "", IFERROR(COUNTIF($E$2:E2885, "Correto") / COUNTA($E$2:E2885), 0))</f>
        <v/>
      </c>
    </row>
    <row r="2886" spans="3:6" x14ac:dyDescent="0.25">
      <c r="C2886" s="2" t="str">
        <f>IF(B2886="","",IF(VLOOKUP(A2886,referencia!A2893:B2905,2,FALSE)&gt;VLOOKUP(B2886,referencia!A2893:B2905,2,FALSE),"Casa",IF(VLOOKUP(A2886,referencia!A2893:B2905,2,FALSE)&lt;VLOOKUP(B2886,referencia!A2893:B2905,2,FALSE),"Visitante","Empate")))</f>
        <v/>
      </c>
      <c r="D2886" s="2" t="str">
        <f ca="1">IF(C2886="", "", IFERROR(
  INDEX(C:C, MATCH(1,
    INDEX((OFFSET(C2886, -(ROW(C2886)-255), 0)=OFFSET(C:C, 5, 0))*
           (OFFSET(C2885, -(ROW(C2885)-255), 0)=OFFSET(C:C, 4, 0))*
           (OFFSET(C2884, -(ROW(C2884)-255), 0)=OFFSET(C:C, 3, 0))*
           (OFFSET(C2883, -(ROW(C2883)-255), 0)=OFFSET(C:C, 2, 0))*
           (OFFSET(C2882, -(ROW(C2882)-255), 0)=OFFSET(C:C, 1, 0)),
           0), 0)),
  "Sem previsão"))</f>
        <v/>
      </c>
      <c r="E2886" s="2" t="str">
        <f t="shared" ca="1" si="136"/>
        <v/>
      </c>
      <c r="F2886" s="2" t="str">
        <f ca="1">IF(E2886="", "", IFERROR(COUNTIF($E$2:E2886, "Correto") / COUNTA($E$2:E2886), 0))</f>
        <v/>
      </c>
    </row>
    <row r="2887" spans="3:6" x14ac:dyDescent="0.25">
      <c r="C2887" s="2" t="str">
        <f>IF(B2887="","",IF(VLOOKUP(A2887,referencia!A2894:B2906,2,FALSE)&gt;VLOOKUP(B2887,referencia!A2894:B2906,2,FALSE),"Casa",IF(VLOOKUP(A2887,referencia!A2894:B2906,2,FALSE)&lt;VLOOKUP(B2887,referencia!A2894:B2906,2,FALSE),"Visitante","Empate")))</f>
        <v/>
      </c>
      <c r="D2887" s="2" t="str">
        <f ca="1">IF(C2887="", "", IFERROR(
  INDEX(C:C, MATCH(1,
    INDEX((OFFSET(C2887, -(ROW(C2887)-255), 0)=OFFSET(C:C, 5, 0))*
           (OFFSET(C2886, -(ROW(C2886)-255), 0)=OFFSET(C:C, 4, 0))*
           (OFFSET(C2885, -(ROW(C2885)-255), 0)=OFFSET(C:C, 3, 0))*
           (OFFSET(C2884, -(ROW(C2884)-255), 0)=OFFSET(C:C, 2, 0))*
           (OFFSET(C2883, -(ROW(C2883)-255), 0)=OFFSET(C:C, 1, 0)),
           0), 0)),
  "Sem previsão"))</f>
        <v/>
      </c>
      <c r="E2887" s="2" t="str">
        <f t="shared" ca="1" si="136"/>
        <v/>
      </c>
      <c r="F2887" s="2" t="str">
        <f ca="1">IF(E2887="", "", IFERROR(COUNTIF($E$2:E2887, "Correto") / COUNTA($E$2:E2887), 0))</f>
        <v/>
      </c>
    </row>
    <row r="2888" spans="3:6" x14ac:dyDescent="0.25">
      <c r="C2888" s="2" t="str">
        <f>IF(B2888="","",IF(VLOOKUP(A2888,referencia!A2895:B2907,2,FALSE)&gt;VLOOKUP(B2888,referencia!A2895:B2907,2,FALSE),"Casa",IF(VLOOKUP(A2888,referencia!A2895:B2907,2,FALSE)&lt;VLOOKUP(B2888,referencia!A2895:B2907,2,FALSE),"Visitante","Empate")))</f>
        <v/>
      </c>
      <c r="D2888" s="2" t="str">
        <f ca="1">IF(C2888="", "", IFERROR(
  INDEX(C:C, MATCH(1,
    INDEX((OFFSET(C2888, -(ROW(C2888)-255), 0)=OFFSET(C:C, 5, 0))*
           (OFFSET(C2887, -(ROW(C2887)-255), 0)=OFFSET(C:C, 4, 0))*
           (OFFSET(C2886, -(ROW(C2886)-255), 0)=OFFSET(C:C, 3, 0))*
           (OFFSET(C2885, -(ROW(C2885)-255), 0)=OFFSET(C:C, 2, 0))*
           (OFFSET(C2884, -(ROW(C2884)-255), 0)=OFFSET(C:C, 1, 0)),
           0), 0)),
  "Sem previsão"))</f>
        <v/>
      </c>
      <c r="E2888" s="2" t="str">
        <f t="shared" ca="1" si="136"/>
        <v/>
      </c>
      <c r="F2888" s="2" t="str">
        <f ca="1">IF(E2888="", "", IFERROR(COUNTIF($E$2:E2888, "Correto") / COUNTA($E$2:E2888), 0))</f>
        <v/>
      </c>
    </row>
    <row r="2889" spans="3:6" x14ac:dyDescent="0.25">
      <c r="C2889" s="2" t="str">
        <f>IF(B2889="","",IF(VLOOKUP(A2889,referencia!A2896:B2908,2,FALSE)&gt;VLOOKUP(B2889,referencia!A2896:B2908,2,FALSE),"Casa",IF(VLOOKUP(A2889,referencia!A2896:B2908,2,FALSE)&lt;VLOOKUP(B2889,referencia!A2896:B2908,2,FALSE),"Visitante","Empate")))</f>
        <v/>
      </c>
      <c r="D2889" s="2" t="str">
        <f ca="1">IF(C2889="", "", IFERROR(
  INDEX(C:C, MATCH(1,
    INDEX((OFFSET(C2889, -(ROW(C2889)-255), 0)=OFFSET(C:C, 5, 0))*
           (OFFSET(C2888, -(ROW(C2888)-255), 0)=OFFSET(C:C, 4, 0))*
           (OFFSET(C2887, -(ROW(C2887)-255), 0)=OFFSET(C:C, 3, 0))*
           (OFFSET(C2886, -(ROW(C2886)-255), 0)=OFFSET(C:C, 2, 0))*
           (OFFSET(C2885, -(ROW(C2885)-255), 0)=OFFSET(C:C, 1, 0)),
           0), 0)),
  "Sem previsão"))</f>
        <v/>
      </c>
      <c r="E2889" s="2" t="str">
        <f t="shared" ca="1" si="136"/>
        <v/>
      </c>
      <c r="F2889" s="2" t="str">
        <f ca="1">IF(E2889="", "", IFERROR(COUNTIF($E$2:E2889, "Correto") / COUNTA($E$2:E2889), 0))</f>
        <v/>
      </c>
    </row>
    <row r="2890" spans="3:6" x14ac:dyDescent="0.25">
      <c r="C2890" s="2" t="str">
        <f>IF(B2890="","",IF(VLOOKUP(A2890,referencia!A2897:B2909,2,FALSE)&gt;VLOOKUP(B2890,referencia!A2897:B2909,2,FALSE),"Casa",IF(VLOOKUP(A2890,referencia!A2897:B2909,2,FALSE)&lt;VLOOKUP(B2890,referencia!A2897:B2909,2,FALSE),"Visitante","Empate")))</f>
        <v/>
      </c>
      <c r="D2890" s="2" t="str">
        <f ca="1">IF(C2890="", "", IFERROR(
  INDEX(C:C, MATCH(1,
    INDEX((OFFSET(C2890, -(ROW(C2890)-255), 0)=OFFSET(C:C, 5, 0))*
           (OFFSET(C2889, -(ROW(C2889)-255), 0)=OFFSET(C:C, 4, 0))*
           (OFFSET(C2888, -(ROW(C2888)-255), 0)=OFFSET(C:C, 3, 0))*
           (OFFSET(C2887, -(ROW(C2887)-255), 0)=OFFSET(C:C, 2, 0))*
           (OFFSET(C2886, -(ROW(C2886)-255), 0)=OFFSET(C:C, 1, 0)),
           0), 0)),
  "Sem previsão"))</f>
        <v/>
      </c>
      <c r="E2890" s="2" t="str">
        <f t="shared" ca="1" si="136"/>
        <v/>
      </c>
      <c r="F2890" s="2" t="str">
        <f ca="1">IF(E2890="", "", IFERROR(COUNTIF($E$2:E2890, "Correto") / COUNTA($E$2:E2890), 0))</f>
        <v/>
      </c>
    </row>
    <row r="2891" spans="3:6" x14ac:dyDescent="0.25">
      <c r="C2891" s="2" t="str">
        <f>IF(B2891="","",IF(VLOOKUP(A2891,referencia!A2898:B2910,2,FALSE)&gt;VLOOKUP(B2891,referencia!A2898:B2910,2,FALSE),"Casa",IF(VLOOKUP(A2891,referencia!A2898:B2910,2,FALSE)&lt;VLOOKUP(B2891,referencia!A2898:B2910,2,FALSE),"Visitante","Empate")))</f>
        <v/>
      </c>
      <c r="D2891" s="2" t="str">
        <f ca="1">IF(C2891="", "", IFERROR(
  INDEX(C:C, MATCH(1,
    INDEX((OFFSET(C2891, -(ROW(C2891)-255), 0)=OFFSET(C:C, 5, 0))*
           (OFFSET(C2890, -(ROW(C2890)-255), 0)=OFFSET(C:C, 4, 0))*
           (OFFSET(C2889, -(ROW(C2889)-255), 0)=OFFSET(C:C, 3, 0))*
           (OFFSET(C2888, -(ROW(C2888)-255), 0)=OFFSET(C:C, 2, 0))*
           (OFFSET(C2887, -(ROW(C2887)-255), 0)=OFFSET(C:C, 1, 0)),
           0), 0)),
  "Sem previsão"))</f>
        <v/>
      </c>
      <c r="E2891" s="2" t="str">
        <f t="shared" ca="1" si="136"/>
        <v/>
      </c>
      <c r="F2891" s="2" t="str">
        <f ca="1">IF(E2891="", "", IFERROR(COUNTIF($E$2:E2891, "Correto") / COUNTA($E$2:E2891), 0))</f>
        <v/>
      </c>
    </row>
    <row r="2892" spans="3:6" x14ac:dyDescent="0.25">
      <c r="C2892" s="2" t="str">
        <f>IF(B2892="","",IF(VLOOKUP(A2892,referencia!A2899:B2911,2,FALSE)&gt;VLOOKUP(B2892,referencia!A2899:B2911,2,FALSE),"Casa",IF(VLOOKUP(A2892,referencia!A2899:B2911,2,FALSE)&lt;VLOOKUP(B2892,referencia!A2899:B2911,2,FALSE),"Visitante","Empate")))</f>
        <v/>
      </c>
      <c r="D2892" s="2" t="str">
        <f ca="1">IF(C2892="", "", IFERROR(
  INDEX(C:C, MATCH(1,
    INDEX((OFFSET(C2892, -(ROW(C2892)-255), 0)=OFFSET(C:C, 5, 0))*
           (OFFSET(C2891, -(ROW(C2891)-255), 0)=OFFSET(C:C, 4, 0))*
           (OFFSET(C2890, -(ROW(C2890)-255), 0)=OFFSET(C:C, 3, 0))*
           (OFFSET(C2889, -(ROW(C2889)-255), 0)=OFFSET(C:C, 2, 0))*
           (OFFSET(C2888, -(ROW(C2888)-255), 0)=OFFSET(C:C, 1, 0)),
           0), 0)),
  "Sem previsão"))</f>
        <v/>
      </c>
      <c r="E2892" s="2" t="str">
        <f t="shared" ca="1" si="136"/>
        <v/>
      </c>
      <c r="F2892" s="2" t="str">
        <f ca="1">IF(E2892="", "", IFERROR(COUNTIF($E$2:E2892, "Correto") / COUNTA($E$2:E2892), 0))</f>
        <v/>
      </c>
    </row>
    <row r="2893" spans="3:6" x14ac:dyDescent="0.25">
      <c r="C2893" s="2" t="str">
        <f>IF(B2893="","",IF(VLOOKUP(A2893,referencia!A2900:B2912,2,FALSE)&gt;VLOOKUP(B2893,referencia!A2900:B2912,2,FALSE),"Casa",IF(VLOOKUP(A2893,referencia!A2900:B2912,2,FALSE)&lt;VLOOKUP(B2893,referencia!A2900:B2912,2,FALSE),"Visitante","Empate")))</f>
        <v/>
      </c>
      <c r="D2893" s="2" t="str">
        <f ca="1">IF(C2893="", "", IFERROR(
  INDEX(C:C, MATCH(1,
    INDEX((OFFSET(C2893, -(ROW(C2893)-255), 0)=OFFSET(C:C, 5, 0))*
           (OFFSET(C2892, -(ROW(C2892)-255), 0)=OFFSET(C:C, 4, 0))*
           (OFFSET(C2891, -(ROW(C2891)-255), 0)=OFFSET(C:C, 3, 0))*
           (OFFSET(C2890, -(ROW(C2890)-255), 0)=OFFSET(C:C, 2, 0))*
           (OFFSET(C2889, -(ROW(C2889)-255), 0)=OFFSET(C:C, 1, 0)),
           0), 0)),
  "Sem previsão"))</f>
        <v/>
      </c>
      <c r="E2893" s="2" t="str">
        <f t="shared" ca="1" si="136"/>
        <v/>
      </c>
      <c r="F2893" s="2" t="str">
        <f ca="1">IF(E2893="", "", IFERROR(COUNTIF($E$2:E2893, "Correto") / COUNTA($E$2:E2893), 0))</f>
        <v/>
      </c>
    </row>
    <row r="2894" spans="3:6" x14ac:dyDescent="0.25">
      <c r="C2894" s="2" t="str">
        <f>IF(B2894="","",IF(VLOOKUP(A2894,referencia!A2901:B2913,2,FALSE)&gt;VLOOKUP(B2894,referencia!A2901:B2913,2,FALSE),"Casa",IF(VLOOKUP(A2894,referencia!A2901:B2913,2,FALSE)&lt;VLOOKUP(B2894,referencia!A2901:B2913,2,FALSE),"Visitante","Empate")))</f>
        <v/>
      </c>
      <c r="D2894" s="2" t="str">
        <f ca="1">IF(C2894="", "", IFERROR(
  INDEX(C:C, MATCH(1,
    INDEX((OFFSET(C2894, -(ROW(C2894)-255), 0)=OFFSET(C:C, 5, 0))*
           (OFFSET(C2893, -(ROW(C2893)-255), 0)=OFFSET(C:C, 4, 0))*
           (OFFSET(C2892, -(ROW(C2892)-255), 0)=OFFSET(C:C, 3, 0))*
           (OFFSET(C2891, -(ROW(C2891)-255), 0)=OFFSET(C:C, 2, 0))*
           (OFFSET(C2890, -(ROW(C2890)-255), 0)=OFFSET(C:C, 1, 0)),
           0), 0)),
  "Sem previsão"))</f>
        <v/>
      </c>
      <c r="E2894" s="2" t="str">
        <f t="shared" ca="1" si="136"/>
        <v/>
      </c>
      <c r="F2894" s="2" t="str">
        <f ca="1">IF(E2894="", "", IFERROR(COUNTIF($E$2:E2894, "Correto") / COUNTA($E$2:E2894), 0))</f>
        <v/>
      </c>
    </row>
    <row r="2895" spans="3:6" x14ac:dyDescent="0.25">
      <c r="C2895" s="2" t="str">
        <f>IF(B2895="","",IF(VLOOKUP(A2895,referencia!A2902:B2914,2,FALSE)&gt;VLOOKUP(B2895,referencia!A2902:B2914,2,FALSE),"Casa",IF(VLOOKUP(A2895,referencia!A2902:B2914,2,FALSE)&lt;VLOOKUP(B2895,referencia!A2902:B2914,2,FALSE),"Visitante","Empate")))</f>
        <v/>
      </c>
      <c r="D2895" s="2" t="str">
        <f ca="1">IF(C2895="", "", IFERROR(
  INDEX(C:C, MATCH(1,
    INDEX((OFFSET(C2895, -(ROW(C2895)-255), 0)=OFFSET(C:C, 5, 0))*
           (OFFSET(C2894, -(ROW(C2894)-255), 0)=OFFSET(C:C, 4, 0))*
           (OFFSET(C2893, -(ROW(C2893)-255), 0)=OFFSET(C:C, 3, 0))*
           (OFFSET(C2892, -(ROW(C2892)-255), 0)=OFFSET(C:C, 2, 0))*
           (OFFSET(C2891, -(ROW(C2891)-255), 0)=OFFSET(C:C, 1, 0)),
           0), 0)),
  "Sem previsão"))</f>
        <v/>
      </c>
      <c r="E2895" s="2" t="str">
        <f t="shared" ca="1" si="136"/>
        <v/>
      </c>
      <c r="F2895" s="2" t="str">
        <f ca="1">IF(E2895="", "", IFERROR(COUNTIF($E$2:E2895, "Correto") / COUNTA($E$2:E2895), 0))</f>
        <v/>
      </c>
    </row>
    <row r="2896" spans="3:6" x14ac:dyDescent="0.25">
      <c r="C2896" s="2" t="str">
        <f>IF(B2896="","",IF(VLOOKUP(A2896,referencia!A2903:B2915,2,FALSE)&gt;VLOOKUP(B2896,referencia!A2903:B2915,2,FALSE),"Casa",IF(VLOOKUP(A2896,referencia!A2903:B2915,2,FALSE)&lt;VLOOKUP(B2896,referencia!A2903:B2915,2,FALSE),"Visitante","Empate")))</f>
        <v/>
      </c>
      <c r="D2896" s="2" t="str">
        <f ca="1">IF(C2896="", "", IFERROR(
  INDEX(C:C, MATCH(1,
    INDEX((OFFSET(C2896, -(ROW(C2896)-255), 0)=OFFSET(C:C, 5, 0))*
           (OFFSET(C2895, -(ROW(C2895)-255), 0)=OFFSET(C:C, 4, 0))*
           (OFFSET(C2894, -(ROW(C2894)-255), 0)=OFFSET(C:C, 3, 0))*
           (OFFSET(C2893, -(ROW(C2893)-255), 0)=OFFSET(C:C, 2, 0))*
           (OFFSET(C2892, -(ROW(C2892)-255), 0)=OFFSET(C:C, 1, 0)),
           0), 0)),
  "Sem previsão"))</f>
        <v/>
      </c>
      <c r="E2896" s="2" t="str">
        <f t="shared" ca="1" si="136"/>
        <v/>
      </c>
      <c r="F2896" s="2" t="str">
        <f ca="1">IF(E2896="", "", IFERROR(COUNTIF($E$2:E2896, "Correto") / COUNTA($E$2:E2896), 0))</f>
        <v/>
      </c>
    </row>
    <row r="2897" spans="3:6" x14ac:dyDescent="0.25">
      <c r="C2897" s="2" t="str">
        <f>IF(B2897="","",IF(VLOOKUP(A2897,referencia!A2904:B2916,2,FALSE)&gt;VLOOKUP(B2897,referencia!A2904:B2916,2,FALSE),"Casa",IF(VLOOKUP(A2897,referencia!A2904:B2916,2,FALSE)&lt;VLOOKUP(B2897,referencia!A2904:B2916,2,FALSE),"Visitante","Empate")))</f>
        <v/>
      </c>
      <c r="D2897" s="2" t="str">
        <f ca="1">IF(C2897="", "", IFERROR(
  INDEX(C:C, MATCH(1,
    INDEX((OFFSET(C2897, -(ROW(C2897)-255), 0)=OFFSET(C:C, 5, 0))*
           (OFFSET(C2896, -(ROW(C2896)-255), 0)=OFFSET(C:C, 4, 0))*
           (OFFSET(C2895, -(ROW(C2895)-255), 0)=OFFSET(C:C, 3, 0))*
           (OFFSET(C2894, -(ROW(C2894)-255), 0)=OFFSET(C:C, 2, 0))*
           (OFFSET(C2893, -(ROW(C2893)-255), 0)=OFFSET(C:C, 1, 0)),
           0), 0)),
  "Sem previsão"))</f>
        <v/>
      </c>
      <c r="E2897" s="2" t="str">
        <f t="shared" ca="1" si="136"/>
        <v/>
      </c>
      <c r="F2897" s="2" t="str">
        <f ca="1">IF(E2897="", "", IFERROR(COUNTIF($E$2:E2897, "Correto") / COUNTA($E$2:E2897), 0))</f>
        <v/>
      </c>
    </row>
    <row r="2898" spans="3:6" x14ac:dyDescent="0.25">
      <c r="C2898" s="2" t="str">
        <f>IF(B2898="","",IF(VLOOKUP(A2898,referencia!A2905:B2917,2,FALSE)&gt;VLOOKUP(B2898,referencia!A2905:B2917,2,FALSE),"Casa",IF(VLOOKUP(A2898,referencia!A2905:B2917,2,FALSE)&lt;VLOOKUP(B2898,referencia!A2905:B2917,2,FALSE),"Visitante","Empate")))</f>
        <v/>
      </c>
      <c r="D2898" s="2" t="str">
        <f ca="1">IF(C2898="", "", IFERROR(
  INDEX(C:C, MATCH(1,
    INDEX((OFFSET(C2898, -(ROW(C2898)-255), 0)=OFFSET(C:C, 5, 0))*
           (OFFSET(C2897, -(ROW(C2897)-255), 0)=OFFSET(C:C, 4, 0))*
           (OFFSET(C2896, -(ROW(C2896)-255), 0)=OFFSET(C:C, 3, 0))*
           (OFFSET(C2895, -(ROW(C2895)-255), 0)=OFFSET(C:C, 2, 0))*
           (OFFSET(C2894, -(ROW(C2894)-255), 0)=OFFSET(C:C, 1, 0)),
           0), 0)),
  "Sem previsão"))</f>
        <v/>
      </c>
      <c r="E2898" s="2" t="str">
        <f t="shared" ca="1" si="136"/>
        <v/>
      </c>
      <c r="F2898" s="2" t="str">
        <f ca="1">IF(E2898="", "", IFERROR(COUNTIF($E$2:E2898, "Correto") / COUNTA($E$2:E2898), 0))</f>
        <v/>
      </c>
    </row>
    <row r="2899" spans="3:6" x14ac:dyDescent="0.25">
      <c r="C2899" s="2" t="str">
        <f>IF(B2899="","",IF(VLOOKUP(A2899,referencia!A2906:B2918,2,FALSE)&gt;VLOOKUP(B2899,referencia!A2906:B2918,2,FALSE),"Casa",IF(VLOOKUP(A2899,referencia!A2906:B2918,2,FALSE)&lt;VLOOKUP(B2899,referencia!A2906:B2918,2,FALSE),"Visitante","Empate")))</f>
        <v/>
      </c>
      <c r="D2899" s="2" t="str">
        <f ca="1">IF(C2899="", "", IFERROR(
  INDEX(C:C, MATCH(1,
    INDEX((OFFSET(C2899, -(ROW(C2899)-255), 0)=OFFSET(C:C, 5, 0))*
           (OFFSET(C2898, -(ROW(C2898)-255), 0)=OFFSET(C:C, 4, 0))*
           (OFFSET(C2897, -(ROW(C2897)-255), 0)=OFFSET(C:C, 3, 0))*
           (OFFSET(C2896, -(ROW(C2896)-255), 0)=OFFSET(C:C, 2, 0))*
           (OFFSET(C2895, -(ROW(C2895)-255), 0)=OFFSET(C:C, 1, 0)),
           0), 0)),
  "Sem previsão"))</f>
        <v/>
      </c>
      <c r="E2899" s="2" t="str">
        <f t="shared" ca="1" si="136"/>
        <v/>
      </c>
      <c r="F2899" s="2" t="str">
        <f ca="1">IF(E2899="", "", IFERROR(COUNTIF($E$2:E2899, "Correto") / COUNTA($E$2:E2899), 0))</f>
        <v/>
      </c>
    </row>
    <row r="2900" spans="3:6" x14ac:dyDescent="0.25">
      <c r="C2900" s="2" t="str">
        <f>IF(B2900="","",IF(VLOOKUP(A2900,referencia!A2907:B2919,2,FALSE)&gt;VLOOKUP(B2900,referencia!A2907:B2919,2,FALSE),"Casa",IF(VLOOKUP(A2900,referencia!A2907:B2919,2,FALSE)&lt;VLOOKUP(B2900,referencia!A2907:B2919,2,FALSE),"Visitante","Empate")))</f>
        <v/>
      </c>
      <c r="D2900" s="2" t="str">
        <f ca="1">IF(C2900="", "", IFERROR(
  INDEX(C:C, MATCH(1,
    INDEX((OFFSET(C2900, -(ROW(C2900)-255), 0)=OFFSET(C:C, 5, 0))*
           (OFFSET(C2899, -(ROW(C2899)-255), 0)=OFFSET(C:C, 4, 0))*
           (OFFSET(C2898, -(ROW(C2898)-255), 0)=OFFSET(C:C, 3, 0))*
           (OFFSET(C2897, -(ROW(C2897)-255), 0)=OFFSET(C:C, 2, 0))*
           (OFFSET(C2896, -(ROW(C2896)-255), 0)=OFFSET(C:C, 1, 0)),
           0), 0)),
  "Sem previsão"))</f>
        <v/>
      </c>
      <c r="E2900" s="2" t="str">
        <f t="shared" ca="1" si="136"/>
        <v/>
      </c>
      <c r="F2900" s="2" t="str">
        <f ca="1">IF(E2900="", "", IFERROR(COUNTIF($E$2:E2900, "Correto") / COUNTA($E$2:E2900), 0))</f>
        <v/>
      </c>
    </row>
    <row r="2901" spans="3:6" x14ac:dyDescent="0.25">
      <c r="C2901" s="2" t="str">
        <f>IF(B2901="","",IF(VLOOKUP(A2901,referencia!A2908:B2920,2,FALSE)&gt;VLOOKUP(B2901,referencia!A2908:B2920,2,FALSE),"Casa",IF(VLOOKUP(A2901,referencia!A2908:B2920,2,FALSE)&lt;VLOOKUP(B2901,referencia!A2908:B2920,2,FALSE),"Visitante","Empate")))</f>
        <v/>
      </c>
      <c r="D2901" s="2" t="str">
        <f ca="1">IF(C2901="", "", IFERROR(
  INDEX(C:C, MATCH(1,
    INDEX((OFFSET(C2901, -(ROW(C2901)-255), 0)=OFFSET(C:C, 5, 0))*
           (OFFSET(C2900, -(ROW(C2900)-255), 0)=OFFSET(C:C, 4, 0))*
           (OFFSET(C2899, -(ROW(C2899)-255), 0)=OFFSET(C:C, 3, 0))*
           (OFFSET(C2898, -(ROW(C2898)-255), 0)=OFFSET(C:C, 2, 0))*
           (OFFSET(C2897, -(ROW(C2897)-255), 0)=OFFSET(C:C, 1, 0)),
           0), 0)),
  "Sem previsão"))</f>
        <v/>
      </c>
      <c r="E2901" s="2" t="str">
        <f t="shared" ca="1" si="136"/>
        <v/>
      </c>
      <c r="F2901" s="2" t="str">
        <f ca="1">IF(E2901="", "", IFERROR(COUNTIF($E$2:E2901, "Correto") / COUNTA($E$2:E2901), 0))</f>
        <v/>
      </c>
    </row>
    <row r="2902" spans="3:6" x14ac:dyDescent="0.25">
      <c r="C2902" s="2" t="str">
        <f>IF(B2902="","",IF(VLOOKUP(A2902,referencia!A2909:B2921,2,FALSE)&gt;VLOOKUP(B2902,referencia!A2909:B2921,2,FALSE),"Casa",IF(VLOOKUP(A2902,referencia!A2909:B2921,2,FALSE)&lt;VLOOKUP(B2902,referencia!A2909:B2921,2,FALSE),"Visitante","Empate")))</f>
        <v/>
      </c>
      <c r="D2902" s="2" t="str">
        <f ca="1">IF(C2902="", "", IFERROR(
  INDEX(C:C, MATCH(1,
    INDEX((OFFSET(C2902, -(ROW(C2902)-255), 0)=OFFSET(C:C, 5, 0))*
           (OFFSET(C2901, -(ROW(C2901)-255), 0)=OFFSET(C:C, 4, 0))*
           (OFFSET(C2900, -(ROW(C2900)-255), 0)=OFFSET(C:C, 3, 0))*
           (OFFSET(C2899, -(ROW(C2899)-255), 0)=OFFSET(C:C, 2, 0))*
           (OFFSET(C2898, -(ROW(C2898)-255), 0)=OFFSET(C:C, 1, 0)),
           0), 0)),
  "Sem previsão"))</f>
        <v/>
      </c>
      <c r="E2902" s="2" t="str">
        <f t="shared" ca="1" si="136"/>
        <v/>
      </c>
      <c r="F2902" s="2" t="str">
        <f ca="1">IF(E2902="", "", IFERROR(COUNTIF($E$2:E2902, "Correto") / COUNTA($E$2:E2902), 0))</f>
        <v/>
      </c>
    </row>
    <row r="2903" spans="3:6" x14ac:dyDescent="0.25">
      <c r="C2903" s="2" t="str">
        <f>IF(B2903="","",IF(VLOOKUP(A2903,referencia!A2910:B2922,2,FALSE)&gt;VLOOKUP(B2903,referencia!A2910:B2922,2,FALSE),"Casa",IF(VLOOKUP(A2903,referencia!A2910:B2922,2,FALSE)&lt;VLOOKUP(B2903,referencia!A2910:B2922,2,FALSE),"Visitante","Empate")))</f>
        <v/>
      </c>
      <c r="D2903" s="2" t="str">
        <f ca="1">IF(C2903="", "", IFERROR(
  INDEX(C:C, MATCH(1,
    INDEX((OFFSET(C2903, -(ROW(C2903)-255), 0)=OFFSET(C:C, 5, 0))*
           (OFFSET(C2902, -(ROW(C2902)-255), 0)=OFFSET(C:C, 4, 0))*
           (OFFSET(C2901, -(ROW(C2901)-255), 0)=OFFSET(C:C, 3, 0))*
           (OFFSET(C2900, -(ROW(C2900)-255), 0)=OFFSET(C:C, 2, 0))*
           (OFFSET(C2899, -(ROW(C2899)-255), 0)=OFFSET(C:C, 1, 0)),
           0), 0)),
  "Sem previsão"))</f>
        <v/>
      </c>
      <c r="E2903" s="2" t="str">
        <f t="shared" ca="1" si="136"/>
        <v/>
      </c>
      <c r="F2903" s="2" t="str">
        <f ca="1">IF(E2903="", "", IFERROR(COUNTIF($E$2:E2903, "Correto") / COUNTA($E$2:E2903), 0))</f>
        <v/>
      </c>
    </row>
    <row r="2904" spans="3:6" x14ac:dyDescent="0.25">
      <c r="C2904" s="2" t="str">
        <f>IF(B2904="","",IF(VLOOKUP(A2904,referencia!A2911:B2923,2,FALSE)&gt;VLOOKUP(B2904,referencia!A2911:B2923,2,FALSE),"Casa",IF(VLOOKUP(A2904,referencia!A2911:B2923,2,FALSE)&lt;VLOOKUP(B2904,referencia!A2911:B2923,2,FALSE),"Visitante","Empate")))</f>
        <v/>
      </c>
      <c r="D2904" s="2" t="str">
        <f ca="1">IF(C2904="", "", IFERROR(
  INDEX(C:C, MATCH(1,
    INDEX((OFFSET(C2904, -(ROW(C2904)-255), 0)=OFFSET(C:C, 5, 0))*
           (OFFSET(C2903, -(ROW(C2903)-255), 0)=OFFSET(C:C, 4, 0))*
           (OFFSET(C2902, -(ROW(C2902)-255), 0)=OFFSET(C:C, 3, 0))*
           (OFFSET(C2901, -(ROW(C2901)-255), 0)=OFFSET(C:C, 2, 0))*
           (OFFSET(C2900, -(ROW(C2900)-255), 0)=OFFSET(C:C, 1, 0)),
           0), 0)),
  "Sem previsão"))</f>
        <v/>
      </c>
      <c r="E2904" s="2" t="str">
        <f t="shared" ca="1" si="136"/>
        <v/>
      </c>
      <c r="F2904" s="2" t="str">
        <f ca="1">IF(E2904="", "", IFERROR(COUNTIF($E$2:E2904, "Correto") / COUNTA($E$2:E2904), 0))</f>
        <v/>
      </c>
    </row>
    <row r="2905" spans="3:6" x14ac:dyDescent="0.25">
      <c r="C2905" s="2" t="str">
        <f>IF(B2905="","",IF(VLOOKUP(A2905,referencia!A2912:B2924,2,FALSE)&gt;VLOOKUP(B2905,referencia!A2912:B2924,2,FALSE),"Casa",IF(VLOOKUP(A2905,referencia!A2912:B2924,2,FALSE)&lt;VLOOKUP(B2905,referencia!A2912:B2924,2,FALSE),"Visitante","Empate")))</f>
        <v/>
      </c>
      <c r="D2905" s="2" t="str">
        <f ca="1">IF(C2905="", "", IFERROR(
  INDEX(C:C, MATCH(1,
    INDEX((OFFSET(C2905, -(ROW(C2905)-255), 0)=OFFSET(C:C, 5, 0))*
           (OFFSET(C2904, -(ROW(C2904)-255), 0)=OFFSET(C:C, 4, 0))*
           (OFFSET(C2903, -(ROW(C2903)-255), 0)=OFFSET(C:C, 3, 0))*
           (OFFSET(C2902, -(ROW(C2902)-255), 0)=OFFSET(C:C, 2, 0))*
           (OFFSET(C2901, -(ROW(C2901)-255), 0)=OFFSET(C:C, 1, 0)),
           0), 0)),
  "Sem previsão"))</f>
        <v/>
      </c>
      <c r="E2905" s="2" t="str">
        <f t="shared" ca="1" si="136"/>
        <v/>
      </c>
      <c r="F2905" s="2" t="str">
        <f ca="1">IF(E2905="", "", IFERROR(COUNTIF($E$2:E2905, "Correto") / COUNTA($E$2:E2905), 0))</f>
        <v/>
      </c>
    </row>
    <row r="2906" spans="3:6" x14ac:dyDescent="0.25">
      <c r="C2906" s="2" t="str">
        <f>IF(B2906="","",IF(VLOOKUP(A2906,referencia!A2913:B2925,2,FALSE)&gt;VLOOKUP(B2906,referencia!A2913:B2925,2,FALSE),"Casa",IF(VLOOKUP(A2906,referencia!A2913:B2925,2,FALSE)&lt;VLOOKUP(B2906,referencia!A2913:B2925,2,FALSE),"Visitante","Empate")))</f>
        <v/>
      </c>
      <c r="D2906" s="2" t="str">
        <f ca="1">IF(C2906="", "", IFERROR(
  INDEX(C:C, MATCH(1,
    INDEX((OFFSET(C2906, -(ROW(C2906)-255), 0)=OFFSET(C:C, 5, 0))*
           (OFFSET(C2905, -(ROW(C2905)-255), 0)=OFFSET(C:C, 4, 0))*
           (OFFSET(C2904, -(ROW(C2904)-255), 0)=OFFSET(C:C, 3, 0))*
           (OFFSET(C2903, -(ROW(C2903)-255), 0)=OFFSET(C:C, 2, 0))*
           (OFFSET(C2902, -(ROW(C2902)-255), 0)=OFFSET(C:C, 1, 0)),
           0), 0)),
  "Sem previsão"))</f>
        <v/>
      </c>
      <c r="E2906" s="2" t="str">
        <f t="shared" ca="1" si="136"/>
        <v/>
      </c>
      <c r="F2906" s="2" t="str">
        <f ca="1">IF(E2906="", "", IFERROR(COUNTIF($E$2:E2906, "Correto") / COUNTA($E$2:E2906), 0))</f>
        <v/>
      </c>
    </row>
    <row r="2907" spans="3:6" x14ac:dyDescent="0.25">
      <c r="C2907" s="2" t="str">
        <f>IF(B2907="","",IF(VLOOKUP(A2907,referencia!A2914:B2926,2,FALSE)&gt;VLOOKUP(B2907,referencia!A2914:B2926,2,FALSE),"Casa",IF(VLOOKUP(A2907,referencia!A2914:B2926,2,FALSE)&lt;VLOOKUP(B2907,referencia!A2914:B2926,2,FALSE),"Visitante","Empate")))</f>
        <v/>
      </c>
      <c r="D2907" s="2" t="str">
        <f ca="1">IF(C2907="", "", IFERROR(
  INDEX(C:C, MATCH(1,
    INDEX((OFFSET(C2907, -(ROW(C2907)-255), 0)=OFFSET(C:C, 5, 0))*
           (OFFSET(C2906, -(ROW(C2906)-255), 0)=OFFSET(C:C, 4, 0))*
           (OFFSET(C2905, -(ROW(C2905)-255), 0)=OFFSET(C:C, 3, 0))*
           (OFFSET(C2904, -(ROW(C2904)-255), 0)=OFFSET(C:C, 2, 0))*
           (OFFSET(C2903, -(ROW(C2903)-255), 0)=OFFSET(C:C, 1, 0)),
           0), 0)),
  "Sem previsão"))</f>
        <v/>
      </c>
      <c r="E2907" s="2" t="str">
        <f t="shared" ca="1" si="136"/>
        <v/>
      </c>
      <c r="F2907" s="2" t="str">
        <f ca="1">IF(E2907="", "", IFERROR(COUNTIF($E$2:E2907, "Correto") / COUNTA($E$2:E2907), 0))</f>
        <v/>
      </c>
    </row>
    <row r="2908" spans="3:6" x14ac:dyDescent="0.25">
      <c r="C2908" s="2" t="str">
        <f>IF(B2908="","",IF(VLOOKUP(A2908,referencia!A2915:B2927,2,FALSE)&gt;VLOOKUP(B2908,referencia!A2915:B2927,2,FALSE),"Casa",IF(VLOOKUP(A2908,referencia!A2915:B2927,2,FALSE)&lt;VLOOKUP(B2908,referencia!A2915:B2927,2,FALSE),"Visitante","Empate")))</f>
        <v/>
      </c>
      <c r="D2908" s="2" t="str">
        <f ca="1">IF(C2908="", "", IFERROR(
  INDEX(C:C, MATCH(1,
    INDEX((OFFSET(C2908, -(ROW(C2908)-255), 0)=OFFSET(C:C, 5, 0))*
           (OFFSET(C2907, -(ROW(C2907)-255), 0)=OFFSET(C:C, 4, 0))*
           (OFFSET(C2906, -(ROW(C2906)-255), 0)=OFFSET(C:C, 3, 0))*
           (OFFSET(C2905, -(ROW(C2905)-255), 0)=OFFSET(C:C, 2, 0))*
           (OFFSET(C2904, -(ROW(C2904)-255), 0)=OFFSET(C:C, 1, 0)),
           0), 0)),
  "Sem previsão"))</f>
        <v/>
      </c>
      <c r="E2908" s="2" t="str">
        <f t="shared" ca="1" si="136"/>
        <v/>
      </c>
      <c r="F2908" s="2" t="str">
        <f ca="1">IF(E2908="", "", IFERROR(COUNTIF($E$2:E2908, "Correto") / COUNTA($E$2:E2908), 0))</f>
        <v/>
      </c>
    </row>
    <row r="2909" spans="3:6" x14ac:dyDescent="0.25">
      <c r="C2909" s="2" t="str">
        <f>IF(B2909="","",IF(VLOOKUP(A2909,referencia!A2916:B2928,2,FALSE)&gt;VLOOKUP(B2909,referencia!A2916:B2928,2,FALSE),"Casa",IF(VLOOKUP(A2909,referencia!A2916:B2928,2,FALSE)&lt;VLOOKUP(B2909,referencia!A2916:B2928,2,FALSE),"Visitante","Empate")))</f>
        <v/>
      </c>
      <c r="D2909" s="2" t="str">
        <f ca="1">IF(C2909="", "", IFERROR(
  INDEX(C:C, MATCH(1,
    INDEX((OFFSET(C2909, -(ROW(C2909)-255), 0)=OFFSET(C:C, 5, 0))*
           (OFFSET(C2908, -(ROW(C2908)-255), 0)=OFFSET(C:C, 4, 0))*
           (OFFSET(C2907, -(ROW(C2907)-255), 0)=OFFSET(C:C, 3, 0))*
           (OFFSET(C2906, -(ROW(C2906)-255), 0)=OFFSET(C:C, 2, 0))*
           (OFFSET(C2905, -(ROW(C2905)-255), 0)=OFFSET(C:C, 1, 0)),
           0), 0)),
  "Sem previsão"))</f>
        <v/>
      </c>
      <c r="E2909" s="2" t="str">
        <f t="shared" ca="1" si="136"/>
        <v/>
      </c>
      <c r="F2909" s="2" t="str">
        <f ca="1">IF(E2909="", "", IFERROR(COUNTIF($E$2:E2909, "Correto") / COUNTA($E$2:E2909), 0))</f>
        <v/>
      </c>
    </row>
    <row r="2910" spans="3:6" x14ac:dyDescent="0.25">
      <c r="C2910" s="2" t="str">
        <f>IF(B2910="","",IF(VLOOKUP(A2910,referencia!A2917:B2929,2,FALSE)&gt;VLOOKUP(B2910,referencia!A2917:B2929,2,FALSE),"Casa",IF(VLOOKUP(A2910,referencia!A2917:B2929,2,FALSE)&lt;VLOOKUP(B2910,referencia!A2917:B2929,2,FALSE),"Visitante","Empate")))</f>
        <v/>
      </c>
      <c r="D2910" s="2" t="str">
        <f ca="1">IF(C2910="", "", IFERROR(
  INDEX(C:C, MATCH(1,
    INDEX((OFFSET(C2910, -(ROW(C2910)-255), 0)=OFFSET(C:C, 5, 0))*
           (OFFSET(C2909, -(ROW(C2909)-255), 0)=OFFSET(C:C, 4, 0))*
           (OFFSET(C2908, -(ROW(C2908)-255), 0)=OFFSET(C:C, 3, 0))*
           (OFFSET(C2907, -(ROW(C2907)-255), 0)=OFFSET(C:C, 2, 0))*
           (OFFSET(C2906, -(ROW(C2906)-255), 0)=OFFSET(C:C, 1, 0)),
           0), 0)),
  "Sem previsão"))</f>
        <v/>
      </c>
      <c r="E2910" s="2" t="str">
        <f t="shared" ca="1" si="136"/>
        <v/>
      </c>
      <c r="F2910" s="2" t="str">
        <f ca="1">IF(E2910="", "", IFERROR(COUNTIF($E$2:E2910, "Correto") / COUNTA($E$2:E2910), 0))</f>
        <v/>
      </c>
    </row>
    <row r="2911" spans="3:6" x14ac:dyDescent="0.25">
      <c r="C2911" s="2" t="str">
        <f>IF(B2911="","",IF(VLOOKUP(A2911,referencia!A2918:B2930,2,FALSE)&gt;VLOOKUP(B2911,referencia!A2918:B2930,2,FALSE),"Casa",IF(VLOOKUP(A2911,referencia!A2918:B2930,2,FALSE)&lt;VLOOKUP(B2911,referencia!A2918:B2930,2,FALSE),"Visitante","Empate")))</f>
        <v/>
      </c>
      <c r="D2911" s="2" t="str">
        <f ca="1">IF(C2911="", "", IFERROR(
  INDEX(C:C, MATCH(1,
    INDEX((OFFSET(C2911, -(ROW(C2911)-255), 0)=OFFSET(C:C, 5, 0))*
           (OFFSET(C2910, -(ROW(C2910)-255), 0)=OFFSET(C:C, 4, 0))*
           (OFFSET(C2909, -(ROW(C2909)-255), 0)=OFFSET(C:C, 3, 0))*
           (OFFSET(C2908, -(ROW(C2908)-255), 0)=OFFSET(C:C, 2, 0))*
           (OFFSET(C2907, -(ROW(C2907)-255), 0)=OFFSET(C:C, 1, 0)),
           0), 0)),
  "Sem previsão"))</f>
        <v/>
      </c>
      <c r="E2911" s="2" t="str">
        <f t="shared" ca="1" si="136"/>
        <v/>
      </c>
      <c r="F2911" s="2" t="str">
        <f ca="1">IF(E2911="", "", IFERROR(COUNTIF($E$2:E2911, "Correto") / COUNTA($E$2:E2911), 0))</f>
        <v/>
      </c>
    </row>
    <row r="2912" spans="3:6" x14ac:dyDescent="0.25">
      <c r="C2912" s="2" t="str">
        <f>IF(B2912="","",IF(VLOOKUP(A2912,referencia!A2919:B2931,2,FALSE)&gt;VLOOKUP(B2912,referencia!A2919:B2931,2,FALSE),"Casa",IF(VLOOKUP(A2912,referencia!A2919:B2931,2,FALSE)&lt;VLOOKUP(B2912,referencia!A2919:B2931,2,FALSE),"Visitante","Empate")))</f>
        <v/>
      </c>
      <c r="D2912" s="2" t="str">
        <f ca="1">IF(C2912="", "", IFERROR(
  INDEX(C:C, MATCH(1,
    INDEX((OFFSET(C2912, -(ROW(C2912)-255), 0)=OFFSET(C:C, 5, 0))*
           (OFFSET(C2911, -(ROW(C2911)-255), 0)=OFFSET(C:C, 4, 0))*
           (OFFSET(C2910, -(ROW(C2910)-255), 0)=OFFSET(C:C, 3, 0))*
           (OFFSET(C2909, -(ROW(C2909)-255), 0)=OFFSET(C:C, 2, 0))*
           (OFFSET(C2908, -(ROW(C2908)-255), 0)=OFFSET(C:C, 1, 0)),
           0), 0)),
  "Sem previsão"))</f>
        <v/>
      </c>
      <c r="E2912" s="2" t="str">
        <f t="shared" ca="1" si="136"/>
        <v/>
      </c>
      <c r="F2912" s="2" t="str">
        <f ca="1">IF(E2912="", "", IFERROR(COUNTIF($E$2:E2912, "Correto") / COUNTA($E$2:E2912), 0))</f>
        <v/>
      </c>
    </row>
    <row r="2913" spans="3:6" x14ac:dyDescent="0.25">
      <c r="C2913" s="2" t="str">
        <f>IF(B2913="","",IF(VLOOKUP(A2913,referencia!A2920:B2932,2,FALSE)&gt;VLOOKUP(B2913,referencia!A2920:B2932,2,FALSE),"Casa",IF(VLOOKUP(A2913,referencia!A2920:B2932,2,FALSE)&lt;VLOOKUP(B2913,referencia!A2920:B2932,2,FALSE),"Visitante","Empate")))</f>
        <v/>
      </c>
      <c r="D2913" s="2" t="str">
        <f ca="1">IF(C2913="", "", IFERROR(
  INDEX(C:C, MATCH(1,
    INDEX((OFFSET(C2913, -(ROW(C2913)-255), 0)=OFFSET(C:C, 5, 0))*
           (OFFSET(C2912, -(ROW(C2912)-255), 0)=OFFSET(C:C, 4, 0))*
           (OFFSET(C2911, -(ROW(C2911)-255), 0)=OFFSET(C:C, 3, 0))*
           (OFFSET(C2910, -(ROW(C2910)-255), 0)=OFFSET(C:C, 2, 0))*
           (OFFSET(C2909, -(ROW(C2909)-255), 0)=OFFSET(C:C, 1, 0)),
           0), 0)),
  "Sem previsão"))</f>
        <v/>
      </c>
      <c r="E2913" s="2" t="str">
        <f t="shared" ca="1" si="136"/>
        <v/>
      </c>
      <c r="F2913" s="2" t="str">
        <f ca="1">IF(E2913="", "", IFERROR(COUNTIF($E$2:E2913, "Correto") / COUNTA($E$2:E2913), 0))</f>
        <v/>
      </c>
    </row>
    <row r="2914" spans="3:6" x14ac:dyDescent="0.25">
      <c r="C2914" s="2" t="str">
        <f>IF(B2914="","",IF(VLOOKUP(A2914,referencia!A2921:B2933,2,FALSE)&gt;VLOOKUP(B2914,referencia!A2921:B2933,2,FALSE),"Casa",IF(VLOOKUP(A2914,referencia!A2921:B2933,2,FALSE)&lt;VLOOKUP(B2914,referencia!A2921:B2933,2,FALSE),"Visitante","Empate")))</f>
        <v/>
      </c>
      <c r="D2914" s="2" t="str">
        <f ca="1">IF(C2914="", "", IFERROR(
  INDEX(C:C, MATCH(1,
    INDEX((OFFSET(C2914, -(ROW(C2914)-255), 0)=OFFSET(C:C, 5, 0))*
           (OFFSET(C2913, -(ROW(C2913)-255), 0)=OFFSET(C:C, 4, 0))*
           (OFFSET(C2912, -(ROW(C2912)-255), 0)=OFFSET(C:C, 3, 0))*
           (OFFSET(C2911, -(ROW(C2911)-255), 0)=OFFSET(C:C, 2, 0))*
           (OFFSET(C2910, -(ROW(C2910)-255), 0)=OFFSET(C:C, 1, 0)),
           0), 0)),
  "Sem previsão"))</f>
        <v/>
      </c>
      <c r="E2914" s="2" t="str">
        <f t="shared" ca="1" si="136"/>
        <v/>
      </c>
      <c r="F2914" s="2" t="str">
        <f ca="1">IF(E2914="", "", IFERROR(COUNTIF($E$2:E2914, "Correto") / COUNTA($E$2:E2914), 0))</f>
        <v/>
      </c>
    </row>
    <row r="2915" spans="3:6" x14ac:dyDescent="0.25">
      <c r="C2915" s="2" t="str">
        <f>IF(B2915="","",IF(VLOOKUP(A2915,referencia!A2922:B2934,2,FALSE)&gt;VLOOKUP(B2915,referencia!A2922:B2934,2,FALSE),"Casa",IF(VLOOKUP(A2915,referencia!A2922:B2934,2,FALSE)&lt;VLOOKUP(B2915,referencia!A2922:B2934,2,FALSE),"Visitante","Empate")))</f>
        <v/>
      </c>
      <c r="D2915" s="2" t="str">
        <f ca="1">IF(C2915="", "", IFERROR(
  INDEX(C:C, MATCH(1,
    INDEX((OFFSET(C2915, -(ROW(C2915)-255), 0)=OFFSET(C:C, 5, 0))*
           (OFFSET(C2914, -(ROW(C2914)-255), 0)=OFFSET(C:C, 4, 0))*
           (OFFSET(C2913, -(ROW(C2913)-255), 0)=OFFSET(C:C, 3, 0))*
           (OFFSET(C2912, -(ROW(C2912)-255), 0)=OFFSET(C:C, 2, 0))*
           (OFFSET(C2911, -(ROW(C2911)-255), 0)=OFFSET(C:C, 1, 0)),
           0), 0)),
  "Sem previsão"))</f>
        <v/>
      </c>
      <c r="E2915" s="2" t="str">
        <f t="shared" ca="1" si="136"/>
        <v/>
      </c>
      <c r="F2915" s="2" t="str">
        <f ca="1">IF(E2915="", "", IFERROR(COUNTIF($E$2:E2915, "Correto") / COUNTA($E$2:E2915), 0))</f>
        <v/>
      </c>
    </row>
    <row r="2916" spans="3:6" x14ac:dyDescent="0.25">
      <c r="C2916" s="2" t="str">
        <f>IF(B2916="","",IF(VLOOKUP(A2916,referencia!A2923:B2935,2,FALSE)&gt;VLOOKUP(B2916,referencia!A2923:B2935,2,FALSE),"Casa",IF(VLOOKUP(A2916,referencia!A2923:B2935,2,FALSE)&lt;VLOOKUP(B2916,referencia!A2923:B2935,2,FALSE),"Visitante","Empate")))</f>
        <v/>
      </c>
      <c r="D2916" s="2" t="str">
        <f ca="1">IF(C2916="", "", IFERROR(
  INDEX(C:C, MATCH(1,
    INDEX((OFFSET(C2916, -(ROW(C2916)-255), 0)=OFFSET(C:C, 5, 0))*
           (OFFSET(C2915, -(ROW(C2915)-255), 0)=OFFSET(C:C, 4, 0))*
           (OFFSET(C2914, -(ROW(C2914)-255), 0)=OFFSET(C:C, 3, 0))*
           (OFFSET(C2913, -(ROW(C2913)-255), 0)=OFFSET(C:C, 2, 0))*
           (OFFSET(C2912, -(ROW(C2912)-255), 0)=OFFSET(C:C, 1, 0)),
           0), 0)),
  "Sem previsão"))</f>
        <v/>
      </c>
      <c r="E2916" s="2" t="str">
        <f t="shared" ca="1" si="136"/>
        <v/>
      </c>
      <c r="F2916" s="2" t="str">
        <f ca="1">IF(E2916="", "", IFERROR(COUNTIF($E$2:E2916, "Correto") / COUNTA($E$2:E2916), 0))</f>
        <v/>
      </c>
    </row>
    <row r="2917" spans="3:6" x14ac:dyDescent="0.25">
      <c r="C2917" s="2" t="str">
        <f>IF(B2917="","",IF(VLOOKUP(A2917,referencia!A2924:B2936,2,FALSE)&gt;VLOOKUP(B2917,referencia!A2924:B2936,2,FALSE),"Casa",IF(VLOOKUP(A2917,referencia!A2924:B2936,2,FALSE)&lt;VLOOKUP(B2917,referencia!A2924:B2936,2,FALSE),"Visitante","Empate")))</f>
        <v/>
      </c>
      <c r="D2917" s="2" t="str">
        <f ca="1">IF(C2917="", "", IFERROR(
  INDEX(C:C, MATCH(1,
    INDEX((OFFSET(C2917, -(ROW(C2917)-255), 0)=OFFSET(C:C, 5, 0))*
           (OFFSET(C2916, -(ROW(C2916)-255), 0)=OFFSET(C:C, 4, 0))*
           (OFFSET(C2915, -(ROW(C2915)-255), 0)=OFFSET(C:C, 3, 0))*
           (OFFSET(C2914, -(ROW(C2914)-255), 0)=OFFSET(C:C, 2, 0))*
           (OFFSET(C2913, -(ROW(C2913)-255), 0)=OFFSET(C:C, 1, 0)),
           0), 0)),
  "Sem previsão"))</f>
        <v/>
      </c>
      <c r="E2917" s="2" t="str">
        <f t="shared" ca="1" si="136"/>
        <v/>
      </c>
      <c r="F2917" s="2" t="str">
        <f ca="1">IF(E2917="", "", IFERROR(COUNTIF($E$2:E2917, "Correto") / COUNTA($E$2:E2917), 0))</f>
        <v/>
      </c>
    </row>
    <row r="2918" spans="3:6" x14ac:dyDescent="0.25">
      <c r="C2918" s="2" t="str">
        <f>IF(B2918="","",IF(VLOOKUP(A2918,referencia!A2925:B2937,2,FALSE)&gt;VLOOKUP(B2918,referencia!A2925:B2937,2,FALSE),"Casa",IF(VLOOKUP(A2918,referencia!A2925:B2937,2,FALSE)&lt;VLOOKUP(B2918,referencia!A2925:B2937,2,FALSE),"Visitante","Empate")))</f>
        <v/>
      </c>
      <c r="D2918" s="2" t="str">
        <f ca="1">IF(C2918="", "", IFERROR(
  INDEX(C:C, MATCH(1,
    INDEX((OFFSET(C2918, -(ROW(C2918)-255), 0)=OFFSET(C:C, 5, 0))*
           (OFFSET(C2917, -(ROW(C2917)-255), 0)=OFFSET(C:C, 4, 0))*
           (OFFSET(C2916, -(ROW(C2916)-255), 0)=OFFSET(C:C, 3, 0))*
           (OFFSET(C2915, -(ROW(C2915)-255), 0)=OFFSET(C:C, 2, 0))*
           (OFFSET(C2914, -(ROW(C2914)-255), 0)=OFFSET(C:C, 1, 0)),
           0), 0)),
  "Sem previsão"))</f>
        <v/>
      </c>
      <c r="E2918" s="2" t="str">
        <f t="shared" ca="1" si="136"/>
        <v/>
      </c>
      <c r="F2918" s="2" t="str">
        <f ca="1">IF(E2918="", "", IFERROR(COUNTIF($E$2:E2918, "Correto") / COUNTA($E$2:E2918), 0))</f>
        <v/>
      </c>
    </row>
    <row r="2919" spans="3:6" x14ac:dyDescent="0.25">
      <c r="C2919" s="2" t="str">
        <f>IF(B2919="","",IF(VLOOKUP(A2919,referencia!A2926:B2938,2,FALSE)&gt;VLOOKUP(B2919,referencia!A2926:B2938,2,FALSE),"Casa",IF(VLOOKUP(A2919,referencia!A2926:B2938,2,FALSE)&lt;VLOOKUP(B2919,referencia!A2926:B2938,2,FALSE),"Visitante","Empate")))</f>
        <v/>
      </c>
      <c r="D2919" s="2" t="str">
        <f ca="1">IF(C2919="", "", IFERROR(
  INDEX(C:C, MATCH(1,
    INDEX((OFFSET(C2919, -(ROW(C2919)-255), 0)=OFFSET(C:C, 5, 0))*
           (OFFSET(C2918, -(ROW(C2918)-255), 0)=OFFSET(C:C, 4, 0))*
           (OFFSET(C2917, -(ROW(C2917)-255), 0)=OFFSET(C:C, 3, 0))*
           (OFFSET(C2916, -(ROW(C2916)-255), 0)=OFFSET(C:C, 2, 0))*
           (OFFSET(C2915, -(ROW(C2915)-255), 0)=OFFSET(C:C, 1, 0)),
           0), 0)),
  "Sem previsão"))</f>
        <v/>
      </c>
      <c r="E2919" s="2" t="str">
        <f t="shared" ca="1" si="136"/>
        <v/>
      </c>
      <c r="F2919" s="2" t="str">
        <f ca="1">IF(E2919="", "", IFERROR(COUNTIF($E$2:E2919, "Correto") / COUNTA($E$2:E2919), 0))</f>
        <v/>
      </c>
    </row>
    <row r="2920" spans="3:6" x14ac:dyDescent="0.25">
      <c r="C2920" s="2" t="str">
        <f>IF(B2920="","",IF(VLOOKUP(A2920,referencia!A2927:B2939,2,FALSE)&gt;VLOOKUP(B2920,referencia!A2927:B2939,2,FALSE),"Casa",IF(VLOOKUP(A2920,referencia!A2927:B2939,2,FALSE)&lt;VLOOKUP(B2920,referencia!A2927:B2939,2,FALSE),"Visitante","Empate")))</f>
        <v/>
      </c>
      <c r="D2920" s="2" t="str">
        <f ca="1">IF(C2920="", "", IFERROR(
  INDEX(C:C, MATCH(1,
    INDEX((OFFSET(C2920, -(ROW(C2920)-255), 0)=OFFSET(C:C, 5, 0))*
           (OFFSET(C2919, -(ROW(C2919)-255), 0)=OFFSET(C:C, 4, 0))*
           (OFFSET(C2918, -(ROW(C2918)-255), 0)=OFFSET(C:C, 3, 0))*
           (OFFSET(C2917, -(ROW(C2917)-255), 0)=OFFSET(C:C, 2, 0))*
           (OFFSET(C2916, -(ROW(C2916)-255), 0)=OFFSET(C:C, 1, 0)),
           0), 0)),
  "Sem previsão"))</f>
        <v/>
      </c>
      <c r="E2920" s="2" t="str">
        <f t="shared" ca="1" si="136"/>
        <v/>
      </c>
      <c r="F2920" s="2" t="str">
        <f ca="1">IF(E2920="", "", IFERROR(COUNTIF($E$2:E2920, "Correto") / COUNTA($E$2:E2920), 0))</f>
        <v/>
      </c>
    </row>
    <row r="2921" spans="3:6" x14ac:dyDescent="0.25">
      <c r="C2921" s="2" t="str">
        <f>IF(B2921="","",IF(VLOOKUP(A2921,referencia!A2928:B2940,2,FALSE)&gt;VLOOKUP(B2921,referencia!A2928:B2940,2,FALSE),"Casa",IF(VLOOKUP(A2921,referencia!A2928:B2940,2,FALSE)&lt;VLOOKUP(B2921,referencia!A2928:B2940,2,FALSE),"Visitante","Empate")))</f>
        <v/>
      </c>
      <c r="D2921" s="2" t="str">
        <f ca="1">IF(C2921="", "", IFERROR(
  INDEX(C:C, MATCH(1,
    INDEX((OFFSET(C2921, -(ROW(C2921)-255), 0)=OFFSET(C:C, 5, 0))*
           (OFFSET(C2920, -(ROW(C2920)-255), 0)=OFFSET(C:C, 4, 0))*
           (OFFSET(C2919, -(ROW(C2919)-255), 0)=OFFSET(C:C, 3, 0))*
           (OFFSET(C2918, -(ROW(C2918)-255), 0)=OFFSET(C:C, 2, 0))*
           (OFFSET(C2917, -(ROW(C2917)-255), 0)=OFFSET(C:C, 1, 0)),
           0), 0)),
  "Sem previsão"))</f>
        <v/>
      </c>
      <c r="E2921" s="2" t="str">
        <f t="shared" ca="1" si="136"/>
        <v/>
      </c>
      <c r="F2921" s="2" t="str">
        <f ca="1">IF(E2921="", "", IFERROR(COUNTIF($E$2:E2921, "Correto") / COUNTA($E$2:E2921), 0))</f>
        <v/>
      </c>
    </row>
    <row r="2922" spans="3:6" x14ac:dyDescent="0.25">
      <c r="C2922" s="2" t="str">
        <f>IF(B2922="","",IF(VLOOKUP(A2922,referencia!A2929:B2941,2,FALSE)&gt;VLOOKUP(B2922,referencia!A2929:B2941,2,FALSE),"Casa",IF(VLOOKUP(A2922,referencia!A2929:B2941,2,FALSE)&lt;VLOOKUP(B2922,referencia!A2929:B2941,2,FALSE),"Visitante","Empate")))</f>
        <v/>
      </c>
      <c r="D2922" s="2" t="str">
        <f ca="1">IF(C2922="", "", IFERROR(
  INDEX(C:C, MATCH(1,
    INDEX((OFFSET(C2922, -(ROW(C2922)-255), 0)=OFFSET(C:C, 5, 0))*
           (OFFSET(C2921, -(ROW(C2921)-255), 0)=OFFSET(C:C, 4, 0))*
           (OFFSET(C2920, -(ROW(C2920)-255), 0)=OFFSET(C:C, 3, 0))*
           (OFFSET(C2919, -(ROW(C2919)-255), 0)=OFFSET(C:C, 2, 0))*
           (OFFSET(C2918, -(ROW(C2918)-255), 0)=OFFSET(C:C, 1, 0)),
           0), 0)),
  "Sem previsão"))</f>
        <v/>
      </c>
      <c r="E2922" s="2" t="str">
        <f t="shared" ca="1" si="136"/>
        <v/>
      </c>
      <c r="F2922" s="2" t="str">
        <f ca="1">IF(E2922="", "", IFERROR(COUNTIF($E$2:E2922, "Correto") / COUNTA($E$2:E2922), 0))</f>
        <v/>
      </c>
    </row>
    <row r="2923" spans="3:6" x14ac:dyDescent="0.25">
      <c r="C2923" s="2" t="str">
        <f>IF(B2923="","",IF(VLOOKUP(A2923,referencia!A2930:B2942,2,FALSE)&gt;VLOOKUP(B2923,referencia!A2930:B2942,2,FALSE),"Casa",IF(VLOOKUP(A2923,referencia!A2930:B2942,2,FALSE)&lt;VLOOKUP(B2923,referencia!A2930:B2942,2,FALSE),"Visitante","Empate")))</f>
        <v/>
      </c>
      <c r="D2923" s="2" t="str">
        <f ca="1">IF(C2923="", "", IFERROR(
  INDEX(C:C, MATCH(1,
    INDEX((OFFSET(C2923, -(ROW(C2923)-255), 0)=OFFSET(C:C, 5, 0))*
           (OFFSET(C2922, -(ROW(C2922)-255), 0)=OFFSET(C:C, 4, 0))*
           (OFFSET(C2921, -(ROW(C2921)-255), 0)=OFFSET(C:C, 3, 0))*
           (OFFSET(C2920, -(ROW(C2920)-255), 0)=OFFSET(C:C, 2, 0))*
           (OFFSET(C2919, -(ROW(C2919)-255), 0)=OFFSET(C:C, 1, 0)),
           0), 0)),
  "Sem previsão"))</f>
        <v/>
      </c>
      <c r="E2923" s="2" t="str">
        <f t="shared" ca="1" si="136"/>
        <v/>
      </c>
      <c r="F2923" s="2" t="str">
        <f ca="1">IF(E2923="", "", IFERROR(COUNTIF($E$2:E2923, "Correto") / COUNTA($E$2:E2923), 0))</f>
        <v/>
      </c>
    </row>
    <row r="2924" spans="3:6" x14ac:dyDescent="0.25">
      <c r="C2924" s="2" t="str">
        <f>IF(B2924="","",IF(VLOOKUP(A2924,referencia!A2931:B2943,2,FALSE)&gt;VLOOKUP(B2924,referencia!A2931:B2943,2,FALSE),"Casa",IF(VLOOKUP(A2924,referencia!A2931:B2943,2,FALSE)&lt;VLOOKUP(B2924,referencia!A2931:B2943,2,FALSE),"Visitante","Empate")))</f>
        <v/>
      </c>
      <c r="D2924" s="2" t="str">
        <f ca="1">IF(C2924="", "", IFERROR(
  INDEX(C:C, MATCH(1,
    INDEX((OFFSET(C2924, -(ROW(C2924)-255), 0)=OFFSET(C:C, 5, 0))*
           (OFFSET(C2923, -(ROW(C2923)-255), 0)=OFFSET(C:C, 4, 0))*
           (OFFSET(C2922, -(ROW(C2922)-255), 0)=OFFSET(C:C, 3, 0))*
           (OFFSET(C2921, -(ROW(C2921)-255), 0)=OFFSET(C:C, 2, 0))*
           (OFFSET(C2920, -(ROW(C2920)-255), 0)=OFFSET(C:C, 1, 0)),
           0), 0)),
  "Sem previsão"))</f>
        <v/>
      </c>
      <c r="E2924" s="2" t="str">
        <f t="shared" ca="1" si="136"/>
        <v/>
      </c>
      <c r="F2924" s="2" t="str">
        <f ca="1">IF(E2924="", "", IFERROR(COUNTIF($E$2:E2924, "Correto") / COUNTA($E$2:E2924), 0))</f>
        <v/>
      </c>
    </row>
    <row r="2925" spans="3:6" x14ac:dyDescent="0.25">
      <c r="C2925" s="2" t="str">
        <f>IF(B2925="","",IF(VLOOKUP(A2925,referencia!A2932:B2944,2,FALSE)&gt;VLOOKUP(B2925,referencia!A2932:B2944,2,FALSE),"Casa",IF(VLOOKUP(A2925,referencia!A2932:B2944,2,FALSE)&lt;VLOOKUP(B2925,referencia!A2932:B2944,2,FALSE),"Visitante","Empate")))</f>
        <v/>
      </c>
      <c r="D2925" s="2" t="str">
        <f ca="1">IF(C2925="", "", IFERROR(
  INDEX(C:C, MATCH(1,
    INDEX((OFFSET(C2925, -(ROW(C2925)-255), 0)=OFFSET(C:C, 5, 0))*
           (OFFSET(C2924, -(ROW(C2924)-255), 0)=OFFSET(C:C, 4, 0))*
           (OFFSET(C2923, -(ROW(C2923)-255), 0)=OFFSET(C:C, 3, 0))*
           (OFFSET(C2922, -(ROW(C2922)-255), 0)=OFFSET(C:C, 2, 0))*
           (OFFSET(C2921, -(ROW(C2921)-255), 0)=OFFSET(C:C, 1, 0)),
           0), 0)),
  "Sem previsão"))</f>
        <v/>
      </c>
      <c r="E2925" s="2" t="str">
        <f t="shared" ca="1" si="136"/>
        <v/>
      </c>
      <c r="F2925" s="2" t="str">
        <f ca="1">IF(E2925="", "", IFERROR(COUNTIF($E$2:E2925, "Correto") / COUNTA($E$2:E2925), 0))</f>
        <v/>
      </c>
    </row>
    <row r="2926" spans="3:6" x14ac:dyDescent="0.25">
      <c r="C2926" s="2" t="str">
        <f>IF(B2926="","",IF(VLOOKUP(A2926,referencia!A2933:B2945,2,FALSE)&gt;VLOOKUP(B2926,referencia!A2933:B2945,2,FALSE),"Casa",IF(VLOOKUP(A2926,referencia!A2933:B2945,2,FALSE)&lt;VLOOKUP(B2926,referencia!A2933:B2945,2,FALSE),"Visitante","Empate")))</f>
        <v/>
      </c>
      <c r="D2926" s="2" t="str">
        <f ca="1">IF(C2926="", "", IFERROR(
  INDEX(C:C, MATCH(1,
    INDEX((OFFSET(C2926, -(ROW(C2926)-255), 0)=OFFSET(C:C, 5, 0))*
           (OFFSET(C2925, -(ROW(C2925)-255), 0)=OFFSET(C:C, 4, 0))*
           (OFFSET(C2924, -(ROW(C2924)-255), 0)=OFFSET(C:C, 3, 0))*
           (OFFSET(C2923, -(ROW(C2923)-255), 0)=OFFSET(C:C, 2, 0))*
           (OFFSET(C2922, -(ROW(C2922)-255), 0)=OFFSET(C:C, 1, 0)),
           0), 0)),
  "Sem previsão"))</f>
        <v/>
      </c>
      <c r="E2926" s="2" t="str">
        <f t="shared" ca="1" si="136"/>
        <v/>
      </c>
      <c r="F2926" s="2" t="str">
        <f ca="1">IF(E2926="", "", IFERROR(COUNTIF($E$2:E2926, "Correto") / COUNTA($E$2:E2926), 0))</f>
        <v/>
      </c>
    </row>
    <row r="2927" spans="3:6" x14ac:dyDescent="0.25">
      <c r="C2927" s="2" t="str">
        <f>IF(B2927="","",IF(VLOOKUP(A2927,referencia!A2934:B2946,2,FALSE)&gt;VLOOKUP(B2927,referencia!A2934:B2946,2,FALSE),"Casa",IF(VLOOKUP(A2927,referencia!A2934:B2946,2,FALSE)&lt;VLOOKUP(B2927,referencia!A2934:B2946,2,FALSE),"Visitante","Empate")))</f>
        <v/>
      </c>
      <c r="D2927" s="2" t="str">
        <f ca="1">IF(C2927="", "", IFERROR(
  INDEX(C:C, MATCH(1,
    INDEX((OFFSET(C2927, -(ROW(C2927)-255), 0)=OFFSET(C:C, 5, 0))*
           (OFFSET(C2926, -(ROW(C2926)-255), 0)=OFFSET(C:C, 4, 0))*
           (OFFSET(C2925, -(ROW(C2925)-255), 0)=OFFSET(C:C, 3, 0))*
           (OFFSET(C2924, -(ROW(C2924)-255), 0)=OFFSET(C:C, 2, 0))*
           (OFFSET(C2923, -(ROW(C2923)-255), 0)=OFFSET(C:C, 1, 0)),
           0), 0)),
  "Sem previsão"))</f>
        <v/>
      </c>
      <c r="E2927" s="2" t="str">
        <f t="shared" ca="1" si="136"/>
        <v/>
      </c>
      <c r="F2927" s="2" t="str">
        <f ca="1">IF(E2927="", "", IFERROR(COUNTIF($E$2:E2927, "Correto") / COUNTA($E$2:E2927), 0))</f>
        <v/>
      </c>
    </row>
    <row r="2928" spans="3:6" x14ac:dyDescent="0.25">
      <c r="C2928" s="2" t="str">
        <f>IF(B2928="","",IF(VLOOKUP(A2928,referencia!A2935:B2947,2,FALSE)&gt;VLOOKUP(B2928,referencia!A2935:B2947,2,FALSE),"Casa",IF(VLOOKUP(A2928,referencia!A2935:B2947,2,FALSE)&lt;VLOOKUP(B2928,referencia!A2935:B2947,2,FALSE),"Visitante","Empate")))</f>
        <v/>
      </c>
      <c r="D2928" s="2" t="str">
        <f ca="1">IF(C2928="", "", IFERROR(
  INDEX(C:C, MATCH(1,
    INDEX((OFFSET(C2928, -(ROW(C2928)-255), 0)=OFFSET(C:C, 5, 0))*
           (OFFSET(C2927, -(ROW(C2927)-255), 0)=OFFSET(C:C, 4, 0))*
           (OFFSET(C2926, -(ROW(C2926)-255), 0)=OFFSET(C:C, 3, 0))*
           (OFFSET(C2925, -(ROW(C2925)-255), 0)=OFFSET(C:C, 2, 0))*
           (OFFSET(C2924, -(ROW(C2924)-255), 0)=OFFSET(C:C, 1, 0)),
           0), 0)),
  "Sem previsão"))</f>
        <v/>
      </c>
      <c r="E2928" s="2" t="str">
        <f t="shared" ca="1" si="136"/>
        <v/>
      </c>
      <c r="F2928" s="2" t="str">
        <f ca="1">IF(E2928="", "", IFERROR(COUNTIF($E$2:E2928, "Correto") / COUNTA($E$2:E2928), 0))</f>
        <v/>
      </c>
    </row>
    <row r="2929" spans="3:6" x14ac:dyDescent="0.25">
      <c r="C2929" s="2" t="str">
        <f>IF(B2929="","",IF(VLOOKUP(A2929,referencia!A2936:B2948,2,FALSE)&gt;VLOOKUP(B2929,referencia!A2936:B2948,2,FALSE),"Casa",IF(VLOOKUP(A2929,referencia!A2936:B2948,2,FALSE)&lt;VLOOKUP(B2929,referencia!A2936:B2948,2,FALSE),"Visitante","Empate")))</f>
        <v/>
      </c>
      <c r="D2929" s="2" t="str">
        <f ca="1">IF(C2929="", "", IFERROR(
  INDEX(C:C, MATCH(1,
    INDEX((OFFSET(C2929, -(ROW(C2929)-255), 0)=OFFSET(C:C, 5, 0))*
           (OFFSET(C2928, -(ROW(C2928)-255), 0)=OFFSET(C:C, 4, 0))*
           (OFFSET(C2927, -(ROW(C2927)-255), 0)=OFFSET(C:C, 3, 0))*
           (OFFSET(C2926, -(ROW(C2926)-255), 0)=OFFSET(C:C, 2, 0))*
           (OFFSET(C2925, -(ROW(C2925)-255), 0)=OFFSET(C:C, 1, 0)),
           0), 0)),
  "Sem previsão"))</f>
        <v/>
      </c>
      <c r="E2929" s="2" t="str">
        <f t="shared" ca="1" si="136"/>
        <v/>
      </c>
      <c r="F2929" s="2" t="str">
        <f ca="1">IF(E2929="", "", IFERROR(COUNTIF($E$2:E2929, "Correto") / COUNTA($E$2:E2929), 0))</f>
        <v/>
      </c>
    </row>
    <row r="2930" spans="3:6" x14ac:dyDescent="0.25">
      <c r="C2930" s="2" t="str">
        <f>IF(B2930="","",IF(VLOOKUP(A2930,referencia!A2937:B2949,2,FALSE)&gt;VLOOKUP(B2930,referencia!A2937:B2949,2,FALSE),"Casa",IF(VLOOKUP(A2930,referencia!A2937:B2949,2,FALSE)&lt;VLOOKUP(B2930,referencia!A2937:B2949,2,FALSE),"Visitante","Empate")))</f>
        <v/>
      </c>
      <c r="D2930" s="2" t="str">
        <f ca="1">IF(C2930="", "", IFERROR(
  INDEX(C:C, MATCH(1,
    INDEX((OFFSET(C2930, -(ROW(C2930)-255), 0)=OFFSET(C:C, 5, 0))*
           (OFFSET(C2929, -(ROW(C2929)-255), 0)=OFFSET(C:C, 4, 0))*
           (OFFSET(C2928, -(ROW(C2928)-255), 0)=OFFSET(C:C, 3, 0))*
           (OFFSET(C2927, -(ROW(C2927)-255), 0)=OFFSET(C:C, 2, 0))*
           (OFFSET(C2926, -(ROW(C2926)-255), 0)=OFFSET(C:C, 1, 0)),
           0), 0)),
  "Sem previsão"))</f>
        <v/>
      </c>
      <c r="E2930" s="2" t="str">
        <f t="shared" ca="1" si="136"/>
        <v/>
      </c>
      <c r="F2930" s="2" t="str">
        <f ca="1">IF(E2930="", "", IFERROR(COUNTIF($E$2:E2930, "Correto") / COUNTA($E$2:E2930), 0))</f>
        <v/>
      </c>
    </row>
    <row r="2931" spans="3:6" x14ac:dyDescent="0.25">
      <c r="C2931" s="2" t="str">
        <f>IF(B2931="","",IF(VLOOKUP(A2931,referencia!A2938:B2950,2,FALSE)&gt;VLOOKUP(B2931,referencia!A2938:B2950,2,FALSE),"Casa",IF(VLOOKUP(A2931,referencia!A2938:B2950,2,FALSE)&lt;VLOOKUP(B2931,referencia!A2938:B2950,2,FALSE),"Visitante","Empate")))</f>
        <v/>
      </c>
      <c r="D2931" s="2" t="str">
        <f ca="1">IF(C2931="", "", IFERROR(
  INDEX(C:C, MATCH(1,
    INDEX((OFFSET(C2931, -(ROW(C2931)-255), 0)=OFFSET(C:C, 5, 0))*
           (OFFSET(C2930, -(ROW(C2930)-255), 0)=OFFSET(C:C, 4, 0))*
           (OFFSET(C2929, -(ROW(C2929)-255), 0)=OFFSET(C:C, 3, 0))*
           (OFFSET(C2928, -(ROW(C2928)-255), 0)=OFFSET(C:C, 2, 0))*
           (OFFSET(C2927, -(ROW(C2927)-255), 0)=OFFSET(C:C, 1, 0)),
           0), 0)),
  "Sem previsão"))</f>
        <v/>
      </c>
      <c r="E2931" s="2" t="str">
        <f t="shared" ca="1" si="136"/>
        <v/>
      </c>
      <c r="F2931" s="2" t="str">
        <f ca="1">IF(E2931="", "", IFERROR(COUNTIF($E$2:E2931, "Correto") / COUNTA($E$2:E2931), 0))</f>
        <v/>
      </c>
    </row>
    <row r="2932" spans="3:6" x14ac:dyDescent="0.25">
      <c r="C2932" s="2" t="str">
        <f>IF(B2932="","",IF(VLOOKUP(A2932,referencia!A2939:B2951,2,FALSE)&gt;VLOOKUP(B2932,referencia!A2939:B2951,2,FALSE),"Casa",IF(VLOOKUP(A2932,referencia!A2939:B2951,2,FALSE)&lt;VLOOKUP(B2932,referencia!A2939:B2951,2,FALSE),"Visitante","Empate")))</f>
        <v/>
      </c>
      <c r="D2932" s="2" t="str">
        <f ca="1">IF(C2932="", "", IFERROR(
  INDEX(C:C, MATCH(1,
    INDEX((OFFSET(C2932, -(ROW(C2932)-255), 0)=OFFSET(C:C, 5, 0))*
           (OFFSET(C2931, -(ROW(C2931)-255), 0)=OFFSET(C:C, 4, 0))*
           (OFFSET(C2930, -(ROW(C2930)-255), 0)=OFFSET(C:C, 3, 0))*
           (OFFSET(C2929, -(ROW(C2929)-255), 0)=OFFSET(C:C, 2, 0))*
           (OFFSET(C2928, -(ROW(C2928)-255), 0)=OFFSET(C:C, 1, 0)),
           0), 0)),
  "Sem previsão"))</f>
        <v/>
      </c>
      <c r="E2932" s="2" t="str">
        <f t="shared" ca="1" si="136"/>
        <v/>
      </c>
      <c r="F2932" s="2" t="str">
        <f ca="1">IF(E2932="", "", IFERROR(COUNTIF($E$2:E2932, "Correto") / COUNTA($E$2:E2932), 0))</f>
        <v/>
      </c>
    </row>
    <row r="2933" spans="3:6" x14ac:dyDescent="0.25">
      <c r="C2933" s="2" t="str">
        <f>IF(B2933="","",IF(VLOOKUP(A2933,referencia!A2940:B2952,2,FALSE)&gt;VLOOKUP(B2933,referencia!A2940:B2952,2,FALSE),"Casa",IF(VLOOKUP(A2933,referencia!A2940:B2952,2,FALSE)&lt;VLOOKUP(B2933,referencia!A2940:B2952,2,FALSE),"Visitante","Empate")))</f>
        <v/>
      </c>
      <c r="D2933" s="2" t="str">
        <f ca="1">IF(C2933="", "", IFERROR(
  INDEX(C:C, MATCH(1,
    INDEX((OFFSET(C2933, -(ROW(C2933)-255), 0)=OFFSET(C:C, 5, 0))*
           (OFFSET(C2932, -(ROW(C2932)-255), 0)=OFFSET(C:C, 4, 0))*
           (OFFSET(C2931, -(ROW(C2931)-255), 0)=OFFSET(C:C, 3, 0))*
           (OFFSET(C2930, -(ROW(C2930)-255), 0)=OFFSET(C:C, 2, 0))*
           (OFFSET(C2929, -(ROW(C2929)-255), 0)=OFFSET(C:C, 1, 0)),
           0), 0)),
  "Sem previsão"))</f>
        <v/>
      </c>
      <c r="E2933" s="2" t="str">
        <f t="shared" ca="1" si="136"/>
        <v/>
      </c>
      <c r="F2933" s="2" t="str">
        <f ca="1">IF(E2933="", "", IFERROR(COUNTIF($E$2:E2933, "Correto") / COUNTA($E$2:E2933), 0))</f>
        <v/>
      </c>
    </row>
    <row r="2934" spans="3:6" x14ac:dyDescent="0.25">
      <c r="C2934" s="2" t="str">
        <f>IF(B2934="","",IF(VLOOKUP(A2934,referencia!A2941:B2953,2,FALSE)&gt;VLOOKUP(B2934,referencia!A2941:B2953,2,FALSE),"Casa",IF(VLOOKUP(A2934,referencia!A2941:B2953,2,FALSE)&lt;VLOOKUP(B2934,referencia!A2941:B2953,2,FALSE),"Visitante","Empate")))</f>
        <v/>
      </c>
      <c r="D2934" s="2" t="str">
        <f ca="1">IF(C2934="", "", IFERROR(
  INDEX(C:C, MATCH(1,
    INDEX((OFFSET(C2934, -(ROW(C2934)-255), 0)=OFFSET(C:C, 5, 0))*
           (OFFSET(C2933, -(ROW(C2933)-255), 0)=OFFSET(C:C, 4, 0))*
           (OFFSET(C2932, -(ROW(C2932)-255), 0)=OFFSET(C:C, 3, 0))*
           (OFFSET(C2931, -(ROW(C2931)-255), 0)=OFFSET(C:C, 2, 0))*
           (OFFSET(C2930, -(ROW(C2930)-255), 0)=OFFSET(C:C, 1, 0)),
           0), 0)),
  "Sem previsão"))</f>
        <v/>
      </c>
      <c r="E2934" s="2" t="str">
        <f t="shared" ca="1" si="136"/>
        <v/>
      </c>
      <c r="F2934" s="2" t="str">
        <f ca="1">IF(E2934="", "", IFERROR(COUNTIF($E$2:E2934, "Correto") / COUNTA($E$2:E2934), 0))</f>
        <v/>
      </c>
    </row>
    <row r="2935" spans="3:6" x14ac:dyDescent="0.25">
      <c r="C2935" s="2" t="str">
        <f>IF(B2935="","",IF(VLOOKUP(A2935,referencia!A2942:B2954,2,FALSE)&gt;VLOOKUP(B2935,referencia!A2942:B2954,2,FALSE),"Casa",IF(VLOOKUP(A2935,referencia!A2942:B2954,2,FALSE)&lt;VLOOKUP(B2935,referencia!A2942:B2954,2,FALSE),"Visitante","Empate")))</f>
        <v/>
      </c>
      <c r="D2935" s="2" t="str">
        <f ca="1">IF(C2935="", "", IFERROR(
  INDEX(C:C, MATCH(1,
    INDEX((OFFSET(C2935, -(ROW(C2935)-255), 0)=OFFSET(C:C, 5, 0))*
           (OFFSET(C2934, -(ROW(C2934)-255), 0)=OFFSET(C:C, 4, 0))*
           (OFFSET(C2933, -(ROW(C2933)-255), 0)=OFFSET(C:C, 3, 0))*
           (OFFSET(C2932, -(ROW(C2932)-255), 0)=OFFSET(C:C, 2, 0))*
           (OFFSET(C2931, -(ROW(C2931)-255), 0)=OFFSET(C:C, 1, 0)),
           0), 0)),
  "Sem previsão"))</f>
        <v/>
      </c>
      <c r="E2935" s="2" t="str">
        <f t="shared" ca="1" si="136"/>
        <v/>
      </c>
      <c r="F2935" s="2" t="str">
        <f ca="1">IF(E2935="", "", IFERROR(COUNTIF($E$2:E2935, "Correto") / COUNTA($E$2:E2935), 0))</f>
        <v/>
      </c>
    </row>
    <row r="2936" spans="3:6" x14ac:dyDescent="0.25">
      <c r="C2936" s="2" t="str">
        <f>IF(B2936="","",IF(VLOOKUP(A2936,referencia!A2943:B2955,2,FALSE)&gt;VLOOKUP(B2936,referencia!A2943:B2955,2,FALSE),"Casa",IF(VLOOKUP(A2936,referencia!A2943:B2955,2,FALSE)&lt;VLOOKUP(B2936,referencia!A2943:B2955,2,FALSE),"Visitante","Empate")))</f>
        <v/>
      </c>
      <c r="D2936" s="2" t="str">
        <f ca="1">IF(C2936="", "", IFERROR(
  INDEX(C:C, MATCH(1,
    INDEX((OFFSET(C2936, -(ROW(C2936)-255), 0)=OFFSET(C:C, 5, 0))*
           (OFFSET(C2935, -(ROW(C2935)-255), 0)=OFFSET(C:C, 4, 0))*
           (OFFSET(C2934, -(ROW(C2934)-255), 0)=OFFSET(C:C, 3, 0))*
           (OFFSET(C2933, -(ROW(C2933)-255), 0)=OFFSET(C:C, 2, 0))*
           (OFFSET(C2932, -(ROW(C2932)-255), 0)=OFFSET(C:C, 1, 0)),
           0), 0)),
  "Sem previsão"))</f>
        <v/>
      </c>
      <c r="E2936" s="2" t="str">
        <f t="shared" ca="1" si="136"/>
        <v/>
      </c>
      <c r="F2936" s="2" t="str">
        <f ca="1">IF(E2936="", "", IFERROR(COUNTIF($E$2:E2936, "Correto") / COUNTA($E$2:E2936), 0))</f>
        <v/>
      </c>
    </row>
    <row r="2937" spans="3:6" x14ac:dyDescent="0.25">
      <c r="C2937" s="2" t="str">
        <f>IF(B2937="","",IF(VLOOKUP(A2937,referencia!A2944:B2956,2,FALSE)&gt;VLOOKUP(B2937,referencia!A2944:B2956,2,FALSE),"Casa",IF(VLOOKUP(A2937,referencia!A2944:B2956,2,FALSE)&lt;VLOOKUP(B2937,referencia!A2944:B2956,2,FALSE),"Visitante","Empate")))</f>
        <v/>
      </c>
      <c r="D2937" s="2" t="str">
        <f ca="1">IF(C2937="", "", IFERROR(
  INDEX(C:C, MATCH(1,
    INDEX((OFFSET(C2937, -(ROW(C2937)-255), 0)=OFFSET(C:C, 5, 0))*
           (OFFSET(C2936, -(ROW(C2936)-255), 0)=OFFSET(C:C, 4, 0))*
           (OFFSET(C2935, -(ROW(C2935)-255), 0)=OFFSET(C:C, 3, 0))*
           (OFFSET(C2934, -(ROW(C2934)-255), 0)=OFFSET(C:C, 2, 0))*
           (OFFSET(C2933, -(ROW(C2933)-255), 0)=OFFSET(C:C, 1, 0)),
           0), 0)),
  "Sem previsão"))</f>
        <v/>
      </c>
      <c r="E2937" s="2" t="str">
        <f t="shared" ca="1" si="136"/>
        <v/>
      </c>
      <c r="F2937" s="2" t="str">
        <f ca="1">IF(E2937="", "", IFERROR(COUNTIF($E$2:E2937, "Correto") / COUNTA($E$2:E2937), 0))</f>
        <v/>
      </c>
    </row>
    <row r="2938" spans="3:6" x14ac:dyDescent="0.25">
      <c r="C2938" s="2" t="str">
        <f>IF(B2938="","",IF(VLOOKUP(A2938,referencia!A2945:B2957,2,FALSE)&gt;VLOOKUP(B2938,referencia!A2945:B2957,2,FALSE),"Casa",IF(VLOOKUP(A2938,referencia!A2945:B2957,2,FALSE)&lt;VLOOKUP(B2938,referencia!A2945:B2957,2,FALSE),"Visitante","Empate")))</f>
        <v/>
      </c>
      <c r="D2938" s="2" t="str">
        <f ca="1">IF(C2938="", "", IFERROR(
  INDEX(C:C, MATCH(1,
    INDEX((OFFSET(C2938, -(ROW(C2938)-255), 0)=OFFSET(C:C, 5, 0))*
           (OFFSET(C2937, -(ROW(C2937)-255), 0)=OFFSET(C:C, 4, 0))*
           (OFFSET(C2936, -(ROW(C2936)-255), 0)=OFFSET(C:C, 3, 0))*
           (OFFSET(C2935, -(ROW(C2935)-255), 0)=OFFSET(C:C, 2, 0))*
           (OFFSET(C2934, -(ROW(C2934)-255), 0)=OFFSET(C:C, 1, 0)),
           0), 0)),
  "Sem previsão"))</f>
        <v/>
      </c>
      <c r="E2938" s="2" t="str">
        <f t="shared" ca="1" si="136"/>
        <v/>
      </c>
      <c r="F2938" s="2" t="str">
        <f ca="1">IF(E2938="", "", IFERROR(COUNTIF($E$2:E2938, "Correto") / COUNTA($E$2:E2938), 0))</f>
        <v/>
      </c>
    </row>
    <row r="2939" spans="3:6" x14ac:dyDescent="0.25">
      <c r="C2939" s="2" t="str">
        <f>IF(B2939="","",IF(VLOOKUP(A2939,referencia!A2946:B2958,2,FALSE)&gt;VLOOKUP(B2939,referencia!A2946:B2958,2,FALSE),"Casa",IF(VLOOKUP(A2939,referencia!A2946:B2958,2,FALSE)&lt;VLOOKUP(B2939,referencia!A2946:B2958,2,FALSE),"Visitante","Empate")))</f>
        <v/>
      </c>
      <c r="D2939" s="2" t="str">
        <f ca="1">IF(C2939="", "", IFERROR(
  INDEX(C:C, MATCH(1,
    INDEX((OFFSET(C2939, -(ROW(C2939)-255), 0)=OFFSET(C:C, 5, 0))*
           (OFFSET(C2938, -(ROW(C2938)-255), 0)=OFFSET(C:C, 4, 0))*
           (OFFSET(C2937, -(ROW(C2937)-255), 0)=OFFSET(C:C, 3, 0))*
           (OFFSET(C2936, -(ROW(C2936)-255), 0)=OFFSET(C:C, 2, 0))*
           (OFFSET(C2935, -(ROW(C2935)-255), 0)=OFFSET(C:C, 1, 0)),
           0), 0)),
  "Sem previsão"))</f>
        <v/>
      </c>
      <c r="E2939" s="2" t="str">
        <f t="shared" ca="1" si="136"/>
        <v/>
      </c>
      <c r="F2939" s="2" t="str">
        <f ca="1">IF(E2939="", "", IFERROR(COUNTIF($E$2:E2939, "Correto") / COUNTA($E$2:E2939), 0))</f>
        <v/>
      </c>
    </row>
    <row r="2940" spans="3:6" x14ac:dyDescent="0.25">
      <c r="C2940" s="2" t="str">
        <f>IF(B2940="","",IF(VLOOKUP(A2940,referencia!A2947:B2959,2,FALSE)&gt;VLOOKUP(B2940,referencia!A2947:B2959,2,FALSE),"Casa",IF(VLOOKUP(A2940,referencia!A2947:B2959,2,FALSE)&lt;VLOOKUP(B2940,referencia!A2947:B2959,2,FALSE),"Visitante","Empate")))</f>
        <v/>
      </c>
      <c r="D2940" s="2" t="str">
        <f ca="1">IF(C2940="", "", IFERROR(
  INDEX(C:C, MATCH(1,
    INDEX((OFFSET(C2940, -(ROW(C2940)-255), 0)=OFFSET(C:C, 5, 0))*
           (OFFSET(C2939, -(ROW(C2939)-255), 0)=OFFSET(C:C, 4, 0))*
           (OFFSET(C2938, -(ROW(C2938)-255), 0)=OFFSET(C:C, 3, 0))*
           (OFFSET(C2937, -(ROW(C2937)-255), 0)=OFFSET(C:C, 2, 0))*
           (OFFSET(C2936, -(ROW(C2936)-255), 0)=OFFSET(C:C, 1, 0)),
           0), 0)),
  "Sem previsão"))</f>
        <v/>
      </c>
      <c r="E2940" s="2" t="str">
        <f t="shared" ref="E2940:E3003" ca="1" si="137">IF(D2940="","",IF(D2940=C2940,"Correto","Errado"))</f>
        <v/>
      </c>
      <c r="F2940" s="2" t="str">
        <f ca="1">IF(E2940="", "", IFERROR(COUNTIF($E$2:E2940, "Correto") / COUNTA($E$2:E2940), 0))</f>
        <v/>
      </c>
    </row>
    <row r="2941" spans="3:6" x14ac:dyDescent="0.25">
      <c r="C2941" s="2" t="str">
        <f>IF(B2941="","",IF(VLOOKUP(A2941,referencia!A2948:B2960,2,FALSE)&gt;VLOOKUP(B2941,referencia!A2948:B2960,2,FALSE),"Casa",IF(VLOOKUP(A2941,referencia!A2948:B2960,2,FALSE)&lt;VLOOKUP(B2941,referencia!A2948:B2960,2,FALSE),"Visitante","Empate")))</f>
        <v/>
      </c>
      <c r="D2941" s="2" t="str">
        <f ca="1">IF(C2941="", "", IFERROR(
  INDEX(C:C, MATCH(1,
    INDEX((OFFSET(C2941, -(ROW(C2941)-255), 0)=OFFSET(C:C, 5, 0))*
           (OFFSET(C2940, -(ROW(C2940)-255), 0)=OFFSET(C:C, 4, 0))*
           (OFFSET(C2939, -(ROW(C2939)-255), 0)=OFFSET(C:C, 3, 0))*
           (OFFSET(C2938, -(ROW(C2938)-255), 0)=OFFSET(C:C, 2, 0))*
           (OFFSET(C2937, -(ROW(C2937)-255), 0)=OFFSET(C:C, 1, 0)),
           0), 0)),
  "Sem previsão"))</f>
        <v/>
      </c>
      <c r="E2941" s="2" t="str">
        <f t="shared" ca="1" si="137"/>
        <v/>
      </c>
      <c r="F2941" s="2" t="str">
        <f ca="1">IF(E2941="", "", IFERROR(COUNTIF($E$2:E2941, "Correto") / COUNTA($E$2:E2941), 0))</f>
        <v/>
      </c>
    </row>
    <row r="2942" spans="3:6" x14ac:dyDescent="0.25">
      <c r="C2942" s="2" t="str">
        <f>IF(B2942="","",IF(VLOOKUP(A2942,referencia!A2949:B2961,2,FALSE)&gt;VLOOKUP(B2942,referencia!A2949:B2961,2,FALSE),"Casa",IF(VLOOKUP(A2942,referencia!A2949:B2961,2,FALSE)&lt;VLOOKUP(B2942,referencia!A2949:B2961,2,FALSE),"Visitante","Empate")))</f>
        <v/>
      </c>
      <c r="D2942" s="2" t="str">
        <f ca="1">IF(C2942="", "", IFERROR(
  INDEX(C:C, MATCH(1,
    INDEX((OFFSET(C2942, -(ROW(C2942)-255), 0)=OFFSET(C:C, 5, 0))*
           (OFFSET(C2941, -(ROW(C2941)-255), 0)=OFFSET(C:C, 4, 0))*
           (OFFSET(C2940, -(ROW(C2940)-255), 0)=OFFSET(C:C, 3, 0))*
           (OFFSET(C2939, -(ROW(C2939)-255), 0)=OFFSET(C:C, 2, 0))*
           (OFFSET(C2938, -(ROW(C2938)-255), 0)=OFFSET(C:C, 1, 0)),
           0), 0)),
  "Sem previsão"))</f>
        <v/>
      </c>
      <c r="E2942" s="2" t="str">
        <f t="shared" ca="1" si="137"/>
        <v/>
      </c>
      <c r="F2942" s="2" t="str">
        <f ca="1">IF(E2942="", "", IFERROR(COUNTIF($E$2:E2942, "Correto") / COUNTA($E$2:E2942), 0))</f>
        <v/>
      </c>
    </row>
    <row r="2943" spans="3:6" x14ac:dyDescent="0.25">
      <c r="C2943" s="2" t="str">
        <f>IF(B2943="","",IF(VLOOKUP(A2943,referencia!A2950:B2962,2,FALSE)&gt;VLOOKUP(B2943,referencia!A2950:B2962,2,FALSE),"Casa",IF(VLOOKUP(A2943,referencia!A2950:B2962,2,FALSE)&lt;VLOOKUP(B2943,referencia!A2950:B2962,2,FALSE),"Visitante","Empate")))</f>
        <v/>
      </c>
      <c r="D2943" s="2" t="str">
        <f ca="1">IF(C2943="", "", IFERROR(
  INDEX(C:C, MATCH(1,
    INDEX((OFFSET(C2943, -(ROW(C2943)-255), 0)=OFFSET(C:C, 5, 0))*
           (OFFSET(C2942, -(ROW(C2942)-255), 0)=OFFSET(C:C, 4, 0))*
           (OFFSET(C2941, -(ROW(C2941)-255), 0)=OFFSET(C:C, 3, 0))*
           (OFFSET(C2940, -(ROW(C2940)-255), 0)=OFFSET(C:C, 2, 0))*
           (OFFSET(C2939, -(ROW(C2939)-255), 0)=OFFSET(C:C, 1, 0)),
           0), 0)),
  "Sem previsão"))</f>
        <v/>
      </c>
      <c r="E2943" s="2" t="str">
        <f t="shared" ca="1" si="137"/>
        <v/>
      </c>
      <c r="F2943" s="2" t="str">
        <f ca="1">IF(E2943="", "", IFERROR(COUNTIF($E$2:E2943, "Correto") / COUNTA($E$2:E2943), 0))</f>
        <v/>
      </c>
    </row>
    <row r="2944" spans="3:6" x14ac:dyDescent="0.25">
      <c r="C2944" s="2" t="str">
        <f>IF(B2944="","",IF(VLOOKUP(A2944,referencia!A2951:B2963,2,FALSE)&gt;VLOOKUP(B2944,referencia!A2951:B2963,2,FALSE),"Casa",IF(VLOOKUP(A2944,referencia!A2951:B2963,2,FALSE)&lt;VLOOKUP(B2944,referencia!A2951:B2963,2,FALSE),"Visitante","Empate")))</f>
        <v/>
      </c>
      <c r="D2944" s="2" t="str">
        <f ca="1">IF(C2944="", "", IFERROR(
  INDEX(C:C, MATCH(1,
    INDEX((OFFSET(C2944, -(ROW(C2944)-255), 0)=OFFSET(C:C, 5, 0))*
           (OFFSET(C2943, -(ROW(C2943)-255), 0)=OFFSET(C:C, 4, 0))*
           (OFFSET(C2942, -(ROW(C2942)-255), 0)=OFFSET(C:C, 3, 0))*
           (OFFSET(C2941, -(ROW(C2941)-255), 0)=OFFSET(C:C, 2, 0))*
           (OFFSET(C2940, -(ROW(C2940)-255), 0)=OFFSET(C:C, 1, 0)),
           0), 0)),
  "Sem previsão"))</f>
        <v/>
      </c>
      <c r="E2944" s="2" t="str">
        <f t="shared" ca="1" si="137"/>
        <v/>
      </c>
      <c r="F2944" s="2" t="str">
        <f ca="1">IF(E2944="", "", IFERROR(COUNTIF($E$2:E2944, "Correto") / COUNTA($E$2:E2944), 0))</f>
        <v/>
      </c>
    </row>
    <row r="2945" spans="3:6" x14ac:dyDescent="0.25">
      <c r="C2945" s="2" t="str">
        <f>IF(B2945="","",IF(VLOOKUP(A2945,referencia!A2952:B2964,2,FALSE)&gt;VLOOKUP(B2945,referencia!A2952:B2964,2,FALSE),"Casa",IF(VLOOKUP(A2945,referencia!A2952:B2964,2,FALSE)&lt;VLOOKUP(B2945,referencia!A2952:B2964,2,FALSE),"Visitante","Empate")))</f>
        <v/>
      </c>
      <c r="D2945" s="2" t="str">
        <f ca="1">IF(C2945="", "", IFERROR(
  INDEX(C:C, MATCH(1,
    INDEX((OFFSET(C2945, -(ROW(C2945)-255), 0)=OFFSET(C:C, 5, 0))*
           (OFFSET(C2944, -(ROW(C2944)-255), 0)=OFFSET(C:C, 4, 0))*
           (OFFSET(C2943, -(ROW(C2943)-255), 0)=OFFSET(C:C, 3, 0))*
           (OFFSET(C2942, -(ROW(C2942)-255), 0)=OFFSET(C:C, 2, 0))*
           (OFFSET(C2941, -(ROW(C2941)-255), 0)=OFFSET(C:C, 1, 0)),
           0), 0)),
  "Sem previsão"))</f>
        <v/>
      </c>
      <c r="E2945" s="2" t="str">
        <f t="shared" ca="1" si="137"/>
        <v/>
      </c>
      <c r="F2945" s="2" t="str">
        <f ca="1">IF(E2945="", "", IFERROR(COUNTIF($E$2:E2945, "Correto") / COUNTA($E$2:E2945), 0))</f>
        <v/>
      </c>
    </row>
    <row r="2946" spans="3:6" x14ac:dyDescent="0.25">
      <c r="C2946" s="2" t="str">
        <f>IF(B2946="","",IF(VLOOKUP(A2946,referencia!A2953:B2965,2,FALSE)&gt;VLOOKUP(B2946,referencia!A2953:B2965,2,FALSE),"Casa",IF(VLOOKUP(A2946,referencia!A2953:B2965,2,FALSE)&lt;VLOOKUP(B2946,referencia!A2953:B2965,2,FALSE),"Visitante","Empate")))</f>
        <v/>
      </c>
      <c r="D2946" s="2" t="str">
        <f ca="1">IF(C2946="", "", IFERROR(
  INDEX(C:C, MATCH(1,
    INDEX((OFFSET(C2946, -(ROW(C2946)-255), 0)=OFFSET(C:C, 5, 0))*
           (OFFSET(C2945, -(ROW(C2945)-255), 0)=OFFSET(C:C, 4, 0))*
           (OFFSET(C2944, -(ROW(C2944)-255), 0)=OFFSET(C:C, 3, 0))*
           (OFFSET(C2943, -(ROW(C2943)-255), 0)=OFFSET(C:C, 2, 0))*
           (OFFSET(C2942, -(ROW(C2942)-255), 0)=OFFSET(C:C, 1, 0)),
           0), 0)),
  "Sem previsão"))</f>
        <v/>
      </c>
      <c r="E2946" s="2" t="str">
        <f t="shared" ca="1" si="137"/>
        <v/>
      </c>
      <c r="F2946" s="2" t="str">
        <f ca="1">IF(E2946="", "", IFERROR(COUNTIF($E$2:E2946, "Correto") / COUNTA($E$2:E2946), 0))</f>
        <v/>
      </c>
    </row>
    <row r="2947" spans="3:6" x14ac:dyDescent="0.25">
      <c r="C2947" s="2" t="str">
        <f>IF(B2947="","",IF(VLOOKUP(A2947,referencia!A2954:B2966,2,FALSE)&gt;VLOOKUP(B2947,referencia!A2954:B2966,2,FALSE),"Casa",IF(VLOOKUP(A2947,referencia!A2954:B2966,2,FALSE)&lt;VLOOKUP(B2947,referencia!A2954:B2966,2,FALSE),"Visitante","Empate")))</f>
        <v/>
      </c>
      <c r="D2947" s="2" t="str">
        <f ca="1">IF(C2947="", "", IFERROR(
  INDEX(C:C, MATCH(1,
    INDEX((OFFSET(C2947, -(ROW(C2947)-255), 0)=OFFSET(C:C, 5, 0))*
           (OFFSET(C2946, -(ROW(C2946)-255), 0)=OFFSET(C:C, 4, 0))*
           (OFFSET(C2945, -(ROW(C2945)-255), 0)=OFFSET(C:C, 3, 0))*
           (OFFSET(C2944, -(ROW(C2944)-255), 0)=OFFSET(C:C, 2, 0))*
           (OFFSET(C2943, -(ROW(C2943)-255), 0)=OFFSET(C:C, 1, 0)),
           0), 0)),
  "Sem previsão"))</f>
        <v/>
      </c>
      <c r="E2947" s="2" t="str">
        <f t="shared" ca="1" si="137"/>
        <v/>
      </c>
      <c r="F2947" s="2" t="str">
        <f ca="1">IF(E2947="", "", IFERROR(COUNTIF($E$2:E2947, "Correto") / COUNTA($E$2:E2947), 0))</f>
        <v/>
      </c>
    </row>
    <row r="2948" spans="3:6" x14ac:dyDescent="0.25">
      <c r="C2948" s="2" t="str">
        <f>IF(B2948="","",IF(VLOOKUP(A2948,referencia!A2955:B2967,2,FALSE)&gt;VLOOKUP(B2948,referencia!A2955:B2967,2,FALSE),"Casa",IF(VLOOKUP(A2948,referencia!A2955:B2967,2,FALSE)&lt;VLOOKUP(B2948,referencia!A2955:B2967,2,FALSE),"Visitante","Empate")))</f>
        <v/>
      </c>
      <c r="D2948" s="2" t="str">
        <f ca="1">IF(C2948="", "", IFERROR(
  INDEX(C:C, MATCH(1,
    INDEX((OFFSET(C2948, -(ROW(C2948)-255), 0)=OFFSET(C:C, 5, 0))*
           (OFFSET(C2947, -(ROW(C2947)-255), 0)=OFFSET(C:C, 4, 0))*
           (OFFSET(C2946, -(ROW(C2946)-255), 0)=OFFSET(C:C, 3, 0))*
           (OFFSET(C2945, -(ROW(C2945)-255), 0)=OFFSET(C:C, 2, 0))*
           (OFFSET(C2944, -(ROW(C2944)-255), 0)=OFFSET(C:C, 1, 0)),
           0), 0)),
  "Sem previsão"))</f>
        <v/>
      </c>
      <c r="E2948" s="2" t="str">
        <f t="shared" ca="1" si="137"/>
        <v/>
      </c>
      <c r="F2948" s="2" t="str">
        <f ca="1">IF(E2948="", "", IFERROR(COUNTIF($E$2:E2948, "Correto") / COUNTA($E$2:E2948), 0))</f>
        <v/>
      </c>
    </row>
    <row r="2949" spans="3:6" x14ac:dyDescent="0.25">
      <c r="C2949" s="2" t="str">
        <f>IF(B2949="","",IF(VLOOKUP(A2949,referencia!A2956:B2968,2,FALSE)&gt;VLOOKUP(B2949,referencia!A2956:B2968,2,FALSE),"Casa",IF(VLOOKUP(A2949,referencia!A2956:B2968,2,FALSE)&lt;VLOOKUP(B2949,referencia!A2956:B2968,2,FALSE),"Visitante","Empate")))</f>
        <v/>
      </c>
      <c r="D2949" s="2" t="str">
        <f ca="1">IF(C2949="", "", IFERROR(
  INDEX(C:C, MATCH(1,
    INDEX((OFFSET(C2949, -(ROW(C2949)-255), 0)=OFFSET(C:C, 5, 0))*
           (OFFSET(C2948, -(ROW(C2948)-255), 0)=OFFSET(C:C, 4, 0))*
           (OFFSET(C2947, -(ROW(C2947)-255), 0)=OFFSET(C:C, 3, 0))*
           (OFFSET(C2946, -(ROW(C2946)-255), 0)=OFFSET(C:C, 2, 0))*
           (OFFSET(C2945, -(ROW(C2945)-255), 0)=OFFSET(C:C, 1, 0)),
           0), 0)),
  "Sem previsão"))</f>
        <v/>
      </c>
      <c r="E2949" s="2" t="str">
        <f t="shared" ca="1" si="137"/>
        <v/>
      </c>
      <c r="F2949" s="2" t="str">
        <f ca="1">IF(E2949="", "", IFERROR(COUNTIF($E$2:E2949, "Correto") / COUNTA($E$2:E2949), 0))</f>
        <v/>
      </c>
    </row>
    <row r="2950" spans="3:6" x14ac:dyDescent="0.25">
      <c r="C2950" s="2" t="str">
        <f>IF(B2950="","",IF(VLOOKUP(A2950,referencia!A2957:B2969,2,FALSE)&gt;VLOOKUP(B2950,referencia!A2957:B2969,2,FALSE),"Casa",IF(VLOOKUP(A2950,referencia!A2957:B2969,2,FALSE)&lt;VLOOKUP(B2950,referencia!A2957:B2969,2,FALSE),"Visitante","Empate")))</f>
        <v/>
      </c>
      <c r="D2950" s="2" t="str">
        <f ca="1">IF(C2950="", "", IFERROR(
  INDEX(C:C, MATCH(1,
    INDEX((OFFSET(C2950, -(ROW(C2950)-255), 0)=OFFSET(C:C, 5, 0))*
           (OFFSET(C2949, -(ROW(C2949)-255), 0)=OFFSET(C:C, 4, 0))*
           (OFFSET(C2948, -(ROW(C2948)-255), 0)=OFFSET(C:C, 3, 0))*
           (OFFSET(C2947, -(ROW(C2947)-255), 0)=OFFSET(C:C, 2, 0))*
           (OFFSET(C2946, -(ROW(C2946)-255), 0)=OFFSET(C:C, 1, 0)),
           0), 0)),
  "Sem previsão"))</f>
        <v/>
      </c>
      <c r="E2950" s="2" t="str">
        <f t="shared" ca="1" si="137"/>
        <v/>
      </c>
      <c r="F2950" s="2" t="str">
        <f ca="1">IF(E2950="", "", IFERROR(COUNTIF($E$2:E2950, "Correto") / COUNTA($E$2:E2950), 0))</f>
        <v/>
      </c>
    </row>
    <row r="2951" spans="3:6" x14ac:dyDescent="0.25">
      <c r="C2951" s="2" t="str">
        <f>IF(B2951="","",IF(VLOOKUP(A2951,referencia!A2958:B2970,2,FALSE)&gt;VLOOKUP(B2951,referencia!A2958:B2970,2,FALSE),"Casa",IF(VLOOKUP(A2951,referencia!A2958:B2970,2,FALSE)&lt;VLOOKUP(B2951,referencia!A2958:B2970,2,FALSE),"Visitante","Empate")))</f>
        <v/>
      </c>
      <c r="D2951" s="2" t="str">
        <f ca="1">IF(C2951="", "", IFERROR(
  INDEX(C:C, MATCH(1,
    INDEX((OFFSET(C2951, -(ROW(C2951)-255), 0)=OFFSET(C:C, 5, 0))*
           (OFFSET(C2950, -(ROW(C2950)-255), 0)=OFFSET(C:C, 4, 0))*
           (OFFSET(C2949, -(ROW(C2949)-255), 0)=OFFSET(C:C, 3, 0))*
           (OFFSET(C2948, -(ROW(C2948)-255), 0)=OFFSET(C:C, 2, 0))*
           (OFFSET(C2947, -(ROW(C2947)-255), 0)=OFFSET(C:C, 1, 0)),
           0), 0)),
  "Sem previsão"))</f>
        <v/>
      </c>
      <c r="E2951" s="2" t="str">
        <f t="shared" ca="1" si="137"/>
        <v/>
      </c>
      <c r="F2951" s="2" t="str">
        <f ca="1">IF(E2951="", "", IFERROR(COUNTIF($E$2:E2951, "Correto") / COUNTA($E$2:E2951), 0))</f>
        <v/>
      </c>
    </row>
    <row r="2952" spans="3:6" x14ac:dyDescent="0.25">
      <c r="C2952" s="2" t="str">
        <f>IF(B2952="","",IF(VLOOKUP(A2952,referencia!A2959:B2971,2,FALSE)&gt;VLOOKUP(B2952,referencia!A2959:B2971,2,FALSE),"Casa",IF(VLOOKUP(A2952,referencia!A2959:B2971,2,FALSE)&lt;VLOOKUP(B2952,referencia!A2959:B2971,2,FALSE),"Visitante","Empate")))</f>
        <v/>
      </c>
      <c r="D2952" s="2" t="str">
        <f ca="1">IF(C2952="", "", IFERROR(
  INDEX(C:C, MATCH(1,
    INDEX((OFFSET(C2952, -(ROW(C2952)-255), 0)=OFFSET(C:C, 5, 0))*
           (OFFSET(C2951, -(ROW(C2951)-255), 0)=OFFSET(C:C, 4, 0))*
           (OFFSET(C2950, -(ROW(C2950)-255), 0)=OFFSET(C:C, 3, 0))*
           (OFFSET(C2949, -(ROW(C2949)-255), 0)=OFFSET(C:C, 2, 0))*
           (OFFSET(C2948, -(ROW(C2948)-255), 0)=OFFSET(C:C, 1, 0)),
           0), 0)),
  "Sem previsão"))</f>
        <v/>
      </c>
      <c r="E2952" s="2" t="str">
        <f t="shared" ca="1" si="137"/>
        <v/>
      </c>
      <c r="F2952" s="2" t="str">
        <f ca="1">IF(E2952="", "", IFERROR(COUNTIF($E$2:E2952, "Correto") / COUNTA($E$2:E2952), 0))</f>
        <v/>
      </c>
    </row>
    <row r="2953" spans="3:6" x14ac:dyDescent="0.25">
      <c r="C2953" s="2" t="str">
        <f>IF(B2953="","",IF(VLOOKUP(A2953,referencia!A2960:B2972,2,FALSE)&gt;VLOOKUP(B2953,referencia!A2960:B2972,2,FALSE),"Casa",IF(VLOOKUP(A2953,referencia!A2960:B2972,2,FALSE)&lt;VLOOKUP(B2953,referencia!A2960:B2972,2,FALSE),"Visitante","Empate")))</f>
        <v/>
      </c>
      <c r="D2953" s="2" t="str">
        <f ca="1">IF(C2953="", "", IFERROR(
  INDEX(C:C, MATCH(1,
    INDEX((OFFSET(C2953, -(ROW(C2953)-255), 0)=OFFSET(C:C, 5, 0))*
           (OFFSET(C2952, -(ROW(C2952)-255), 0)=OFFSET(C:C, 4, 0))*
           (OFFSET(C2951, -(ROW(C2951)-255), 0)=OFFSET(C:C, 3, 0))*
           (OFFSET(C2950, -(ROW(C2950)-255), 0)=OFFSET(C:C, 2, 0))*
           (OFFSET(C2949, -(ROW(C2949)-255), 0)=OFFSET(C:C, 1, 0)),
           0), 0)),
  "Sem previsão"))</f>
        <v/>
      </c>
      <c r="E2953" s="2" t="str">
        <f t="shared" ca="1" si="137"/>
        <v/>
      </c>
      <c r="F2953" s="2" t="str">
        <f ca="1">IF(E2953="", "", IFERROR(COUNTIF($E$2:E2953, "Correto") / COUNTA($E$2:E2953), 0))</f>
        <v/>
      </c>
    </row>
    <row r="2954" spans="3:6" x14ac:dyDescent="0.25">
      <c r="C2954" s="2" t="str">
        <f>IF(B2954="","",IF(VLOOKUP(A2954,referencia!A2961:B2973,2,FALSE)&gt;VLOOKUP(B2954,referencia!A2961:B2973,2,FALSE),"Casa",IF(VLOOKUP(A2954,referencia!A2961:B2973,2,FALSE)&lt;VLOOKUP(B2954,referencia!A2961:B2973,2,FALSE),"Visitante","Empate")))</f>
        <v/>
      </c>
      <c r="D2954" s="2" t="str">
        <f ca="1">IF(C2954="", "", IFERROR(
  INDEX(C:C, MATCH(1,
    INDEX((OFFSET(C2954, -(ROW(C2954)-255), 0)=OFFSET(C:C, 5, 0))*
           (OFFSET(C2953, -(ROW(C2953)-255), 0)=OFFSET(C:C, 4, 0))*
           (OFFSET(C2952, -(ROW(C2952)-255), 0)=OFFSET(C:C, 3, 0))*
           (OFFSET(C2951, -(ROW(C2951)-255), 0)=OFFSET(C:C, 2, 0))*
           (OFFSET(C2950, -(ROW(C2950)-255), 0)=OFFSET(C:C, 1, 0)),
           0), 0)),
  "Sem previsão"))</f>
        <v/>
      </c>
      <c r="E2954" s="2" t="str">
        <f t="shared" ca="1" si="137"/>
        <v/>
      </c>
      <c r="F2954" s="2" t="str">
        <f ca="1">IF(E2954="", "", IFERROR(COUNTIF($E$2:E2954, "Correto") / COUNTA($E$2:E2954), 0))</f>
        <v/>
      </c>
    </row>
    <row r="2955" spans="3:6" x14ac:dyDescent="0.25">
      <c r="C2955" s="2" t="str">
        <f>IF(B2955="","",IF(VLOOKUP(A2955,referencia!A2962:B2974,2,FALSE)&gt;VLOOKUP(B2955,referencia!A2962:B2974,2,FALSE),"Casa",IF(VLOOKUP(A2955,referencia!A2962:B2974,2,FALSE)&lt;VLOOKUP(B2955,referencia!A2962:B2974,2,FALSE),"Visitante","Empate")))</f>
        <v/>
      </c>
      <c r="D2955" s="2" t="str">
        <f ca="1">IF(C2955="", "", IFERROR(
  INDEX(C:C, MATCH(1,
    INDEX((OFFSET(C2955, -(ROW(C2955)-255), 0)=OFFSET(C:C, 5, 0))*
           (OFFSET(C2954, -(ROW(C2954)-255), 0)=OFFSET(C:C, 4, 0))*
           (OFFSET(C2953, -(ROW(C2953)-255), 0)=OFFSET(C:C, 3, 0))*
           (OFFSET(C2952, -(ROW(C2952)-255), 0)=OFFSET(C:C, 2, 0))*
           (OFFSET(C2951, -(ROW(C2951)-255), 0)=OFFSET(C:C, 1, 0)),
           0), 0)),
  "Sem previsão"))</f>
        <v/>
      </c>
      <c r="E2955" s="2" t="str">
        <f t="shared" ca="1" si="137"/>
        <v/>
      </c>
      <c r="F2955" s="2" t="str">
        <f ca="1">IF(E2955="", "", IFERROR(COUNTIF($E$2:E2955, "Correto") / COUNTA($E$2:E2955), 0))</f>
        <v/>
      </c>
    </row>
    <row r="2956" spans="3:6" x14ac:dyDescent="0.25">
      <c r="C2956" s="2" t="str">
        <f>IF(B2956="","",IF(VLOOKUP(A2956,referencia!A2963:B2975,2,FALSE)&gt;VLOOKUP(B2956,referencia!A2963:B2975,2,FALSE),"Casa",IF(VLOOKUP(A2956,referencia!A2963:B2975,2,FALSE)&lt;VLOOKUP(B2956,referencia!A2963:B2975,2,FALSE),"Visitante","Empate")))</f>
        <v/>
      </c>
      <c r="D2956" s="2" t="str">
        <f ca="1">IF(C2956="", "", IFERROR(
  INDEX(C:C, MATCH(1,
    INDEX((OFFSET(C2956, -(ROW(C2956)-255), 0)=OFFSET(C:C, 5, 0))*
           (OFFSET(C2955, -(ROW(C2955)-255), 0)=OFFSET(C:C, 4, 0))*
           (OFFSET(C2954, -(ROW(C2954)-255), 0)=OFFSET(C:C, 3, 0))*
           (OFFSET(C2953, -(ROW(C2953)-255), 0)=OFFSET(C:C, 2, 0))*
           (OFFSET(C2952, -(ROW(C2952)-255), 0)=OFFSET(C:C, 1, 0)),
           0), 0)),
  "Sem previsão"))</f>
        <v/>
      </c>
      <c r="E2956" s="2" t="str">
        <f t="shared" ca="1" si="137"/>
        <v/>
      </c>
      <c r="F2956" s="2" t="str">
        <f ca="1">IF(E2956="", "", IFERROR(COUNTIF($E$2:E2956, "Correto") / COUNTA($E$2:E2956), 0))</f>
        <v/>
      </c>
    </row>
    <row r="2957" spans="3:6" x14ac:dyDescent="0.25">
      <c r="C2957" s="2" t="str">
        <f>IF(B2957="","",IF(VLOOKUP(A2957,referencia!A2964:B2976,2,FALSE)&gt;VLOOKUP(B2957,referencia!A2964:B2976,2,FALSE),"Casa",IF(VLOOKUP(A2957,referencia!A2964:B2976,2,FALSE)&lt;VLOOKUP(B2957,referencia!A2964:B2976,2,FALSE),"Visitante","Empate")))</f>
        <v/>
      </c>
      <c r="D2957" s="2" t="str">
        <f ca="1">IF(C2957="", "", IFERROR(
  INDEX(C:C, MATCH(1,
    INDEX((OFFSET(C2957, -(ROW(C2957)-255), 0)=OFFSET(C:C, 5, 0))*
           (OFFSET(C2956, -(ROW(C2956)-255), 0)=OFFSET(C:C, 4, 0))*
           (OFFSET(C2955, -(ROW(C2955)-255), 0)=OFFSET(C:C, 3, 0))*
           (OFFSET(C2954, -(ROW(C2954)-255), 0)=OFFSET(C:C, 2, 0))*
           (OFFSET(C2953, -(ROW(C2953)-255), 0)=OFFSET(C:C, 1, 0)),
           0), 0)),
  "Sem previsão"))</f>
        <v/>
      </c>
      <c r="E2957" s="2" t="str">
        <f t="shared" ca="1" si="137"/>
        <v/>
      </c>
      <c r="F2957" s="2" t="str">
        <f ca="1">IF(E2957="", "", IFERROR(COUNTIF($E$2:E2957, "Correto") / COUNTA($E$2:E2957), 0))</f>
        <v/>
      </c>
    </row>
    <row r="2958" spans="3:6" x14ac:dyDescent="0.25">
      <c r="C2958" s="2" t="str">
        <f>IF(B2958="","",IF(VLOOKUP(A2958,referencia!A2965:B2977,2,FALSE)&gt;VLOOKUP(B2958,referencia!A2965:B2977,2,FALSE),"Casa",IF(VLOOKUP(A2958,referencia!A2965:B2977,2,FALSE)&lt;VLOOKUP(B2958,referencia!A2965:B2977,2,FALSE),"Visitante","Empate")))</f>
        <v/>
      </c>
      <c r="D2958" s="2" t="str">
        <f ca="1">IF(C2958="", "", IFERROR(
  INDEX(C:C, MATCH(1,
    INDEX((OFFSET(C2958, -(ROW(C2958)-255), 0)=OFFSET(C:C, 5, 0))*
           (OFFSET(C2957, -(ROW(C2957)-255), 0)=OFFSET(C:C, 4, 0))*
           (OFFSET(C2956, -(ROW(C2956)-255), 0)=OFFSET(C:C, 3, 0))*
           (OFFSET(C2955, -(ROW(C2955)-255), 0)=OFFSET(C:C, 2, 0))*
           (OFFSET(C2954, -(ROW(C2954)-255), 0)=OFFSET(C:C, 1, 0)),
           0), 0)),
  "Sem previsão"))</f>
        <v/>
      </c>
      <c r="E2958" s="2" t="str">
        <f t="shared" ca="1" si="137"/>
        <v/>
      </c>
      <c r="F2958" s="2" t="str">
        <f ca="1">IF(E2958="", "", IFERROR(COUNTIF($E$2:E2958, "Correto") / COUNTA($E$2:E2958), 0))</f>
        <v/>
      </c>
    </row>
    <row r="2959" spans="3:6" x14ac:dyDescent="0.25">
      <c r="C2959" s="2" t="str">
        <f>IF(B2959="","",IF(VLOOKUP(A2959,referencia!A2966:B2978,2,FALSE)&gt;VLOOKUP(B2959,referencia!A2966:B2978,2,FALSE),"Casa",IF(VLOOKUP(A2959,referencia!A2966:B2978,2,FALSE)&lt;VLOOKUP(B2959,referencia!A2966:B2978,2,FALSE),"Visitante","Empate")))</f>
        <v/>
      </c>
      <c r="D2959" s="2" t="str">
        <f ca="1">IF(C2959="", "", IFERROR(
  INDEX(C:C, MATCH(1,
    INDEX((OFFSET(C2959, -(ROW(C2959)-255), 0)=OFFSET(C:C, 5, 0))*
           (OFFSET(C2958, -(ROW(C2958)-255), 0)=OFFSET(C:C, 4, 0))*
           (OFFSET(C2957, -(ROW(C2957)-255), 0)=OFFSET(C:C, 3, 0))*
           (OFFSET(C2956, -(ROW(C2956)-255), 0)=OFFSET(C:C, 2, 0))*
           (OFFSET(C2955, -(ROW(C2955)-255), 0)=OFFSET(C:C, 1, 0)),
           0), 0)),
  "Sem previsão"))</f>
        <v/>
      </c>
      <c r="E2959" s="2" t="str">
        <f t="shared" ca="1" si="137"/>
        <v/>
      </c>
      <c r="F2959" s="2" t="str">
        <f ca="1">IF(E2959="", "", IFERROR(COUNTIF($E$2:E2959, "Correto") / COUNTA($E$2:E2959), 0))</f>
        <v/>
      </c>
    </row>
    <row r="2960" spans="3:6" x14ac:dyDescent="0.25">
      <c r="C2960" s="2" t="str">
        <f>IF(B2960="","",IF(VLOOKUP(A2960,referencia!A2967:B2979,2,FALSE)&gt;VLOOKUP(B2960,referencia!A2967:B2979,2,FALSE),"Casa",IF(VLOOKUP(A2960,referencia!A2967:B2979,2,FALSE)&lt;VLOOKUP(B2960,referencia!A2967:B2979,2,FALSE),"Visitante","Empate")))</f>
        <v/>
      </c>
      <c r="D2960" s="2" t="str">
        <f ca="1">IF(C2960="", "", IFERROR(
  INDEX(C:C, MATCH(1,
    INDEX((OFFSET(C2960, -(ROW(C2960)-255), 0)=OFFSET(C:C, 5, 0))*
           (OFFSET(C2959, -(ROW(C2959)-255), 0)=OFFSET(C:C, 4, 0))*
           (OFFSET(C2958, -(ROW(C2958)-255), 0)=OFFSET(C:C, 3, 0))*
           (OFFSET(C2957, -(ROW(C2957)-255), 0)=OFFSET(C:C, 2, 0))*
           (OFFSET(C2956, -(ROW(C2956)-255), 0)=OFFSET(C:C, 1, 0)),
           0), 0)),
  "Sem previsão"))</f>
        <v/>
      </c>
      <c r="E2960" s="2" t="str">
        <f t="shared" ca="1" si="137"/>
        <v/>
      </c>
      <c r="F2960" s="2" t="str">
        <f ca="1">IF(E2960="", "", IFERROR(COUNTIF($E$2:E2960, "Correto") / COUNTA($E$2:E2960), 0))</f>
        <v/>
      </c>
    </row>
    <row r="2961" spans="3:6" x14ac:dyDescent="0.25">
      <c r="C2961" s="2" t="str">
        <f>IF(B2961="","",IF(VLOOKUP(A2961,referencia!A2968:B2980,2,FALSE)&gt;VLOOKUP(B2961,referencia!A2968:B2980,2,FALSE),"Casa",IF(VLOOKUP(A2961,referencia!A2968:B2980,2,FALSE)&lt;VLOOKUP(B2961,referencia!A2968:B2980,2,FALSE),"Visitante","Empate")))</f>
        <v/>
      </c>
      <c r="D2961" s="2" t="str">
        <f ca="1">IF(C2961="", "", IFERROR(
  INDEX(C:C, MATCH(1,
    INDEX((OFFSET(C2961, -(ROW(C2961)-255), 0)=OFFSET(C:C, 5, 0))*
           (OFFSET(C2960, -(ROW(C2960)-255), 0)=OFFSET(C:C, 4, 0))*
           (OFFSET(C2959, -(ROW(C2959)-255), 0)=OFFSET(C:C, 3, 0))*
           (OFFSET(C2958, -(ROW(C2958)-255), 0)=OFFSET(C:C, 2, 0))*
           (OFFSET(C2957, -(ROW(C2957)-255), 0)=OFFSET(C:C, 1, 0)),
           0), 0)),
  "Sem previsão"))</f>
        <v/>
      </c>
      <c r="E2961" s="2" t="str">
        <f t="shared" ca="1" si="137"/>
        <v/>
      </c>
      <c r="F2961" s="2" t="str">
        <f ca="1">IF(E2961="", "", IFERROR(COUNTIF($E$2:E2961, "Correto") / COUNTA($E$2:E2961), 0))</f>
        <v/>
      </c>
    </row>
    <row r="2962" spans="3:6" x14ac:dyDescent="0.25">
      <c r="C2962" s="2" t="str">
        <f>IF(B2962="","",IF(VLOOKUP(A2962,referencia!A2969:B2981,2,FALSE)&gt;VLOOKUP(B2962,referencia!A2969:B2981,2,FALSE),"Casa",IF(VLOOKUP(A2962,referencia!A2969:B2981,2,FALSE)&lt;VLOOKUP(B2962,referencia!A2969:B2981,2,FALSE),"Visitante","Empate")))</f>
        <v/>
      </c>
      <c r="D2962" s="2" t="str">
        <f ca="1">IF(C2962="", "", IFERROR(
  INDEX(C:C, MATCH(1,
    INDEX((OFFSET(C2962, -(ROW(C2962)-255), 0)=OFFSET(C:C, 5, 0))*
           (OFFSET(C2961, -(ROW(C2961)-255), 0)=OFFSET(C:C, 4, 0))*
           (OFFSET(C2960, -(ROW(C2960)-255), 0)=OFFSET(C:C, 3, 0))*
           (OFFSET(C2959, -(ROW(C2959)-255), 0)=OFFSET(C:C, 2, 0))*
           (OFFSET(C2958, -(ROW(C2958)-255), 0)=OFFSET(C:C, 1, 0)),
           0), 0)),
  "Sem previsão"))</f>
        <v/>
      </c>
      <c r="E2962" s="2" t="str">
        <f t="shared" ca="1" si="137"/>
        <v/>
      </c>
      <c r="F2962" s="2" t="str">
        <f ca="1">IF(E2962="", "", IFERROR(COUNTIF($E$2:E2962, "Correto") / COUNTA($E$2:E2962), 0))</f>
        <v/>
      </c>
    </row>
    <row r="2963" spans="3:6" x14ac:dyDescent="0.25">
      <c r="C2963" s="2" t="str">
        <f>IF(B2963="","",IF(VLOOKUP(A2963,referencia!A2970:B2982,2,FALSE)&gt;VLOOKUP(B2963,referencia!A2970:B2982,2,FALSE),"Casa",IF(VLOOKUP(A2963,referencia!A2970:B2982,2,FALSE)&lt;VLOOKUP(B2963,referencia!A2970:B2982,2,FALSE),"Visitante","Empate")))</f>
        <v/>
      </c>
      <c r="D2963" s="2" t="str">
        <f ca="1">IF(C2963="", "", IFERROR(
  INDEX(C:C, MATCH(1,
    INDEX((OFFSET(C2963, -(ROW(C2963)-255), 0)=OFFSET(C:C, 5, 0))*
           (OFFSET(C2962, -(ROW(C2962)-255), 0)=OFFSET(C:C, 4, 0))*
           (OFFSET(C2961, -(ROW(C2961)-255), 0)=OFFSET(C:C, 3, 0))*
           (OFFSET(C2960, -(ROW(C2960)-255), 0)=OFFSET(C:C, 2, 0))*
           (OFFSET(C2959, -(ROW(C2959)-255), 0)=OFFSET(C:C, 1, 0)),
           0), 0)),
  "Sem previsão"))</f>
        <v/>
      </c>
      <c r="E2963" s="2" t="str">
        <f t="shared" ca="1" si="137"/>
        <v/>
      </c>
      <c r="F2963" s="2" t="str">
        <f ca="1">IF(E2963="", "", IFERROR(COUNTIF($E$2:E2963, "Correto") / COUNTA($E$2:E2963), 0))</f>
        <v/>
      </c>
    </row>
    <row r="2964" spans="3:6" x14ac:dyDescent="0.25">
      <c r="C2964" s="2" t="str">
        <f>IF(B2964="","",IF(VLOOKUP(A2964,referencia!A2971:B2983,2,FALSE)&gt;VLOOKUP(B2964,referencia!A2971:B2983,2,FALSE),"Casa",IF(VLOOKUP(A2964,referencia!A2971:B2983,2,FALSE)&lt;VLOOKUP(B2964,referencia!A2971:B2983,2,FALSE),"Visitante","Empate")))</f>
        <v/>
      </c>
      <c r="D2964" s="2" t="str">
        <f ca="1">IF(C2964="", "", IFERROR(
  INDEX(C:C, MATCH(1,
    INDEX((OFFSET(C2964, -(ROW(C2964)-255), 0)=OFFSET(C:C, 5, 0))*
           (OFFSET(C2963, -(ROW(C2963)-255), 0)=OFFSET(C:C, 4, 0))*
           (OFFSET(C2962, -(ROW(C2962)-255), 0)=OFFSET(C:C, 3, 0))*
           (OFFSET(C2961, -(ROW(C2961)-255), 0)=OFFSET(C:C, 2, 0))*
           (OFFSET(C2960, -(ROW(C2960)-255), 0)=OFFSET(C:C, 1, 0)),
           0), 0)),
  "Sem previsão"))</f>
        <v/>
      </c>
      <c r="E2964" s="2" t="str">
        <f t="shared" ca="1" si="137"/>
        <v/>
      </c>
      <c r="F2964" s="2" t="str">
        <f ca="1">IF(E2964="", "", IFERROR(COUNTIF($E$2:E2964, "Correto") / COUNTA($E$2:E2964), 0))</f>
        <v/>
      </c>
    </row>
    <row r="2965" spans="3:6" x14ac:dyDescent="0.25">
      <c r="C2965" s="2" t="str">
        <f>IF(B2965="","",IF(VLOOKUP(A2965,referencia!A2972:B2984,2,FALSE)&gt;VLOOKUP(B2965,referencia!A2972:B2984,2,FALSE),"Casa",IF(VLOOKUP(A2965,referencia!A2972:B2984,2,FALSE)&lt;VLOOKUP(B2965,referencia!A2972:B2984,2,FALSE),"Visitante","Empate")))</f>
        <v/>
      </c>
      <c r="D2965" s="2" t="str">
        <f ca="1">IF(C2965="", "", IFERROR(
  INDEX(C:C, MATCH(1,
    INDEX((OFFSET(C2965, -(ROW(C2965)-255), 0)=OFFSET(C:C, 5, 0))*
           (OFFSET(C2964, -(ROW(C2964)-255), 0)=OFFSET(C:C, 4, 0))*
           (OFFSET(C2963, -(ROW(C2963)-255), 0)=OFFSET(C:C, 3, 0))*
           (OFFSET(C2962, -(ROW(C2962)-255), 0)=OFFSET(C:C, 2, 0))*
           (OFFSET(C2961, -(ROW(C2961)-255), 0)=OFFSET(C:C, 1, 0)),
           0), 0)),
  "Sem previsão"))</f>
        <v/>
      </c>
      <c r="E2965" s="2" t="str">
        <f t="shared" ca="1" si="137"/>
        <v/>
      </c>
      <c r="F2965" s="2" t="str">
        <f ca="1">IF(E2965="", "", IFERROR(COUNTIF($E$2:E2965, "Correto") / COUNTA($E$2:E2965), 0))</f>
        <v/>
      </c>
    </row>
    <row r="2966" spans="3:6" x14ac:dyDescent="0.25">
      <c r="C2966" s="2" t="str">
        <f>IF(B2966="","",IF(VLOOKUP(A2966,referencia!A2973:B2985,2,FALSE)&gt;VLOOKUP(B2966,referencia!A2973:B2985,2,FALSE),"Casa",IF(VLOOKUP(A2966,referencia!A2973:B2985,2,FALSE)&lt;VLOOKUP(B2966,referencia!A2973:B2985,2,FALSE),"Visitante","Empate")))</f>
        <v/>
      </c>
      <c r="D2966" s="2" t="str">
        <f ca="1">IF(C2966="", "", IFERROR(
  INDEX(C:C, MATCH(1,
    INDEX((OFFSET(C2966, -(ROW(C2966)-255), 0)=OFFSET(C:C, 5, 0))*
           (OFFSET(C2965, -(ROW(C2965)-255), 0)=OFFSET(C:C, 4, 0))*
           (OFFSET(C2964, -(ROW(C2964)-255), 0)=OFFSET(C:C, 3, 0))*
           (OFFSET(C2963, -(ROW(C2963)-255), 0)=OFFSET(C:C, 2, 0))*
           (OFFSET(C2962, -(ROW(C2962)-255), 0)=OFFSET(C:C, 1, 0)),
           0), 0)),
  "Sem previsão"))</f>
        <v/>
      </c>
      <c r="E2966" s="2" t="str">
        <f t="shared" ca="1" si="137"/>
        <v/>
      </c>
      <c r="F2966" s="2" t="str">
        <f ca="1">IF(E2966="", "", IFERROR(COUNTIF($E$2:E2966, "Correto") / COUNTA($E$2:E2966), 0))</f>
        <v/>
      </c>
    </row>
    <row r="2967" spans="3:6" x14ac:dyDescent="0.25">
      <c r="C2967" s="2" t="str">
        <f>IF(B2967="","",IF(VLOOKUP(A2967,referencia!A2974:B2986,2,FALSE)&gt;VLOOKUP(B2967,referencia!A2974:B2986,2,FALSE),"Casa",IF(VLOOKUP(A2967,referencia!A2974:B2986,2,FALSE)&lt;VLOOKUP(B2967,referencia!A2974:B2986,2,FALSE),"Visitante","Empate")))</f>
        <v/>
      </c>
      <c r="D2967" s="2" t="str">
        <f ca="1">IF(C2967="", "", IFERROR(
  INDEX(C:C, MATCH(1,
    INDEX((OFFSET(C2967, -(ROW(C2967)-255), 0)=OFFSET(C:C, 5, 0))*
           (OFFSET(C2966, -(ROW(C2966)-255), 0)=OFFSET(C:C, 4, 0))*
           (OFFSET(C2965, -(ROW(C2965)-255), 0)=OFFSET(C:C, 3, 0))*
           (OFFSET(C2964, -(ROW(C2964)-255), 0)=OFFSET(C:C, 2, 0))*
           (OFFSET(C2963, -(ROW(C2963)-255), 0)=OFFSET(C:C, 1, 0)),
           0), 0)),
  "Sem previsão"))</f>
        <v/>
      </c>
      <c r="E2967" s="2" t="str">
        <f t="shared" ca="1" si="137"/>
        <v/>
      </c>
      <c r="F2967" s="2" t="str">
        <f ca="1">IF(E2967="", "", IFERROR(COUNTIF($E$2:E2967, "Correto") / COUNTA($E$2:E2967), 0))</f>
        <v/>
      </c>
    </row>
    <row r="2968" spans="3:6" x14ac:dyDescent="0.25">
      <c r="C2968" s="2" t="str">
        <f>IF(B2968="","",IF(VLOOKUP(A2968,referencia!A2975:B2987,2,FALSE)&gt;VLOOKUP(B2968,referencia!A2975:B2987,2,FALSE),"Casa",IF(VLOOKUP(A2968,referencia!A2975:B2987,2,FALSE)&lt;VLOOKUP(B2968,referencia!A2975:B2987,2,FALSE),"Visitante","Empate")))</f>
        <v/>
      </c>
      <c r="D2968" s="2" t="str">
        <f ca="1">IF(C2968="", "", IFERROR(
  INDEX(C:C, MATCH(1,
    INDEX((OFFSET(C2968, -(ROW(C2968)-255), 0)=OFFSET(C:C, 5, 0))*
           (OFFSET(C2967, -(ROW(C2967)-255), 0)=OFFSET(C:C, 4, 0))*
           (OFFSET(C2966, -(ROW(C2966)-255), 0)=OFFSET(C:C, 3, 0))*
           (OFFSET(C2965, -(ROW(C2965)-255), 0)=OFFSET(C:C, 2, 0))*
           (OFFSET(C2964, -(ROW(C2964)-255), 0)=OFFSET(C:C, 1, 0)),
           0), 0)),
  "Sem previsão"))</f>
        <v/>
      </c>
      <c r="E2968" s="2" t="str">
        <f t="shared" ca="1" si="137"/>
        <v/>
      </c>
      <c r="F2968" s="2" t="str">
        <f ca="1">IF(E2968="", "", IFERROR(COUNTIF($E$2:E2968, "Correto") / COUNTA($E$2:E2968), 0))</f>
        <v/>
      </c>
    </row>
    <row r="2969" spans="3:6" x14ac:dyDescent="0.25">
      <c r="C2969" s="2" t="str">
        <f>IF(B2969="","",IF(VLOOKUP(A2969,referencia!A2976:B2988,2,FALSE)&gt;VLOOKUP(B2969,referencia!A2976:B2988,2,FALSE),"Casa",IF(VLOOKUP(A2969,referencia!A2976:B2988,2,FALSE)&lt;VLOOKUP(B2969,referencia!A2976:B2988,2,FALSE),"Visitante","Empate")))</f>
        <v/>
      </c>
      <c r="D2969" s="2" t="str">
        <f ca="1">IF(C2969="", "", IFERROR(
  INDEX(C:C, MATCH(1,
    INDEX((OFFSET(C2969, -(ROW(C2969)-255), 0)=OFFSET(C:C, 5, 0))*
           (OFFSET(C2968, -(ROW(C2968)-255), 0)=OFFSET(C:C, 4, 0))*
           (OFFSET(C2967, -(ROW(C2967)-255), 0)=OFFSET(C:C, 3, 0))*
           (OFFSET(C2966, -(ROW(C2966)-255), 0)=OFFSET(C:C, 2, 0))*
           (OFFSET(C2965, -(ROW(C2965)-255), 0)=OFFSET(C:C, 1, 0)),
           0), 0)),
  "Sem previsão"))</f>
        <v/>
      </c>
      <c r="E2969" s="2" t="str">
        <f t="shared" ca="1" si="137"/>
        <v/>
      </c>
      <c r="F2969" s="2" t="str">
        <f ca="1">IF(E2969="", "", IFERROR(COUNTIF($E$2:E2969, "Correto") / COUNTA($E$2:E2969), 0))</f>
        <v/>
      </c>
    </row>
    <row r="2970" spans="3:6" x14ac:dyDescent="0.25">
      <c r="C2970" s="2" t="str">
        <f>IF(B2970="","",IF(VLOOKUP(A2970,referencia!A2977:B2989,2,FALSE)&gt;VLOOKUP(B2970,referencia!A2977:B2989,2,FALSE),"Casa",IF(VLOOKUP(A2970,referencia!A2977:B2989,2,FALSE)&lt;VLOOKUP(B2970,referencia!A2977:B2989,2,FALSE),"Visitante","Empate")))</f>
        <v/>
      </c>
      <c r="D2970" s="2" t="str">
        <f ca="1">IF(C2970="", "", IFERROR(
  INDEX(C:C, MATCH(1,
    INDEX((OFFSET(C2970, -(ROW(C2970)-255), 0)=OFFSET(C:C, 5, 0))*
           (OFFSET(C2969, -(ROW(C2969)-255), 0)=OFFSET(C:C, 4, 0))*
           (OFFSET(C2968, -(ROW(C2968)-255), 0)=OFFSET(C:C, 3, 0))*
           (OFFSET(C2967, -(ROW(C2967)-255), 0)=OFFSET(C:C, 2, 0))*
           (OFFSET(C2966, -(ROW(C2966)-255), 0)=OFFSET(C:C, 1, 0)),
           0), 0)),
  "Sem previsão"))</f>
        <v/>
      </c>
      <c r="E2970" s="2" t="str">
        <f t="shared" ca="1" si="137"/>
        <v/>
      </c>
      <c r="F2970" s="2" t="str">
        <f ca="1">IF(E2970="", "", IFERROR(COUNTIF($E$2:E2970, "Correto") / COUNTA($E$2:E2970), 0))</f>
        <v/>
      </c>
    </row>
    <row r="2971" spans="3:6" x14ac:dyDescent="0.25">
      <c r="C2971" s="2" t="str">
        <f>IF(B2971="","",IF(VLOOKUP(A2971,referencia!A2978:B2990,2,FALSE)&gt;VLOOKUP(B2971,referencia!A2978:B2990,2,FALSE),"Casa",IF(VLOOKUP(A2971,referencia!A2978:B2990,2,FALSE)&lt;VLOOKUP(B2971,referencia!A2978:B2990,2,FALSE),"Visitante","Empate")))</f>
        <v/>
      </c>
      <c r="D2971" s="2" t="str">
        <f ca="1">IF(C2971="", "", IFERROR(
  INDEX(C:C, MATCH(1,
    INDEX((OFFSET(C2971, -(ROW(C2971)-255), 0)=OFFSET(C:C, 5, 0))*
           (OFFSET(C2970, -(ROW(C2970)-255), 0)=OFFSET(C:C, 4, 0))*
           (OFFSET(C2969, -(ROW(C2969)-255), 0)=OFFSET(C:C, 3, 0))*
           (OFFSET(C2968, -(ROW(C2968)-255), 0)=OFFSET(C:C, 2, 0))*
           (OFFSET(C2967, -(ROW(C2967)-255), 0)=OFFSET(C:C, 1, 0)),
           0), 0)),
  "Sem previsão"))</f>
        <v/>
      </c>
      <c r="E2971" s="2" t="str">
        <f t="shared" ca="1" si="137"/>
        <v/>
      </c>
      <c r="F2971" s="2" t="str">
        <f ca="1">IF(E2971="", "", IFERROR(COUNTIF($E$2:E2971, "Correto") / COUNTA($E$2:E2971), 0))</f>
        <v/>
      </c>
    </row>
    <row r="2972" spans="3:6" x14ac:dyDescent="0.25">
      <c r="C2972" s="2" t="str">
        <f>IF(B2972="","",IF(VLOOKUP(A2972,referencia!A2979:B2991,2,FALSE)&gt;VLOOKUP(B2972,referencia!A2979:B2991,2,FALSE),"Casa",IF(VLOOKUP(A2972,referencia!A2979:B2991,2,FALSE)&lt;VLOOKUP(B2972,referencia!A2979:B2991,2,FALSE),"Visitante","Empate")))</f>
        <v/>
      </c>
      <c r="D2972" s="2" t="str">
        <f ca="1">IF(C2972="", "", IFERROR(
  INDEX(C:C, MATCH(1,
    INDEX((OFFSET(C2972, -(ROW(C2972)-255), 0)=OFFSET(C:C, 5, 0))*
           (OFFSET(C2971, -(ROW(C2971)-255), 0)=OFFSET(C:C, 4, 0))*
           (OFFSET(C2970, -(ROW(C2970)-255), 0)=OFFSET(C:C, 3, 0))*
           (OFFSET(C2969, -(ROW(C2969)-255), 0)=OFFSET(C:C, 2, 0))*
           (OFFSET(C2968, -(ROW(C2968)-255), 0)=OFFSET(C:C, 1, 0)),
           0), 0)),
  "Sem previsão"))</f>
        <v/>
      </c>
      <c r="E2972" s="2" t="str">
        <f t="shared" ca="1" si="137"/>
        <v/>
      </c>
      <c r="F2972" s="2" t="str">
        <f ca="1">IF(E2972="", "", IFERROR(COUNTIF($E$2:E2972, "Correto") / COUNTA($E$2:E2972), 0))</f>
        <v/>
      </c>
    </row>
    <row r="2973" spans="3:6" x14ac:dyDescent="0.25">
      <c r="C2973" s="2" t="str">
        <f>IF(B2973="","",IF(VLOOKUP(A2973,referencia!A2980:B2992,2,FALSE)&gt;VLOOKUP(B2973,referencia!A2980:B2992,2,FALSE),"Casa",IF(VLOOKUP(A2973,referencia!A2980:B2992,2,FALSE)&lt;VLOOKUP(B2973,referencia!A2980:B2992,2,FALSE),"Visitante","Empate")))</f>
        <v/>
      </c>
      <c r="D2973" s="2" t="str">
        <f ca="1">IF(C2973="", "", IFERROR(
  INDEX(C:C, MATCH(1,
    INDEX((OFFSET(C2973, -(ROW(C2973)-255), 0)=OFFSET(C:C, 5, 0))*
           (OFFSET(C2972, -(ROW(C2972)-255), 0)=OFFSET(C:C, 4, 0))*
           (OFFSET(C2971, -(ROW(C2971)-255), 0)=OFFSET(C:C, 3, 0))*
           (OFFSET(C2970, -(ROW(C2970)-255), 0)=OFFSET(C:C, 2, 0))*
           (OFFSET(C2969, -(ROW(C2969)-255), 0)=OFFSET(C:C, 1, 0)),
           0), 0)),
  "Sem previsão"))</f>
        <v/>
      </c>
      <c r="E2973" s="2" t="str">
        <f t="shared" ca="1" si="137"/>
        <v/>
      </c>
      <c r="F2973" s="2" t="str">
        <f ca="1">IF(E2973="", "", IFERROR(COUNTIF($E$2:E2973, "Correto") / COUNTA($E$2:E2973), 0))</f>
        <v/>
      </c>
    </row>
    <row r="2974" spans="3:6" x14ac:dyDescent="0.25">
      <c r="C2974" s="2" t="str">
        <f>IF(B2974="","",IF(VLOOKUP(A2974,referencia!A2981:B2993,2,FALSE)&gt;VLOOKUP(B2974,referencia!A2981:B2993,2,FALSE),"Casa",IF(VLOOKUP(A2974,referencia!A2981:B2993,2,FALSE)&lt;VLOOKUP(B2974,referencia!A2981:B2993,2,FALSE),"Visitante","Empate")))</f>
        <v/>
      </c>
      <c r="D2974" s="2" t="str">
        <f ca="1">IF(C2974="", "", IFERROR(
  INDEX(C:C, MATCH(1,
    INDEX((OFFSET(C2974, -(ROW(C2974)-255), 0)=OFFSET(C:C, 5, 0))*
           (OFFSET(C2973, -(ROW(C2973)-255), 0)=OFFSET(C:C, 4, 0))*
           (OFFSET(C2972, -(ROW(C2972)-255), 0)=OFFSET(C:C, 3, 0))*
           (OFFSET(C2971, -(ROW(C2971)-255), 0)=OFFSET(C:C, 2, 0))*
           (OFFSET(C2970, -(ROW(C2970)-255), 0)=OFFSET(C:C, 1, 0)),
           0), 0)),
  "Sem previsão"))</f>
        <v/>
      </c>
      <c r="E2974" s="2" t="str">
        <f t="shared" ca="1" si="137"/>
        <v/>
      </c>
      <c r="F2974" s="2" t="str">
        <f ca="1">IF(E2974="", "", IFERROR(COUNTIF($E$2:E2974, "Correto") / COUNTA($E$2:E2974), 0))</f>
        <v/>
      </c>
    </row>
    <row r="2975" spans="3:6" x14ac:dyDescent="0.25">
      <c r="C2975" s="2" t="str">
        <f>IF(B2975="","",IF(VLOOKUP(A2975,referencia!A2982:B2994,2,FALSE)&gt;VLOOKUP(B2975,referencia!A2982:B2994,2,FALSE),"Casa",IF(VLOOKUP(A2975,referencia!A2982:B2994,2,FALSE)&lt;VLOOKUP(B2975,referencia!A2982:B2994,2,FALSE),"Visitante","Empate")))</f>
        <v/>
      </c>
      <c r="D2975" s="2" t="str">
        <f ca="1">IF(C2975="", "", IFERROR(
  INDEX(C:C, MATCH(1,
    INDEX((OFFSET(C2975, -(ROW(C2975)-255), 0)=OFFSET(C:C, 5, 0))*
           (OFFSET(C2974, -(ROW(C2974)-255), 0)=OFFSET(C:C, 4, 0))*
           (OFFSET(C2973, -(ROW(C2973)-255), 0)=OFFSET(C:C, 3, 0))*
           (OFFSET(C2972, -(ROW(C2972)-255), 0)=OFFSET(C:C, 2, 0))*
           (OFFSET(C2971, -(ROW(C2971)-255), 0)=OFFSET(C:C, 1, 0)),
           0), 0)),
  "Sem previsão"))</f>
        <v/>
      </c>
      <c r="E2975" s="2" t="str">
        <f t="shared" ca="1" si="137"/>
        <v/>
      </c>
      <c r="F2975" s="2" t="str">
        <f ca="1">IF(E2975="", "", IFERROR(COUNTIF($E$2:E2975, "Correto") / COUNTA($E$2:E2975), 0))</f>
        <v/>
      </c>
    </row>
    <row r="2976" spans="3:6" x14ac:dyDescent="0.25">
      <c r="C2976" s="2" t="str">
        <f>IF(B2976="","",IF(VLOOKUP(A2976,referencia!A2983:B2995,2,FALSE)&gt;VLOOKUP(B2976,referencia!A2983:B2995,2,FALSE),"Casa",IF(VLOOKUP(A2976,referencia!A2983:B2995,2,FALSE)&lt;VLOOKUP(B2976,referencia!A2983:B2995,2,FALSE),"Visitante","Empate")))</f>
        <v/>
      </c>
      <c r="D2976" s="2" t="str">
        <f ca="1">IF(C2976="", "", IFERROR(
  INDEX(C:C, MATCH(1,
    INDEX((OFFSET(C2976, -(ROW(C2976)-255), 0)=OFFSET(C:C, 5, 0))*
           (OFFSET(C2975, -(ROW(C2975)-255), 0)=OFFSET(C:C, 4, 0))*
           (OFFSET(C2974, -(ROW(C2974)-255), 0)=OFFSET(C:C, 3, 0))*
           (OFFSET(C2973, -(ROW(C2973)-255), 0)=OFFSET(C:C, 2, 0))*
           (OFFSET(C2972, -(ROW(C2972)-255), 0)=OFFSET(C:C, 1, 0)),
           0), 0)),
  "Sem previsão"))</f>
        <v/>
      </c>
      <c r="E2976" s="2" t="str">
        <f t="shared" ca="1" si="137"/>
        <v/>
      </c>
      <c r="F2976" s="2" t="str">
        <f ca="1">IF(E2976="", "", IFERROR(COUNTIF($E$2:E2976, "Correto") / COUNTA($E$2:E2976), 0))</f>
        <v/>
      </c>
    </row>
    <row r="2977" spans="3:6" x14ac:dyDescent="0.25">
      <c r="C2977" s="2" t="str">
        <f>IF(B2977="","",IF(VLOOKUP(A2977,referencia!A2984:B2996,2,FALSE)&gt;VLOOKUP(B2977,referencia!A2984:B2996,2,FALSE),"Casa",IF(VLOOKUP(A2977,referencia!A2984:B2996,2,FALSE)&lt;VLOOKUP(B2977,referencia!A2984:B2996,2,FALSE),"Visitante","Empate")))</f>
        <v/>
      </c>
      <c r="D2977" s="2" t="str">
        <f ca="1">IF(C2977="", "", IFERROR(
  INDEX(C:C, MATCH(1,
    INDEX((OFFSET(C2977, -(ROW(C2977)-255), 0)=OFFSET(C:C, 5, 0))*
           (OFFSET(C2976, -(ROW(C2976)-255), 0)=OFFSET(C:C, 4, 0))*
           (OFFSET(C2975, -(ROW(C2975)-255), 0)=OFFSET(C:C, 3, 0))*
           (OFFSET(C2974, -(ROW(C2974)-255), 0)=OFFSET(C:C, 2, 0))*
           (OFFSET(C2973, -(ROW(C2973)-255), 0)=OFFSET(C:C, 1, 0)),
           0), 0)),
  "Sem previsão"))</f>
        <v/>
      </c>
      <c r="E2977" s="2" t="str">
        <f t="shared" ca="1" si="137"/>
        <v/>
      </c>
      <c r="F2977" s="2" t="str">
        <f ca="1">IF(E2977="", "", IFERROR(COUNTIF($E$2:E2977, "Correto") / COUNTA($E$2:E2977), 0))</f>
        <v/>
      </c>
    </row>
    <row r="2978" spans="3:6" x14ac:dyDescent="0.25">
      <c r="C2978" s="2" t="str">
        <f>IF(B2978="","",IF(VLOOKUP(A2978,referencia!A2985:B2997,2,FALSE)&gt;VLOOKUP(B2978,referencia!A2985:B2997,2,FALSE),"Casa",IF(VLOOKUP(A2978,referencia!A2985:B2997,2,FALSE)&lt;VLOOKUP(B2978,referencia!A2985:B2997,2,FALSE),"Visitante","Empate")))</f>
        <v/>
      </c>
      <c r="D2978" s="2" t="str">
        <f ca="1">IF(C2978="", "", IFERROR(
  INDEX(C:C, MATCH(1,
    INDEX((OFFSET(C2978, -(ROW(C2978)-255), 0)=OFFSET(C:C, 5, 0))*
           (OFFSET(C2977, -(ROW(C2977)-255), 0)=OFFSET(C:C, 4, 0))*
           (OFFSET(C2976, -(ROW(C2976)-255), 0)=OFFSET(C:C, 3, 0))*
           (OFFSET(C2975, -(ROW(C2975)-255), 0)=OFFSET(C:C, 2, 0))*
           (OFFSET(C2974, -(ROW(C2974)-255), 0)=OFFSET(C:C, 1, 0)),
           0), 0)),
  "Sem previsão"))</f>
        <v/>
      </c>
      <c r="E2978" s="2" t="str">
        <f t="shared" ca="1" si="137"/>
        <v/>
      </c>
      <c r="F2978" s="2" t="str">
        <f ca="1">IF(E2978="", "", IFERROR(COUNTIF($E$2:E2978, "Correto") / COUNTA($E$2:E2978), 0))</f>
        <v/>
      </c>
    </row>
    <row r="2979" spans="3:6" x14ac:dyDescent="0.25">
      <c r="C2979" s="2" t="str">
        <f>IF(B2979="","",IF(VLOOKUP(A2979,referencia!A2986:B2998,2,FALSE)&gt;VLOOKUP(B2979,referencia!A2986:B2998,2,FALSE),"Casa",IF(VLOOKUP(A2979,referencia!A2986:B2998,2,FALSE)&lt;VLOOKUP(B2979,referencia!A2986:B2998,2,FALSE),"Visitante","Empate")))</f>
        <v/>
      </c>
      <c r="D2979" s="2" t="str">
        <f ca="1">IF(C2979="", "", IFERROR(
  INDEX(C:C, MATCH(1,
    INDEX((OFFSET(C2979, -(ROW(C2979)-255), 0)=OFFSET(C:C, 5, 0))*
           (OFFSET(C2978, -(ROW(C2978)-255), 0)=OFFSET(C:C, 4, 0))*
           (OFFSET(C2977, -(ROW(C2977)-255), 0)=OFFSET(C:C, 3, 0))*
           (OFFSET(C2976, -(ROW(C2976)-255), 0)=OFFSET(C:C, 2, 0))*
           (OFFSET(C2975, -(ROW(C2975)-255), 0)=OFFSET(C:C, 1, 0)),
           0), 0)),
  "Sem previsão"))</f>
        <v/>
      </c>
      <c r="E2979" s="2" t="str">
        <f t="shared" ca="1" si="137"/>
        <v/>
      </c>
      <c r="F2979" s="2" t="str">
        <f ca="1">IF(E2979="", "", IFERROR(COUNTIF($E$2:E2979, "Correto") / COUNTA($E$2:E2979), 0))</f>
        <v/>
      </c>
    </row>
    <row r="2980" spans="3:6" x14ac:dyDescent="0.25">
      <c r="C2980" s="2" t="str">
        <f>IF(B2980="","",IF(VLOOKUP(A2980,referencia!A2987:B2999,2,FALSE)&gt;VLOOKUP(B2980,referencia!A2987:B2999,2,FALSE),"Casa",IF(VLOOKUP(A2980,referencia!A2987:B2999,2,FALSE)&lt;VLOOKUP(B2980,referencia!A2987:B2999,2,FALSE),"Visitante","Empate")))</f>
        <v/>
      </c>
      <c r="D2980" s="2" t="str">
        <f ca="1">IF(C2980="", "", IFERROR(
  INDEX(C:C, MATCH(1,
    INDEX((OFFSET(C2980, -(ROW(C2980)-255), 0)=OFFSET(C:C, 5, 0))*
           (OFFSET(C2979, -(ROW(C2979)-255), 0)=OFFSET(C:C, 4, 0))*
           (OFFSET(C2978, -(ROW(C2978)-255), 0)=OFFSET(C:C, 3, 0))*
           (OFFSET(C2977, -(ROW(C2977)-255), 0)=OFFSET(C:C, 2, 0))*
           (OFFSET(C2976, -(ROW(C2976)-255), 0)=OFFSET(C:C, 1, 0)),
           0), 0)),
  "Sem previsão"))</f>
        <v/>
      </c>
      <c r="E2980" s="2" t="str">
        <f t="shared" ca="1" si="137"/>
        <v/>
      </c>
      <c r="F2980" s="2" t="str">
        <f ca="1">IF(E2980="", "", IFERROR(COUNTIF($E$2:E2980, "Correto") / COUNTA($E$2:E2980), 0))</f>
        <v/>
      </c>
    </row>
    <row r="2981" spans="3:6" x14ac:dyDescent="0.25">
      <c r="C2981" s="2" t="str">
        <f>IF(B2981="","",IF(VLOOKUP(A2981,referencia!A2988:B3000,2,FALSE)&gt;VLOOKUP(B2981,referencia!A2988:B3000,2,FALSE),"Casa",IF(VLOOKUP(A2981,referencia!A2988:B3000,2,FALSE)&lt;VLOOKUP(B2981,referencia!A2988:B3000,2,FALSE),"Visitante","Empate")))</f>
        <v/>
      </c>
      <c r="D2981" s="2" t="str">
        <f ca="1">IF(C2981="", "", IFERROR(
  INDEX(C:C, MATCH(1,
    INDEX((OFFSET(C2981, -(ROW(C2981)-255), 0)=OFFSET(C:C, 5, 0))*
           (OFFSET(C2980, -(ROW(C2980)-255), 0)=OFFSET(C:C, 4, 0))*
           (OFFSET(C2979, -(ROW(C2979)-255), 0)=OFFSET(C:C, 3, 0))*
           (OFFSET(C2978, -(ROW(C2978)-255), 0)=OFFSET(C:C, 2, 0))*
           (OFFSET(C2977, -(ROW(C2977)-255), 0)=OFFSET(C:C, 1, 0)),
           0), 0)),
  "Sem previsão"))</f>
        <v/>
      </c>
      <c r="E2981" s="2" t="str">
        <f t="shared" ca="1" si="137"/>
        <v/>
      </c>
      <c r="F2981" s="2" t="str">
        <f ca="1">IF(E2981="", "", IFERROR(COUNTIF($E$2:E2981, "Correto") / COUNTA($E$2:E2981), 0))</f>
        <v/>
      </c>
    </row>
    <row r="2982" spans="3:6" x14ac:dyDescent="0.25">
      <c r="C2982" s="2" t="str">
        <f>IF(B2982="","",IF(VLOOKUP(A2982,referencia!A2989:B3001,2,FALSE)&gt;VLOOKUP(B2982,referencia!A2989:B3001,2,FALSE),"Casa",IF(VLOOKUP(A2982,referencia!A2989:B3001,2,FALSE)&lt;VLOOKUP(B2982,referencia!A2989:B3001,2,FALSE),"Visitante","Empate")))</f>
        <v/>
      </c>
      <c r="D2982" s="2" t="str">
        <f ca="1">IF(C2982="", "", IFERROR(
  INDEX(C:C, MATCH(1,
    INDEX((OFFSET(C2982, -(ROW(C2982)-255), 0)=OFFSET(C:C, 5, 0))*
           (OFFSET(C2981, -(ROW(C2981)-255), 0)=OFFSET(C:C, 4, 0))*
           (OFFSET(C2980, -(ROW(C2980)-255), 0)=OFFSET(C:C, 3, 0))*
           (OFFSET(C2979, -(ROW(C2979)-255), 0)=OFFSET(C:C, 2, 0))*
           (OFFSET(C2978, -(ROW(C2978)-255), 0)=OFFSET(C:C, 1, 0)),
           0), 0)),
  "Sem previsão"))</f>
        <v/>
      </c>
      <c r="E2982" s="2" t="str">
        <f t="shared" ca="1" si="137"/>
        <v/>
      </c>
      <c r="F2982" s="2" t="str">
        <f ca="1">IF(E2982="", "", IFERROR(COUNTIF($E$2:E2982, "Correto") / COUNTA($E$2:E2982), 0))</f>
        <v/>
      </c>
    </row>
    <row r="2983" spans="3:6" x14ac:dyDescent="0.25">
      <c r="C2983" s="2" t="str">
        <f>IF(B2983="","",IF(VLOOKUP(A2983,referencia!A2990:B3002,2,FALSE)&gt;VLOOKUP(B2983,referencia!A2990:B3002,2,FALSE),"Casa",IF(VLOOKUP(A2983,referencia!A2990:B3002,2,FALSE)&lt;VLOOKUP(B2983,referencia!A2990:B3002,2,FALSE),"Visitante","Empate")))</f>
        <v/>
      </c>
      <c r="D2983" s="2" t="str">
        <f ca="1">IF(C2983="", "", IFERROR(
  INDEX(C:C, MATCH(1,
    INDEX((OFFSET(C2983, -(ROW(C2983)-255), 0)=OFFSET(C:C, 5, 0))*
           (OFFSET(C2982, -(ROW(C2982)-255), 0)=OFFSET(C:C, 4, 0))*
           (OFFSET(C2981, -(ROW(C2981)-255), 0)=OFFSET(C:C, 3, 0))*
           (OFFSET(C2980, -(ROW(C2980)-255), 0)=OFFSET(C:C, 2, 0))*
           (OFFSET(C2979, -(ROW(C2979)-255), 0)=OFFSET(C:C, 1, 0)),
           0), 0)),
  "Sem previsão"))</f>
        <v/>
      </c>
      <c r="E2983" s="2" t="str">
        <f t="shared" ca="1" si="137"/>
        <v/>
      </c>
      <c r="F2983" s="2" t="str">
        <f ca="1">IF(E2983="", "", IFERROR(COUNTIF($E$2:E2983, "Correto") / COUNTA($E$2:E2983), 0))</f>
        <v/>
      </c>
    </row>
    <row r="2984" spans="3:6" x14ac:dyDescent="0.25">
      <c r="C2984" s="2" t="str">
        <f>IF(B2984="","",IF(VLOOKUP(A2984,referencia!A2991:B3003,2,FALSE)&gt;VLOOKUP(B2984,referencia!A2991:B3003,2,FALSE),"Casa",IF(VLOOKUP(A2984,referencia!A2991:B3003,2,FALSE)&lt;VLOOKUP(B2984,referencia!A2991:B3003,2,FALSE),"Visitante","Empate")))</f>
        <v/>
      </c>
      <c r="D2984" s="2" t="str">
        <f ca="1">IF(C2984="", "", IFERROR(
  INDEX(C:C, MATCH(1,
    INDEX((OFFSET(C2984, -(ROW(C2984)-255), 0)=OFFSET(C:C, 5, 0))*
           (OFFSET(C2983, -(ROW(C2983)-255), 0)=OFFSET(C:C, 4, 0))*
           (OFFSET(C2982, -(ROW(C2982)-255), 0)=OFFSET(C:C, 3, 0))*
           (OFFSET(C2981, -(ROW(C2981)-255), 0)=OFFSET(C:C, 2, 0))*
           (OFFSET(C2980, -(ROW(C2980)-255), 0)=OFFSET(C:C, 1, 0)),
           0), 0)),
  "Sem previsão"))</f>
        <v/>
      </c>
      <c r="E2984" s="2" t="str">
        <f t="shared" ca="1" si="137"/>
        <v/>
      </c>
      <c r="F2984" s="2" t="str">
        <f ca="1">IF(E2984="", "", IFERROR(COUNTIF($E$2:E2984, "Correto") / COUNTA($E$2:E2984), 0))</f>
        <v/>
      </c>
    </row>
    <row r="2985" spans="3:6" x14ac:dyDescent="0.25">
      <c r="C2985" s="2" t="str">
        <f>IF(B2985="","",IF(VLOOKUP(A2985,referencia!A2992:B3004,2,FALSE)&gt;VLOOKUP(B2985,referencia!A2992:B3004,2,FALSE),"Casa",IF(VLOOKUP(A2985,referencia!A2992:B3004,2,FALSE)&lt;VLOOKUP(B2985,referencia!A2992:B3004,2,FALSE),"Visitante","Empate")))</f>
        <v/>
      </c>
      <c r="D2985" s="2" t="str">
        <f ca="1">IF(C2985="", "", IFERROR(
  INDEX(C:C, MATCH(1,
    INDEX((OFFSET(C2985, -(ROW(C2985)-255), 0)=OFFSET(C:C, 5, 0))*
           (OFFSET(C2984, -(ROW(C2984)-255), 0)=OFFSET(C:C, 4, 0))*
           (OFFSET(C2983, -(ROW(C2983)-255), 0)=OFFSET(C:C, 3, 0))*
           (OFFSET(C2982, -(ROW(C2982)-255), 0)=OFFSET(C:C, 2, 0))*
           (OFFSET(C2981, -(ROW(C2981)-255), 0)=OFFSET(C:C, 1, 0)),
           0), 0)),
  "Sem previsão"))</f>
        <v/>
      </c>
      <c r="E2985" s="2" t="str">
        <f t="shared" ca="1" si="137"/>
        <v/>
      </c>
      <c r="F2985" s="2" t="str">
        <f ca="1">IF(E2985="", "", IFERROR(COUNTIF($E$2:E2985, "Correto") / COUNTA($E$2:E2985), 0))</f>
        <v/>
      </c>
    </row>
    <row r="2986" spans="3:6" x14ac:dyDescent="0.25">
      <c r="C2986" s="2" t="str">
        <f>IF(B2986="","",IF(VLOOKUP(A2986,referencia!A2993:B3005,2,FALSE)&gt;VLOOKUP(B2986,referencia!A2993:B3005,2,FALSE),"Casa",IF(VLOOKUP(A2986,referencia!A2993:B3005,2,FALSE)&lt;VLOOKUP(B2986,referencia!A2993:B3005,2,FALSE),"Visitante","Empate")))</f>
        <v/>
      </c>
      <c r="D2986" s="2" t="str">
        <f ca="1">IF(C2986="", "", IFERROR(
  INDEX(C:C, MATCH(1,
    INDEX((OFFSET(C2986, -(ROW(C2986)-255), 0)=OFFSET(C:C, 5, 0))*
           (OFFSET(C2985, -(ROW(C2985)-255), 0)=OFFSET(C:C, 4, 0))*
           (OFFSET(C2984, -(ROW(C2984)-255), 0)=OFFSET(C:C, 3, 0))*
           (OFFSET(C2983, -(ROW(C2983)-255), 0)=OFFSET(C:C, 2, 0))*
           (OFFSET(C2982, -(ROW(C2982)-255), 0)=OFFSET(C:C, 1, 0)),
           0), 0)),
  "Sem previsão"))</f>
        <v/>
      </c>
      <c r="E2986" s="2" t="str">
        <f t="shared" ca="1" si="137"/>
        <v/>
      </c>
      <c r="F2986" s="2" t="str">
        <f ca="1">IF(E2986="", "", IFERROR(COUNTIF($E$2:E2986, "Correto") / COUNTA($E$2:E2986), 0))</f>
        <v/>
      </c>
    </row>
    <row r="2987" spans="3:6" x14ac:dyDescent="0.25">
      <c r="C2987" s="2" t="str">
        <f>IF(B2987="","",IF(VLOOKUP(A2987,referencia!A2994:B3006,2,FALSE)&gt;VLOOKUP(B2987,referencia!A2994:B3006,2,FALSE),"Casa",IF(VLOOKUP(A2987,referencia!A2994:B3006,2,FALSE)&lt;VLOOKUP(B2987,referencia!A2994:B3006,2,FALSE),"Visitante","Empate")))</f>
        <v/>
      </c>
      <c r="D2987" s="2" t="str">
        <f ca="1">IF(C2987="", "", IFERROR(
  INDEX(C:C, MATCH(1,
    INDEX((OFFSET(C2987, -(ROW(C2987)-255), 0)=OFFSET(C:C, 5, 0))*
           (OFFSET(C2986, -(ROW(C2986)-255), 0)=OFFSET(C:C, 4, 0))*
           (OFFSET(C2985, -(ROW(C2985)-255), 0)=OFFSET(C:C, 3, 0))*
           (OFFSET(C2984, -(ROW(C2984)-255), 0)=OFFSET(C:C, 2, 0))*
           (OFFSET(C2983, -(ROW(C2983)-255), 0)=OFFSET(C:C, 1, 0)),
           0), 0)),
  "Sem previsão"))</f>
        <v/>
      </c>
      <c r="E2987" s="2" t="str">
        <f t="shared" ca="1" si="137"/>
        <v/>
      </c>
      <c r="F2987" s="2" t="str">
        <f ca="1">IF(E2987="", "", IFERROR(COUNTIF($E$2:E2987, "Correto") / COUNTA($E$2:E2987), 0))</f>
        <v/>
      </c>
    </row>
    <row r="2988" spans="3:6" x14ac:dyDescent="0.25">
      <c r="C2988" s="2" t="str">
        <f>IF(B2988="","",IF(VLOOKUP(A2988,referencia!A2995:B3007,2,FALSE)&gt;VLOOKUP(B2988,referencia!A2995:B3007,2,FALSE),"Casa",IF(VLOOKUP(A2988,referencia!A2995:B3007,2,FALSE)&lt;VLOOKUP(B2988,referencia!A2995:B3007,2,FALSE),"Visitante","Empate")))</f>
        <v/>
      </c>
      <c r="D2988" s="2" t="str">
        <f ca="1">IF(C2988="", "", IFERROR(
  INDEX(C:C, MATCH(1,
    INDEX((OFFSET(C2988, -(ROW(C2988)-255), 0)=OFFSET(C:C, 5, 0))*
           (OFFSET(C2987, -(ROW(C2987)-255), 0)=OFFSET(C:C, 4, 0))*
           (OFFSET(C2986, -(ROW(C2986)-255), 0)=OFFSET(C:C, 3, 0))*
           (OFFSET(C2985, -(ROW(C2985)-255), 0)=OFFSET(C:C, 2, 0))*
           (OFFSET(C2984, -(ROW(C2984)-255), 0)=OFFSET(C:C, 1, 0)),
           0), 0)),
  "Sem previsão"))</f>
        <v/>
      </c>
      <c r="E2988" s="2" t="str">
        <f t="shared" ca="1" si="137"/>
        <v/>
      </c>
      <c r="F2988" s="2" t="str">
        <f ca="1">IF(E2988="", "", IFERROR(COUNTIF($E$2:E2988, "Correto") / COUNTA($E$2:E2988), 0))</f>
        <v/>
      </c>
    </row>
    <row r="2989" spans="3:6" x14ac:dyDescent="0.25">
      <c r="C2989" s="2" t="str">
        <f>IF(B2989="","",IF(VLOOKUP(A2989,referencia!A2996:B3008,2,FALSE)&gt;VLOOKUP(B2989,referencia!A2996:B3008,2,FALSE),"Casa",IF(VLOOKUP(A2989,referencia!A2996:B3008,2,FALSE)&lt;VLOOKUP(B2989,referencia!A2996:B3008,2,FALSE),"Visitante","Empate")))</f>
        <v/>
      </c>
      <c r="D2989" s="2" t="str">
        <f ca="1">IF(C2989="", "", IFERROR(
  INDEX(C:C, MATCH(1,
    INDEX((OFFSET(C2989, -(ROW(C2989)-255), 0)=OFFSET(C:C, 5, 0))*
           (OFFSET(C2988, -(ROW(C2988)-255), 0)=OFFSET(C:C, 4, 0))*
           (OFFSET(C2987, -(ROW(C2987)-255), 0)=OFFSET(C:C, 3, 0))*
           (OFFSET(C2986, -(ROW(C2986)-255), 0)=OFFSET(C:C, 2, 0))*
           (OFFSET(C2985, -(ROW(C2985)-255), 0)=OFFSET(C:C, 1, 0)),
           0), 0)),
  "Sem previsão"))</f>
        <v/>
      </c>
      <c r="E2989" s="2" t="str">
        <f t="shared" ca="1" si="137"/>
        <v/>
      </c>
      <c r="F2989" s="2" t="str">
        <f ca="1">IF(E2989="", "", IFERROR(COUNTIF($E$2:E2989, "Correto") / COUNTA($E$2:E2989), 0))</f>
        <v/>
      </c>
    </row>
    <row r="2990" spans="3:6" x14ac:dyDescent="0.25">
      <c r="C2990" s="2" t="str">
        <f>IF(B2990="","",IF(VLOOKUP(A2990,referencia!A2997:B3009,2,FALSE)&gt;VLOOKUP(B2990,referencia!A2997:B3009,2,FALSE),"Casa",IF(VLOOKUP(A2990,referencia!A2997:B3009,2,FALSE)&lt;VLOOKUP(B2990,referencia!A2997:B3009,2,FALSE),"Visitante","Empate")))</f>
        <v/>
      </c>
      <c r="D2990" s="2" t="str">
        <f ca="1">IF(C2990="", "", IFERROR(
  INDEX(C:C, MATCH(1,
    INDEX((OFFSET(C2990, -(ROW(C2990)-255), 0)=OFFSET(C:C, 5, 0))*
           (OFFSET(C2989, -(ROW(C2989)-255), 0)=OFFSET(C:C, 4, 0))*
           (OFFSET(C2988, -(ROW(C2988)-255), 0)=OFFSET(C:C, 3, 0))*
           (OFFSET(C2987, -(ROW(C2987)-255), 0)=OFFSET(C:C, 2, 0))*
           (OFFSET(C2986, -(ROW(C2986)-255), 0)=OFFSET(C:C, 1, 0)),
           0), 0)),
  "Sem previsão"))</f>
        <v/>
      </c>
      <c r="E2990" s="2" t="str">
        <f t="shared" ca="1" si="137"/>
        <v/>
      </c>
      <c r="F2990" s="2" t="str">
        <f ca="1">IF(E2990="", "", IFERROR(COUNTIF($E$2:E2990, "Correto") / COUNTA($E$2:E2990), 0))</f>
        <v/>
      </c>
    </row>
    <row r="2991" spans="3:6" x14ac:dyDescent="0.25">
      <c r="C2991" s="2" t="str">
        <f>IF(B2991="","",IF(VLOOKUP(A2991,referencia!A2998:B3010,2,FALSE)&gt;VLOOKUP(B2991,referencia!A2998:B3010,2,FALSE),"Casa",IF(VLOOKUP(A2991,referencia!A2998:B3010,2,FALSE)&lt;VLOOKUP(B2991,referencia!A2998:B3010,2,FALSE),"Visitante","Empate")))</f>
        <v/>
      </c>
      <c r="D2991" s="2" t="str">
        <f ca="1">IF(C2991="", "", IFERROR(
  INDEX(C:C, MATCH(1,
    INDEX((OFFSET(C2991, -(ROW(C2991)-255), 0)=OFFSET(C:C, 5, 0))*
           (OFFSET(C2990, -(ROW(C2990)-255), 0)=OFFSET(C:C, 4, 0))*
           (OFFSET(C2989, -(ROW(C2989)-255), 0)=OFFSET(C:C, 3, 0))*
           (OFFSET(C2988, -(ROW(C2988)-255), 0)=OFFSET(C:C, 2, 0))*
           (OFFSET(C2987, -(ROW(C2987)-255), 0)=OFFSET(C:C, 1, 0)),
           0), 0)),
  "Sem previsão"))</f>
        <v/>
      </c>
      <c r="E2991" s="2" t="str">
        <f t="shared" ca="1" si="137"/>
        <v/>
      </c>
      <c r="F2991" s="2" t="str">
        <f ca="1">IF(E2991="", "", IFERROR(COUNTIF($E$2:E2991, "Correto") / COUNTA($E$2:E2991), 0))</f>
        <v/>
      </c>
    </row>
    <row r="2992" spans="3:6" x14ac:dyDescent="0.25">
      <c r="C2992" s="2" t="str">
        <f>IF(B2992="","",IF(VLOOKUP(A2992,referencia!A2999:B3011,2,FALSE)&gt;VLOOKUP(B2992,referencia!A2999:B3011,2,FALSE),"Casa",IF(VLOOKUP(A2992,referencia!A2999:B3011,2,FALSE)&lt;VLOOKUP(B2992,referencia!A2999:B3011,2,FALSE),"Visitante","Empate")))</f>
        <v/>
      </c>
      <c r="D2992" s="2" t="str">
        <f ca="1">IF(C2992="", "", IFERROR(
  INDEX(C:C, MATCH(1,
    INDEX((OFFSET(C2992, -(ROW(C2992)-255), 0)=OFFSET(C:C, 5, 0))*
           (OFFSET(C2991, -(ROW(C2991)-255), 0)=OFFSET(C:C, 4, 0))*
           (OFFSET(C2990, -(ROW(C2990)-255), 0)=OFFSET(C:C, 3, 0))*
           (OFFSET(C2989, -(ROW(C2989)-255), 0)=OFFSET(C:C, 2, 0))*
           (OFFSET(C2988, -(ROW(C2988)-255), 0)=OFFSET(C:C, 1, 0)),
           0), 0)),
  "Sem previsão"))</f>
        <v/>
      </c>
      <c r="E2992" s="2" t="str">
        <f t="shared" ca="1" si="137"/>
        <v/>
      </c>
      <c r="F2992" s="2" t="str">
        <f ca="1">IF(E2992="", "", IFERROR(COUNTIF($E$2:E2992, "Correto") / COUNTA($E$2:E2992), 0))</f>
        <v/>
      </c>
    </row>
    <row r="2993" spans="3:6" x14ac:dyDescent="0.25">
      <c r="C2993" s="2" t="str">
        <f>IF(B2993="","",IF(VLOOKUP(A2993,referencia!A3000:B3012,2,FALSE)&gt;VLOOKUP(B2993,referencia!A3000:B3012,2,FALSE),"Casa",IF(VLOOKUP(A2993,referencia!A3000:B3012,2,FALSE)&lt;VLOOKUP(B2993,referencia!A3000:B3012,2,FALSE),"Visitante","Empate")))</f>
        <v/>
      </c>
      <c r="D2993" s="2" t="str">
        <f ca="1">IF(C2993="", "", IFERROR(
  INDEX(C:C, MATCH(1,
    INDEX((OFFSET(C2993, -(ROW(C2993)-255), 0)=OFFSET(C:C, 5, 0))*
           (OFFSET(C2992, -(ROW(C2992)-255), 0)=OFFSET(C:C, 4, 0))*
           (OFFSET(C2991, -(ROW(C2991)-255), 0)=OFFSET(C:C, 3, 0))*
           (OFFSET(C2990, -(ROW(C2990)-255), 0)=OFFSET(C:C, 2, 0))*
           (OFFSET(C2989, -(ROW(C2989)-255), 0)=OFFSET(C:C, 1, 0)),
           0), 0)),
  "Sem previsão"))</f>
        <v/>
      </c>
      <c r="E2993" s="2" t="str">
        <f t="shared" ca="1" si="137"/>
        <v/>
      </c>
      <c r="F2993" s="2" t="str">
        <f ca="1">IF(E2993="", "", IFERROR(COUNTIF($E$2:E2993, "Correto") / COUNTA($E$2:E2993), 0))</f>
        <v/>
      </c>
    </row>
    <row r="2994" spans="3:6" x14ac:dyDescent="0.25">
      <c r="C2994" s="2" t="str">
        <f>IF(B2994="","",IF(VLOOKUP(A2994,referencia!A3001:B3013,2,FALSE)&gt;VLOOKUP(B2994,referencia!A3001:B3013,2,FALSE),"Casa",IF(VLOOKUP(A2994,referencia!A3001:B3013,2,FALSE)&lt;VLOOKUP(B2994,referencia!A3001:B3013,2,FALSE),"Visitante","Empate")))</f>
        <v/>
      </c>
      <c r="D2994" s="2" t="str">
        <f ca="1">IF(C2994="", "", IFERROR(
  INDEX(C:C, MATCH(1,
    INDEX((OFFSET(C2994, -(ROW(C2994)-255), 0)=OFFSET(C:C, 5, 0))*
           (OFFSET(C2993, -(ROW(C2993)-255), 0)=OFFSET(C:C, 4, 0))*
           (OFFSET(C2992, -(ROW(C2992)-255), 0)=OFFSET(C:C, 3, 0))*
           (OFFSET(C2991, -(ROW(C2991)-255), 0)=OFFSET(C:C, 2, 0))*
           (OFFSET(C2990, -(ROW(C2990)-255), 0)=OFFSET(C:C, 1, 0)),
           0), 0)),
  "Sem previsão"))</f>
        <v/>
      </c>
      <c r="E2994" s="2" t="str">
        <f t="shared" ca="1" si="137"/>
        <v/>
      </c>
      <c r="F2994" s="2" t="str">
        <f ca="1">IF(E2994="", "", IFERROR(COUNTIF($E$2:E2994, "Correto") / COUNTA($E$2:E2994), 0))</f>
        <v/>
      </c>
    </row>
    <row r="2995" spans="3:6" x14ac:dyDescent="0.25">
      <c r="C2995" s="2" t="str">
        <f>IF(B2995="","",IF(VLOOKUP(A2995,referencia!A3002:B3014,2,FALSE)&gt;VLOOKUP(B2995,referencia!A3002:B3014,2,FALSE),"Casa",IF(VLOOKUP(A2995,referencia!A3002:B3014,2,FALSE)&lt;VLOOKUP(B2995,referencia!A3002:B3014,2,FALSE),"Visitante","Empate")))</f>
        <v/>
      </c>
      <c r="D2995" s="2" t="str">
        <f ca="1">IF(C2995="", "", IFERROR(
  INDEX(C:C, MATCH(1,
    INDEX((OFFSET(C2995, -(ROW(C2995)-255), 0)=OFFSET(C:C, 5, 0))*
           (OFFSET(C2994, -(ROW(C2994)-255), 0)=OFFSET(C:C, 4, 0))*
           (OFFSET(C2993, -(ROW(C2993)-255), 0)=OFFSET(C:C, 3, 0))*
           (OFFSET(C2992, -(ROW(C2992)-255), 0)=OFFSET(C:C, 2, 0))*
           (OFFSET(C2991, -(ROW(C2991)-255), 0)=OFFSET(C:C, 1, 0)),
           0), 0)),
  "Sem previsão"))</f>
        <v/>
      </c>
      <c r="E2995" s="2" t="str">
        <f t="shared" ca="1" si="137"/>
        <v/>
      </c>
      <c r="F2995" s="2" t="str">
        <f ca="1">IF(E2995="", "", IFERROR(COUNTIF($E$2:E2995, "Correto") / COUNTA($E$2:E2995), 0))</f>
        <v/>
      </c>
    </row>
    <row r="2996" spans="3:6" x14ac:dyDescent="0.25">
      <c r="C2996" s="2" t="str">
        <f>IF(B2996="","",IF(VLOOKUP(A2996,referencia!A3003:B3015,2,FALSE)&gt;VLOOKUP(B2996,referencia!A3003:B3015,2,FALSE),"Casa",IF(VLOOKUP(A2996,referencia!A3003:B3015,2,FALSE)&lt;VLOOKUP(B2996,referencia!A3003:B3015,2,FALSE),"Visitante","Empate")))</f>
        <v/>
      </c>
      <c r="D2996" s="2" t="str">
        <f ca="1">IF(C2996="", "", IFERROR(
  INDEX(C:C, MATCH(1,
    INDEX((OFFSET(C2996, -(ROW(C2996)-255), 0)=OFFSET(C:C, 5, 0))*
           (OFFSET(C2995, -(ROW(C2995)-255), 0)=OFFSET(C:C, 4, 0))*
           (OFFSET(C2994, -(ROW(C2994)-255), 0)=OFFSET(C:C, 3, 0))*
           (OFFSET(C2993, -(ROW(C2993)-255), 0)=OFFSET(C:C, 2, 0))*
           (OFFSET(C2992, -(ROW(C2992)-255), 0)=OFFSET(C:C, 1, 0)),
           0), 0)),
  "Sem previsão"))</f>
        <v/>
      </c>
      <c r="E2996" s="2" t="str">
        <f t="shared" ca="1" si="137"/>
        <v/>
      </c>
      <c r="F2996" s="2" t="str">
        <f ca="1">IF(E2996="", "", IFERROR(COUNTIF($E$2:E2996, "Correto") / COUNTA($E$2:E2996), 0))</f>
        <v/>
      </c>
    </row>
    <row r="2997" spans="3:6" x14ac:dyDescent="0.25">
      <c r="C2997" s="2" t="str">
        <f>IF(B2997="","",IF(VLOOKUP(A2997,referencia!A3004:B3016,2,FALSE)&gt;VLOOKUP(B2997,referencia!A3004:B3016,2,FALSE),"Casa",IF(VLOOKUP(A2997,referencia!A3004:B3016,2,FALSE)&lt;VLOOKUP(B2997,referencia!A3004:B3016,2,FALSE),"Visitante","Empate")))</f>
        <v/>
      </c>
      <c r="D2997" s="2" t="str">
        <f ca="1">IF(C2997="", "", IFERROR(
  INDEX(C:C, MATCH(1,
    INDEX((OFFSET(C2997, -(ROW(C2997)-255), 0)=OFFSET(C:C, 5, 0))*
           (OFFSET(C2996, -(ROW(C2996)-255), 0)=OFFSET(C:C, 4, 0))*
           (OFFSET(C2995, -(ROW(C2995)-255), 0)=OFFSET(C:C, 3, 0))*
           (OFFSET(C2994, -(ROW(C2994)-255), 0)=OFFSET(C:C, 2, 0))*
           (OFFSET(C2993, -(ROW(C2993)-255), 0)=OFFSET(C:C, 1, 0)),
           0), 0)),
  "Sem previsão"))</f>
        <v/>
      </c>
      <c r="E2997" s="2" t="str">
        <f t="shared" ca="1" si="137"/>
        <v/>
      </c>
      <c r="F2997" s="2" t="str">
        <f ca="1">IF(E2997="", "", IFERROR(COUNTIF($E$2:E2997, "Correto") / COUNTA($E$2:E2997), 0))</f>
        <v/>
      </c>
    </row>
    <row r="2998" spans="3:6" x14ac:dyDescent="0.25">
      <c r="C2998" s="2" t="str">
        <f>IF(B2998="","",IF(VLOOKUP(A2998,referencia!A3005:B3017,2,FALSE)&gt;VLOOKUP(B2998,referencia!A3005:B3017,2,FALSE),"Casa",IF(VLOOKUP(A2998,referencia!A3005:B3017,2,FALSE)&lt;VLOOKUP(B2998,referencia!A3005:B3017,2,FALSE),"Visitante","Empate")))</f>
        <v/>
      </c>
      <c r="D2998" s="2" t="str">
        <f ca="1">IF(C2998="", "", IFERROR(
  INDEX(C:C, MATCH(1,
    INDEX((OFFSET(C2998, -(ROW(C2998)-255), 0)=OFFSET(C:C, 5, 0))*
           (OFFSET(C2997, -(ROW(C2997)-255), 0)=OFFSET(C:C, 4, 0))*
           (OFFSET(C2996, -(ROW(C2996)-255), 0)=OFFSET(C:C, 3, 0))*
           (OFFSET(C2995, -(ROW(C2995)-255), 0)=OFFSET(C:C, 2, 0))*
           (OFFSET(C2994, -(ROW(C2994)-255), 0)=OFFSET(C:C, 1, 0)),
           0), 0)),
  "Sem previsão"))</f>
        <v/>
      </c>
      <c r="E2998" s="2" t="str">
        <f t="shared" ca="1" si="137"/>
        <v/>
      </c>
      <c r="F2998" s="2" t="str">
        <f ca="1">IF(E2998="", "", IFERROR(COUNTIF($E$2:E2998, "Correto") / COUNTA($E$2:E2998), 0))</f>
        <v/>
      </c>
    </row>
    <row r="2999" spans="3:6" x14ac:dyDescent="0.25">
      <c r="C2999" s="2" t="str">
        <f>IF(B2999="","",IF(VLOOKUP(A2999,referencia!A3006:B3018,2,FALSE)&gt;VLOOKUP(B2999,referencia!A3006:B3018,2,FALSE),"Casa",IF(VLOOKUP(A2999,referencia!A3006:B3018,2,FALSE)&lt;VLOOKUP(B2999,referencia!A3006:B3018,2,FALSE),"Visitante","Empate")))</f>
        <v/>
      </c>
      <c r="D2999" s="2" t="str">
        <f ca="1">IF(C2999="", "", IFERROR(
  INDEX(C:C, MATCH(1,
    INDEX((OFFSET(C2999, -(ROW(C2999)-255), 0)=OFFSET(C:C, 5, 0))*
           (OFFSET(C2998, -(ROW(C2998)-255), 0)=OFFSET(C:C, 4, 0))*
           (OFFSET(C2997, -(ROW(C2997)-255), 0)=OFFSET(C:C, 3, 0))*
           (OFFSET(C2996, -(ROW(C2996)-255), 0)=OFFSET(C:C, 2, 0))*
           (OFFSET(C2995, -(ROW(C2995)-255), 0)=OFFSET(C:C, 1, 0)),
           0), 0)),
  "Sem previsão"))</f>
        <v/>
      </c>
      <c r="E2999" s="2" t="str">
        <f t="shared" ca="1" si="137"/>
        <v/>
      </c>
      <c r="F2999" s="2" t="str">
        <f ca="1">IF(E2999="", "", IFERROR(COUNTIF($E$2:E2999, "Correto") / COUNTA($E$2:E2999), 0))</f>
        <v/>
      </c>
    </row>
    <row r="3000" spans="3:6" x14ac:dyDescent="0.25">
      <c r="C3000" s="2" t="str">
        <f>IF(B3000="","",IF(VLOOKUP(A3000,referencia!A3007:B3019,2,FALSE)&gt;VLOOKUP(B3000,referencia!A3007:B3019,2,FALSE),"Casa",IF(VLOOKUP(A3000,referencia!A3007:B3019,2,FALSE)&lt;VLOOKUP(B3000,referencia!A3007:B3019,2,FALSE),"Visitante","Empate")))</f>
        <v/>
      </c>
      <c r="D3000" s="2" t="str">
        <f ca="1">IF(C3000="", "", IFERROR(
  INDEX(C:C, MATCH(1,
    INDEX((OFFSET(C3000, -(ROW(C3000)-255), 0)=OFFSET(C:C, 5, 0))*
           (OFFSET(C2999, -(ROW(C2999)-255), 0)=OFFSET(C:C, 4, 0))*
           (OFFSET(C2998, -(ROW(C2998)-255), 0)=OFFSET(C:C, 3, 0))*
           (OFFSET(C2997, -(ROW(C2997)-255), 0)=OFFSET(C:C, 2, 0))*
           (OFFSET(C2996, -(ROW(C2996)-255), 0)=OFFSET(C:C, 1, 0)),
           0), 0)),
  "Sem previsão"))</f>
        <v/>
      </c>
      <c r="E3000" s="2" t="str">
        <f t="shared" ca="1" si="137"/>
        <v/>
      </c>
      <c r="F3000" s="2" t="str">
        <f ca="1">IF(E3000="", "", IFERROR(COUNTIF($E$2:E3000, "Correto") / COUNTA($E$2:E3000), 0))</f>
        <v/>
      </c>
    </row>
    <row r="3001" spans="3:6" x14ac:dyDescent="0.25">
      <c r="C3001" s="2" t="str">
        <f>IF(B3001="","",IF(VLOOKUP(A3001,referencia!A3008:B3020,2,FALSE)&gt;VLOOKUP(B3001,referencia!A3008:B3020,2,FALSE),"Casa",IF(VLOOKUP(A3001,referencia!A3008:B3020,2,FALSE)&lt;VLOOKUP(B3001,referencia!A3008:B3020,2,FALSE),"Visitante","Empate")))</f>
        <v/>
      </c>
      <c r="D3001" s="2" t="str">
        <f ca="1">IF(C3001="", "", IFERROR(
  INDEX(C:C, MATCH(1,
    INDEX((OFFSET(C3001, -(ROW(C3001)-255), 0)=OFFSET(C:C, 5, 0))*
           (OFFSET(C3000, -(ROW(C3000)-255), 0)=OFFSET(C:C, 4, 0))*
           (OFFSET(C2999, -(ROW(C2999)-255), 0)=OFFSET(C:C, 3, 0))*
           (OFFSET(C2998, -(ROW(C2998)-255), 0)=OFFSET(C:C, 2, 0))*
           (OFFSET(C2997, -(ROW(C2997)-255), 0)=OFFSET(C:C, 1, 0)),
           0), 0)),
  "Sem previsão"))</f>
        <v/>
      </c>
      <c r="E3001" s="2" t="str">
        <f t="shared" ca="1" si="137"/>
        <v/>
      </c>
      <c r="F3001" s="2" t="str">
        <f ca="1">IF(E3001="", "", IFERROR(COUNTIF($E$2:E3001, "Correto") / COUNTA($E$2:E3001), 0))</f>
        <v/>
      </c>
    </row>
    <row r="3002" spans="3:6" x14ac:dyDescent="0.25">
      <c r="C3002" s="2" t="str">
        <f>IF(B3002="","",IF(VLOOKUP(A3002,referencia!A3009:B3021,2,FALSE)&gt;VLOOKUP(B3002,referencia!A3009:B3021,2,FALSE),"Casa",IF(VLOOKUP(A3002,referencia!A3009:B3021,2,FALSE)&lt;VLOOKUP(B3002,referencia!A3009:B3021,2,FALSE),"Visitante","Empate")))</f>
        <v/>
      </c>
      <c r="D3002" s="2" t="str">
        <f ca="1">IF(C3002="", "", IFERROR(
  INDEX(C:C, MATCH(1,
    INDEX((OFFSET(C3002, -(ROW(C3002)-255), 0)=OFFSET(C:C, 5, 0))*
           (OFFSET(C3001, -(ROW(C3001)-255), 0)=OFFSET(C:C, 4, 0))*
           (OFFSET(C3000, -(ROW(C3000)-255), 0)=OFFSET(C:C, 3, 0))*
           (OFFSET(C2999, -(ROW(C2999)-255), 0)=OFFSET(C:C, 2, 0))*
           (OFFSET(C2998, -(ROW(C2998)-255), 0)=OFFSET(C:C, 1, 0)),
           0), 0)),
  "Sem previsão"))</f>
        <v/>
      </c>
      <c r="E3002" s="2" t="str">
        <f t="shared" ca="1" si="137"/>
        <v/>
      </c>
      <c r="F3002" s="2" t="str">
        <f ca="1">IF(E3002="", "", IFERROR(COUNTIF($E$2:E3002, "Correto") / COUNTA($E$2:E3002), 0))</f>
        <v/>
      </c>
    </row>
    <row r="3003" spans="3:6" x14ac:dyDescent="0.25">
      <c r="C3003" s="2" t="str">
        <f>IF(B3003="","",IF(VLOOKUP(A3003,referencia!A3010:B3022,2,FALSE)&gt;VLOOKUP(B3003,referencia!A3010:B3022,2,FALSE),"Casa",IF(VLOOKUP(A3003,referencia!A3010:B3022,2,FALSE)&lt;VLOOKUP(B3003,referencia!A3010:B3022,2,FALSE),"Visitante","Empate")))</f>
        <v/>
      </c>
      <c r="D3003" s="2" t="str">
        <f ca="1">IF(C3003="", "", IFERROR(
  INDEX(C:C, MATCH(1,
    INDEX((OFFSET(C3003, -(ROW(C3003)-255), 0)=OFFSET(C:C, 5, 0))*
           (OFFSET(C3002, -(ROW(C3002)-255), 0)=OFFSET(C:C, 4, 0))*
           (OFFSET(C3001, -(ROW(C3001)-255), 0)=OFFSET(C:C, 3, 0))*
           (OFFSET(C3000, -(ROW(C3000)-255), 0)=OFFSET(C:C, 2, 0))*
           (OFFSET(C2999, -(ROW(C2999)-255), 0)=OFFSET(C:C, 1, 0)),
           0), 0)),
  "Sem previsão"))</f>
        <v/>
      </c>
      <c r="E3003" s="2" t="str">
        <f t="shared" ca="1" si="137"/>
        <v/>
      </c>
      <c r="F3003" s="2" t="str">
        <f ca="1">IF(E3003="", "", IFERROR(COUNTIF($E$2:E3003, "Correto") / COUNTA($E$2:E3003), 0))</f>
        <v/>
      </c>
    </row>
    <row r="3004" spans="3:6" x14ac:dyDescent="0.25">
      <c r="C3004" s="2" t="str">
        <f>IF(B3004="","",IF(VLOOKUP(A3004,referencia!A3011:B3023,2,FALSE)&gt;VLOOKUP(B3004,referencia!A3011:B3023,2,FALSE),"Casa",IF(VLOOKUP(A3004,referencia!A3011:B3023,2,FALSE)&lt;VLOOKUP(B3004,referencia!A3011:B3023,2,FALSE),"Visitante","Empate")))</f>
        <v/>
      </c>
      <c r="D3004" s="2" t="str">
        <f ca="1">IF(C3004="", "", IFERROR(
  INDEX(C:C, MATCH(1,
    INDEX((OFFSET(C3004, -(ROW(C3004)-255), 0)=OFFSET(C:C, 5, 0))*
           (OFFSET(C3003, -(ROW(C3003)-255), 0)=OFFSET(C:C, 4, 0))*
           (OFFSET(C3002, -(ROW(C3002)-255), 0)=OFFSET(C:C, 3, 0))*
           (OFFSET(C3001, -(ROW(C3001)-255), 0)=OFFSET(C:C, 2, 0))*
           (OFFSET(C3000, -(ROW(C3000)-255), 0)=OFFSET(C:C, 1, 0)),
           0), 0)),
  "Sem previsão"))</f>
        <v/>
      </c>
      <c r="E3004" s="2" t="str">
        <f t="shared" ref="E3004:E3067" ca="1" si="138">IF(D3004="","",IF(D3004=C3004,"Correto","Errado"))</f>
        <v/>
      </c>
      <c r="F3004" s="2" t="str">
        <f ca="1">IF(E3004="", "", IFERROR(COUNTIF($E$2:E3004, "Correto") / COUNTA($E$2:E3004), 0))</f>
        <v/>
      </c>
    </row>
    <row r="3005" spans="3:6" x14ac:dyDescent="0.25">
      <c r="C3005" s="2" t="str">
        <f>IF(B3005="","",IF(VLOOKUP(A3005,referencia!A3012:B3024,2,FALSE)&gt;VLOOKUP(B3005,referencia!A3012:B3024,2,FALSE),"Casa",IF(VLOOKUP(A3005,referencia!A3012:B3024,2,FALSE)&lt;VLOOKUP(B3005,referencia!A3012:B3024,2,FALSE),"Visitante","Empate")))</f>
        <v/>
      </c>
      <c r="D3005" s="2" t="str">
        <f ca="1">IF(C3005="", "", IFERROR(
  INDEX(C:C, MATCH(1,
    INDEX((OFFSET(C3005, -(ROW(C3005)-255), 0)=OFFSET(C:C, 5, 0))*
           (OFFSET(C3004, -(ROW(C3004)-255), 0)=OFFSET(C:C, 4, 0))*
           (OFFSET(C3003, -(ROW(C3003)-255), 0)=OFFSET(C:C, 3, 0))*
           (OFFSET(C3002, -(ROW(C3002)-255), 0)=OFFSET(C:C, 2, 0))*
           (OFFSET(C3001, -(ROW(C3001)-255), 0)=OFFSET(C:C, 1, 0)),
           0), 0)),
  "Sem previsão"))</f>
        <v/>
      </c>
      <c r="E3005" s="2" t="str">
        <f t="shared" ca="1" si="138"/>
        <v/>
      </c>
      <c r="F3005" s="2" t="str">
        <f ca="1">IF(E3005="", "", IFERROR(COUNTIF($E$2:E3005, "Correto") / COUNTA($E$2:E3005), 0))</f>
        <v/>
      </c>
    </row>
    <row r="3006" spans="3:6" x14ac:dyDescent="0.25">
      <c r="C3006" s="2" t="str">
        <f>IF(B3006="","",IF(VLOOKUP(A3006,referencia!A3013:B3025,2,FALSE)&gt;VLOOKUP(B3006,referencia!A3013:B3025,2,FALSE),"Casa",IF(VLOOKUP(A3006,referencia!A3013:B3025,2,FALSE)&lt;VLOOKUP(B3006,referencia!A3013:B3025,2,FALSE),"Visitante","Empate")))</f>
        <v/>
      </c>
      <c r="D3006" s="2" t="str">
        <f ca="1">IF(C3006="", "", IFERROR(
  INDEX(C:C, MATCH(1,
    INDEX((OFFSET(C3006, -(ROW(C3006)-255), 0)=OFFSET(C:C, 5, 0))*
           (OFFSET(C3005, -(ROW(C3005)-255), 0)=OFFSET(C:C, 4, 0))*
           (OFFSET(C3004, -(ROW(C3004)-255), 0)=OFFSET(C:C, 3, 0))*
           (OFFSET(C3003, -(ROW(C3003)-255), 0)=OFFSET(C:C, 2, 0))*
           (OFFSET(C3002, -(ROW(C3002)-255), 0)=OFFSET(C:C, 1, 0)),
           0), 0)),
  "Sem previsão"))</f>
        <v/>
      </c>
      <c r="E3006" s="2" t="str">
        <f t="shared" ca="1" si="138"/>
        <v/>
      </c>
      <c r="F3006" s="2" t="str">
        <f ca="1">IF(E3006="", "", IFERROR(COUNTIF($E$2:E3006, "Correto") / COUNTA($E$2:E3006), 0))</f>
        <v/>
      </c>
    </row>
    <row r="3007" spans="3:6" x14ac:dyDescent="0.25">
      <c r="C3007" s="2" t="str">
        <f>IF(B3007="","",IF(VLOOKUP(A3007,referencia!A3014:B3026,2,FALSE)&gt;VLOOKUP(B3007,referencia!A3014:B3026,2,FALSE),"Casa",IF(VLOOKUP(A3007,referencia!A3014:B3026,2,FALSE)&lt;VLOOKUP(B3007,referencia!A3014:B3026,2,FALSE),"Visitante","Empate")))</f>
        <v/>
      </c>
      <c r="D3007" s="2" t="str">
        <f ca="1">IF(C3007="", "", IFERROR(
  INDEX(C:C, MATCH(1,
    INDEX((OFFSET(C3007, -(ROW(C3007)-255), 0)=OFFSET(C:C, 5, 0))*
           (OFFSET(C3006, -(ROW(C3006)-255), 0)=OFFSET(C:C, 4, 0))*
           (OFFSET(C3005, -(ROW(C3005)-255), 0)=OFFSET(C:C, 3, 0))*
           (OFFSET(C3004, -(ROW(C3004)-255), 0)=OFFSET(C:C, 2, 0))*
           (OFFSET(C3003, -(ROW(C3003)-255), 0)=OFFSET(C:C, 1, 0)),
           0), 0)),
  "Sem previsão"))</f>
        <v/>
      </c>
      <c r="E3007" s="2" t="str">
        <f t="shared" ca="1" si="138"/>
        <v/>
      </c>
      <c r="F3007" s="2" t="str">
        <f ca="1">IF(E3007="", "", IFERROR(COUNTIF($E$2:E3007, "Correto") / COUNTA($E$2:E3007), 0))</f>
        <v/>
      </c>
    </row>
    <row r="3008" spans="3:6" x14ac:dyDescent="0.25">
      <c r="C3008" s="2" t="str">
        <f>IF(B3008="","",IF(VLOOKUP(A3008,referencia!A3015:B3027,2,FALSE)&gt;VLOOKUP(B3008,referencia!A3015:B3027,2,FALSE),"Casa",IF(VLOOKUP(A3008,referencia!A3015:B3027,2,FALSE)&lt;VLOOKUP(B3008,referencia!A3015:B3027,2,FALSE),"Visitante","Empate")))</f>
        <v/>
      </c>
      <c r="D3008" s="2" t="str">
        <f ca="1">IF(C3008="", "", IFERROR(
  INDEX(C:C, MATCH(1,
    INDEX((OFFSET(C3008, -(ROW(C3008)-255), 0)=OFFSET(C:C, 5, 0))*
           (OFFSET(C3007, -(ROW(C3007)-255), 0)=OFFSET(C:C, 4, 0))*
           (OFFSET(C3006, -(ROW(C3006)-255), 0)=OFFSET(C:C, 3, 0))*
           (OFFSET(C3005, -(ROW(C3005)-255), 0)=OFFSET(C:C, 2, 0))*
           (OFFSET(C3004, -(ROW(C3004)-255), 0)=OFFSET(C:C, 1, 0)),
           0), 0)),
  "Sem previsão"))</f>
        <v/>
      </c>
      <c r="E3008" s="2" t="str">
        <f t="shared" ca="1" si="138"/>
        <v/>
      </c>
      <c r="F3008" s="2" t="str">
        <f ca="1">IF(E3008="", "", IFERROR(COUNTIF($E$2:E3008, "Correto") / COUNTA($E$2:E3008), 0))</f>
        <v/>
      </c>
    </row>
    <row r="3009" spans="3:6" x14ac:dyDescent="0.25">
      <c r="C3009" s="2" t="str">
        <f>IF(B3009="","",IF(VLOOKUP(A3009,referencia!A3016:B3028,2,FALSE)&gt;VLOOKUP(B3009,referencia!A3016:B3028,2,FALSE),"Casa",IF(VLOOKUP(A3009,referencia!A3016:B3028,2,FALSE)&lt;VLOOKUP(B3009,referencia!A3016:B3028,2,FALSE),"Visitante","Empate")))</f>
        <v/>
      </c>
      <c r="D3009" s="2" t="str">
        <f ca="1">IF(C3009="", "", IFERROR(
  INDEX(C:C, MATCH(1,
    INDEX((OFFSET(C3009, -(ROW(C3009)-255), 0)=OFFSET(C:C, 5, 0))*
           (OFFSET(C3008, -(ROW(C3008)-255), 0)=OFFSET(C:C, 4, 0))*
           (OFFSET(C3007, -(ROW(C3007)-255), 0)=OFFSET(C:C, 3, 0))*
           (OFFSET(C3006, -(ROW(C3006)-255), 0)=OFFSET(C:C, 2, 0))*
           (OFFSET(C3005, -(ROW(C3005)-255), 0)=OFFSET(C:C, 1, 0)),
           0), 0)),
  "Sem previsão"))</f>
        <v/>
      </c>
      <c r="E3009" s="2" t="str">
        <f t="shared" ca="1" si="138"/>
        <v/>
      </c>
      <c r="F3009" s="2" t="str">
        <f ca="1">IF(E3009="", "", IFERROR(COUNTIF($E$2:E3009, "Correto") / COUNTA($E$2:E3009), 0))</f>
        <v/>
      </c>
    </row>
    <row r="3010" spans="3:6" x14ac:dyDescent="0.25">
      <c r="C3010" s="2" t="str">
        <f>IF(B3010="","",IF(VLOOKUP(A3010,referencia!A3017:B3029,2,FALSE)&gt;VLOOKUP(B3010,referencia!A3017:B3029,2,FALSE),"Casa",IF(VLOOKUP(A3010,referencia!A3017:B3029,2,FALSE)&lt;VLOOKUP(B3010,referencia!A3017:B3029,2,FALSE),"Visitante","Empate")))</f>
        <v/>
      </c>
      <c r="D3010" s="2" t="str">
        <f ca="1">IF(C3010="", "", IFERROR(
  INDEX(C:C, MATCH(1,
    INDEX((OFFSET(C3010, -(ROW(C3010)-255), 0)=OFFSET(C:C, 5, 0))*
           (OFFSET(C3009, -(ROW(C3009)-255), 0)=OFFSET(C:C, 4, 0))*
           (OFFSET(C3008, -(ROW(C3008)-255), 0)=OFFSET(C:C, 3, 0))*
           (OFFSET(C3007, -(ROW(C3007)-255), 0)=OFFSET(C:C, 2, 0))*
           (OFFSET(C3006, -(ROW(C3006)-255), 0)=OFFSET(C:C, 1, 0)),
           0), 0)),
  "Sem previsão"))</f>
        <v/>
      </c>
      <c r="E3010" s="2" t="str">
        <f t="shared" ca="1" si="138"/>
        <v/>
      </c>
      <c r="F3010" s="2" t="str">
        <f ca="1">IF(E3010="", "", IFERROR(COUNTIF($E$2:E3010, "Correto") / COUNTA($E$2:E3010), 0))</f>
        <v/>
      </c>
    </row>
    <row r="3011" spans="3:6" x14ac:dyDescent="0.25">
      <c r="C3011" s="2" t="str">
        <f>IF(B3011="","",IF(VLOOKUP(A3011,referencia!A3018:B3030,2,FALSE)&gt;VLOOKUP(B3011,referencia!A3018:B3030,2,FALSE),"Casa",IF(VLOOKUP(A3011,referencia!A3018:B3030,2,FALSE)&lt;VLOOKUP(B3011,referencia!A3018:B3030,2,FALSE),"Visitante","Empate")))</f>
        <v/>
      </c>
      <c r="D3011" s="2" t="str">
        <f ca="1">IF(C3011="", "", IFERROR(
  INDEX(C:C, MATCH(1,
    INDEX((OFFSET(C3011, -(ROW(C3011)-255), 0)=OFFSET(C:C, 5, 0))*
           (OFFSET(C3010, -(ROW(C3010)-255), 0)=OFFSET(C:C, 4, 0))*
           (OFFSET(C3009, -(ROW(C3009)-255), 0)=OFFSET(C:C, 3, 0))*
           (OFFSET(C3008, -(ROW(C3008)-255), 0)=OFFSET(C:C, 2, 0))*
           (OFFSET(C3007, -(ROW(C3007)-255), 0)=OFFSET(C:C, 1, 0)),
           0), 0)),
  "Sem previsão"))</f>
        <v/>
      </c>
      <c r="E3011" s="2" t="str">
        <f t="shared" ca="1" si="138"/>
        <v/>
      </c>
      <c r="F3011" s="2" t="str">
        <f ca="1">IF(E3011="", "", IFERROR(COUNTIF($E$2:E3011, "Correto") / COUNTA($E$2:E3011), 0))</f>
        <v/>
      </c>
    </row>
    <row r="3012" spans="3:6" x14ac:dyDescent="0.25">
      <c r="C3012" s="2" t="str">
        <f>IF(B3012="","",IF(VLOOKUP(A3012,referencia!A3019:B3031,2,FALSE)&gt;VLOOKUP(B3012,referencia!A3019:B3031,2,FALSE),"Casa",IF(VLOOKUP(A3012,referencia!A3019:B3031,2,FALSE)&lt;VLOOKUP(B3012,referencia!A3019:B3031,2,FALSE),"Visitante","Empate")))</f>
        <v/>
      </c>
      <c r="D3012" s="2" t="str">
        <f ca="1">IF(C3012="", "", IFERROR(
  INDEX(C:C, MATCH(1,
    INDEX((OFFSET(C3012, -(ROW(C3012)-255), 0)=OFFSET(C:C, 5, 0))*
           (OFFSET(C3011, -(ROW(C3011)-255), 0)=OFFSET(C:C, 4, 0))*
           (OFFSET(C3010, -(ROW(C3010)-255), 0)=OFFSET(C:C, 3, 0))*
           (OFFSET(C3009, -(ROW(C3009)-255), 0)=OFFSET(C:C, 2, 0))*
           (OFFSET(C3008, -(ROW(C3008)-255), 0)=OFFSET(C:C, 1, 0)),
           0), 0)),
  "Sem previsão"))</f>
        <v/>
      </c>
      <c r="E3012" s="2" t="str">
        <f t="shared" ca="1" si="138"/>
        <v/>
      </c>
      <c r="F3012" s="2" t="str">
        <f ca="1">IF(E3012="", "", IFERROR(COUNTIF($E$2:E3012, "Correto") / COUNTA($E$2:E3012), 0))</f>
        <v/>
      </c>
    </row>
    <row r="3013" spans="3:6" x14ac:dyDescent="0.25">
      <c r="C3013" s="2" t="str">
        <f>IF(B3013="","",IF(VLOOKUP(A3013,referencia!A3020:B3032,2,FALSE)&gt;VLOOKUP(B3013,referencia!A3020:B3032,2,FALSE),"Casa",IF(VLOOKUP(A3013,referencia!A3020:B3032,2,FALSE)&lt;VLOOKUP(B3013,referencia!A3020:B3032,2,FALSE),"Visitante","Empate")))</f>
        <v/>
      </c>
      <c r="D3013" s="2" t="str">
        <f ca="1">IF(C3013="", "", IFERROR(
  INDEX(C:C, MATCH(1,
    INDEX((OFFSET(C3013, -(ROW(C3013)-255), 0)=OFFSET(C:C, 5, 0))*
           (OFFSET(C3012, -(ROW(C3012)-255), 0)=OFFSET(C:C, 4, 0))*
           (OFFSET(C3011, -(ROW(C3011)-255), 0)=OFFSET(C:C, 3, 0))*
           (OFFSET(C3010, -(ROW(C3010)-255), 0)=OFFSET(C:C, 2, 0))*
           (OFFSET(C3009, -(ROW(C3009)-255), 0)=OFFSET(C:C, 1, 0)),
           0), 0)),
  "Sem previsão"))</f>
        <v/>
      </c>
      <c r="E3013" s="2" t="str">
        <f t="shared" ca="1" si="138"/>
        <v/>
      </c>
      <c r="F3013" s="2" t="str">
        <f ca="1">IF(E3013="", "", IFERROR(COUNTIF($E$2:E3013, "Correto") / COUNTA($E$2:E3013), 0))</f>
        <v/>
      </c>
    </row>
    <row r="3014" spans="3:6" x14ac:dyDescent="0.25">
      <c r="C3014" s="2" t="str">
        <f>IF(B3014="","",IF(VLOOKUP(A3014,referencia!A3021:B3033,2,FALSE)&gt;VLOOKUP(B3014,referencia!A3021:B3033,2,FALSE),"Casa",IF(VLOOKUP(A3014,referencia!A3021:B3033,2,FALSE)&lt;VLOOKUP(B3014,referencia!A3021:B3033,2,FALSE),"Visitante","Empate")))</f>
        <v/>
      </c>
      <c r="D3014" s="2" t="str">
        <f ca="1">IF(C3014="", "", IFERROR(
  INDEX(C:C, MATCH(1,
    INDEX((OFFSET(C3014, -(ROW(C3014)-255), 0)=OFFSET(C:C, 5, 0))*
           (OFFSET(C3013, -(ROW(C3013)-255), 0)=OFFSET(C:C, 4, 0))*
           (OFFSET(C3012, -(ROW(C3012)-255), 0)=OFFSET(C:C, 3, 0))*
           (OFFSET(C3011, -(ROW(C3011)-255), 0)=OFFSET(C:C, 2, 0))*
           (OFFSET(C3010, -(ROW(C3010)-255), 0)=OFFSET(C:C, 1, 0)),
           0), 0)),
  "Sem previsão"))</f>
        <v/>
      </c>
      <c r="E3014" s="2" t="str">
        <f t="shared" ca="1" si="138"/>
        <v/>
      </c>
      <c r="F3014" s="2" t="str">
        <f ca="1">IF(E3014="", "", IFERROR(COUNTIF($E$2:E3014, "Correto") / COUNTA($E$2:E3014), 0))</f>
        <v/>
      </c>
    </row>
    <row r="3015" spans="3:6" x14ac:dyDescent="0.25">
      <c r="C3015" s="2" t="str">
        <f>IF(B3015="","",IF(VLOOKUP(A3015,referencia!A3022:B3034,2,FALSE)&gt;VLOOKUP(B3015,referencia!A3022:B3034,2,FALSE),"Casa",IF(VLOOKUP(A3015,referencia!A3022:B3034,2,FALSE)&lt;VLOOKUP(B3015,referencia!A3022:B3034,2,FALSE),"Visitante","Empate")))</f>
        <v/>
      </c>
      <c r="D3015" s="2" t="str">
        <f ca="1">IF(C3015="", "", IFERROR(
  INDEX(C:C, MATCH(1,
    INDEX((OFFSET(C3015, -(ROW(C3015)-255), 0)=OFFSET(C:C, 5, 0))*
           (OFFSET(C3014, -(ROW(C3014)-255), 0)=OFFSET(C:C, 4, 0))*
           (OFFSET(C3013, -(ROW(C3013)-255), 0)=OFFSET(C:C, 3, 0))*
           (OFFSET(C3012, -(ROW(C3012)-255), 0)=OFFSET(C:C, 2, 0))*
           (OFFSET(C3011, -(ROW(C3011)-255), 0)=OFFSET(C:C, 1, 0)),
           0), 0)),
  "Sem previsão"))</f>
        <v/>
      </c>
      <c r="E3015" s="2" t="str">
        <f t="shared" ca="1" si="138"/>
        <v/>
      </c>
      <c r="F3015" s="2" t="str">
        <f ca="1">IF(E3015="", "", IFERROR(COUNTIF($E$2:E3015, "Correto") / COUNTA($E$2:E3015), 0))</f>
        <v/>
      </c>
    </row>
    <row r="3016" spans="3:6" x14ac:dyDescent="0.25">
      <c r="C3016" s="2" t="str">
        <f>IF(B3016="","",IF(VLOOKUP(A3016,referencia!A3023:B3035,2,FALSE)&gt;VLOOKUP(B3016,referencia!A3023:B3035,2,FALSE),"Casa",IF(VLOOKUP(A3016,referencia!A3023:B3035,2,FALSE)&lt;VLOOKUP(B3016,referencia!A3023:B3035,2,FALSE),"Visitante","Empate")))</f>
        <v/>
      </c>
      <c r="D3016" s="2" t="str">
        <f ca="1">IF(C3016="", "", IFERROR(
  INDEX(C:C, MATCH(1,
    INDEX((OFFSET(C3016, -(ROW(C3016)-255), 0)=OFFSET(C:C, 5, 0))*
           (OFFSET(C3015, -(ROW(C3015)-255), 0)=OFFSET(C:C, 4, 0))*
           (OFFSET(C3014, -(ROW(C3014)-255), 0)=OFFSET(C:C, 3, 0))*
           (OFFSET(C3013, -(ROW(C3013)-255), 0)=OFFSET(C:C, 2, 0))*
           (OFFSET(C3012, -(ROW(C3012)-255), 0)=OFFSET(C:C, 1, 0)),
           0), 0)),
  "Sem previsão"))</f>
        <v/>
      </c>
      <c r="E3016" s="2" t="str">
        <f t="shared" ca="1" si="138"/>
        <v/>
      </c>
      <c r="F3016" s="2" t="str">
        <f ca="1">IF(E3016="", "", IFERROR(COUNTIF($E$2:E3016, "Correto") / COUNTA($E$2:E3016), 0))</f>
        <v/>
      </c>
    </row>
    <row r="3017" spans="3:6" x14ac:dyDescent="0.25">
      <c r="C3017" s="2" t="str">
        <f>IF(B3017="","",IF(VLOOKUP(A3017,referencia!A3024:B3036,2,FALSE)&gt;VLOOKUP(B3017,referencia!A3024:B3036,2,FALSE),"Casa",IF(VLOOKUP(A3017,referencia!A3024:B3036,2,FALSE)&lt;VLOOKUP(B3017,referencia!A3024:B3036,2,FALSE),"Visitante","Empate")))</f>
        <v/>
      </c>
      <c r="D3017" s="2" t="str">
        <f ca="1">IF(C3017="", "", IFERROR(
  INDEX(C:C, MATCH(1,
    INDEX((OFFSET(C3017, -(ROW(C3017)-255), 0)=OFFSET(C:C, 5, 0))*
           (OFFSET(C3016, -(ROW(C3016)-255), 0)=OFFSET(C:C, 4, 0))*
           (OFFSET(C3015, -(ROW(C3015)-255), 0)=OFFSET(C:C, 3, 0))*
           (OFFSET(C3014, -(ROW(C3014)-255), 0)=OFFSET(C:C, 2, 0))*
           (OFFSET(C3013, -(ROW(C3013)-255), 0)=OFFSET(C:C, 1, 0)),
           0), 0)),
  "Sem previsão"))</f>
        <v/>
      </c>
      <c r="E3017" s="2" t="str">
        <f t="shared" ca="1" si="138"/>
        <v/>
      </c>
      <c r="F3017" s="2" t="str">
        <f ca="1">IF(E3017="", "", IFERROR(COUNTIF($E$2:E3017, "Correto") / COUNTA($E$2:E3017), 0))</f>
        <v/>
      </c>
    </row>
    <row r="3018" spans="3:6" x14ac:dyDescent="0.25">
      <c r="C3018" s="2" t="str">
        <f>IF(B3018="","",IF(VLOOKUP(A3018,referencia!A3025:B3037,2,FALSE)&gt;VLOOKUP(B3018,referencia!A3025:B3037,2,FALSE),"Casa",IF(VLOOKUP(A3018,referencia!A3025:B3037,2,FALSE)&lt;VLOOKUP(B3018,referencia!A3025:B3037,2,FALSE),"Visitante","Empate")))</f>
        <v/>
      </c>
      <c r="D3018" s="2" t="str">
        <f ca="1">IF(C3018="", "", IFERROR(
  INDEX(C:C, MATCH(1,
    INDEX((OFFSET(C3018, -(ROW(C3018)-255), 0)=OFFSET(C:C, 5, 0))*
           (OFFSET(C3017, -(ROW(C3017)-255), 0)=OFFSET(C:C, 4, 0))*
           (OFFSET(C3016, -(ROW(C3016)-255), 0)=OFFSET(C:C, 3, 0))*
           (OFFSET(C3015, -(ROW(C3015)-255), 0)=OFFSET(C:C, 2, 0))*
           (OFFSET(C3014, -(ROW(C3014)-255), 0)=OFFSET(C:C, 1, 0)),
           0), 0)),
  "Sem previsão"))</f>
        <v/>
      </c>
      <c r="E3018" s="2" t="str">
        <f t="shared" ca="1" si="138"/>
        <v/>
      </c>
      <c r="F3018" s="2" t="str">
        <f ca="1">IF(E3018="", "", IFERROR(COUNTIF($E$2:E3018, "Correto") / COUNTA($E$2:E3018), 0))</f>
        <v/>
      </c>
    </row>
    <row r="3019" spans="3:6" x14ac:dyDescent="0.25">
      <c r="C3019" s="2" t="str">
        <f>IF(B3019="","",IF(VLOOKUP(A3019,referencia!A3026:B3038,2,FALSE)&gt;VLOOKUP(B3019,referencia!A3026:B3038,2,FALSE),"Casa",IF(VLOOKUP(A3019,referencia!A3026:B3038,2,FALSE)&lt;VLOOKUP(B3019,referencia!A3026:B3038,2,FALSE),"Visitante","Empate")))</f>
        <v/>
      </c>
      <c r="D3019" s="2" t="str">
        <f ca="1">IF(C3019="", "", IFERROR(
  INDEX(C:C, MATCH(1,
    INDEX((OFFSET(C3019, -(ROW(C3019)-255), 0)=OFFSET(C:C, 5, 0))*
           (OFFSET(C3018, -(ROW(C3018)-255), 0)=OFFSET(C:C, 4, 0))*
           (OFFSET(C3017, -(ROW(C3017)-255), 0)=OFFSET(C:C, 3, 0))*
           (OFFSET(C3016, -(ROW(C3016)-255), 0)=OFFSET(C:C, 2, 0))*
           (OFFSET(C3015, -(ROW(C3015)-255), 0)=OFFSET(C:C, 1, 0)),
           0), 0)),
  "Sem previsão"))</f>
        <v/>
      </c>
      <c r="E3019" s="2" t="str">
        <f t="shared" ca="1" si="138"/>
        <v/>
      </c>
      <c r="F3019" s="2" t="str">
        <f ca="1">IF(E3019="", "", IFERROR(COUNTIF($E$2:E3019, "Correto") / COUNTA($E$2:E3019), 0))</f>
        <v/>
      </c>
    </row>
    <row r="3020" spans="3:6" x14ac:dyDescent="0.25">
      <c r="C3020" s="2" t="str">
        <f>IF(B3020="","",IF(VLOOKUP(A3020,referencia!A3027:B3039,2,FALSE)&gt;VLOOKUP(B3020,referencia!A3027:B3039,2,FALSE),"Casa",IF(VLOOKUP(A3020,referencia!A3027:B3039,2,FALSE)&lt;VLOOKUP(B3020,referencia!A3027:B3039,2,FALSE),"Visitante","Empate")))</f>
        <v/>
      </c>
      <c r="D3020" s="2" t="str">
        <f ca="1">IF(C3020="", "", IFERROR(
  INDEX(C:C, MATCH(1,
    INDEX((OFFSET(C3020, -(ROW(C3020)-255), 0)=OFFSET(C:C, 5, 0))*
           (OFFSET(C3019, -(ROW(C3019)-255), 0)=OFFSET(C:C, 4, 0))*
           (OFFSET(C3018, -(ROW(C3018)-255), 0)=OFFSET(C:C, 3, 0))*
           (OFFSET(C3017, -(ROW(C3017)-255), 0)=OFFSET(C:C, 2, 0))*
           (OFFSET(C3016, -(ROW(C3016)-255), 0)=OFFSET(C:C, 1, 0)),
           0), 0)),
  "Sem previsão"))</f>
        <v/>
      </c>
      <c r="E3020" s="2" t="str">
        <f t="shared" ca="1" si="138"/>
        <v/>
      </c>
      <c r="F3020" s="2" t="str">
        <f ca="1">IF(E3020="", "", IFERROR(COUNTIF($E$2:E3020, "Correto") / COUNTA($E$2:E3020), 0))</f>
        <v/>
      </c>
    </row>
    <row r="3021" spans="3:6" x14ac:dyDescent="0.25">
      <c r="C3021" s="2" t="str">
        <f>IF(B3021="","",IF(VLOOKUP(A3021,referencia!A3028:B3040,2,FALSE)&gt;VLOOKUP(B3021,referencia!A3028:B3040,2,FALSE),"Casa",IF(VLOOKUP(A3021,referencia!A3028:B3040,2,FALSE)&lt;VLOOKUP(B3021,referencia!A3028:B3040,2,FALSE),"Visitante","Empate")))</f>
        <v/>
      </c>
      <c r="D3021" s="2" t="str">
        <f ca="1">IF(C3021="", "", IFERROR(
  INDEX(C:C, MATCH(1,
    INDEX((OFFSET(C3021, -(ROW(C3021)-255), 0)=OFFSET(C:C, 5, 0))*
           (OFFSET(C3020, -(ROW(C3020)-255), 0)=OFFSET(C:C, 4, 0))*
           (OFFSET(C3019, -(ROW(C3019)-255), 0)=OFFSET(C:C, 3, 0))*
           (OFFSET(C3018, -(ROW(C3018)-255), 0)=OFFSET(C:C, 2, 0))*
           (OFFSET(C3017, -(ROW(C3017)-255), 0)=OFFSET(C:C, 1, 0)),
           0), 0)),
  "Sem previsão"))</f>
        <v/>
      </c>
      <c r="E3021" s="2" t="str">
        <f t="shared" ca="1" si="138"/>
        <v/>
      </c>
      <c r="F3021" s="2" t="str">
        <f ca="1">IF(E3021="", "", IFERROR(COUNTIF($E$2:E3021, "Correto") / COUNTA($E$2:E3021), 0))</f>
        <v/>
      </c>
    </row>
    <row r="3022" spans="3:6" x14ac:dyDescent="0.25">
      <c r="C3022" s="2" t="str">
        <f>IF(B3022="","",IF(VLOOKUP(A3022,referencia!A3029:B3041,2,FALSE)&gt;VLOOKUP(B3022,referencia!A3029:B3041,2,FALSE),"Casa",IF(VLOOKUP(A3022,referencia!A3029:B3041,2,FALSE)&lt;VLOOKUP(B3022,referencia!A3029:B3041,2,FALSE),"Visitante","Empate")))</f>
        <v/>
      </c>
      <c r="D3022" s="2" t="str">
        <f ca="1">IF(C3022="", "", IFERROR(
  INDEX(C:C, MATCH(1,
    INDEX((OFFSET(C3022, -(ROW(C3022)-255), 0)=OFFSET(C:C, 5, 0))*
           (OFFSET(C3021, -(ROW(C3021)-255), 0)=OFFSET(C:C, 4, 0))*
           (OFFSET(C3020, -(ROW(C3020)-255), 0)=OFFSET(C:C, 3, 0))*
           (OFFSET(C3019, -(ROW(C3019)-255), 0)=OFFSET(C:C, 2, 0))*
           (OFFSET(C3018, -(ROW(C3018)-255), 0)=OFFSET(C:C, 1, 0)),
           0), 0)),
  "Sem previsão"))</f>
        <v/>
      </c>
      <c r="E3022" s="2" t="str">
        <f t="shared" ca="1" si="138"/>
        <v/>
      </c>
      <c r="F3022" s="2" t="str">
        <f ca="1">IF(E3022="", "", IFERROR(COUNTIF($E$2:E3022, "Correto") / COUNTA($E$2:E3022), 0))</f>
        <v/>
      </c>
    </row>
    <row r="3023" spans="3:6" x14ac:dyDescent="0.25">
      <c r="C3023" s="2" t="str">
        <f>IF(B3023="","",IF(VLOOKUP(A3023,referencia!A3030:B3042,2,FALSE)&gt;VLOOKUP(B3023,referencia!A3030:B3042,2,FALSE),"Casa",IF(VLOOKUP(A3023,referencia!A3030:B3042,2,FALSE)&lt;VLOOKUP(B3023,referencia!A3030:B3042,2,FALSE),"Visitante","Empate")))</f>
        <v/>
      </c>
      <c r="D3023" s="2" t="str">
        <f ca="1">IF(C3023="", "", IFERROR(
  INDEX(C:C, MATCH(1,
    INDEX((OFFSET(C3023, -(ROW(C3023)-255), 0)=OFFSET(C:C, 5, 0))*
           (OFFSET(C3022, -(ROW(C3022)-255), 0)=OFFSET(C:C, 4, 0))*
           (OFFSET(C3021, -(ROW(C3021)-255), 0)=OFFSET(C:C, 3, 0))*
           (OFFSET(C3020, -(ROW(C3020)-255), 0)=OFFSET(C:C, 2, 0))*
           (OFFSET(C3019, -(ROW(C3019)-255), 0)=OFFSET(C:C, 1, 0)),
           0), 0)),
  "Sem previsão"))</f>
        <v/>
      </c>
      <c r="E3023" s="2" t="str">
        <f t="shared" ca="1" si="138"/>
        <v/>
      </c>
      <c r="F3023" s="2" t="str">
        <f ca="1">IF(E3023="", "", IFERROR(COUNTIF($E$2:E3023, "Correto") / COUNTA($E$2:E3023), 0))</f>
        <v/>
      </c>
    </row>
    <row r="3024" spans="3:6" x14ac:dyDescent="0.25">
      <c r="C3024" s="2" t="str">
        <f>IF(B3024="","",IF(VLOOKUP(A3024,referencia!A3031:B3043,2,FALSE)&gt;VLOOKUP(B3024,referencia!A3031:B3043,2,FALSE),"Casa",IF(VLOOKUP(A3024,referencia!A3031:B3043,2,FALSE)&lt;VLOOKUP(B3024,referencia!A3031:B3043,2,FALSE),"Visitante","Empate")))</f>
        <v/>
      </c>
      <c r="D3024" s="2" t="str">
        <f ca="1">IF(C3024="", "", IFERROR(
  INDEX(C:C, MATCH(1,
    INDEX((OFFSET(C3024, -(ROW(C3024)-255), 0)=OFFSET(C:C, 5, 0))*
           (OFFSET(C3023, -(ROW(C3023)-255), 0)=OFFSET(C:C, 4, 0))*
           (OFFSET(C3022, -(ROW(C3022)-255), 0)=OFFSET(C:C, 3, 0))*
           (OFFSET(C3021, -(ROW(C3021)-255), 0)=OFFSET(C:C, 2, 0))*
           (OFFSET(C3020, -(ROW(C3020)-255), 0)=OFFSET(C:C, 1, 0)),
           0), 0)),
  "Sem previsão"))</f>
        <v/>
      </c>
      <c r="E3024" s="2" t="str">
        <f t="shared" ca="1" si="138"/>
        <v/>
      </c>
      <c r="F3024" s="2" t="str">
        <f ca="1">IF(E3024="", "", IFERROR(COUNTIF($E$2:E3024, "Correto") / COUNTA($E$2:E3024), 0))</f>
        <v/>
      </c>
    </row>
    <row r="3025" spans="3:6" x14ac:dyDescent="0.25">
      <c r="C3025" s="2" t="str">
        <f>IF(B3025="","",IF(VLOOKUP(A3025,referencia!A3032:B3044,2,FALSE)&gt;VLOOKUP(B3025,referencia!A3032:B3044,2,FALSE),"Casa",IF(VLOOKUP(A3025,referencia!A3032:B3044,2,FALSE)&lt;VLOOKUP(B3025,referencia!A3032:B3044,2,FALSE),"Visitante","Empate")))</f>
        <v/>
      </c>
      <c r="D3025" s="2" t="str">
        <f ca="1">IF(C3025="", "", IFERROR(
  INDEX(C:C, MATCH(1,
    INDEX((OFFSET(C3025, -(ROW(C3025)-255), 0)=OFFSET(C:C, 5, 0))*
           (OFFSET(C3024, -(ROW(C3024)-255), 0)=OFFSET(C:C, 4, 0))*
           (OFFSET(C3023, -(ROW(C3023)-255), 0)=OFFSET(C:C, 3, 0))*
           (OFFSET(C3022, -(ROW(C3022)-255), 0)=OFFSET(C:C, 2, 0))*
           (OFFSET(C3021, -(ROW(C3021)-255), 0)=OFFSET(C:C, 1, 0)),
           0), 0)),
  "Sem previsão"))</f>
        <v/>
      </c>
      <c r="E3025" s="2" t="str">
        <f t="shared" ca="1" si="138"/>
        <v/>
      </c>
      <c r="F3025" s="2" t="str">
        <f ca="1">IF(E3025="", "", IFERROR(COUNTIF($E$2:E3025, "Correto") / COUNTA($E$2:E3025), 0))</f>
        <v/>
      </c>
    </row>
    <row r="3026" spans="3:6" x14ac:dyDescent="0.25">
      <c r="C3026" s="2" t="str">
        <f>IF(B3026="","",IF(VLOOKUP(A3026,referencia!A3033:B3045,2,FALSE)&gt;VLOOKUP(B3026,referencia!A3033:B3045,2,FALSE),"Casa",IF(VLOOKUP(A3026,referencia!A3033:B3045,2,FALSE)&lt;VLOOKUP(B3026,referencia!A3033:B3045,2,FALSE),"Visitante","Empate")))</f>
        <v/>
      </c>
      <c r="D3026" s="2" t="str">
        <f ca="1">IF(C3026="", "", IFERROR(
  INDEX(C:C, MATCH(1,
    INDEX((OFFSET(C3026, -(ROW(C3026)-255), 0)=OFFSET(C:C, 5, 0))*
           (OFFSET(C3025, -(ROW(C3025)-255), 0)=OFFSET(C:C, 4, 0))*
           (OFFSET(C3024, -(ROW(C3024)-255), 0)=OFFSET(C:C, 3, 0))*
           (OFFSET(C3023, -(ROW(C3023)-255), 0)=OFFSET(C:C, 2, 0))*
           (OFFSET(C3022, -(ROW(C3022)-255), 0)=OFFSET(C:C, 1, 0)),
           0), 0)),
  "Sem previsão"))</f>
        <v/>
      </c>
      <c r="E3026" s="2" t="str">
        <f t="shared" ca="1" si="138"/>
        <v/>
      </c>
      <c r="F3026" s="2" t="str">
        <f ca="1">IF(E3026="", "", IFERROR(COUNTIF($E$2:E3026, "Correto") / COUNTA($E$2:E3026), 0))</f>
        <v/>
      </c>
    </row>
    <row r="3027" spans="3:6" x14ac:dyDescent="0.25">
      <c r="C3027" s="2" t="str">
        <f>IF(B3027="","",IF(VLOOKUP(A3027,referencia!A3034:B3046,2,FALSE)&gt;VLOOKUP(B3027,referencia!A3034:B3046,2,FALSE),"Casa",IF(VLOOKUP(A3027,referencia!A3034:B3046,2,FALSE)&lt;VLOOKUP(B3027,referencia!A3034:B3046,2,FALSE),"Visitante","Empate")))</f>
        <v/>
      </c>
      <c r="D3027" s="2" t="str">
        <f ca="1">IF(C3027="", "", IFERROR(
  INDEX(C:C, MATCH(1,
    INDEX((OFFSET(C3027, -(ROW(C3027)-255), 0)=OFFSET(C:C, 5, 0))*
           (OFFSET(C3026, -(ROW(C3026)-255), 0)=OFFSET(C:C, 4, 0))*
           (OFFSET(C3025, -(ROW(C3025)-255), 0)=OFFSET(C:C, 3, 0))*
           (OFFSET(C3024, -(ROW(C3024)-255), 0)=OFFSET(C:C, 2, 0))*
           (OFFSET(C3023, -(ROW(C3023)-255), 0)=OFFSET(C:C, 1, 0)),
           0), 0)),
  "Sem previsão"))</f>
        <v/>
      </c>
      <c r="E3027" s="2" t="str">
        <f t="shared" ca="1" si="138"/>
        <v/>
      </c>
      <c r="F3027" s="2" t="str">
        <f ca="1">IF(E3027="", "", IFERROR(COUNTIF($E$2:E3027, "Correto") / COUNTA($E$2:E3027), 0))</f>
        <v/>
      </c>
    </row>
    <row r="3028" spans="3:6" x14ac:dyDescent="0.25">
      <c r="C3028" s="2" t="str">
        <f>IF(B3028="","",IF(VLOOKUP(A3028,referencia!A3035:B3047,2,FALSE)&gt;VLOOKUP(B3028,referencia!A3035:B3047,2,FALSE),"Casa",IF(VLOOKUP(A3028,referencia!A3035:B3047,2,FALSE)&lt;VLOOKUP(B3028,referencia!A3035:B3047,2,FALSE),"Visitante","Empate")))</f>
        <v/>
      </c>
      <c r="D3028" s="2" t="str">
        <f ca="1">IF(C3028="", "", IFERROR(
  INDEX(C:C, MATCH(1,
    INDEX((OFFSET(C3028, -(ROW(C3028)-255), 0)=OFFSET(C:C, 5, 0))*
           (OFFSET(C3027, -(ROW(C3027)-255), 0)=OFFSET(C:C, 4, 0))*
           (OFFSET(C3026, -(ROW(C3026)-255), 0)=OFFSET(C:C, 3, 0))*
           (OFFSET(C3025, -(ROW(C3025)-255), 0)=OFFSET(C:C, 2, 0))*
           (OFFSET(C3024, -(ROW(C3024)-255), 0)=OFFSET(C:C, 1, 0)),
           0), 0)),
  "Sem previsão"))</f>
        <v/>
      </c>
      <c r="E3028" s="2" t="str">
        <f t="shared" ca="1" si="138"/>
        <v/>
      </c>
      <c r="F3028" s="2" t="str">
        <f ca="1">IF(E3028="", "", IFERROR(COUNTIF($E$2:E3028, "Correto") / COUNTA($E$2:E3028), 0))</f>
        <v/>
      </c>
    </row>
    <row r="3029" spans="3:6" x14ac:dyDescent="0.25">
      <c r="C3029" s="2" t="str">
        <f>IF(B3029="","",IF(VLOOKUP(A3029,referencia!A3036:B3048,2,FALSE)&gt;VLOOKUP(B3029,referencia!A3036:B3048,2,FALSE),"Casa",IF(VLOOKUP(A3029,referencia!A3036:B3048,2,FALSE)&lt;VLOOKUP(B3029,referencia!A3036:B3048,2,FALSE),"Visitante","Empate")))</f>
        <v/>
      </c>
      <c r="D3029" s="2" t="str">
        <f ca="1">IF(C3029="", "", IFERROR(
  INDEX(C:C, MATCH(1,
    INDEX((OFFSET(C3029, -(ROW(C3029)-255), 0)=OFFSET(C:C, 5, 0))*
           (OFFSET(C3028, -(ROW(C3028)-255), 0)=OFFSET(C:C, 4, 0))*
           (OFFSET(C3027, -(ROW(C3027)-255), 0)=OFFSET(C:C, 3, 0))*
           (OFFSET(C3026, -(ROW(C3026)-255), 0)=OFFSET(C:C, 2, 0))*
           (OFFSET(C3025, -(ROW(C3025)-255), 0)=OFFSET(C:C, 1, 0)),
           0), 0)),
  "Sem previsão"))</f>
        <v/>
      </c>
      <c r="E3029" s="2" t="str">
        <f t="shared" ca="1" si="138"/>
        <v/>
      </c>
      <c r="F3029" s="2" t="str">
        <f ca="1">IF(E3029="", "", IFERROR(COUNTIF($E$2:E3029, "Correto") / COUNTA($E$2:E3029), 0))</f>
        <v/>
      </c>
    </row>
    <row r="3030" spans="3:6" x14ac:dyDescent="0.25">
      <c r="C3030" s="2" t="str">
        <f>IF(B3030="","",IF(VLOOKUP(A3030,referencia!A3037:B3049,2,FALSE)&gt;VLOOKUP(B3030,referencia!A3037:B3049,2,FALSE),"Casa",IF(VLOOKUP(A3030,referencia!A3037:B3049,2,FALSE)&lt;VLOOKUP(B3030,referencia!A3037:B3049,2,FALSE),"Visitante","Empate")))</f>
        <v/>
      </c>
      <c r="D3030" s="2" t="str">
        <f ca="1">IF(C3030="", "", IFERROR(
  INDEX(C:C, MATCH(1,
    INDEX((OFFSET(C3030, -(ROW(C3030)-255), 0)=OFFSET(C:C, 5, 0))*
           (OFFSET(C3029, -(ROW(C3029)-255), 0)=OFFSET(C:C, 4, 0))*
           (OFFSET(C3028, -(ROW(C3028)-255), 0)=OFFSET(C:C, 3, 0))*
           (OFFSET(C3027, -(ROW(C3027)-255), 0)=OFFSET(C:C, 2, 0))*
           (OFFSET(C3026, -(ROW(C3026)-255), 0)=OFFSET(C:C, 1, 0)),
           0), 0)),
  "Sem previsão"))</f>
        <v/>
      </c>
      <c r="E3030" s="2" t="str">
        <f t="shared" ca="1" si="138"/>
        <v/>
      </c>
      <c r="F3030" s="2" t="str">
        <f ca="1">IF(E3030="", "", IFERROR(COUNTIF($E$2:E3030, "Correto") / COUNTA($E$2:E3030), 0))</f>
        <v/>
      </c>
    </row>
    <row r="3031" spans="3:6" x14ac:dyDescent="0.25">
      <c r="C3031" s="2" t="str">
        <f>IF(B3031="","",IF(VLOOKUP(A3031,referencia!A3038:B3050,2,FALSE)&gt;VLOOKUP(B3031,referencia!A3038:B3050,2,FALSE),"Casa",IF(VLOOKUP(A3031,referencia!A3038:B3050,2,FALSE)&lt;VLOOKUP(B3031,referencia!A3038:B3050,2,FALSE),"Visitante","Empate")))</f>
        <v/>
      </c>
      <c r="D3031" s="2" t="str">
        <f ca="1">IF(C3031="", "", IFERROR(
  INDEX(C:C, MATCH(1,
    INDEX((OFFSET(C3031, -(ROW(C3031)-255), 0)=OFFSET(C:C, 5, 0))*
           (OFFSET(C3030, -(ROW(C3030)-255), 0)=OFFSET(C:C, 4, 0))*
           (OFFSET(C3029, -(ROW(C3029)-255), 0)=OFFSET(C:C, 3, 0))*
           (OFFSET(C3028, -(ROW(C3028)-255), 0)=OFFSET(C:C, 2, 0))*
           (OFFSET(C3027, -(ROW(C3027)-255), 0)=OFFSET(C:C, 1, 0)),
           0), 0)),
  "Sem previsão"))</f>
        <v/>
      </c>
      <c r="E3031" s="2" t="str">
        <f t="shared" ca="1" si="138"/>
        <v/>
      </c>
      <c r="F3031" s="2" t="str">
        <f ca="1">IF(E3031="", "", IFERROR(COUNTIF($E$2:E3031, "Correto") / COUNTA($E$2:E3031), 0))</f>
        <v/>
      </c>
    </row>
    <row r="3032" spans="3:6" x14ac:dyDescent="0.25">
      <c r="C3032" s="2" t="str">
        <f>IF(B3032="","",IF(VLOOKUP(A3032,referencia!A3039:B3051,2,FALSE)&gt;VLOOKUP(B3032,referencia!A3039:B3051,2,FALSE),"Casa",IF(VLOOKUP(A3032,referencia!A3039:B3051,2,FALSE)&lt;VLOOKUP(B3032,referencia!A3039:B3051,2,FALSE),"Visitante","Empate")))</f>
        <v/>
      </c>
      <c r="D3032" s="2" t="str">
        <f ca="1">IF(C3032="", "", IFERROR(
  INDEX(C:C, MATCH(1,
    INDEX((OFFSET(C3032, -(ROW(C3032)-255), 0)=OFFSET(C:C, 5, 0))*
           (OFFSET(C3031, -(ROW(C3031)-255), 0)=OFFSET(C:C, 4, 0))*
           (OFFSET(C3030, -(ROW(C3030)-255), 0)=OFFSET(C:C, 3, 0))*
           (OFFSET(C3029, -(ROW(C3029)-255), 0)=OFFSET(C:C, 2, 0))*
           (OFFSET(C3028, -(ROW(C3028)-255), 0)=OFFSET(C:C, 1, 0)),
           0), 0)),
  "Sem previsão"))</f>
        <v/>
      </c>
      <c r="E3032" s="2" t="str">
        <f t="shared" ca="1" si="138"/>
        <v/>
      </c>
      <c r="F3032" s="2" t="str">
        <f ca="1">IF(E3032="", "", IFERROR(COUNTIF($E$2:E3032, "Correto") / COUNTA($E$2:E3032), 0))</f>
        <v/>
      </c>
    </row>
    <row r="3033" spans="3:6" x14ac:dyDescent="0.25">
      <c r="C3033" s="2" t="str">
        <f>IF(B3033="","",IF(VLOOKUP(A3033,referencia!A3040:B3052,2,FALSE)&gt;VLOOKUP(B3033,referencia!A3040:B3052,2,FALSE),"Casa",IF(VLOOKUP(A3033,referencia!A3040:B3052,2,FALSE)&lt;VLOOKUP(B3033,referencia!A3040:B3052,2,FALSE),"Visitante","Empate")))</f>
        <v/>
      </c>
      <c r="D3033" s="2" t="str">
        <f ca="1">IF(C3033="", "", IFERROR(
  INDEX(C:C, MATCH(1,
    INDEX((OFFSET(C3033, -(ROW(C3033)-255), 0)=OFFSET(C:C, 5, 0))*
           (OFFSET(C3032, -(ROW(C3032)-255), 0)=OFFSET(C:C, 4, 0))*
           (OFFSET(C3031, -(ROW(C3031)-255), 0)=OFFSET(C:C, 3, 0))*
           (OFFSET(C3030, -(ROW(C3030)-255), 0)=OFFSET(C:C, 2, 0))*
           (OFFSET(C3029, -(ROW(C3029)-255), 0)=OFFSET(C:C, 1, 0)),
           0), 0)),
  "Sem previsão"))</f>
        <v/>
      </c>
      <c r="E3033" s="2" t="str">
        <f t="shared" ca="1" si="138"/>
        <v/>
      </c>
      <c r="F3033" s="2" t="str">
        <f ca="1">IF(E3033="", "", IFERROR(COUNTIF($E$2:E3033, "Correto") / COUNTA($E$2:E3033), 0))</f>
        <v/>
      </c>
    </row>
    <row r="3034" spans="3:6" x14ac:dyDescent="0.25">
      <c r="C3034" s="2" t="str">
        <f>IF(B3034="","",IF(VLOOKUP(A3034,referencia!A3041:B3053,2,FALSE)&gt;VLOOKUP(B3034,referencia!A3041:B3053,2,FALSE),"Casa",IF(VLOOKUP(A3034,referencia!A3041:B3053,2,FALSE)&lt;VLOOKUP(B3034,referencia!A3041:B3053,2,FALSE),"Visitante","Empate")))</f>
        <v/>
      </c>
      <c r="D3034" s="2" t="str">
        <f ca="1">IF(C3034="", "", IFERROR(
  INDEX(C:C, MATCH(1,
    INDEX((OFFSET(C3034, -(ROW(C3034)-255), 0)=OFFSET(C:C, 5, 0))*
           (OFFSET(C3033, -(ROW(C3033)-255), 0)=OFFSET(C:C, 4, 0))*
           (OFFSET(C3032, -(ROW(C3032)-255), 0)=OFFSET(C:C, 3, 0))*
           (OFFSET(C3031, -(ROW(C3031)-255), 0)=OFFSET(C:C, 2, 0))*
           (OFFSET(C3030, -(ROW(C3030)-255), 0)=OFFSET(C:C, 1, 0)),
           0), 0)),
  "Sem previsão"))</f>
        <v/>
      </c>
      <c r="E3034" s="2" t="str">
        <f t="shared" ca="1" si="138"/>
        <v/>
      </c>
      <c r="F3034" s="2" t="str">
        <f ca="1">IF(E3034="", "", IFERROR(COUNTIF($E$2:E3034, "Correto") / COUNTA($E$2:E3034), 0))</f>
        <v/>
      </c>
    </row>
    <row r="3035" spans="3:6" x14ac:dyDescent="0.25">
      <c r="C3035" s="2" t="str">
        <f>IF(B3035="","",IF(VLOOKUP(A3035,referencia!A3042:B3054,2,FALSE)&gt;VLOOKUP(B3035,referencia!A3042:B3054,2,FALSE),"Casa",IF(VLOOKUP(A3035,referencia!A3042:B3054,2,FALSE)&lt;VLOOKUP(B3035,referencia!A3042:B3054,2,FALSE),"Visitante","Empate")))</f>
        <v/>
      </c>
      <c r="D3035" s="2" t="str">
        <f ca="1">IF(C3035="", "", IFERROR(
  INDEX(C:C, MATCH(1,
    INDEX((OFFSET(C3035, -(ROW(C3035)-255), 0)=OFFSET(C:C, 5, 0))*
           (OFFSET(C3034, -(ROW(C3034)-255), 0)=OFFSET(C:C, 4, 0))*
           (OFFSET(C3033, -(ROW(C3033)-255), 0)=OFFSET(C:C, 3, 0))*
           (OFFSET(C3032, -(ROW(C3032)-255), 0)=OFFSET(C:C, 2, 0))*
           (OFFSET(C3031, -(ROW(C3031)-255), 0)=OFFSET(C:C, 1, 0)),
           0), 0)),
  "Sem previsão"))</f>
        <v/>
      </c>
      <c r="E3035" s="2" t="str">
        <f t="shared" ca="1" si="138"/>
        <v/>
      </c>
      <c r="F3035" s="2" t="str">
        <f ca="1">IF(E3035="", "", IFERROR(COUNTIF($E$2:E3035, "Correto") / COUNTA($E$2:E3035), 0))</f>
        <v/>
      </c>
    </row>
    <row r="3036" spans="3:6" x14ac:dyDescent="0.25">
      <c r="C3036" s="2" t="str">
        <f>IF(B3036="","",IF(VLOOKUP(A3036,referencia!A3043:B3055,2,FALSE)&gt;VLOOKUP(B3036,referencia!A3043:B3055,2,FALSE),"Casa",IF(VLOOKUP(A3036,referencia!A3043:B3055,2,FALSE)&lt;VLOOKUP(B3036,referencia!A3043:B3055,2,FALSE),"Visitante","Empate")))</f>
        <v/>
      </c>
      <c r="D3036" s="2" t="str">
        <f ca="1">IF(C3036="", "", IFERROR(
  INDEX(C:C, MATCH(1,
    INDEX((OFFSET(C3036, -(ROW(C3036)-255), 0)=OFFSET(C:C, 5, 0))*
           (OFFSET(C3035, -(ROW(C3035)-255), 0)=OFFSET(C:C, 4, 0))*
           (OFFSET(C3034, -(ROW(C3034)-255), 0)=OFFSET(C:C, 3, 0))*
           (OFFSET(C3033, -(ROW(C3033)-255), 0)=OFFSET(C:C, 2, 0))*
           (OFFSET(C3032, -(ROW(C3032)-255), 0)=OFFSET(C:C, 1, 0)),
           0), 0)),
  "Sem previsão"))</f>
        <v/>
      </c>
      <c r="E3036" s="2" t="str">
        <f t="shared" ca="1" si="138"/>
        <v/>
      </c>
      <c r="F3036" s="2" t="str">
        <f ca="1">IF(E3036="", "", IFERROR(COUNTIF($E$2:E3036, "Correto") / COUNTA($E$2:E3036), 0))</f>
        <v/>
      </c>
    </row>
    <row r="3037" spans="3:6" x14ac:dyDescent="0.25">
      <c r="C3037" s="2" t="str">
        <f>IF(B3037="","",IF(VLOOKUP(A3037,referencia!A3044:B3056,2,FALSE)&gt;VLOOKUP(B3037,referencia!A3044:B3056,2,FALSE),"Casa",IF(VLOOKUP(A3037,referencia!A3044:B3056,2,FALSE)&lt;VLOOKUP(B3037,referencia!A3044:B3056,2,FALSE),"Visitante","Empate")))</f>
        <v/>
      </c>
      <c r="D3037" s="2" t="str">
        <f ca="1">IF(C3037="", "", IFERROR(
  INDEX(C:C, MATCH(1,
    INDEX((OFFSET(C3037, -(ROW(C3037)-255), 0)=OFFSET(C:C, 5, 0))*
           (OFFSET(C3036, -(ROW(C3036)-255), 0)=OFFSET(C:C, 4, 0))*
           (OFFSET(C3035, -(ROW(C3035)-255), 0)=OFFSET(C:C, 3, 0))*
           (OFFSET(C3034, -(ROW(C3034)-255), 0)=OFFSET(C:C, 2, 0))*
           (OFFSET(C3033, -(ROW(C3033)-255), 0)=OFFSET(C:C, 1, 0)),
           0), 0)),
  "Sem previsão"))</f>
        <v/>
      </c>
      <c r="E3037" s="2" t="str">
        <f t="shared" ca="1" si="138"/>
        <v/>
      </c>
      <c r="F3037" s="2" t="str">
        <f ca="1">IF(E3037="", "", IFERROR(COUNTIF($E$2:E3037, "Correto") / COUNTA($E$2:E3037), 0))</f>
        <v/>
      </c>
    </row>
    <row r="3038" spans="3:6" x14ac:dyDescent="0.25">
      <c r="C3038" s="2" t="str">
        <f>IF(B3038="","",IF(VLOOKUP(A3038,referencia!A3045:B3057,2,FALSE)&gt;VLOOKUP(B3038,referencia!A3045:B3057,2,FALSE),"Casa",IF(VLOOKUP(A3038,referencia!A3045:B3057,2,FALSE)&lt;VLOOKUP(B3038,referencia!A3045:B3057,2,FALSE),"Visitante","Empate")))</f>
        <v/>
      </c>
      <c r="D3038" s="2" t="str">
        <f ca="1">IF(C3038="", "", IFERROR(
  INDEX(C:C, MATCH(1,
    INDEX((OFFSET(C3038, -(ROW(C3038)-255), 0)=OFFSET(C:C, 5, 0))*
           (OFFSET(C3037, -(ROW(C3037)-255), 0)=OFFSET(C:C, 4, 0))*
           (OFFSET(C3036, -(ROW(C3036)-255), 0)=OFFSET(C:C, 3, 0))*
           (OFFSET(C3035, -(ROW(C3035)-255), 0)=OFFSET(C:C, 2, 0))*
           (OFFSET(C3034, -(ROW(C3034)-255), 0)=OFFSET(C:C, 1, 0)),
           0), 0)),
  "Sem previsão"))</f>
        <v/>
      </c>
      <c r="E3038" s="2" t="str">
        <f t="shared" ca="1" si="138"/>
        <v/>
      </c>
      <c r="F3038" s="2" t="str">
        <f ca="1">IF(E3038="", "", IFERROR(COUNTIF($E$2:E3038, "Correto") / COUNTA($E$2:E3038), 0))</f>
        <v/>
      </c>
    </row>
    <row r="3039" spans="3:6" x14ac:dyDescent="0.25">
      <c r="C3039" s="2" t="str">
        <f>IF(B3039="","",IF(VLOOKUP(A3039,referencia!A3046:B3058,2,FALSE)&gt;VLOOKUP(B3039,referencia!A3046:B3058,2,FALSE),"Casa",IF(VLOOKUP(A3039,referencia!A3046:B3058,2,FALSE)&lt;VLOOKUP(B3039,referencia!A3046:B3058,2,FALSE),"Visitante","Empate")))</f>
        <v/>
      </c>
      <c r="D3039" s="2" t="str">
        <f ca="1">IF(C3039="", "", IFERROR(
  INDEX(C:C, MATCH(1,
    INDEX((OFFSET(C3039, -(ROW(C3039)-255), 0)=OFFSET(C:C, 5, 0))*
           (OFFSET(C3038, -(ROW(C3038)-255), 0)=OFFSET(C:C, 4, 0))*
           (OFFSET(C3037, -(ROW(C3037)-255), 0)=OFFSET(C:C, 3, 0))*
           (OFFSET(C3036, -(ROW(C3036)-255), 0)=OFFSET(C:C, 2, 0))*
           (OFFSET(C3035, -(ROW(C3035)-255), 0)=OFFSET(C:C, 1, 0)),
           0), 0)),
  "Sem previsão"))</f>
        <v/>
      </c>
      <c r="E3039" s="2" t="str">
        <f t="shared" ca="1" si="138"/>
        <v/>
      </c>
      <c r="F3039" s="2" t="str">
        <f ca="1">IF(E3039="", "", IFERROR(COUNTIF($E$2:E3039, "Correto") / COUNTA($E$2:E3039), 0))</f>
        <v/>
      </c>
    </row>
    <row r="3040" spans="3:6" x14ac:dyDescent="0.25">
      <c r="C3040" s="2" t="str">
        <f>IF(B3040="","",IF(VLOOKUP(A3040,referencia!A3047:B3059,2,FALSE)&gt;VLOOKUP(B3040,referencia!A3047:B3059,2,FALSE),"Casa",IF(VLOOKUP(A3040,referencia!A3047:B3059,2,FALSE)&lt;VLOOKUP(B3040,referencia!A3047:B3059,2,FALSE),"Visitante","Empate")))</f>
        <v/>
      </c>
      <c r="D3040" s="2" t="str">
        <f ca="1">IF(C3040="", "", IFERROR(
  INDEX(C:C, MATCH(1,
    INDEX((OFFSET(C3040, -(ROW(C3040)-255), 0)=OFFSET(C:C, 5, 0))*
           (OFFSET(C3039, -(ROW(C3039)-255), 0)=OFFSET(C:C, 4, 0))*
           (OFFSET(C3038, -(ROW(C3038)-255), 0)=OFFSET(C:C, 3, 0))*
           (OFFSET(C3037, -(ROW(C3037)-255), 0)=OFFSET(C:C, 2, 0))*
           (OFFSET(C3036, -(ROW(C3036)-255), 0)=OFFSET(C:C, 1, 0)),
           0), 0)),
  "Sem previsão"))</f>
        <v/>
      </c>
      <c r="E3040" s="2" t="str">
        <f t="shared" ca="1" si="138"/>
        <v/>
      </c>
      <c r="F3040" s="2" t="str">
        <f ca="1">IF(E3040="", "", IFERROR(COUNTIF($E$2:E3040, "Correto") / COUNTA($E$2:E3040), 0))</f>
        <v/>
      </c>
    </row>
    <row r="3041" spans="3:6" x14ac:dyDescent="0.25">
      <c r="C3041" s="2" t="str">
        <f>IF(B3041="","",IF(VLOOKUP(A3041,referencia!A3048:B3060,2,FALSE)&gt;VLOOKUP(B3041,referencia!A3048:B3060,2,FALSE),"Casa",IF(VLOOKUP(A3041,referencia!A3048:B3060,2,FALSE)&lt;VLOOKUP(B3041,referencia!A3048:B3060,2,FALSE),"Visitante","Empate")))</f>
        <v/>
      </c>
      <c r="D3041" s="2" t="str">
        <f ca="1">IF(C3041="", "", IFERROR(
  INDEX(C:C, MATCH(1,
    INDEX((OFFSET(C3041, -(ROW(C3041)-255), 0)=OFFSET(C:C, 5, 0))*
           (OFFSET(C3040, -(ROW(C3040)-255), 0)=OFFSET(C:C, 4, 0))*
           (OFFSET(C3039, -(ROW(C3039)-255), 0)=OFFSET(C:C, 3, 0))*
           (OFFSET(C3038, -(ROW(C3038)-255), 0)=OFFSET(C:C, 2, 0))*
           (OFFSET(C3037, -(ROW(C3037)-255), 0)=OFFSET(C:C, 1, 0)),
           0), 0)),
  "Sem previsão"))</f>
        <v/>
      </c>
      <c r="E3041" s="2" t="str">
        <f t="shared" ca="1" si="138"/>
        <v/>
      </c>
      <c r="F3041" s="2" t="str">
        <f ca="1">IF(E3041="", "", IFERROR(COUNTIF($E$2:E3041, "Correto") / COUNTA($E$2:E3041), 0))</f>
        <v/>
      </c>
    </row>
    <row r="3042" spans="3:6" x14ac:dyDescent="0.25">
      <c r="C3042" s="2" t="str">
        <f>IF(B3042="","",IF(VLOOKUP(A3042,referencia!A3049:B3061,2,FALSE)&gt;VLOOKUP(B3042,referencia!A3049:B3061,2,FALSE),"Casa",IF(VLOOKUP(A3042,referencia!A3049:B3061,2,FALSE)&lt;VLOOKUP(B3042,referencia!A3049:B3061,2,FALSE),"Visitante","Empate")))</f>
        <v/>
      </c>
      <c r="D3042" s="2" t="str">
        <f ca="1">IF(C3042="", "", IFERROR(
  INDEX(C:C, MATCH(1,
    INDEX((OFFSET(C3042, -(ROW(C3042)-255), 0)=OFFSET(C:C, 5, 0))*
           (OFFSET(C3041, -(ROW(C3041)-255), 0)=OFFSET(C:C, 4, 0))*
           (OFFSET(C3040, -(ROW(C3040)-255), 0)=OFFSET(C:C, 3, 0))*
           (OFFSET(C3039, -(ROW(C3039)-255), 0)=OFFSET(C:C, 2, 0))*
           (OFFSET(C3038, -(ROW(C3038)-255), 0)=OFFSET(C:C, 1, 0)),
           0), 0)),
  "Sem previsão"))</f>
        <v/>
      </c>
      <c r="E3042" s="2" t="str">
        <f t="shared" ca="1" si="138"/>
        <v/>
      </c>
      <c r="F3042" s="2" t="str">
        <f ca="1">IF(E3042="", "", IFERROR(COUNTIF($E$2:E3042, "Correto") / COUNTA($E$2:E3042), 0))</f>
        <v/>
      </c>
    </row>
    <row r="3043" spans="3:6" x14ac:dyDescent="0.25">
      <c r="C3043" s="2" t="str">
        <f>IF(B3043="","",IF(VLOOKUP(A3043,referencia!A3050:B3062,2,FALSE)&gt;VLOOKUP(B3043,referencia!A3050:B3062,2,FALSE),"Casa",IF(VLOOKUP(A3043,referencia!A3050:B3062,2,FALSE)&lt;VLOOKUP(B3043,referencia!A3050:B3062,2,FALSE),"Visitante","Empate")))</f>
        <v/>
      </c>
      <c r="D3043" s="2" t="str">
        <f ca="1">IF(C3043="", "", IFERROR(
  INDEX(C:C, MATCH(1,
    INDEX((OFFSET(C3043, -(ROW(C3043)-255), 0)=OFFSET(C:C, 5, 0))*
           (OFFSET(C3042, -(ROW(C3042)-255), 0)=OFFSET(C:C, 4, 0))*
           (OFFSET(#REF!, -(ROW(#REF!)-255), 0)=OFFSET(C:C, 3, 0))*
           (OFFSET(#REF!, -(ROW(#REF!)-255), 0)=OFFSET(C:C, 2, 0))*
           (OFFSET(#REF!, -(ROW(#REF!)-255), 0)=OFFSET(C:C, 1, 0)),
           0), 0)),
  "Sem previsão"))</f>
        <v/>
      </c>
      <c r="E3043" s="2" t="str">
        <f t="shared" ca="1" si="138"/>
        <v/>
      </c>
      <c r="F3043" s="2" t="str">
        <f ca="1">IF(E3043="", "", IFERROR(COUNTIF($E$2:E3043, "Correto") / COUNTA($E$2:E3043), 0))</f>
        <v/>
      </c>
    </row>
    <row r="3044" spans="3:6" x14ac:dyDescent="0.25">
      <c r="C3044" s="2" t="str">
        <f>IF(B3044="","",IF(VLOOKUP(A3044,referencia!A3051:B3063,2,FALSE)&gt;VLOOKUP(B3044,referencia!A3051:B3063,2,FALSE),"Casa",IF(VLOOKUP(A3044,referencia!A3051:B3063,2,FALSE)&lt;VLOOKUP(B3044,referencia!A3051:B3063,2,FALSE),"Visitante","Empate")))</f>
        <v/>
      </c>
      <c r="D3044" s="2" t="str">
        <f ca="1">IF(C3044="", "", IFERROR(
  INDEX(C:C, MATCH(1,
    INDEX((OFFSET(C3044, -(ROW(C3044)-255), 0)=OFFSET(C:C, 5, 0))*
           (OFFSET(C3043, -(ROW(C3043)-255), 0)=OFFSET(C:C, 4, 0))*
           (OFFSET(C3042, -(ROW(C3042)-255), 0)=OFFSET(C:C, 3, 0))*
           (OFFSET(#REF!, -(ROW(#REF!)-255), 0)=OFFSET(C:C, 2, 0))*
           (OFFSET(#REF!, -(ROW(#REF!)-255), 0)=OFFSET(C:C, 1, 0)),
           0), 0)),
  "Sem previsão"))</f>
        <v/>
      </c>
      <c r="E3044" s="2" t="str">
        <f t="shared" ca="1" si="138"/>
        <v/>
      </c>
      <c r="F3044" s="2" t="str">
        <f ca="1">IF(E3044="", "", IFERROR(COUNTIF($E$2:E3044, "Correto") / COUNTA($E$2:E3044), 0))</f>
        <v/>
      </c>
    </row>
    <row r="3045" spans="3:6" x14ac:dyDescent="0.25">
      <c r="C3045" s="2" t="str">
        <f>IF(B3045="","",IF(VLOOKUP(A3045,referencia!A3052:B3064,2,FALSE)&gt;VLOOKUP(B3045,referencia!A3052:B3064,2,FALSE),"Casa",IF(VLOOKUP(A3045,referencia!A3052:B3064,2,FALSE)&lt;VLOOKUP(B3045,referencia!A3052:B3064,2,FALSE),"Visitante","Empate")))</f>
        <v/>
      </c>
      <c r="D3045" s="2" t="str">
        <f ca="1">IF(C3045="", "", IFERROR(
  INDEX(C:C, MATCH(1,
    INDEX((OFFSET(C3045, -(ROW(C3045)-255), 0)=OFFSET(C:C, 5, 0))*
           (OFFSET(C3044, -(ROW(C3044)-255), 0)=OFFSET(C:C, 4, 0))*
           (OFFSET(C3043, -(ROW(C3043)-255), 0)=OFFSET(C:C, 3, 0))*
           (OFFSET(C3042, -(ROW(C3042)-255), 0)=OFFSET(C:C, 2, 0))*
           (OFFSET(#REF!, -(ROW(#REF!)-255), 0)=OFFSET(C:C, 1, 0)),
           0), 0)),
  "Sem previsão"))</f>
        <v/>
      </c>
      <c r="E3045" s="2" t="str">
        <f t="shared" ca="1" si="138"/>
        <v/>
      </c>
      <c r="F3045" s="2" t="str">
        <f ca="1">IF(E3045="", "", IFERROR(COUNTIF($E$2:E3045, "Correto") / COUNTA($E$2:E3045), 0))</f>
        <v/>
      </c>
    </row>
    <row r="3046" spans="3:6" x14ac:dyDescent="0.25">
      <c r="C3046" s="2" t="str">
        <f>IF(B3046="","",IF(VLOOKUP(A3046,referencia!A3053:B3065,2,FALSE)&gt;VLOOKUP(B3046,referencia!A3053:B3065,2,FALSE),"Casa",IF(VLOOKUP(A3046,referencia!A3053:B3065,2,FALSE)&lt;VLOOKUP(B3046,referencia!A3053:B3065,2,FALSE),"Visitante","Empate")))</f>
        <v/>
      </c>
      <c r="D3046" s="2" t="str">
        <f ca="1">IF(C3046="", "", IFERROR(
  INDEX(C:C, MATCH(1,
    INDEX((OFFSET(C3046, -(ROW(C3046)-255), 0)=OFFSET(C:C, 5, 0))*
           (OFFSET(C3045, -(ROW(C3045)-255), 0)=OFFSET(C:C, 4, 0))*
           (OFFSET(C3044, -(ROW(C3044)-255), 0)=OFFSET(C:C, 3, 0))*
           (OFFSET(C3043, -(ROW(C3043)-255), 0)=OFFSET(C:C, 2, 0))*
           (OFFSET(C3042, -(ROW(C3042)-255), 0)=OFFSET(C:C, 1, 0)),
           0), 0)),
  "Sem previsão"))</f>
        <v/>
      </c>
      <c r="E3046" s="2" t="str">
        <f t="shared" ca="1" si="138"/>
        <v/>
      </c>
      <c r="F3046" s="2" t="str">
        <f ca="1">IF(E3046="", "", IFERROR(COUNTIF($E$2:E3046, "Correto") / COUNTA($E$2:E3046), 0))</f>
        <v/>
      </c>
    </row>
    <row r="3047" spans="3:6" x14ac:dyDescent="0.25">
      <c r="C3047" s="2" t="str">
        <f>IF(B3047="","",IF(VLOOKUP(A3047,referencia!A3054:B3066,2,FALSE)&gt;VLOOKUP(B3047,referencia!A3054:B3066,2,FALSE),"Casa",IF(VLOOKUP(A3047,referencia!A3054:B3066,2,FALSE)&lt;VLOOKUP(B3047,referencia!A3054:B3066,2,FALSE),"Visitante","Empate")))</f>
        <v/>
      </c>
      <c r="D3047" s="2" t="str">
        <f ca="1">IF(C3047="", "", IFERROR(
  INDEX(C:C, MATCH(1,
    INDEX((OFFSET(C3047, -(ROW(C3047)-255), 0)=OFFSET(C:C, 5, 0))*
           (OFFSET(C3046, -(ROW(C3046)-255), 0)=OFFSET(C:C, 4, 0))*
           (OFFSET(C3045, -(ROW(C3045)-255), 0)=OFFSET(C:C, 3, 0))*
           (OFFSET(C3044, -(ROW(C3044)-255), 0)=OFFSET(C:C, 2, 0))*
           (OFFSET(C3043, -(ROW(C3043)-255), 0)=OFFSET(C:C, 1, 0)),
           0), 0)),
  "Sem previsão"))</f>
        <v/>
      </c>
      <c r="E3047" s="2" t="str">
        <f t="shared" ca="1" si="138"/>
        <v/>
      </c>
      <c r="F3047" s="2" t="str">
        <f ca="1">IF(E3047="", "", IFERROR(COUNTIF($E$2:E3047, "Correto") / COUNTA($E$2:E3047), 0))</f>
        <v/>
      </c>
    </row>
    <row r="3048" spans="3:6" x14ac:dyDescent="0.25">
      <c r="C3048" s="2" t="str">
        <f>IF(B3048="","",IF(VLOOKUP(A3048,referencia!A3055:B3067,2,FALSE)&gt;VLOOKUP(B3048,referencia!A3055:B3067,2,FALSE),"Casa",IF(VLOOKUP(A3048,referencia!A3055:B3067,2,FALSE)&lt;VLOOKUP(B3048,referencia!A3055:B3067,2,FALSE),"Visitante","Empate")))</f>
        <v/>
      </c>
      <c r="D3048" s="2" t="str">
        <f ca="1">IF(C3048="", "", IFERROR(
  INDEX(C:C, MATCH(1,
    INDEX((OFFSET(C3048, -(ROW(C3048)-255), 0)=OFFSET(C:C, 5, 0))*
           (OFFSET(C3047, -(ROW(C3047)-255), 0)=OFFSET(C:C, 4, 0))*
           (OFFSET(C3046, -(ROW(C3046)-255), 0)=OFFSET(C:C, 3, 0))*
           (OFFSET(C3045, -(ROW(C3045)-255), 0)=OFFSET(C:C, 2, 0))*
           (OFFSET(C3044, -(ROW(C3044)-255), 0)=OFFSET(C:C, 1, 0)),
           0), 0)),
  "Sem previsão"))</f>
        <v/>
      </c>
      <c r="E3048" s="2" t="str">
        <f t="shared" ca="1" si="138"/>
        <v/>
      </c>
      <c r="F3048" s="2" t="str">
        <f ca="1">IF(E3048="", "", IFERROR(COUNTIF($E$2:E3048, "Correto") / COUNTA($E$2:E3048), 0))</f>
        <v/>
      </c>
    </row>
    <row r="3049" spans="3:6" x14ac:dyDescent="0.25">
      <c r="C3049" s="2" t="str">
        <f>IF(B3049="","",IF(VLOOKUP(A3049,referencia!A3056:B3068,2,FALSE)&gt;VLOOKUP(B3049,referencia!A3056:B3068,2,FALSE),"Casa",IF(VLOOKUP(A3049,referencia!A3056:B3068,2,FALSE)&lt;VLOOKUP(B3049,referencia!A3056:B3068,2,FALSE),"Visitante","Empate")))</f>
        <v/>
      </c>
      <c r="D3049" s="2" t="str">
        <f ca="1">IF(C3049="", "", IFERROR(
  INDEX(C:C, MATCH(1,
    INDEX((OFFSET(C3049, -(ROW(C3049)-255), 0)=OFFSET(C:C, 5, 0))*
           (OFFSET(C3048, -(ROW(C3048)-255), 0)=OFFSET(C:C, 4, 0))*
           (OFFSET(C3047, -(ROW(C3047)-255), 0)=OFFSET(C:C, 3, 0))*
           (OFFSET(C3046, -(ROW(C3046)-255), 0)=OFFSET(C:C, 2, 0))*
           (OFFSET(C3045, -(ROW(C3045)-255), 0)=OFFSET(C:C, 1, 0)),
           0), 0)),
  "Sem previsão"))</f>
        <v/>
      </c>
      <c r="E3049" s="2" t="str">
        <f t="shared" ca="1" si="138"/>
        <v/>
      </c>
      <c r="F3049" s="2" t="str">
        <f ca="1">IF(E3049="", "", IFERROR(COUNTIF($E$2:E3049, "Correto") / COUNTA($E$2:E3049), 0))</f>
        <v/>
      </c>
    </row>
    <row r="3050" spans="3:6" x14ac:dyDescent="0.25">
      <c r="C3050" s="2" t="str">
        <f>IF(B3050="","",IF(VLOOKUP(A3050,referencia!A3057:B3069,2,FALSE)&gt;VLOOKUP(B3050,referencia!A3057:B3069,2,FALSE),"Casa",IF(VLOOKUP(A3050,referencia!A3057:B3069,2,FALSE)&lt;VLOOKUP(B3050,referencia!A3057:B3069,2,FALSE),"Visitante","Empate")))</f>
        <v/>
      </c>
      <c r="D3050" s="2" t="str">
        <f ca="1">IF(C3050="", "", IFERROR(
  INDEX(C:C, MATCH(1,
    INDEX((OFFSET(C3050, -(ROW(C3050)-255), 0)=OFFSET(C:C, 5, 0))*
           (OFFSET(C3049, -(ROW(C3049)-255), 0)=OFFSET(C:C, 4, 0))*
           (OFFSET(C3048, -(ROW(C3048)-255), 0)=OFFSET(C:C, 3, 0))*
           (OFFSET(C3047, -(ROW(C3047)-255), 0)=OFFSET(C:C, 2, 0))*
           (OFFSET(C3046, -(ROW(C3046)-255), 0)=OFFSET(C:C, 1, 0)),
           0), 0)),
  "Sem previsão"))</f>
        <v/>
      </c>
      <c r="E3050" s="2" t="str">
        <f t="shared" ca="1" si="138"/>
        <v/>
      </c>
      <c r="F3050" s="2" t="str">
        <f ca="1">IF(E3050="", "", IFERROR(COUNTIF($E$2:E3050, "Correto") / COUNTA($E$2:E3050), 0))</f>
        <v/>
      </c>
    </row>
    <row r="3051" spans="3:6" x14ac:dyDescent="0.25">
      <c r="C3051" s="2" t="str">
        <f>IF(B3051="","",IF(VLOOKUP(A3051,referencia!A3058:B3070,2,FALSE)&gt;VLOOKUP(B3051,referencia!A3058:B3070,2,FALSE),"Casa",IF(VLOOKUP(A3051,referencia!A3058:B3070,2,FALSE)&lt;VLOOKUP(B3051,referencia!A3058:B3070,2,FALSE),"Visitante","Empate")))</f>
        <v/>
      </c>
      <c r="D3051" s="2" t="str">
        <f ca="1">IF(C3051="", "", IFERROR(
  INDEX(C:C, MATCH(1,
    INDEX((OFFSET(C3051, -(ROW(C3051)-255), 0)=OFFSET(C:C, 5, 0))*
           (OFFSET(C3050, -(ROW(C3050)-255), 0)=OFFSET(C:C, 4, 0))*
           (OFFSET(C3049, -(ROW(C3049)-255), 0)=OFFSET(C:C, 3, 0))*
           (OFFSET(C3048, -(ROW(C3048)-255), 0)=OFFSET(C:C, 2, 0))*
           (OFFSET(C3047, -(ROW(C3047)-255), 0)=OFFSET(C:C, 1, 0)),
           0), 0)),
  "Sem previsão"))</f>
        <v/>
      </c>
      <c r="E3051" s="2" t="str">
        <f t="shared" ca="1" si="138"/>
        <v/>
      </c>
      <c r="F3051" s="2" t="str">
        <f ca="1">IF(E3051="", "", IFERROR(COUNTIF($E$2:E3051, "Correto") / COUNTA($E$2:E3051), 0))</f>
        <v/>
      </c>
    </row>
    <row r="3052" spans="3:6" x14ac:dyDescent="0.25">
      <c r="C3052" s="2" t="str">
        <f>IF(B3052="","",IF(VLOOKUP(A3052,referencia!A3059:B3071,2,FALSE)&gt;VLOOKUP(B3052,referencia!A3059:B3071,2,FALSE),"Casa",IF(VLOOKUP(A3052,referencia!A3059:B3071,2,FALSE)&lt;VLOOKUP(B3052,referencia!A3059:B3071,2,FALSE),"Visitante","Empate")))</f>
        <v/>
      </c>
      <c r="D3052" s="2" t="str">
        <f ca="1">IF(C3052="", "", IFERROR(
  INDEX(C:C, MATCH(1,
    INDEX((OFFSET(C3052, -(ROW(C3052)-255), 0)=OFFSET(C:C, 5, 0))*
           (OFFSET(C3051, -(ROW(C3051)-255), 0)=OFFSET(C:C, 4, 0))*
           (OFFSET(C3050, -(ROW(C3050)-255), 0)=OFFSET(C:C, 3, 0))*
           (OFFSET(C3049, -(ROW(C3049)-255), 0)=OFFSET(C:C, 2, 0))*
           (OFFSET(C3048, -(ROW(C3048)-255), 0)=OFFSET(C:C, 1, 0)),
           0), 0)),
  "Sem previsão"))</f>
        <v/>
      </c>
      <c r="E3052" s="2" t="str">
        <f t="shared" ca="1" si="138"/>
        <v/>
      </c>
      <c r="F3052" s="2" t="str">
        <f ca="1">IF(E3052="", "", IFERROR(COUNTIF($E$2:E3052, "Correto") / COUNTA($E$2:E3052), 0))</f>
        <v/>
      </c>
    </row>
    <row r="3053" spans="3:6" x14ac:dyDescent="0.25">
      <c r="C3053" s="2" t="str">
        <f>IF(B3053="","",IF(VLOOKUP(A3053,referencia!A3060:B3072,2,FALSE)&gt;VLOOKUP(B3053,referencia!A3060:B3072,2,FALSE),"Casa",IF(VLOOKUP(A3053,referencia!A3060:B3072,2,FALSE)&lt;VLOOKUP(B3053,referencia!A3060:B3072,2,FALSE),"Visitante","Empate")))</f>
        <v/>
      </c>
      <c r="D3053" s="2" t="str">
        <f ca="1">IF(C3053="", "", IFERROR(
  INDEX(C:C, MATCH(1,
    INDEX((OFFSET(C3053, -(ROW(C3053)-255), 0)=OFFSET(C:C, 5, 0))*
           (OFFSET(C3052, -(ROW(C3052)-255), 0)=OFFSET(C:C, 4, 0))*
           (OFFSET(C3051, -(ROW(C3051)-255), 0)=OFFSET(C:C, 3, 0))*
           (OFFSET(C3050, -(ROW(C3050)-255), 0)=OFFSET(C:C, 2, 0))*
           (OFFSET(C3049, -(ROW(C3049)-255), 0)=OFFSET(C:C, 1, 0)),
           0), 0)),
  "Sem previsão"))</f>
        <v/>
      </c>
      <c r="E3053" s="2" t="str">
        <f t="shared" ca="1" si="138"/>
        <v/>
      </c>
      <c r="F3053" s="2" t="str">
        <f ca="1">IF(E3053="", "", IFERROR(COUNTIF($E$2:E3053, "Correto") / COUNTA($E$2:E3053), 0))</f>
        <v/>
      </c>
    </row>
    <row r="3054" spans="3:6" x14ac:dyDescent="0.25">
      <c r="C3054" s="2" t="str">
        <f>IF(B3054="","",IF(VLOOKUP(A3054,referencia!A3061:B3073,2,FALSE)&gt;VLOOKUP(B3054,referencia!A3061:B3073,2,FALSE),"Casa",IF(VLOOKUP(A3054,referencia!A3061:B3073,2,FALSE)&lt;VLOOKUP(B3054,referencia!A3061:B3073,2,FALSE),"Visitante","Empate")))</f>
        <v/>
      </c>
      <c r="D3054" s="2" t="str">
        <f ca="1">IF(C3054="", "", IFERROR(
  INDEX(C:C, MATCH(1,
    INDEX((OFFSET(C3054, -(ROW(C3054)-255), 0)=OFFSET(C:C, 5, 0))*
           (OFFSET(C3053, -(ROW(C3053)-255), 0)=OFFSET(C:C, 4, 0))*
           (OFFSET(C3052, -(ROW(C3052)-255), 0)=OFFSET(C:C, 3, 0))*
           (OFFSET(C3051, -(ROW(C3051)-255), 0)=OFFSET(C:C, 2, 0))*
           (OFFSET(C3050, -(ROW(C3050)-255), 0)=OFFSET(C:C, 1, 0)),
           0), 0)),
  "Sem previsão"))</f>
        <v/>
      </c>
      <c r="E3054" s="2" t="str">
        <f t="shared" ca="1" si="138"/>
        <v/>
      </c>
      <c r="F3054" s="2" t="str">
        <f ca="1">IF(E3054="", "", IFERROR(COUNTIF($E$2:E3054, "Correto") / COUNTA($E$2:E3054), 0))</f>
        <v/>
      </c>
    </row>
    <row r="3055" spans="3:6" x14ac:dyDescent="0.25">
      <c r="C3055" s="2" t="str">
        <f>IF(B3055="","",IF(VLOOKUP(A3055,referencia!A3062:B3074,2,FALSE)&gt;VLOOKUP(B3055,referencia!A3062:B3074,2,FALSE),"Casa",IF(VLOOKUP(A3055,referencia!A3062:B3074,2,FALSE)&lt;VLOOKUP(B3055,referencia!A3062:B3074,2,FALSE),"Visitante","Empate")))</f>
        <v/>
      </c>
      <c r="D3055" s="2" t="str">
        <f ca="1">IF(C3055="", "", IFERROR(
  INDEX(C:C, MATCH(1,
    INDEX((OFFSET(C3055, -(ROW(C3055)-255), 0)=OFFSET(C:C, 5, 0))*
           (OFFSET(C3054, -(ROW(C3054)-255), 0)=OFFSET(C:C, 4, 0))*
           (OFFSET(C3053, -(ROW(C3053)-255), 0)=OFFSET(C:C, 3, 0))*
           (OFFSET(C3052, -(ROW(C3052)-255), 0)=OFFSET(C:C, 2, 0))*
           (OFFSET(C3051, -(ROW(C3051)-255), 0)=OFFSET(C:C, 1, 0)),
           0), 0)),
  "Sem previsão"))</f>
        <v/>
      </c>
      <c r="E3055" s="2" t="str">
        <f t="shared" ca="1" si="138"/>
        <v/>
      </c>
      <c r="F3055" s="2" t="str">
        <f ca="1">IF(E3055="", "", IFERROR(COUNTIF($E$2:E3055, "Correto") / COUNTA($E$2:E3055), 0))</f>
        <v/>
      </c>
    </row>
    <row r="3056" spans="3:6" x14ac:dyDescent="0.25">
      <c r="C3056" s="2" t="str">
        <f>IF(B3056="","",IF(VLOOKUP(A3056,referencia!A3063:B3075,2,FALSE)&gt;VLOOKUP(B3056,referencia!A3063:B3075,2,FALSE),"Casa",IF(VLOOKUP(A3056,referencia!A3063:B3075,2,FALSE)&lt;VLOOKUP(B3056,referencia!A3063:B3075,2,FALSE),"Visitante","Empate")))</f>
        <v/>
      </c>
      <c r="D3056" s="2" t="str">
        <f ca="1">IF(C3056="", "", IFERROR(
  INDEX(C:C, MATCH(1,
    INDEX((OFFSET(C3056, -(ROW(C3056)-255), 0)=OFFSET(C:C, 5, 0))*
           (OFFSET(C3055, -(ROW(C3055)-255), 0)=OFFSET(C:C, 4, 0))*
           (OFFSET(C3054, -(ROW(C3054)-255), 0)=OFFSET(C:C, 3, 0))*
           (OFFSET(C3053, -(ROW(C3053)-255), 0)=OFFSET(C:C, 2, 0))*
           (OFFSET(C3052, -(ROW(C3052)-255), 0)=OFFSET(C:C, 1, 0)),
           0), 0)),
  "Sem previsão"))</f>
        <v/>
      </c>
      <c r="E3056" s="2" t="str">
        <f t="shared" ca="1" si="138"/>
        <v/>
      </c>
      <c r="F3056" s="2" t="str">
        <f ca="1">IF(E3056="", "", IFERROR(COUNTIF($E$2:E3056, "Correto") / COUNTA($E$2:E3056), 0))</f>
        <v/>
      </c>
    </row>
    <row r="3057" spans="3:6" x14ac:dyDescent="0.25">
      <c r="C3057" s="2" t="str">
        <f>IF(B3057="","",IF(VLOOKUP(A3057,referencia!A3064:B3076,2,FALSE)&gt;VLOOKUP(B3057,referencia!A3064:B3076,2,FALSE),"Casa",IF(VLOOKUP(A3057,referencia!A3064:B3076,2,FALSE)&lt;VLOOKUP(B3057,referencia!A3064:B3076,2,FALSE),"Visitante","Empate")))</f>
        <v/>
      </c>
      <c r="D3057" s="2" t="str">
        <f ca="1">IF(C3057="", "", IFERROR(
  INDEX(C:C, MATCH(1,
    INDEX((OFFSET(C3057, -(ROW(C3057)-255), 0)=OFFSET(C:C, 5, 0))*
           (OFFSET(C3056, -(ROW(C3056)-255), 0)=OFFSET(C:C, 4, 0))*
           (OFFSET(C3055, -(ROW(C3055)-255), 0)=OFFSET(C:C, 3, 0))*
           (OFFSET(C3054, -(ROW(C3054)-255), 0)=OFFSET(C:C, 2, 0))*
           (OFFSET(C3053, -(ROW(C3053)-255), 0)=OFFSET(C:C, 1, 0)),
           0), 0)),
  "Sem previsão"))</f>
        <v/>
      </c>
      <c r="E3057" s="2" t="str">
        <f t="shared" ca="1" si="138"/>
        <v/>
      </c>
      <c r="F3057" s="2" t="str">
        <f ca="1">IF(E3057="", "", IFERROR(COUNTIF($E$2:E3057, "Correto") / COUNTA($E$2:E3057), 0))</f>
        <v/>
      </c>
    </row>
    <row r="3058" spans="3:6" x14ac:dyDescent="0.25">
      <c r="C3058" s="2" t="str">
        <f>IF(B3058="","",IF(VLOOKUP(A3058,referencia!A3065:B3077,2,FALSE)&gt;VLOOKUP(B3058,referencia!A3065:B3077,2,FALSE),"Casa",IF(VLOOKUP(A3058,referencia!A3065:B3077,2,FALSE)&lt;VLOOKUP(B3058,referencia!A3065:B3077,2,FALSE),"Visitante","Empate")))</f>
        <v/>
      </c>
      <c r="D3058" s="2" t="str">
        <f ca="1">IF(C3058="", "", IFERROR(
  INDEX(C:C, MATCH(1,
    INDEX((OFFSET(C3058, -(ROW(C3058)-255), 0)=OFFSET(C:C, 5, 0))*
           (OFFSET(C3057, -(ROW(C3057)-255), 0)=OFFSET(C:C, 4, 0))*
           (OFFSET(C3056, -(ROW(C3056)-255), 0)=OFFSET(C:C, 3, 0))*
           (OFFSET(C3055, -(ROW(C3055)-255), 0)=OFFSET(C:C, 2, 0))*
           (OFFSET(C3054, -(ROW(C3054)-255), 0)=OFFSET(C:C, 1, 0)),
           0), 0)),
  "Sem previsão"))</f>
        <v/>
      </c>
      <c r="E3058" s="2" t="str">
        <f t="shared" ca="1" si="138"/>
        <v/>
      </c>
      <c r="F3058" s="2" t="str">
        <f ca="1">IF(E3058="", "", IFERROR(COUNTIF($E$2:E3058, "Correto") / COUNTA($E$2:E3058), 0))</f>
        <v/>
      </c>
    </row>
    <row r="3059" spans="3:6" x14ac:dyDescent="0.25">
      <c r="C3059" s="2" t="str">
        <f>IF(B3059="","",IF(VLOOKUP(A3059,referencia!A3066:B3078,2,FALSE)&gt;VLOOKUP(B3059,referencia!A3066:B3078,2,FALSE),"Casa",IF(VLOOKUP(A3059,referencia!A3066:B3078,2,FALSE)&lt;VLOOKUP(B3059,referencia!A3066:B3078,2,FALSE),"Visitante","Empate")))</f>
        <v/>
      </c>
      <c r="D3059" s="2" t="str">
        <f ca="1">IF(C3059="", "", IFERROR(
  INDEX(C:C, MATCH(1,
    INDEX((OFFSET(C3059, -(ROW(C3059)-255), 0)=OFFSET(C:C, 5, 0))*
           (OFFSET(C3058, -(ROW(C3058)-255), 0)=OFFSET(C:C, 4, 0))*
           (OFFSET(C3057, -(ROW(C3057)-255), 0)=OFFSET(C:C, 3, 0))*
           (OFFSET(C3056, -(ROW(C3056)-255), 0)=OFFSET(C:C, 2, 0))*
           (OFFSET(C3055, -(ROW(C3055)-255), 0)=OFFSET(C:C, 1, 0)),
           0), 0)),
  "Sem previsão"))</f>
        <v/>
      </c>
      <c r="E3059" s="2" t="str">
        <f t="shared" ca="1" si="138"/>
        <v/>
      </c>
      <c r="F3059" s="2" t="str">
        <f ca="1">IF(E3059="", "", IFERROR(COUNTIF($E$2:E3059, "Correto") / COUNTA($E$2:E3059), 0))</f>
        <v/>
      </c>
    </row>
    <row r="3060" spans="3:6" x14ac:dyDescent="0.25">
      <c r="C3060" s="2" t="str">
        <f>IF(B3060="","",IF(VLOOKUP(A3060,referencia!A3067:B3079,2,FALSE)&gt;VLOOKUP(B3060,referencia!A3067:B3079,2,FALSE),"Casa",IF(VLOOKUP(A3060,referencia!A3067:B3079,2,FALSE)&lt;VLOOKUP(B3060,referencia!A3067:B3079,2,FALSE),"Visitante","Empate")))</f>
        <v/>
      </c>
      <c r="D3060" s="2" t="str">
        <f ca="1">IF(C3060="", "", IFERROR(
  INDEX(C:C, MATCH(1,
    INDEX((OFFSET(C3060, -(ROW(C3060)-255), 0)=OFFSET(C:C, 5, 0))*
           (OFFSET(C3059, -(ROW(C3059)-255), 0)=OFFSET(C:C, 4, 0))*
           (OFFSET(C3058, -(ROW(C3058)-255), 0)=OFFSET(C:C, 3, 0))*
           (OFFSET(C3057, -(ROW(C3057)-255), 0)=OFFSET(C:C, 2, 0))*
           (OFFSET(C3056, -(ROW(C3056)-255), 0)=OFFSET(C:C, 1, 0)),
           0), 0)),
  "Sem previsão"))</f>
        <v/>
      </c>
      <c r="E3060" s="2" t="str">
        <f t="shared" ca="1" si="138"/>
        <v/>
      </c>
      <c r="F3060" s="2" t="str">
        <f ca="1">IF(E3060="", "", IFERROR(COUNTIF($E$2:E3060, "Correto") / COUNTA($E$2:E3060), 0))</f>
        <v/>
      </c>
    </row>
    <row r="3061" spans="3:6" x14ac:dyDescent="0.25">
      <c r="C3061" s="2" t="str">
        <f>IF(B3061="","",IF(VLOOKUP(A3061,referencia!A3068:B3080,2,FALSE)&gt;VLOOKUP(B3061,referencia!A3068:B3080,2,FALSE),"Casa",IF(VLOOKUP(A3061,referencia!A3068:B3080,2,FALSE)&lt;VLOOKUP(B3061,referencia!A3068:B3080,2,FALSE),"Visitante","Empate")))</f>
        <v/>
      </c>
      <c r="D3061" s="2" t="str">
        <f ca="1">IF(C3061="", "", IFERROR(
  INDEX(C:C, MATCH(1,
    INDEX((OFFSET(C3061, -(ROW(C3061)-255), 0)=OFFSET(C:C, 5, 0))*
           (OFFSET(C3060, -(ROW(C3060)-255), 0)=OFFSET(C:C, 4, 0))*
           (OFFSET(C3059, -(ROW(C3059)-255), 0)=OFFSET(C:C, 3, 0))*
           (OFFSET(C3058, -(ROW(C3058)-255), 0)=OFFSET(C:C, 2, 0))*
           (OFFSET(C3057, -(ROW(C3057)-255), 0)=OFFSET(C:C, 1, 0)),
           0), 0)),
  "Sem previsão"))</f>
        <v/>
      </c>
      <c r="E3061" s="2" t="str">
        <f t="shared" ca="1" si="138"/>
        <v/>
      </c>
      <c r="F3061" s="2" t="str">
        <f ca="1">IF(E3061="", "", IFERROR(COUNTIF($E$2:E3061, "Correto") / COUNTA($E$2:E3061), 0))</f>
        <v/>
      </c>
    </row>
    <row r="3062" spans="3:6" x14ac:dyDescent="0.25">
      <c r="C3062" s="2" t="str">
        <f>IF(B3062="","",IF(VLOOKUP(A3062,referencia!A3069:B3081,2,FALSE)&gt;VLOOKUP(B3062,referencia!A3069:B3081,2,FALSE),"Casa",IF(VLOOKUP(A3062,referencia!A3069:B3081,2,FALSE)&lt;VLOOKUP(B3062,referencia!A3069:B3081,2,FALSE),"Visitante","Empate")))</f>
        <v/>
      </c>
      <c r="D3062" s="2" t="str">
        <f ca="1">IF(C3062="", "", IFERROR(
  INDEX(C:C, MATCH(1,
    INDEX((OFFSET(C3062, -(ROW(C3062)-255), 0)=OFFSET(C:C, 5, 0))*
           (OFFSET(C3061, -(ROW(C3061)-255), 0)=OFFSET(C:C, 4, 0))*
           (OFFSET(C3060, -(ROW(C3060)-255), 0)=OFFSET(C:C, 3, 0))*
           (OFFSET(C3059, -(ROW(C3059)-255), 0)=OFFSET(C:C, 2, 0))*
           (OFFSET(C3058, -(ROW(C3058)-255), 0)=OFFSET(C:C, 1, 0)),
           0), 0)),
  "Sem previsão"))</f>
        <v/>
      </c>
      <c r="E3062" s="2" t="str">
        <f t="shared" ca="1" si="138"/>
        <v/>
      </c>
      <c r="F3062" s="2" t="str">
        <f ca="1">IF(E3062="", "", IFERROR(COUNTIF($E$2:E3062, "Correto") / COUNTA($E$2:E3062), 0))</f>
        <v/>
      </c>
    </row>
    <row r="3063" spans="3:6" x14ac:dyDescent="0.25">
      <c r="C3063" s="2" t="str">
        <f>IF(B3063="","",IF(VLOOKUP(A3063,referencia!A3070:B3082,2,FALSE)&gt;VLOOKUP(B3063,referencia!A3070:B3082,2,FALSE),"Casa",IF(VLOOKUP(A3063,referencia!A3070:B3082,2,FALSE)&lt;VLOOKUP(B3063,referencia!A3070:B3082,2,FALSE),"Visitante","Empate")))</f>
        <v/>
      </c>
      <c r="D3063" s="2" t="str">
        <f ca="1">IF(C3063="", "", IFERROR(
  INDEX(C:C, MATCH(1,
    INDEX((OFFSET(C3063, -(ROW(C3063)-255), 0)=OFFSET(C:C, 5, 0))*
           (OFFSET(C3062, -(ROW(C3062)-255), 0)=OFFSET(C:C, 4, 0))*
           (OFFSET(C3061, -(ROW(C3061)-255), 0)=OFFSET(C:C, 3, 0))*
           (OFFSET(C3060, -(ROW(C3060)-255), 0)=OFFSET(C:C, 2, 0))*
           (OFFSET(C3059, -(ROW(C3059)-255), 0)=OFFSET(C:C, 1, 0)),
           0), 0)),
  "Sem previsão"))</f>
        <v/>
      </c>
      <c r="E3063" s="2" t="str">
        <f t="shared" ca="1" si="138"/>
        <v/>
      </c>
      <c r="F3063" s="2" t="str">
        <f ca="1">IF(E3063="", "", IFERROR(COUNTIF($E$2:E3063, "Correto") / COUNTA($E$2:E3063), 0))</f>
        <v/>
      </c>
    </row>
    <row r="3064" spans="3:6" x14ac:dyDescent="0.25">
      <c r="C3064" s="2" t="str">
        <f>IF(B3064="","",IF(VLOOKUP(A3064,referencia!A3071:B3083,2,FALSE)&gt;VLOOKUP(B3064,referencia!A3071:B3083,2,FALSE),"Casa",IF(VLOOKUP(A3064,referencia!A3071:B3083,2,FALSE)&lt;VLOOKUP(B3064,referencia!A3071:B3083,2,FALSE),"Visitante","Empate")))</f>
        <v/>
      </c>
      <c r="D3064" s="2" t="str">
        <f ca="1">IF(C3064="", "", IFERROR(
  INDEX(C:C, MATCH(1,
    INDEX((OFFSET(C3064, -(ROW(C3064)-255), 0)=OFFSET(C:C, 5, 0))*
           (OFFSET(C3063, -(ROW(C3063)-255), 0)=OFFSET(C:C, 4, 0))*
           (OFFSET(C3062, -(ROW(C3062)-255), 0)=OFFSET(C:C, 3, 0))*
           (OFFSET(C3061, -(ROW(C3061)-255), 0)=OFFSET(C:C, 2, 0))*
           (OFFSET(C3060, -(ROW(C3060)-255), 0)=OFFSET(C:C, 1, 0)),
           0), 0)),
  "Sem previsão"))</f>
        <v/>
      </c>
      <c r="E3064" s="2" t="str">
        <f t="shared" ca="1" si="138"/>
        <v/>
      </c>
      <c r="F3064" s="2" t="str">
        <f ca="1">IF(E3064="", "", IFERROR(COUNTIF($E$2:E3064, "Correto") / COUNTA($E$2:E3064), 0))</f>
        <v/>
      </c>
    </row>
    <row r="3065" spans="3:6" x14ac:dyDescent="0.25">
      <c r="C3065" s="2" t="str">
        <f>IF(B3065="","",IF(VLOOKUP(A3065,referencia!A3072:B3084,2,FALSE)&gt;VLOOKUP(B3065,referencia!A3072:B3084,2,FALSE),"Casa",IF(VLOOKUP(A3065,referencia!A3072:B3084,2,FALSE)&lt;VLOOKUP(B3065,referencia!A3072:B3084,2,FALSE),"Visitante","Empate")))</f>
        <v/>
      </c>
      <c r="D3065" s="2" t="str">
        <f ca="1">IF(C3065="", "", IFERROR(
  INDEX(C:C, MATCH(1,
    INDEX((OFFSET(C3065, -(ROW(C3065)-255), 0)=OFFSET(C:C, 5, 0))*
           (OFFSET(C3064, -(ROW(C3064)-255), 0)=OFFSET(C:C, 4, 0))*
           (OFFSET(C3063, -(ROW(C3063)-255), 0)=OFFSET(C:C, 3, 0))*
           (OFFSET(C3062, -(ROW(C3062)-255), 0)=OFFSET(C:C, 2, 0))*
           (OFFSET(C3061, -(ROW(C3061)-255), 0)=OFFSET(C:C, 1, 0)),
           0), 0)),
  "Sem previsão"))</f>
        <v/>
      </c>
      <c r="E3065" s="2" t="str">
        <f t="shared" ca="1" si="138"/>
        <v/>
      </c>
      <c r="F3065" s="2" t="str">
        <f ca="1">IF(E3065="", "", IFERROR(COUNTIF($E$2:E3065, "Correto") / COUNTA($E$2:E3065), 0))</f>
        <v/>
      </c>
    </row>
    <row r="3066" spans="3:6" x14ac:dyDescent="0.25">
      <c r="C3066" s="2" t="str">
        <f>IF(B3066="","",IF(VLOOKUP(A3066,referencia!A3073:B3085,2,FALSE)&gt;VLOOKUP(B3066,referencia!A3073:B3085,2,FALSE),"Casa",IF(VLOOKUP(A3066,referencia!A3073:B3085,2,FALSE)&lt;VLOOKUP(B3066,referencia!A3073:B3085,2,FALSE),"Visitante","Empate")))</f>
        <v/>
      </c>
      <c r="D3066" s="2" t="str">
        <f ca="1">IF(C3066="", "", IFERROR(
  INDEX(C:C, MATCH(1,
    INDEX((OFFSET(C3066, -(ROW(C3066)-255), 0)=OFFSET(C:C, 5, 0))*
           (OFFSET(C3065, -(ROW(C3065)-255), 0)=OFFSET(C:C, 4, 0))*
           (OFFSET(C3064, -(ROW(C3064)-255), 0)=OFFSET(C:C, 3, 0))*
           (OFFSET(C3063, -(ROW(C3063)-255), 0)=OFFSET(C:C, 2, 0))*
           (OFFSET(C3062, -(ROW(C3062)-255), 0)=OFFSET(C:C, 1, 0)),
           0), 0)),
  "Sem previsão"))</f>
        <v/>
      </c>
      <c r="E3066" s="2" t="str">
        <f t="shared" ca="1" si="138"/>
        <v/>
      </c>
      <c r="F3066" s="2" t="str">
        <f ca="1">IF(E3066="", "", IFERROR(COUNTIF($E$2:E3066, "Correto") / COUNTA($E$2:E3066), 0))</f>
        <v/>
      </c>
    </row>
    <row r="3067" spans="3:6" x14ac:dyDescent="0.25">
      <c r="C3067" s="2" t="str">
        <f>IF(B3067="","",IF(VLOOKUP(A3067,referencia!A3074:B3086,2,FALSE)&gt;VLOOKUP(B3067,referencia!A3074:B3086,2,FALSE),"Casa",IF(VLOOKUP(A3067,referencia!A3074:B3086,2,FALSE)&lt;VLOOKUP(B3067,referencia!A3074:B3086,2,FALSE),"Visitante","Empate")))</f>
        <v/>
      </c>
      <c r="D3067" s="2" t="str">
        <f ca="1">IF(C3067="", "", IFERROR(
  INDEX(C:C, MATCH(1,
    INDEX((OFFSET(C3067, -(ROW(C3067)-255), 0)=OFFSET(C:C, 5, 0))*
           (OFFSET(C3066, -(ROW(C3066)-255), 0)=OFFSET(C:C, 4, 0))*
           (OFFSET(C3065, -(ROW(C3065)-255), 0)=OFFSET(C:C, 3, 0))*
           (OFFSET(C3064, -(ROW(C3064)-255), 0)=OFFSET(C:C, 2, 0))*
           (OFFSET(C3063, -(ROW(C3063)-255), 0)=OFFSET(C:C, 1, 0)),
           0), 0)),
  "Sem previsão"))</f>
        <v/>
      </c>
      <c r="E3067" s="2" t="str">
        <f t="shared" ca="1" si="138"/>
        <v/>
      </c>
      <c r="F3067" s="2" t="str">
        <f ca="1">IF(E3067="", "", IFERROR(COUNTIF($E$2:E3067, "Correto") / COUNTA($E$2:E3067), 0))</f>
        <v/>
      </c>
    </row>
    <row r="3068" spans="3:6" x14ac:dyDescent="0.25">
      <c r="C3068" s="2" t="str">
        <f>IF(B3068="","",IF(VLOOKUP(A3068,referencia!A3075:B3087,2,FALSE)&gt;VLOOKUP(B3068,referencia!A3075:B3087,2,FALSE),"Casa",IF(VLOOKUP(A3068,referencia!A3075:B3087,2,FALSE)&lt;VLOOKUP(B3068,referencia!A3075:B3087,2,FALSE),"Visitante","Empate")))</f>
        <v/>
      </c>
      <c r="D3068" s="2" t="str">
        <f ca="1">IF(C3068="", "", IFERROR(
  INDEX(C:C, MATCH(1,
    INDEX((OFFSET(C3068, -(ROW(C3068)-255), 0)=OFFSET(C:C, 5, 0))*
           (OFFSET(C3067, -(ROW(C3067)-255), 0)=OFFSET(C:C, 4, 0))*
           (OFFSET(C3066, -(ROW(C3066)-255), 0)=OFFSET(C:C, 3, 0))*
           (OFFSET(C3065, -(ROW(C3065)-255), 0)=OFFSET(C:C, 2, 0))*
           (OFFSET(C3064, -(ROW(C3064)-255), 0)=OFFSET(C:C, 1, 0)),
           0), 0)),
  "Sem previsão"))</f>
        <v/>
      </c>
      <c r="E3068" s="2" t="str">
        <f t="shared" ref="E3068:E3131" ca="1" si="139">IF(D3068="","",IF(D3068=C3068,"Correto","Errado"))</f>
        <v/>
      </c>
      <c r="F3068" s="2" t="str">
        <f ca="1">IF(E3068="", "", IFERROR(COUNTIF($E$2:E3068, "Correto") / COUNTA($E$2:E3068), 0))</f>
        <v/>
      </c>
    </row>
    <row r="3069" spans="3:6" x14ac:dyDescent="0.25">
      <c r="C3069" s="2" t="str">
        <f>IF(B3069="","",IF(VLOOKUP(A3069,referencia!A3076:B3088,2,FALSE)&gt;VLOOKUP(B3069,referencia!A3076:B3088,2,FALSE),"Casa",IF(VLOOKUP(A3069,referencia!A3076:B3088,2,FALSE)&lt;VLOOKUP(B3069,referencia!A3076:B3088,2,FALSE),"Visitante","Empate")))</f>
        <v/>
      </c>
      <c r="D3069" s="2" t="str">
        <f ca="1">IF(C3069="", "", IFERROR(
  INDEX(C:C, MATCH(1,
    INDEX((OFFSET(C3069, -(ROW(C3069)-255), 0)=OFFSET(C:C, 5, 0))*
           (OFFSET(C3068, -(ROW(C3068)-255), 0)=OFFSET(C:C, 4, 0))*
           (OFFSET(C3067, -(ROW(C3067)-255), 0)=OFFSET(C:C, 3, 0))*
           (OFFSET(C3066, -(ROW(C3066)-255), 0)=OFFSET(C:C, 2, 0))*
           (OFFSET(C3065, -(ROW(C3065)-255), 0)=OFFSET(C:C, 1, 0)),
           0), 0)),
  "Sem previsão"))</f>
        <v/>
      </c>
      <c r="E3069" s="2" t="str">
        <f t="shared" ca="1" si="139"/>
        <v/>
      </c>
      <c r="F3069" s="2" t="str">
        <f ca="1">IF(E3069="", "", IFERROR(COUNTIF($E$2:E3069, "Correto") / COUNTA($E$2:E3069), 0))</f>
        <v/>
      </c>
    </row>
    <row r="3070" spans="3:6" x14ac:dyDescent="0.25">
      <c r="C3070" s="2" t="str">
        <f>IF(B3070="","",IF(VLOOKUP(A3070,referencia!A3077:B3089,2,FALSE)&gt;VLOOKUP(B3070,referencia!A3077:B3089,2,FALSE),"Casa",IF(VLOOKUP(A3070,referencia!A3077:B3089,2,FALSE)&lt;VLOOKUP(B3070,referencia!A3077:B3089,2,FALSE),"Visitante","Empate")))</f>
        <v/>
      </c>
      <c r="D3070" s="2" t="str">
        <f ca="1">IF(C3070="", "", IFERROR(
  INDEX(C:C, MATCH(1,
    INDEX((OFFSET(C3070, -(ROW(C3070)-255), 0)=OFFSET(C:C, 5, 0))*
           (OFFSET(C3069, -(ROW(C3069)-255), 0)=OFFSET(C:C, 4, 0))*
           (OFFSET(C3068, -(ROW(C3068)-255), 0)=OFFSET(C:C, 3, 0))*
           (OFFSET(C3067, -(ROW(C3067)-255), 0)=OFFSET(C:C, 2, 0))*
           (OFFSET(C3066, -(ROW(C3066)-255), 0)=OFFSET(C:C, 1, 0)),
           0), 0)),
  "Sem previsão"))</f>
        <v/>
      </c>
      <c r="E3070" s="2" t="str">
        <f t="shared" ca="1" si="139"/>
        <v/>
      </c>
      <c r="F3070" s="2" t="str">
        <f ca="1">IF(E3070="", "", IFERROR(COUNTIF($E$2:E3070, "Correto") / COUNTA($E$2:E3070), 0))</f>
        <v/>
      </c>
    </row>
    <row r="3071" spans="3:6" x14ac:dyDescent="0.25">
      <c r="C3071" s="2" t="str">
        <f>IF(B3071="","",IF(VLOOKUP(A3071,referencia!A3078:B3090,2,FALSE)&gt;VLOOKUP(B3071,referencia!A3078:B3090,2,FALSE),"Casa",IF(VLOOKUP(A3071,referencia!A3078:B3090,2,FALSE)&lt;VLOOKUP(B3071,referencia!A3078:B3090,2,FALSE),"Visitante","Empate")))</f>
        <v/>
      </c>
      <c r="D3071" s="2" t="str">
        <f ca="1">IF(C3071="", "", IFERROR(
  INDEX(C:C, MATCH(1,
    INDEX((OFFSET(C3071, -(ROW(C3071)-255), 0)=OFFSET(C:C, 5, 0))*
           (OFFSET(C3070, -(ROW(C3070)-255), 0)=OFFSET(C:C, 4, 0))*
           (OFFSET(C3069, -(ROW(C3069)-255), 0)=OFFSET(C:C, 3, 0))*
           (OFFSET(C3068, -(ROW(C3068)-255), 0)=OFFSET(C:C, 2, 0))*
           (OFFSET(C3067, -(ROW(C3067)-255), 0)=OFFSET(C:C, 1, 0)),
           0), 0)),
  "Sem previsão"))</f>
        <v/>
      </c>
      <c r="E3071" s="2" t="str">
        <f t="shared" ca="1" si="139"/>
        <v/>
      </c>
      <c r="F3071" s="2" t="str">
        <f ca="1">IF(E3071="", "", IFERROR(COUNTIF($E$2:E3071, "Correto") / COUNTA($E$2:E3071), 0))</f>
        <v/>
      </c>
    </row>
    <row r="3072" spans="3:6" x14ac:dyDescent="0.25">
      <c r="C3072" s="2" t="str">
        <f>IF(B3072="","",IF(VLOOKUP(A3072,referencia!A3079:B3091,2,FALSE)&gt;VLOOKUP(B3072,referencia!A3079:B3091,2,FALSE),"Casa",IF(VLOOKUP(A3072,referencia!A3079:B3091,2,FALSE)&lt;VLOOKUP(B3072,referencia!A3079:B3091,2,FALSE),"Visitante","Empate")))</f>
        <v/>
      </c>
      <c r="D3072" s="2" t="str">
        <f ca="1">IF(C3072="", "", IFERROR(
  INDEX(C:C, MATCH(1,
    INDEX((OFFSET(C3072, -(ROW(C3072)-255), 0)=OFFSET(C:C, 5, 0))*
           (OFFSET(C3071, -(ROW(C3071)-255), 0)=OFFSET(C:C, 4, 0))*
           (OFFSET(C3070, -(ROW(C3070)-255), 0)=OFFSET(C:C, 3, 0))*
           (OFFSET(C3069, -(ROW(C3069)-255), 0)=OFFSET(C:C, 2, 0))*
           (OFFSET(C3068, -(ROW(C3068)-255), 0)=OFFSET(C:C, 1, 0)),
           0), 0)),
  "Sem previsão"))</f>
        <v/>
      </c>
      <c r="E3072" s="2" t="str">
        <f t="shared" ca="1" si="139"/>
        <v/>
      </c>
      <c r="F3072" s="2" t="str">
        <f ca="1">IF(E3072="", "", IFERROR(COUNTIF($E$2:E3072, "Correto") / COUNTA($E$2:E3072), 0))</f>
        <v/>
      </c>
    </row>
    <row r="3073" spans="3:6" x14ac:dyDescent="0.25">
      <c r="C3073" s="2" t="str">
        <f>IF(B3073="","",IF(VLOOKUP(A3073,referencia!A3080:B3092,2,FALSE)&gt;VLOOKUP(B3073,referencia!A3080:B3092,2,FALSE),"Casa",IF(VLOOKUP(A3073,referencia!A3080:B3092,2,FALSE)&lt;VLOOKUP(B3073,referencia!A3080:B3092,2,FALSE),"Visitante","Empate")))</f>
        <v/>
      </c>
      <c r="D3073" s="2" t="str">
        <f ca="1">IF(C3073="", "", IFERROR(
  INDEX(C:C, MATCH(1,
    INDEX((OFFSET(C3073, -(ROW(C3073)-255), 0)=OFFSET(C:C, 5, 0))*
           (OFFSET(C3072, -(ROW(C3072)-255), 0)=OFFSET(C:C, 4, 0))*
           (OFFSET(C3071, -(ROW(C3071)-255), 0)=OFFSET(C:C, 3, 0))*
           (OFFSET(C3070, -(ROW(C3070)-255), 0)=OFFSET(C:C, 2, 0))*
           (OFFSET(C3069, -(ROW(C3069)-255), 0)=OFFSET(C:C, 1, 0)),
           0), 0)),
  "Sem previsão"))</f>
        <v/>
      </c>
      <c r="E3073" s="2" t="str">
        <f t="shared" ca="1" si="139"/>
        <v/>
      </c>
      <c r="F3073" s="2" t="str">
        <f ca="1">IF(E3073="", "", IFERROR(COUNTIF($E$2:E3073, "Correto") / COUNTA($E$2:E3073), 0))</f>
        <v/>
      </c>
    </row>
    <row r="3074" spans="3:6" x14ac:dyDescent="0.25">
      <c r="C3074" s="2" t="str">
        <f>IF(B3074="","",IF(VLOOKUP(A3074,referencia!A3081:B3093,2,FALSE)&gt;VLOOKUP(B3074,referencia!A3081:B3093,2,FALSE),"Casa",IF(VLOOKUP(A3074,referencia!A3081:B3093,2,FALSE)&lt;VLOOKUP(B3074,referencia!A3081:B3093,2,FALSE),"Visitante","Empate")))</f>
        <v/>
      </c>
      <c r="D3074" s="2" t="str">
        <f ca="1">IF(C3074="", "", IFERROR(
  INDEX(C:C, MATCH(1,
    INDEX((OFFSET(C3074, -(ROW(C3074)-255), 0)=OFFSET(C:C, 5, 0))*
           (OFFSET(C3073, -(ROW(C3073)-255), 0)=OFFSET(C:C, 4, 0))*
           (OFFSET(C3072, -(ROW(C3072)-255), 0)=OFFSET(C:C, 3, 0))*
           (OFFSET(C3071, -(ROW(C3071)-255), 0)=OFFSET(C:C, 2, 0))*
           (OFFSET(C3070, -(ROW(C3070)-255), 0)=OFFSET(C:C, 1, 0)),
           0), 0)),
  "Sem previsão"))</f>
        <v/>
      </c>
      <c r="E3074" s="2" t="str">
        <f t="shared" ca="1" si="139"/>
        <v/>
      </c>
      <c r="F3074" s="2" t="str">
        <f ca="1">IF(E3074="", "", IFERROR(COUNTIF($E$2:E3074, "Correto") / COUNTA($E$2:E3074), 0))</f>
        <v/>
      </c>
    </row>
    <row r="3075" spans="3:6" x14ac:dyDescent="0.25">
      <c r="C3075" s="2" t="str">
        <f>IF(B3075="","",IF(VLOOKUP(A3075,referencia!A3082:B3094,2,FALSE)&gt;VLOOKUP(B3075,referencia!A3082:B3094,2,FALSE),"Casa",IF(VLOOKUP(A3075,referencia!A3082:B3094,2,FALSE)&lt;VLOOKUP(B3075,referencia!A3082:B3094,2,FALSE),"Visitante","Empate")))</f>
        <v/>
      </c>
      <c r="D3075" s="2" t="str">
        <f ca="1">IF(C3075="", "", IFERROR(
  INDEX(C:C, MATCH(1,
    INDEX((OFFSET(C3075, -(ROW(C3075)-255), 0)=OFFSET(C:C, 5, 0))*
           (OFFSET(C3074, -(ROW(C3074)-255), 0)=OFFSET(C:C, 4, 0))*
           (OFFSET(C3073, -(ROW(C3073)-255), 0)=OFFSET(C:C, 3, 0))*
           (OFFSET(C3072, -(ROW(C3072)-255), 0)=OFFSET(C:C, 2, 0))*
           (OFFSET(C3071, -(ROW(C3071)-255), 0)=OFFSET(C:C, 1, 0)),
           0), 0)),
  "Sem previsão"))</f>
        <v/>
      </c>
      <c r="E3075" s="2" t="str">
        <f t="shared" ca="1" si="139"/>
        <v/>
      </c>
      <c r="F3075" s="2" t="str">
        <f ca="1">IF(E3075="", "", IFERROR(COUNTIF($E$2:E3075, "Correto") / COUNTA($E$2:E3075), 0))</f>
        <v/>
      </c>
    </row>
    <row r="3076" spans="3:6" x14ac:dyDescent="0.25">
      <c r="C3076" s="2" t="str">
        <f>IF(B3076="","",IF(VLOOKUP(A3076,referencia!A3083:B3095,2,FALSE)&gt;VLOOKUP(B3076,referencia!A3083:B3095,2,FALSE),"Casa",IF(VLOOKUP(A3076,referencia!A3083:B3095,2,FALSE)&lt;VLOOKUP(B3076,referencia!A3083:B3095,2,FALSE),"Visitante","Empate")))</f>
        <v/>
      </c>
      <c r="D3076" s="2" t="str">
        <f ca="1">IF(C3076="", "", IFERROR(
  INDEX(C:C, MATCH(1,
    INDEX((OFFSET(C3076, -(ROW(C3076)-255), 0)=OFFSET(C:C, 5, 0))*
           (OFFSET(C3075, -(ROW(C3075)-255), 0)=OFFSET(C:C, 4, 0))*
           (OFFSET(C3074, -(ROW(C3074)-255), 0)=OFFSET(C:C, 3, 0))*
           (OFFSET(C3073, -(ROW(C3073)-255), 0)=OFFSET(C:C, 2, 0))*
           (OFFSET(C3072, -(ROW(C3072)-255), 0)=OFFSET(C:C, 1, 0)),
           0), 0)),
  "Sem previsão"))</f>
        <v/>
      </c>
      <c r="E3076" s="2" t="str">
        <f t="shared" ca="1" si="139"/>
        <v/>
      </c>
      <c r="F3076" s="2" t="str">
        <f ca="1">IF(E3076="", "", IFERROR(COUNTIF($E$2:E3076, "Correto") / COUNTA($E$2:E3076), 0))</f>
        <v/>
      </c>
    </row>
    <row r="3077" spans="3:6" x14ac:dyDescent="0.25">
      <c r="C3077" s="2" t="str">
        <f>IF(B3077="","",IF(VLOOKUP(A3077,referencia!A3084:B3096,2,FALSE)&gt;VLOOKUP(B3077,referencia!A3084:B3096,2,FALSE),"Casa",IF(VLOOKUP(A3077,referencia!A3084:B3096,2,FALSE)&lt;VLOOKUP(B3077,referencia!A3084:B3096,2,FALSE),"Visitante","Empate")))</f>
        <v/>
      </c>
      <c r="D3077" s="2" t="str">
        <f ca="1">IF(C3077="", "", IFERROR(
  INDEX(C:C, MATCH(1,
    INDEX((OFFSET(C3077, -(ROW(C3077)-255), 0)=OFFSET(C:C, 5, 0))*
           (OFFSET(C3076, -(ROW(C3076)-255), 0)=OFFSET(C:C, 4, 0))*
           (OFFSET(C3075, -(ROW(C3075)-255), 0)=OFFSET(C:C, 3, 0))*
           (OFFSET(C3074, -(ROW(C3074)-255), 0)=OFFSET(C:C, 2, 0))*
           (OFFSET(C3073, -(ROW(C3073)-255), 0)=OFFSET(C:C, 1, 0)),
           0), 0)),
  "Sem previsão"))</f>
        <v/>
      </c>
      <c r="E3077" s="2" t="str">
        <f t="shared" ca="1" si="139"/>
        <v/>
      </c>
      <c r="F3077" s="2" t="str">
        <f ca="1">IF(E3077="", "", IFERROR(COUNTIF($E$2:E3077, "Correto") / COUNTA($E$2:E3077), 0))</f>
        <v/>
      </c>
    </row>
    <row r="3078" spans="3:6" x14ac:dyDescent="0.25">
      <c r="C3078" s="2" t="str">
        <f>IF(B3078="","",IF(VLOOKUP(A3078,referencia!A3085:B3097,2,FALSE)&gt;VLOOKUP(B3078,referencia!A3085:B3097,2,FALSE),"Casa",IF(VLOOKUP(A3078,referencia!A3085:B3097,2,FALSE)&lt;VLOOKUP(B3078,referencia!A3085:B3097,2,FALSE),"Visitante","Empate")))</f>
        <v/>
      </c>
      <c r="D3078" s="2" t="str">
        <f ca="1">IF(C3078="", "", IFERROR(
  INDEX(C:C, MATCH(1,
    INDEX((OFFSET(C3078, -(ROW(C3078)-255), 0)=OFFSET(C:C, 5, 0))*
           (OFFSET(C3077, -(ROW(C3077)-255), 0)=OFFSET(C:C, 4, 0))*
           (OFFSET(C3076, -(ROW(C3076)-255), 0)=OFFSET(C:C, 3, 0))*
           (OFFSET(C3075, -(ROW(C3075)-255), 0)=OFFSET(C:C, 2, 0))*
           (OFFSET(C3074, -(ROW(C3074)-255), 0)=OFFSET(C:C, 1, 0)),
           0), 0)),
  "Sem previsão"))</f>
        <v/>
      </c>
      <c r="E3078" s="2" t="str">
        <f t="shared" ca="1" si="139"/>
        <v/>
      </c>
      <c r="F3078" s="2" t="str">
        <f ca="1">IF(E3078="", "", IFERROR(COUNTIF($E$2:E3078, "Correto") / COUNTA($E$2:E3078), 0))</f>
        <v/>
      </c>
    </row>
    <row r="3079" spans="3:6" x14ac:dyDescent="0.25">
      <c r="C3079" s="2" t="str">
        <f>IF(B3079="","",IF(VLOOKUP(A3079,referencia!A3086:B3098,2,FALSE)&gt;VLOOKUP(B3079,referencia!A3086:B3098,2,FALSE),"Casa",IF(VLOOKUP(A3079,referencia!A3086:B3098,2,FALSE)&lt;VLOOKUP(B3079,referencia!A3086:B3098,2,FALSE),"Visitante","Empate")))</f>
        <v/>
      </c>
      <c r="D3079" s="2" t="str">
        <f ca="1">IF(C3079="", "", IFERROR(
  INDEX(C:C, MATCH(1,
    INDEX((OFFSET(C3079, -(ROW(C3079)-255), 0)=OFFSET(C:C, 5, 0))*
           (OFFSET(C3078, -(ROW(C3078)-255), 0)=OFFSET(C:C, 4, 0))*
           (OFFSET(C3077, -(ROW(C3077)-255), 0)=OFFSET(C:C, 3, 0))*
           (OFFSET(C3076, -(ROW(C3076)-255), 0)=OFFSET(C:C, 2, 0))*
           (OFFSET(C3075, -(ROW(C3075)-255), 0)=OFFSET(C:C, 1, 0)),
           0), 0)),
  "Sem previsão"))</f>
        <v/>
      </c>
      <c r="E3079" s="2" t="str">
        <f t="shared" ca="1" si="139"/>
        <v/>
      </c>
      <c r="F3079" s="2" t="str">
        <f ca="1">IF(E3079="", "", IFERROR(COUNTIF($E$2:E3079, "Correto") / COUNTA($E$2:E3079), 0))</f>
        <v/>
      </c>
    </row>
    <row r="3080" spans="3:6" x14ac:dyDescent="0.25">
      <c r="C3080" s="2" t="str">
        <f>IF(B3080="","",IF(VLOOKUP(A3080,referencia!A3087:B3099,2,FALSE)&gt;VLOOKUP(B3080,referencia!A3087:B3099,2,FALSE),"Casa",IF(VLOOKUP(A3080,referencia!A3087:B3099,2,FALSE)&lt;VLOOKUP(B3080,referencia!A3087:B3099,2,FALSE),"Visitante","Empate")))</f>
        <v/>
      </c>
      <c r="D3080" s="2" t="str">
        <f ca="1">IF(C3080="", "", IFERROR(
  INDEX(C:C, MATCH(1,
    INDEX((OFFSET(C3080, -(ROW(C3080)-255), 0)=OFFSET(C:C, 5, 0))*
           (OFFSET(C3079, -(ROW(C3079)-255), 0)=OFFSET(C:C, 4, 0))*
           (OFFSET(C3078, -(ROW(C3078)-255), 0)=OFFSET(C:C, 3, 0))*
           (OFFSET(C3077, -(ROW(C3077)-255), 0)=OFFSET(C:C, 2, 0))*
           (OFFSET(C3076, -(ROW(C3076)-255), 0)=OFFSET(C:C, 1, 0)),
           0), 0)),
  "Sem previsão"))</f>
        <v/>
      </c>
      <c r="E3080" s="2" t="str">
        <f t="shared" ca="1" si="139"/>
        <v/>
      </c>
      <c r="F3080" s="2" t="str">
        <f ca="1">IF(E3080="", "", IFERROR(COUNTIF($E$2:E3080, "Correto") / COUNTA($E$2:E3080), 0))</f>
        <v/>
      </c>
    </row>
    <row r="3081" spans="3:6" x14ac:dyDescent="0.25">
      <c r="C3081" s="2" t="str">
        <f>IF(B3081="","",IF(VLOOKUP(A3081,referencia!A3088:B3100,2,FALSE)&gt;VLOOKUP(B3081,referencia!A3088:B3100,2,FALSE),"Casa",IF(VLOOKUP(A3081,referencia!A3088:B3100,2,FALSE)&lt;VLOOKUP(B3081,referencia!A3088:B3100,2,FALSE),"Visitante","Empate")))</f>
        <v/>
      </c>
      <c r="D3081" s="2" t="str">
        <f ca="1">IF(C3081="", "", IFERROR(
  INDEX(C:C, MATCH(1,
    INDEX((OFFSET(C3081, -(ROW(C3081)-255), 0)=OFFSET(C:C, 5, 0))*
           (OFFSET(C3080, -(ROW(C3080)-255), 0)=OFFSET(C:C, 4, 0))*
           (OFFSET(C3079, -(ROW(C3079)-255), 0)=OFFSET(C:C, 3, 0))*
           (OFFSET(C3078, -(ROW(C3078)-255), 0)=OFFSET(C:C, 2, 0))*
           (OFFSET(C3077, -(ROW(C3077)-255), 0)=OFFSET(C:C, 1, 0)),
           0), 0)),
  "Sem previsão"))</f>
        <v/>
      </c>
      <c r="E3081" s="2" t="str">
        <f t="shared" ca="1" si="139"/>
        <v/>
      </c>
      <c r="F3081" s="2" t="str">
        <f ca="1">IF(E3081="", "", IFERROR(COUNTIF($E$2:E3081, "Correto") / COUNTA($E$2:E3081), 0))</f>
        <v/>
      </c>
    </row>
    <row r="3082" spans="3:6" x14ac:dyDescent="0.25">
      <c r="C3082" s="2" t="str">
        <f>IF(B3082="","",IF(VLOOKUP(A3082,referencia!A3089:B3101,2,FALSE)&gt;VLOOKUP(B3082,referencia!A3089:B3101,2,FALSE),"Casa",IF(VLOOKUP(A3082,referencia!A3089:B3101,2,FALSE)&lt;VLOOKUP(B3082,referencia!A3089:B3101,2,FALSE),"Visitante","Empate")))</f>
        <v/>
      </c>
      <c r="D3082" s="2" t="str">
        <f ca="1">IF(C3082="", "", IFERROR(
  INDEX(C:C, MATCH(1,
    INDEX((OFFSET(C3082, -(ROW(C3082)-255), 0)=OFFSET(C:C, 5, 0))*
           (OFFSET(C3081, -(ROW(C3081)-255), 0)=OFFSET(C:C, 4, 0))*
           (OFFSET(C3080, -(ROW(C3080)-255), 0)=OFFSET(C:C, 3, 0))*
           (OFFSET(C3079, -(ROW(C3079)-255), 0)=OFFSET(C:C, 2, 0))*
           (OFFSET(C3078, -(ROW(C3078)-255), 0)=OFFSET(C:C, 1, 0)),
           0), 0)),
  "Sem previsão"))</f>
        <v/>
      </c>
      <c r="E3082" s="2" t="str">
        <f t="shared" ca="1" si="139"/>
        <v/>
      </c>
      <c r="F3082" s="2" t="str">
        <f ca="1">IF(E3082="", "", IFERROR(COUNTIF($E$2:E3082, "Correto") / COUNTA($E$2:E3082), 0))</f>
        <v/>
      </c>
    </row>
    <row r="3083" spans="3:6" x14ac:dyDescent="0.25">
      <c r="C3083" s="2" t="str">
        <f>IF(B3083="","",IF(VLOOKUP(A3083,referencia!A3090:B3102,2,FALSE)&gt;VLOOKUP(B3083,referencia!A3090:B3102,2,FALSE),"Casa",IF(VLOOKUP(A3083,referencia!A3090:B3102,2,FALSE)&lt;VLOOKUP(B3083,referencia!A3090:B3102,2,FALSE),"Visitante","Empate")))</f>
        <v/>
      </c>
      <c r="D3083" s="2" t="str">
        <f ca="1">IF(C3083="", "", IFERROR(
  INDEX(C:C, MATCH(1,
    INDEX((OFFSET(C3083, -(ROW(C3083)-255), 0)=OFFSET(C:C, 5, 0))*
           (OFFSET(C3082, -(ROW(C3082)-255), 0)=OFFSET(C:C, 4, 0))*
           (OFFSET(C3081, -(ROW(C3081)-255), 0)=OFFSET(C:C, 3, 0))*
           (OFFSET(C3080, -(ROW(C3080)-255), 0)=OFFSET(C:C, 2, 0))*
           (OFFSET(C3079, -(ROW(C3079)-255), 0)=OFFSET(C:C, 1, 0)),
           0), 0)),
  "Sem previsão"))</f>
        <v/>
      </c>
      <c r="E3083" s="2" t="str">
        <f t="shared" ca="1" si="139"/>
        <v/>
      </c>
      <c r="F3083" s="2" t="str">
        <f ca="1">IF(E3083="", "", IFERROR(COUNTIF($E$2:E3083, "Correto") / COUNTA($E$2:E3083), 0))</f>
        <v/>
      </c>
    </row>
    <row r="3084" spans="3:6" x14ac:dyDescent="0.25">
      <c r="C3084" s="2" t="str">
        <f>IF(B3084="","",IF(VLOOKUP(A3084,referencia!A3091:B3103,2,FALSE)&gt;VLOOKUP(B3084,referencia!A3091:B3103,2,FALSE),"Casa",IF(VLOOKUP(A3084,referencia!A3091:B3103,2,FALSE)&lt;VLOOKUP(B3084,referencia!A3091:B3103,2,FALSE),"Visitante","Empate")))</f>
        <v/>
      </c>
      <c r="D3084" s="2" t="str">
        <f ca="1">IF(C3084="", "", IFERROR(
  INDEX(C:C, MATCH(1,
    INDEX((OFFSET(C3084, -(ROW(C3084)-255), 0)=OFFSET(C:C, 5, 0))*
           (OFFSET(C3083, -(ROW(C3083)-255), 0)=OFFSET(C:C, 4, 0))*
           (OFFSET(C3082, -(ROW(C3082)-255), 0)=OFFSET(C:C, 3, 0))*
           (OFFSET(C3081, -(ROW(C3081)-255), 0)=OFFSET(C:C, 2, 0))*
           (OFFSET(C3080, -(ROW(C3080)-255), 0)=OFFSET(C:C, 1, 0)),
           0), 0)),
  "Sem previsão"))</f>
        <v/>
      </c>
      <c r="E3084" s="2" t="str">
        <f t="shared" ca="1" si="139"/>
        <v/>
      </c>
      <c r="F3084" s="2" t="str">
        <f ca="1">IF(E3084="", "", IFERROR(COUNTIF($E$2:E3084, "Correto") / COUNTA($E$2:E3084), 0))</f>
        <v/>
      </c>
    </row>
    <row r="3085" spans="3:6" x14ac:dyDescent="0.25">
      <c r="C3085" s="2" t="str">
        <f>IF(B3085="","",IF(VLOOKUP(A3085,referencia!A3092:B3104,2,FALSE)&gt;VLOOKUP(B3085,referencia!A3092:B3104,2,FALSE),"Casa",IF(VLOOKUP(A3085,referencia!A3092:B3104,2,FALSE)&lt;VLOOKUP(B3085,referencia!A3092:B3104,2,FALSE),"Visitante","Empate")))</f>
        <v/>
      </c>
      <c r="D3085" s="2" t="str">
        <f ca="1">IF(C3085="", "", IFERROR(
  INDEX(C:C, MATCH(1,
    INDEX((OFFSET(C3085, -(ROW(C3085)-255), 0)=OFFSET(C:C, 5, 0))*
           (OFFSET(C3084, -(ROW(C3084)-255), 0)=OFFSET(C:C, 4, 0))*
           (OFFSET(C3083, -(ROW(C3083)-255), 0)=OFFSET(C:C, 3, 0))*
           (OFFSET(C3082, -(ROW(C3082)-255), 0)=OFFSET(C:C, 2, 0))*
           (OFFSET(C3081, -(ROW(C3081)-255), 0)=OFFSET(C:C, 1, 0)),
           0), 0)),
  "Sem previsão"))</f>
        <v/>
      </c>
      <c r="E3085" s="2" t="str">
        <f t="shared" ca="1" si="139"/>
        <v/>
      </c>
      <c r="F3085" s="2" t="str">
        <f ca="1">IF(E3085="", "", IFERROR(COUNTIF($E$2:E3085, "Correto") / COUNTA($E$2:E3085), 0))</f>
        <v/>
      </c>
    </row>
    <row r="3086" spans="3:6" x14ac:dyDescent="0.25">
      <c r="C3086" s="2" t="str">
        <f>IF(B3086="","",IF(VLOOKUP(A3086,referencia!A3093:B3105,2,FALSE)&gt;VLOOKUP(B3086,referencia!A3093:B3105,2,FALSE),"Casa",IF(VLOOKUP(A3086,referencia!A3093:B3105,2,FALSE)&lt;VLOOKUP(B3086,referencia!A3093:B3105,2,FALSE),"Visitante","Empate")))</f>
        <v/>
      </c>
      <c r="D3086" s="2" t="str">
        <f ca="1">IF(C3086="", "", IFERROR(
  INDEX(C:C, MATCH(1,
    INDEX((OFFSET(C3086, -(ROW(C3086)-255), 0)=OFFSET(C:C, 5, 0))*
           (OFFSET(C3085, -(ROW(C3085)-255), 0)=OFFSET(C:C, 4, 0))*
           (OFFSET(C3084, -(ROW(C3084)-255), 0)=OFFSET(C:C, 3, 0))*
           (OFFSET(C3083, -(ROW(C3083)-255), 0)=OFFSET(C:C, 2, 0))*
           (OFFSET(C3082, -(ROW(C3082)-255), 0)=OFFSET(C:C, 1, 0)),
           0), 0)),
  "Sem previsão"))</f>
        <v/>
      </c>
      <c r="E3086" s="2" t="str">
        <f t="shared" ca="1" si="139"/>
        <v/>
      </c>
      <c r="F3086" s="2" t="str">
        <f ca="1">IF(E3086="", "", IFERROR(COUNTIF($E$2:E3086, "Correto") / COUNTA($E$2:E3086), 0))</f>
        <v/>
      </c>
    </row>
    <row r="3087" spans="3:6" x14ac:dyDescent="0.25">
      <c r="C3087" s="2" t="str">
        <f>IF(B3087="","",IF(VLOOKUP(A3087,referencia!A3094:B3106,2,FALSE)&gt;VLOOKUP(B3087,referencia!A3094:B3106,2,FALSE),"Casa",IF(VLOOKUP(A3087,referencia!A3094:B3106,2,FALSE)&lt;VLOOKUP(B3087,referencia!A3094:B3106,2,FALSE),"Visitante","Empate")))</f>
        <v/>
      </c>
      <c r="D3087" s="2" t="str">
        <f ca="1">IF(C3087="", "", IFERROR(
  INDEX(C:C, MATCH(1,
    INDEX((OFFSET(C3087, -(ROW(C3087)-255), 0)=OFFSET(C:C, 5, 0))*
           (OFFSET(C3086, -(ROW(C3086)-255), 0)=OFFSET(C:C, 4, 0))*
           (OFFSET(C3085, -(ROW(C3085)-255), 0)=OFFSET(C:C, 3, 0))*
           (OFFSET(C3084, -(ROW(C3084)-255), 0)=OFFSET(C:C, 2, 0))*
           (OFFSET(C3083, -(ROW(C3083)-255), 0)=OFFSET(C:C, 1, 0)),
           0), 0)),
  "Sem previsão"))</f>
        <v/>
      </c>
      <c r="E3087" s="2" t="str">
        <f t="shared" ca="1" si="139"/>
        <v/>
      </c>
      <c r="F3087" s="2" t="str">
        <f ca="1">IF(E3087="", "", IFERROR(COUNTIF($E$2:E3087, "Correto") / COUNTA($E$2:E3087), 0))</f>
        <v/>
      </c>
    </row>
    <row r="3088" spans="3:6" x14ac:dyDescent="0.25">
      <c r="C3088" s="2" t="str">
        <f>IF(B3088="","",IF(VLOOKUP(A3088,referencia!A3095:B3107,2,FALSE)&gt;VLOOKUP(B3088,referencia!A3095:B3107,2,FALSE),"Casa",IF(VLOOKUP(A3088,referencia!A3095:B3107,2,FALSE)&lt;VLOOKUP(B3088,referencia!A3095:B3107,2,FALSE),"Visitante","Empate")))</f>
        <v/>
      </c>
      <c r="D3088" s="2" t="str">
        <f ca="1">IF(C3088="", "", IFERROR(
  INDEX(C:C, MATCH(1,
    INDEX((OFFSET(C3088, -(ROW(C3088)-255), 0)=OFFSET(C:C, 5, 0))*
           (OFFSET(C3087, -(ROW(C3087)-255), 0)=OFFSET(C:C, 4, 0))*
           (OFFSET(C3086, -(ROW(C3086)-255), 0)=OFFSET(C:C, 3, 0))*
           (OFFSET(C3085, -(ROW(C3085)-255), 0)=OFFSET(C:C, 2, 0))*
           (OFFSET(C3084, -(ROW(C3084)-255), 0)=OFFSET(C:C, 1, 0)),
           0), 0)),
  "Sem previsão"))</f>
        <v/>
      </c>
      <c r="E3088" s="2" t="str">
        <f t="shared" ca="1" si="139"/>
        <v/>
      </c>
      <c r="F3088" s="2" t="str">
        <f ca="1">IF(E3088="", "", IFERROR(COUNTIF($E$2:E3088, "Correto") / COUNTA($E$2:E3088), 0))</f>
        <v/>
      </c>
    </row>
    <row r="3089" spans="3:6" x14ac:dyDescent="0.25">
      <c r="C3089" s="2" t="str">
        <f>IF(B3089="","",IF(VLOOKUP(A3089,referencia!A3096:B3108,2,FALSE)&gt;VLOOKUP(B3089,referencia!A3096:B3108,2,FALSE),"Casa",IF(VLOOKUP(A3089,referencia!A3096:B3108,2,FALSE)&lt;VLOOKUP(B3089,referencia!A3096:B3108,2,FALSE),"Visitante","Empate")))</f>
        <v/>
      </c>
      <c r="D3089" s="2" t="str">
        <f ca="1">IF(C3089="", "", IFERROR(
  INDEX(C:C, MATCH(1,
    INDEX((OFFSET(C3089, -(ROW(C3089)-255), 0)=OFFSET(C:C, 5, 0))*
           (OFFSET(C3088, -(ROW(C3088)-255), 0)=OFFSET(C:C, 4, 0))*
           (OFFSET(C3087, -(ROW(C3087)-255), 0)=OFFSET(C:C, 3, 0))*
           (OFFSET(C3086, -(ROW(C3086)-255), 0)=OFFSET(C:C, 2, 0))*
           (OFFSET(C3085, -(ROW(C3085)-255), 0)=OFFSET(C:C, 1, 0)),
           0), 0)),
  "Sem previsão"))</f>
        <v/>
      </c>
      <c r="E3089" s="2" t="str">
        <f t="shared" ca="1" si="139"/>
        <v/>
      </c>
      <c r="F3089" s="2" t="str">
        <f ca="1">IF(E3089="", "", IFERROR(COUNTIF($E$2:E3089, "Correto") / COUNTA($E$2:E3089), 0))</f>
        <v/>
      </c>
    </row>
    <row r="3090" spans="3:6" x14ac:dyDescent="0.25">
      <c r="C3090" s="2" t="str">
        <f>IF(B3090="","",IF(VLOOKUP(A3090,referencia!A3097:B3109,2,FALSE)&gt;VLOOKUP(B3090,referencia!A3097:B3109,2,FALSE),"Casa",IF(VLOOKUP(A3090,referencia!A3097:B3109,2,FALSE)&lt;VLOOKUP(B3090,referencia!A3097:B3109,2,FALSE),"Visitante","Empate")))</f>
        <v/>
      </c>
      <c r="D3090" s="2" t="str">
        <f ca="1">IF(C3090="", "", IFERROR(
  INDEX(C:C, MATCH(1,
    INDEX((OFFSET(C3090, -(ROW(C3090)-255), 0)=OFFSET(C:C, 5, 0))*
           (OFFSET(C3089, -(ROW(C3089)-255), 0)=OFFSET(C:C, 4, 0))*
           (OFFSET(C3088, -(ROW(C3088)-255), 0)=OFFSET(C:C, 3, 0))*
           (OFFSET(C3087, -(ROW(C3087)-255), 0)=OFFSET(C:C, 2, 0))*
           (OFFSET(C3086, -(ROW(C3086)-255), 0)=OFFSET(C:C, 1, 0)),
           0), 0)),
  "Sem previsão"))</f>
        <v/>
      </c>
      <c r="E3090" s="2" t="str">
        <f t="shared" ca="1" si="139"/>
        <v/>
      </c>
      <c r="F3090" s="2" t="str">
        <f ca="1">IF(E3090="", "", IFERROR(COUNTIF($E$2:E3090, "Correto") / COUNTA($E$2:E3090), 0))</f>
        <v/>
      </c>
    </row>
    <row r="3091" spans="3:6" x14ac:dyDescent="0.25">
      <c r="C3091" s="2" t="str">
        <f>IF(B3091="","",IF(VLOOKUP(A3091,referencia!A3098:B3110,2,FALSE)&gt;VLOOKUP(B3091,referencia!A3098:B3110,2,FALSE),"Casa",IF(VLOOKUP(A3091,referencia!A3098:B3110,2,FALSE)&lt;VLOOKUP(B3091,referencia!A3098:B3110,2,FALSE),"Visitante","Empate")))</f>
        <v/>
      </c>
      <c r="D3091" s="2" t="str">
        <f ca="1">IF(C3091="", "", IFERROR(
  INDEX(C:C, MATCH(1,
    INDEX((OFFSET(C3091, -(ROW(C3091)-255), 0)=OFFSET(C:C, 5, 0))*
           (OFFSET(C3090, -(ROW(C3090)-255), 0)=OFFSET(C:C, 4, 0))*
           (OFFSET(C3089, -(ROW(C3089)-255), 0)=OFFSET(C:C, 3, 0))*
           (OFFSET(C3088, -(ROW(C3088)-255), 0)=OFFSET(C:C, 2, 0))*
           (OFFSET(C3087, -(ROW(C3087)-255), 0)=OFFSET(C:C, 1, 0)),
           0), 0)),
  "Sem previsão"))</f>
        <v/>
      </c>
      <c r="E3091" s="2" t="str">
        <f t="shared" ca="1" si="139"/>
        <v/>
      </c>
      <c r="F3091" s="2" t="str">
        <f ca="1">IF(E3091="", "", IFERROR(COUNTIF($E$2:E3091, "Correto") / COUNTA($E$2:E3091), 0))</f>
        <v/>
      </c>
    </row>
    <row r="3092" spans="3:6" x14ac:dyDescent="0.25">
      <c r="C3092" s="2" t="str">
        <f>IF(B3092="","",IF(VLOOKUP(A3092,referencia!A3099:B3111,2,FALSE)&gt;VLOOKUP(B3092,referencia!A3099:B3111,2,FALSE),"Casa",IF(VLOOKUP(A3092,referencia!A3099:B3111,2,FALSE)&lt;VLOOKUP(B3092,referencia!A3099:B3111,2,FALSE),"Visitante","Empate")))</f>
        <v/>
      </c>
      <c r="D3092" s="2" t="str">
        <f ca="1">IF(C3092="", "", IFERROR(
  INDEX(C:C, MATCH(1,
    INDEX((OFFSET(C3092, -(ROW(C3092)-255), 0)=OFFSET(C:C, 5, 0))*
           (OFFSET(C3091, -(ROW(C3091)-255), 0)=OFFSET(C:C, 4, 0))*
           (OFFSET(C3090, -(ROW(C3090)-255), 0)=OFFSET(C:C, 3, 0))*
           (OFFSET(C3089, -(ROW(C3089)-255), 0)=OFFSET(C:C, 2, 0))*
           (OFFSET(C3088, -(ROW(C3088)-255), 0)=OFFSET(C:C, 1, 0)),
           0), 0)),
  "Sem previsão"))</f>
        <v/>
      </c>
      <c r="E3092" s="2" t="str">
        <f t="shared" ca="1" si="139"/>
        <v/>
      </c>
      <c r="F3092" s="2" t="str">
        <f ca="1">IF(E3092="", "", IFERROR(COUNTIF($E$2:E3092, "Correto") / COUNTA($E$2:E3092), 0))</f>
        <v/>
      </c>
    </row>
    <row r="3093" spans="3:6" x14ac:dyDescent="0.25">
      <c r="C3093" s="2" t="str">
        <f>IF(B3093="","",IF(VLOOKUP(A3093,referencia!A3100:B3112,2,FALSE)&gt;VLOOKUP(B3093,referencia!A3100:B3112,2,FALSE),"Casa",IF(VLOOKUP(A3093,referencia!A3100:B3112,2,FALSE)&lt;VLOOKUP(B3093,referencia!A3100:B3112,2,FALSE),"Visitante","Empate")))</f>
        <v/>
      </c>
      <c r="D3093" s="2" t="str">
        <f ca="1">IF(C3093="", "", IFERROR(
  INDEX(C:C, MATCH(1,
    INDEX((OFFSET(C3093, -(ROW(C3093)-255), 0)=OFFSET(C:C, 5, 0))*
           (OFFSET(C3092, -(ROW(C3092)-255), 0)=OFFSET(C:C, 4, 0))*
           (OFFSET(C3091, -(ROW(C3091)-255), 0)=OFFSET(C:C, 3, 0))*
           (OFFSET(C3090, -(ROW(C3090)-255), 0)=OFFSET(C:C, 2, 0))*
           (OFFSET(C3089, -(ROW(C3089)-255), 0)=OFFSET(C:C, 1, 0)),
           0), 0)),
  "Sem previsão"))</f>
        <v/>
      </c>
      <c r="E3093" s="2" t="str">
        <f t="shared" ca="1" si="139"/>
        <v/>
      </c>
      <c r="F3093" s="2" t="str">
        <f ca="1">IF(E3093="", "", IFERROR(COUNTIF($E$2:E3093, "Correto") / COUNTA($E$2:E3093), 0))</f>
        <v/>
      </c>
    </row>
    <row r="3094" spans="3:6" x14ac:dyDescent="0.25">
      <c r="C3094" s="2" t="str">
        <f>IF(B3094="","",IF(VLOOKUP(A3094,referencia!A3101:B3113,2,FALSE)&gt;VLOOKUP(B3094,referencia!A3101:B3113,2,FALSE),"Casa",IF(VLOOKUP(A3094,referencia!A3101:B3113,2,FALSE)&lt;VLOOKUP(B3094,referencia!A3101:B3113,2,FALSE),"Visitante","Empate")))</f>
        <v/>
      </c>
      <c r="D3094" s="2" t="str">
        <f ca="1">IF(C3094="", "", IFERROR(
  INDEX(C:C, MATCH(1,
    INDEX((OFFSET(C3094, -(ROW(C3094)-255), 0)=OFFSET(C:C, 5, 0))*
           (OFFSET(C3093, -(ROW(C3093)-255), 0)=OFFSET(C:C, 4, 0))*
           (OFFSET(C3092, -(ROW(C3092)-255), 0)=OFFSET(C:C, 3, 0))*
           (OFFSET(C3091, -(ROW(C3091)-255), 0)=OFFSET(C:C, 2, 0))*
           (OFFSET(C3090, -(ROW(C3090)-255), 0)=OFFSET(C:C, 1, 0)),
           0), 0)),
  "Sem previsão"))</f>
        <v/>
      </c>
      <c r="E3094" s="2" t="str">
        <f t="shared" ca="1" si="139"/>
        <v/>
      </c>
      <c r="F3094" s="2" t="str">
        <f ca="1">IF(E3094="", "", IFERROR(COUNTIF($E$2:E3094, "Correto") / COUNTA($E$2:E3094), 0))</f>
        <v/>
      </c>
    </row>
    <row r="3095" spans="3:6" x14ac:dyDescent="0.25">
      <c r="C3095" s="2" t="str">
        <f>IF(B3095="","",IF(VLOOKUP(A3095,referencia!A3102:B3114,2,FALSE)&gt;VLOOKUP(B3095,referencia!A3102:B3114,2,FALSE),"Casa",IF(VLOOKUP(A3095,referencia!A3102:B3114,2,FALSE)&lt;VLOOKUP(B3095,referencia!A3102:B3114,2,FALSE),"Visitante","Empate")))</f>
        <v/>
      </c>
      <c r="D3095" s="2" t="str">
        <f ca="1">IF(C3095="", "", IFERROR(
  INDEX(C:C, MATCH(1,
    INDEX((OFFSET(C3095, -(ROW(C3095)-255), 0)=OFFSET(C:C, 5, 0))*
           (OFFSET(C3094, -(ROW(C3094)-255), 0)=OFFSET(C:C, 4, 0))*
           (OFFSET(C3093, -(ROW(C3093)-255), 0)=OFFSET(C:C, 3, 0))*
           (OFFSET(C3092, -(ROW(C3092)-255), 0)=OFFSET(C:C, 2, 0))*
           (OFFSET(C3091, -(ROW(C3091)-255), 0)=OFFSET(C:C, 1, 0)),
           0), 0)),
  "Sem previsão"))</f>
        <v/>
      </c>
      <c r="E3095" s="2" t="str">
        <f t="shared" ca="1" si="139"/>
        <v/>
      </c>
      <c r="F3095" s="2" t="str">
        <f ca="1">IF(E3095="", "", IFERROR(COUNTIF($E$2:E3095, "Correto") / COUNTA($E$2:E3095), 0))</f>
        <v/>
      </c>
    </row>
    <row r="3096" spans="3:6" x14ac:dyDescent="0.25">
      <c r="C3096" s="2" t="str">
        <f>IF(B3096="","",IF(VLOOKUP(A3096,referencia!A3103:B3115,2,FALSE)&gt;VLOOKUP(B3096,referencia!A3103:B3115,2,FALSE),"Casa",IF(VLOOKUP(A3096,referencia!A3103:B3115,2,FALSE)&lt;VLOOKUP(B3096,referencia!A3103:B3115,2,FALSE),"Visitante","Empate")))</f>
        <v/>
      </c>
      <c r="D3096" s="2" t="str">
        <f ca="1">IF(C3096="", "", IFERROR(
  INDEX(C:C, MATCH(1,
    INDEX((OFFSET(C3096, -(ROW(C3096)-255), 0)=OFFSET(C:C, 5, 0))*
           (OFFSET(C3095, -(ROW(C3095)-255), 0)=OFFSET(C:C, 4, 0))*
           (OFFSET(C3094, -(ROW(C3094)-255), 0)=OFFSET(C:C, 3, 0))*
           (OFFSET(C3093, -(ROW(C3093)-255), 0)=OFFSET(C:C, 2, 0))*
           (OFFSET(C3092, -(ROW(C3092)-255), 0)=OFFSET(C:C, 1, 0)),
           0), 0)),
  "Sem previsão"))</f>
        <v/>
      </c>
      <c r="E3096" s="2" t="str">
        <f t="shared" ca="1" si="139"/>
        <v/>
      </c>
      <c r="F3096" s="2" t="str">
        <f ca="1">IF(E3096="", "", IFERROR(COUNTIF($E$2:E3096, "Correto") / COUNTA($E$2:E3096), 0))</f>
        <v/>
      </c>
    </row>
    <row r="3097" spans="3:6" x14ac:dyDescent="0.25">
      <c r="C3097" s="2" t="str">
        <f>IF(B3097="","",IF(VLOOKUP(A3097,referencia!A3104:B3116,2,FALSE)&gt;VLOOKUP(B3097,referencia!A3104:B3116,2,FALSE),"Casa",IF(VLOOKUP(A3097,referencia!A3104:B3116,2,FALSE)&lt;VLOOKUP(B3097,referencia!A3104:B3116,2,FALSE),"Visitante","Empate")))</f>
        <v/>
      </c>
      <c r="D3097" s="2" t="str">
        <f ca="1">IF(C3097="", "", IFERROR(
  INDEX(C:C, MATCH(1,
    INDEX((OFFSET(C3097, -(ROW(C3097)-255), 0)=OFFSET(C:C, 5, 0))*
           (OFFSET(C3096, -(ROW(C3096)-255), 0)=OFFSET(C:C, 4, 0))*
           (OFFSET(C3095, -(ROW(C3095)-255), 0)=OFFSET(C:C, 3, 0))*
           (OFFSET(C3094, -(ROW(C3094)-255), 0)=OFFSET(C:C, 2, 0))*
           (OFFSET(C3093, -(ROW(C3093)-255), 0)=OFFSET(C:C, 1, 0)),
           0), 0)),
  "Sem previsão"))</f>
        <v/>
      </c>
      <c r="E3097" s="2" t="str">
        <f t="shared" ca="1" si="139"/>
        <v/>
      </c>
      <c r="F3097" s="2" t="str">
        <f ca="1">IF(E3097="", "", IFERROR(COUNTIF($E$2:E3097, "Correto") / COUNTA($E$2:E3097), 0))</f>
        <v/>
      </c>
    </row>
    <row r="3098" spans="3:6" x14ac:dyDescent="0.25">
      <c r="C3098" s="2" t="str">
        <f>IF(B3098="","",IF(VLOOKUP(A3098,referencia!A3105:B3117,2,FALSE)&gt;VLOOKUP(B3098,referencia!A3105:B3117,2,FALSE),"Casa",IF(VLOOKUP(A3098,referencia!A3105:B3117,2,FALSE)&lt;VLOOKUP(B3098,referencia!A3105:B3117,2,FALSE),"Visitante","Empate")))</f>
        <v/>
      </c>
      <c r="D3098" s="2" t="str">
        <f ca="1">IF(C3098="", "", IFERROR(
  INDEX(C:C, MATCH(1,
    INDEX((OFFSET(C3098, -(ROW(C3098)-255), 0)=OFFSET(C:C, 5, 0))*
           (OFFSET(C3097, -(ROW(C3097)-255), 0)=OFFSET(C:C, 4, 0))*
           (OFFSET(C3096, -(ROW(C3096)-255), 0)=OFFSET(C:C, 3, 0))*
           (OFFSET(C3095, -(ROW(C3095)-255), 0)=OFFSET(C:C, 2, 0))*
           (OFFSET(C3094, -(ROW(C3094)-255), 0)=OFFSET(C:C, 1, 0)),
           0), 0)),
  "Sem previsão"))</f>
        <v/>
      </c>
      <c r="E3098" s="2" t="str">
        <f t="shared" ca="1" si="139"/>
        <v/>
      </c>
      <c r="F3098" s="2" t="str">
        <f ca="1">IF(E3098="", "", IFERROR(COUNTIF($E$2:E3098, "Correto") / COUNTA($E$2:E3098), 0))</f>
        <v/>
      </c>
    </row>
    <row r="3099" spans="3:6" x14ac:dyDescent="0.25">
      <c r="C3099" s="2" t="str">
        <f>IF(B3099="","",IF(VLOOKUP(A3099,referencia!A3106:B3118,2,FALSE)&gt;VLOOKUP(B3099,referencia!A3106:B3118,2,FALSE),"Casa",IF(VLOOKUP(A3099,referencia!A3106:B3118,2,FALSE)&lt;VLOOKUP(B3099,referencia!A3106:B3118,2,FALSE),"Visitante","Empate")))</f>
        <v/>
      </c>
      <c r="D3099" s="2" t="str">
        <f ca="1">IF(C3099="", "", IFERROR(
  INDEX(C:C, MATCH(1,
    INDEX((OFFSET(C3099, -(ROW(C3099)-255), 0)=OFFSET(C:C, 5, 0))*
           (OFFSET(C3098, -(ROW(C3098)-255), 0)=OFFSET(C:C, 4, 0))*
           (OFFSET(C3097, -(ROW(C3097)-255), 0)=OFFSET(C:C, 3, 0))*
           (OFFSET(C3096, -(ROW(C3096)-255), 0)=OFFSET(C:C, 2, 0))*
           (OFFSET(C3095, -(ROW(C3095)-255), 0)=OFFSET(C:C, 1, 0)),
           0), 0)),
  "Sem previsão"))</f>
        <v/>
      </c>
      <c r="E3099" s="2" t="str">
        <f t="shared" ca="1" si="139"/>
        <v/>
      </c>
      <c r="F3099" s="2" t="str">
        <f ca="1">IF(E3099="", "", IFERROR(COUNTIF($E$2:E3099, "Correto") / COUNTA($E$2:E3099), 0))</f>
        <v/>
      </c>
    </row>
    <row r="3100" spans="3:6" x14ac:dyDescent="0.25">
      <c r="C3100" s="2" t="str">
        <f>IF(B3100="","",IF(VLOOKUP(A3100,referencia!A3107:B3119,2,FALSE)&gt;VLOOKUP(B3100,referencia!A3107:B3119,2,FALSE),"Casa",IF(VLOOKUP(A3100,referencia!A3107:B3119,2,FALSE)&lt;VLOOKUP(B3100,referencia!A3107:B3119,2,FALSE),"Visitante","Empate")))</f>
        <v/>
      </c>
      <c r="D3100" s="2" t="str">
        <f ca="1">IF(C3100="", "", IFERROR(
  INDEX(C:C, MATCH(1,
    INDEX((OFFSET(C3100, -(ROW(C3100)-255), 0)=OFFSET(C:C, 5, 0))*
           (OFFSET(C3099, -(ROW(C3099)-255), 0)=OFFSET(C:C, 4, 0))*
           (OFFSET(C3098, -(ROW(C3098)-255), 0)=OFFSET(C:C, 3, 0))*
           (OFFSET(C3097, -(ROW(C3097)-255), 0)=OFFSET(C:C, 2, 0))*
           (OFFSET(C3096, -(ROW(C3096)-255), 0)=OFFSET(C:C, 1, 0)),
           0), 0)),
  "Sem previsão"))</f>
        <v/>
      </c>
      <c r="E3100" s="2" t="str">
        <f t="shared" ca="1" si="139"/>
        <v/>
      </c>
      <c r="F3100" s="2" t="str">
        <f ca="1">IF(E3100="", "", IFERROR(COUNTIF($E$2:E3100, "Correto") / COUNTA($E$2:E3100), 0))</f>
        <v/>
      </c>
    </row>
    <row r="3101" spans="3:6" x14ac:dyDescent="0.25">
      <c r="C3101" s="2" t="str">
        <f>IF(B3101="","",IF(VLOOKUP(A3101,referencia!A3108:B3120,2,FALSE)&gt;VLOOKUP(B3101,referencia!A3108:B3120,2,FALSE),"Casa",IF(VLOOKUP(A3101,referencia!A3108:B3120,2,FALSE)&lt;VLOOKUP(B3101,referencia!A3108:B3120,2,FALSE),"Visitante","Empate")))</f>
        <v/>
      </c>
      <c r="D3101" s="2" t="str">
        <f ca="1">IF(C3101="", "", IFERROR(
  INDEX(C:C, MATCH(1,
    INDEX((OFFSET(C3101, -(ROW(C3101)-255), 0)=OFFSET(C:C, 5, 0))*
           (OFFSET(C3100, -(ROW(C3100)-255), 0)=OFFSET(C:C, 4, 0))*
           (OFFSET(C3099, -(ROW(C3099)-255), 0)=OFFSET(C:C, 3, 0))*
           (OFFSET(C3098, -(ROW(C3098)-255), 0)=OFFSET(C:C, 2, 0))*
           (OFFSET(C3097, -(ROW(C3097)-255), 0)=OFFSET(C:C, 1, 0)),
           0), 0)),
  "Sem previsão"))</f>
        <v/>
      </c>
      <c r="E3101" s="2" t="str">
        <f t="shared" ca="1" si="139"/>
        <v/>
      </c>
      <c r="F3101" s="2" t="str">
        <f ca="1">IF(E3101="", "", IFERROR(COUNTIF($E$2:E3101, "Correto") / COUNTA($E$2:E3101), 0))</f>
        <v/>
      </c>
    </row>
    <row r="3102" spans="3:6" x14ac:dyDescent="0.25">
      <c r="C3102" s="2" t="str">
        <f>IF(B3102="","",IF(VLOOKUP(A3102,referencia!A3109:B3121,2,FALSE)&gt;VLOOKUP(B3102,referencia!A3109:B3121,2,FALSE),"Casa",IF(VLOOKUP(A3102,referencia!A3109:B3121,2,FALSE)&lt;VLOOKUP(B3102,referencia!A3109:B3121,2,FALSE),"Visitante","Empate")))</f>
        <v/>
      </c>
      <c r="D3102" s="2" t="str">
        <f ca="1">IF(C3102="", "", IFERROR(
  INDEX(C:C, MATCH(1,
    INDEX((OFFSET(C3102, -(ROW(C3102)-255), 0)=OFFSET(C:C, 5, 0))*
           (OFFSET(C3101, -(ROW(C3101)-255), 0)=OFFSET(C:C, 4, 0))*
           (OFFSET(C3100, -(ROW(C3100)-255), 0)=OFFSET(C:C, 3, 0))*
           (OFFSET(C3099, -(ROW(C3099)-255), 0)=OFFSET(C:C, 2, 0))*
           (OFFSET(C3098, -(ROW(C3098)-255), 0)=OFFSET(C:C, 1, 0)),
           0), 0)),
  "Sem previsão"))</f>
        <v/>
      </c>
      <c r="E3102" s="2" t="str">
        <f t="shared" ca="1" si="139"/>
        <v/>
      </c>
      <c r="F3102" s="2" t="str">
        <f ca="1">IF(E3102="", "", IFERROR(COUNTIF($E$2:E3102, "Correto") / COUNTA($E$2:E3102), 0))</f>
        <v/>
      </c>
    </row>
    <row r="3103" spans="3:6" x14ac:dyDescent="0.25">
      <c r="C3103" s="2" t="str">
        <f>IF(B3103="","",IF(VLOOKUP(A3103,referencia!A3110:B3122,2,FALSE)&gt;VLOOKUP(B3103,referencia!A3110:B3122,2,FALSE),"Casa",IF(VLOOKUP(A3103,referencia!A3110:B3122,2,FALSE)&lt;VLOOKUP(B3103,referencia!A3110:B3122,2,FALSE),"Visitante","Empate")))</f>
        <v/>
      </c>
      <c r="D3103" s="2" t="str">
        <f ca="1">IF(C3103="", "", IFERROR(
  INDEX(C:C, MATCH(1,
    INDEX((OFFSET(C3103, -(ROW(C3103)-255), 0)=OFFSET(C:C, 5, 0))*
           (OFFSET(C3102, -(ROW(C3102)-255), 0)=OFFSET(C:C, 4, 0))*
           (OFFSET(C3101, -(ROW(C3101)-255), 0)=OFFSET(C:C, 3, 0))*
           (OFFSET(C3100, -(ROW(C3100)-255), 0)=OFFSET(C:C, 2, 0))*
           (OFFSET(C3099, -(ROW(C3099)-255), 0)=OFFSET(C:C, 1, 0)),
           0), 0)),
  "Sem previsão"))</f>
        <v/>
      </c>
      <c r="E3103" s="2" t="str">
        <f t="shared" ca="1" si="139"/>
        <v/>
      </c>
      <c r="F3103" s="2" t="str">
        <f ca="1">IF(E3103="", "", IFERROR(COUNTIF($E$2:E3103, "Correto") / COUNTA($E$2:E3103), 0))</f>
        <v/>
      </c>
    </row>
    <row r="3104" spans="3:6" x14ac:dyDescent="0.25">
      <c r="C3104" s="2" t="str">
        <f>IF(B3104="","",IF(VLOOKUP(A3104,referencia!A3111:B3123,2,FALSE)&gt;VLOOKUP(B3104,referencia!A3111:B3123,2,FALSE),"Casa",IF(VLOOKUP(A3104,referencia!A3111:B3123,2,FALSE)&lt;VLOOKUP(B3104,referencia!A3111:B3123,2,FALSE),"Visitante","Empate")))</f>
        <v/>
      </c>
      <c r="D3104" s="2" t="str">
        <f ca="1">IF(C3104="", "", IFERROR(
  INDEX(C:C, MATCH(1,
    INDEX((OFFSET(C3104, -(ROW(C3104)-255), 0)=OFFSET(C:C, 5, 0))*
           (OFFSET(C3103, -(ROW(C3103)-255), 0)=OFFSET(C:C, 4, 0))*
           (OFFSET(C3102, -(ROW(C3102)-255), 0)=OFFSET(C:C, 3, 0))*
           (OFFSET(C3101, -(ROW(C3101)-255), 0)=OFFSET(C:C, 2, 0))*
           (OFFSET(C3100, -(ROW(C3100)-255), 0)=OFFSET(C:C, 1, 0)),
           0), 0)),
  "Sem previsão"))</f>
        <v/>
      </c>
      <c r="E3104" s="2" t="str">
        <f t="shared" ca="1" si="139"/>
        <v/>
      </c>
      <c r="F3104" s="2" t="str">
        <f ca="1">IF(E3104="", "", IFERROR(COUNTIF($E$2:E3104, "Correto") / COUNTA($E$2:E3104), 0))</f>
        <v/>
      </c>
    </row>
    <row r="3105" spans="3:6" x14ac:dyDescent="0.25">
      <c r="C3105" s="2" t="str">
        <f>IF(B3105="","",IF(VLOOKUP(A3105,referencia!A3112:B3124,2,FALSE)&gt;VLOOKUP(B3105,referencia!A3112:B3124,2,FALSE),"Casa",IF(VLOOKUP(A3105,referencia!A3112:B3124,2,FALSE)&lt;VLOOKUP(B3105,referencia!A3112:B3124,2,FALSE),"Visitante","Empate")))</f>
        <v/>
      </c>
      <c r="D3105" s="2" t="str">
        <f ca="1">IF(C3105="", "", IFERROR(
  INDEX(C:C, MATCH(1,
    INDEX((OFFSET(C3105, -(ROW(C3105)-255), 0)=OFFSET(C:C, 5, 0))*
           (OFFSET(C3104, -(ROW(C3104)-255), 0)=OFFSET(C:C, 4, 0))*
           (OFFSET(C3103, -(ROW(C3103)-255), 0)=OFFSET(C:C, 3, 0))*
           (OFFSET(C3102, -(ROW(C3102)-255), 0)=OFFSET(C:C, 2, 0))*
           (OFFSET(C3101, -(ROW(C3101)-255), 0)=OFFSET(C:C, 1, 0)),
           0), 0)),
  "Sem previsão"))</f>
        <v/>
      </c>
      <c r="E3105" s="2" t="str">
        <f t="shared" ca="1" si="139"/>
        <v/>
      </c>
      <c r="F3105" s="2" t="str">
        <f ca="1">IF(E3105="", "", IFERROR(COUNTIF($E$2:E3105, "Correto") / COUNTA($E$2:E3105), 0))</f>
        <v/>
      </c>
    </row>
    <row r="3106" spans="3:6" x14ac:dyDescent="0.25">
      <c r="C3106" s="2" t="str">
        <f>IF(B3106="","",IF(VLOOKUP(A3106,referencia!A3113:B3125,2,FALSE)&gt;VLOOKUP(B3106,referencia!A3113:B3125,2,FALSE),"Casa",IF(VLOOKUP(A3106,referencia!A3113:B3125,2,FALSE)&lt;VLOOKUP(B3106,referencia!A3113:B3125,2,FALSE),"Visitante","Empate")))</f>
        <v/>
      </c>
      <c r="D3106" s="2" t="str">
        <f ca="1">IF(C3106="", "", IFERROR(
  INDEX(C:C, MATCH(1,
    INDEX((OFFSET(C3106, -(ROW(C3106)-255), 0)=OFFSET(C:C, 5, 0))*
           (OFFSET(C3105, -(ROW(C3105)-255), 0)=OFFSET(C:C, 4, 0))*
           (OFFSET(C3104, -(ROW(C3104)-255), 0)=OFFSET(C:C, 3, 0))*
           (OFFSET(C3103, -(ROW(C3103)-255), 0)=OFFSET(C:C, 2, 0))*
           (OFFSET(C3102, -(ROW(C3102)-255), 0)=OFFSET(C:C, 1, 0)),
           0), 0)),
  "Sem previsão"))</f>
        <v/>
      </c>
      <c r="E3106" s="2" t="str">
        <f t="shared" ca="1" si="139"/>
        <v/>
      </c>
      <c r="F3106" s="2" t="str">
        <f ca="1">IF(E3106="", "", IFERROR(COUNTIF($E$2:E3106, "Correto") / COUNTA($E$2:E3106), 0))</f>
        <v/>
      </c>
    </row>
    <row r="3107" spans="3:6" x14ac:dyDescent="0.25">
      <c r="C3107" s="2" t="str">
        <f>IF(B3107="","",IF(VLOOKUP(A3107,referencia!A3114:B3126,2,FALSE)&gt;VLOOKUP(B3107,referencia!A3114:B3126,2,FALSE),"Casa",IF(VLOOKUP(A3107,referencia!A3114:B3126,2,FALSE)&lt;VLOOKUP(B3107,referencia!A3114:B3126,2,FALSE),"Visitante","Empate")))</f>
        <v/>
      </c>
      <c r="D3107" s="2" t="str">
        <f ca="1">IF(C3107="", "", IFERROR(
  INDEX(C:C, MATCH(1,
    INDEX((OFFSET(C3107, -(ROW(C3107)-255), 0)=OFFSET(C:C, 5, 0))*
           (OFFSET(C3106, -(ROW(C3106)-255), 0)=OFFSET(C:C, 4, 0))*
           (OFFSET(C3105, -(ROW(C3105)-255), 0)=OFFSET(C:C, 3, 0))*
           (OFFSET(C3104, -(ROW(C3104)-255), 0)=OFFSET(C:C, 2, 0))*
           (OFFSET(C3103, -(ROW(C3103)-255), 0)=OFFSET(C:C, 1, 0)),
           0), 0)),
  "Sem previsão"))</f>
        <v/>
      </c>
      <c r="E3107" s="2" t="str">
        <f t="shared" ca="1" si="139"/>
        <v/>
      </c>
      <c r="F3107" s="2" t="str">
        <f ca="1">IF(E3107="", "", IFERROR(COUNTIF($E$2:E3107, "Correto") / COUNTA($E$2:E3107), 0))</f>
        <v/>
      </c>
    </row>
    <row r="3108" spans="3:6" x14ac:dyDescent="0.25">
      <c r="C3108" s="2" t="str">
        <f>IF(B3108="","",IF(VLOOKUP(A3108,referencia!A3115:B3127,2,FALSE)&gt;VLOOKUP(B3108,referencia!A3115:B3127,2,FALSE),"Casa",IF(VLOOKUP(A3108,referencia!A3115:B3127,2,FALSE)&lt;VLOOKUP(B3108,referencia!A3115:B3127,2,FALSE),"Visitante","Empate")))</f>
        <v/>
      </c>
      <c r="D3108" s="2" t="str">
        <f ca="1">IF(C3108="", "", IFERROR(
  INDEX(C:C, MATCH(1,
    INDEX((OFFSET(C3108, -(ROW(C3108)-255), 0)=OFFSET(C:C, 5, 0))*
           (OFFSET(C3107, -(ROW(C3107)-255), 0)=OFFSET(C:C, 4, 0))*
           (OFFSET(C3106, -(ROW(C3106)-255), 0)=OFFSET(C:C, 3, 0))*
           (OFFSET(C3105, -(ROW(C3105)-255), 0)=OFFSET(C:C, 2, 0))*
           (OFFSET(C3104, -(ROW(C3104)-255), 0)=OFFSET(C:C, 1, 0)),
           0), 0)),
  "Sem previsão"))</f>
        <v/>
      </c>
      <c r="E3108" s="2" t="str">
        <f t="shared" ca="1" si="139"/>
        <v/>
      </c>
      <c r="F3108" s="2" t="str">
        <f ca="1">IF(E3108="", "", IFERROR(COUNTIF($E$2:E3108, "Correto") / COUNTA($E$2:E3108), 0))</f>
        <v/>
      </c>
    </row>
    <row r="3109" spans="3:6" x14ac:dyDescent="0.25">
      <c r="C3109" s="2" t="str">
        <f>IF(B3109="","",IF(VLOOKUP(A3109,referencia!A3116:B3128,2,FALSE)&gt;VLOOKUP(B3109,referencia!A3116:B3128,2,FALSE),"Casa",IF(VLOOKUP(A3109,referencia!A3116:B3128,2,FALSE)&lt;VLOOKUP(B3109,referencia!A3116:B3128,2,FALSE),"Visitante","Empate")))</f>
        <v/>
      </c>
      <c r="D3109" s="2" t="str">
        <f ca="1">IF(C3109="", "", IFERROR(
  INDEX(C:C, MATCH(1,
    INDEX((OFFSET(C3109, -(ROW(C3109)-255), 0)=OFFSET(C:C, 5, 0))*
           (OFFSET(C3108, -(ROW(C3108)-255), 0)=OFFSET(C:C, 4, 0))*
           (OFFSET(C3107, -(ROW(C3107)-255), 0)=OFFSET(C:C, 3, 0))*
           (OFFSET(C3106, -(ROW(C3106)-255), 0)=OFFSET(C:C, 2, 0))*
           (OFFSET(C3105, -(ROW(C3105)-255), 0)=OFFSET(C:C, 1, 0)),
           0), 0)),
  "Sem previsão"))</f>
        <v/>
      </c>
      <c r="E3109" s="2" t="str">
        <f t="shared" ca="1" si="139"/>
        <v/>
      </c>
      <c r="F3109" s="2" t="str">
        <f ca="1">IF(E3109="", "", IFERROR(COUNTIF($E$2:E3109, "Correto") / COUNTA($E$2:E3109), 0))</f>
        <v/>
      </c>
    </row>
    <row r="3110" spans="3:6" x14ac:dyDescent="0.25">
      <c r="C3110" s="2" t="str">
        <f>IF(B3110="","",IF(VLOOKUP(A3110,referencia!A3117:B3129,2,FALSE)&gt;VLOOKUP(B3110,referencia!A3117:B3129,2,FALSE),"Casa",IF(VLOOKUP(A3110,referencia!A3117:B3129,2,FALSE)&lt;VLOOKUP(B3110,referencia!A3117:B3129,2,FALSE),"Visitante","Empate")))</f>
        <v/>
      </c>
      <c r="D3110" s="2" t="str">
        <f ca="1">IF(C3110="", "", IFERROR(
  INDEX(C:C, MATCH(1,
    INDEX((OFFSET(C3110, -(ROW(C3110)-255), 0)=OFFSET(C:C, 5, 0))*
           (OFFSET(C3109, -(ROW(C3109)-255), 0)=OFFSET(C:C, 4, 0))*
           (OFFSET(C3108, -(ROW(C3108)-255), 0)=OFFSET(C:C, 3, 0))*
           (OFFSET(C3107, -(ROW(C3107)-255), 0)=OFFSET(C:C, 2, 0))*
           (OFFSET(C3106, -(ROW(C3106)-255), 0)=OFFSET(C:C, 1, 0)),
           0), 0)),
  "Sem previsão"))</f>
        <v/>
      </c>
      <c r="E3110" s="2" t="str">
        <f t="shared" ca="1" si="139"/>
        <v/>
      </c>
      <c r="F3110" s="2" t="str">
        <f ca="1">IF(E3110="", "", IFERROR(COUNTIF($E$2:E3110, "Correto") / COUNTA($E$2:E3110), 0))</f>
        <v/>
      </c>
    </row>
    <row r="3111" spans="3:6" x14ac:dyDescent="0.25">
      <c r="C3111" s="2" t="str">
        <f>IF(B3111="","",IF(VLOOKUP(A3111,referencia!A3118:B3130,2,FALSE)&gt;VLOOKUP(B3111,referencia!A3118:B3130,2,FALSE),"Casa",IF(VLOOKUP(A3111,referencia!A3118:B3130,2,FALSE)&lt;VLOOKUP(B3111,referencia!A3118:B3130,2,FALSE),"Visitante","Empate")))</f>
        <v/>
      </c>
      <c r="D3111" s="2" t="str">
        <f ca="1">IF(C3111="", "", IFERROR(
  INDEX(C:C, MATCH(1,
    INDEX((OFFSET(C3111, -(ROW(C3111)-255), 0)=OFFSET(C:C, 5, 0))*
           (OFFSET(C3110, -(ROW(C3110)-255), 0)=OFFSET(C:C, 4, 0))*
           (OFFSET(C3109, -(ROW(C3109)-255), 0)=OFFSET(C:C, 3, 0))*
           (OFFSET(C3108, -(ROW(C3108)-255), 0)=OFFSET(C:C, 2, 0))*
           (OFFSET(C3107, -(ROW(C3107)-255), 0)=OFFSET(C:C, 1, 0)),
           0), 0)),
  "Sem previsão"))</f>
        <v/>
      </c>
      <c r="E3111" s="2" t="str">
        <f t="shared" ca="1" si="139"/>
        <v/>
      </c>
      <c r="F3111" s="2" t="str">
        <f ca="1">IF(E3111="", "", IFERROR(COUNTIF($E$2:E3111, "Correto") / COUNTA($E$2:E3111), 0))</f>
        <v/>
      </c>
    </row>
    <row r="3112" spans="3:6" x14ac:dyDescent="0.25">
      <c r="C3112" s="2" t="str">
        <f>IF(B3112="","",IF(VLOOKUP(A3112,referencia!A3119:B3131,2,FALSE)&gt;VLOOKUP(B3112,referencia!A3119:B3131,2,FALSE),"Casa",IF(VLOOKUP(A3112,referencia!A3119:B3131,2,FALSE)&lt;VLOOKUP(B3112,referencia!A3119:B3131,2,FALSE),"Visitante","Empate")))</f>
        <v/>
      </c>
      <c r="D3112" s="2" t="str">
        <f ca="1">IF(C3112="", "", IFERROR(
  INDEX(C:C, MATCH(1,
    INDEX((OFFSET(C3112, -(ROW(C3112)-255), 0)=OFFSET(C:C, 5, 0))*
           (OFFSET(C3111, -(ROW(C3111)-255), 0)=OFFSET(C:C, 4, 0))*
           (OFFSET(C3110, -(ROW(C3110)-255), 0)=OFFSET(C:C, 3, 0))*
           (OFFSET(C3109, -(ROW(C3109)-255), 0)=OFFSET(C:C, 2, 0))*
           (OFFSET(C3108, -(ROW(C3108)-255), 0)=OFFSET(C:C, 1, 0)),
           0), 0)),
  "Sem previsão"))</f>
        <v/>
      </c>
      <c r="E3112" s="2" t="str">
        <f t="shared" ca="1" si="139"/>
        <v/>
      </c>
      <c r="F3112" s="2" t="str">
        <f ca="1">IF(E3112="", "", IFERROR(COUNTIF($E$2:E3112, "Correto") / COUNTA($E$2:E3112), 0))</f>
        <v/>
      </c>
    </row>
    <row r="3113" spans="3:6" x14ac:dyDescent="0.25">
      <c r="C3113" s="2" t="str">
        <f>IF(B3113="","",IF(VLOOKUP(A3113,referencia!A3120:B3132,2,FALSE)&gt;VLOOKUP(B3113,referencia!A3120:B3132,2,FALSE),"Casa",IF(VLOOKUP(A3113,referencia!A3120:B3132,2,FALSE)&lt;VLOOKUP(B3113,referencia!A3120:B3132,2,FALSE),"Visitante","Empate")))</f>
        <v/>
      </c>
      <c r="D3113" s="2" t="str">
        <f ca="1">IF(C3113="", "", IFERROR(
  INDEX(C:C, MATCH(1,
    INDEX((OFFSET(C3113, -(ROW(C3113)-255), 0)=OFFSET(C:C, 5, 0))*
           (OFFSET(C3112, -(ROW(C3112)-255), 0)=OFFSET(C:C, 4, 0))*
           (OFFSET(C3111, -(ROW(C3111)-255), 0)=OFFSET(C:C, 3, 0))*
           (OFFSET(C3110, -(ROW(C3110)-255), 0)=OFFSET(C:C, 2, 0))*
           (OFFSET(C3109, -(ROW(C3109)-255), 0)=OFFSET(C:C, 1, 0)),
           0), 0)),
  "Sem previsão"))</f>
        <v/>
      </c>
      <c r="E3113" s="2" t="str">
        <f t="shared" ca="1" si="139"/>
        <v/>
      </c>
      <c r="F3113" s="2" t="str">
        <f ca="1">IF(E3113="", "", IFERROR(COUNTIF($E$2:E3113, "Correto") / COUNTA($E$2:E3113), 0))</f>
        <v/>
      </c>
    </row>
    <row r="3114" spans="3:6" x14ac:dyDescent="0.25">
      <c r="C3114" s="2" t="str">
        <f>IF(B3114="","",IF(VLOOKUP(A3114,referencia!A3121:B3133,2,FALSE)&gt;VLOOKUP(B3114,referencia!A3121:B3133,2,FALSE),"Casa",IF(VLOOKUP(A3114,referencia!A3121:B3133,2,FALSE)&lt;VLOOKUP(B3114,referencia!A3121:B3133,2,FALSE),"Visitante","Empate")))</f>
        <v/>
      </c>
      <c r="D3114" s="2" t="str">
        <f ca="1">IF(C3114="", "", IFERROR(
  INDEX(C:C, MATCH(1,
    INDEX((OFFSET(C3114, -(ROW(C3114)-255), 0)=OFFSET(C:C, 5, 0))*
           (OFFSET(C3113, -(ROW(C3113)-255), 0)=OFFSET(C:C, 4, 0))*
           (OFFSET(C3112, -(ROW(C3112)-255), 0)=OFFSET(C:C, 3, 0))*
           (OFFSET(C3111, -(ROW(C3111)-255), 0)=OFFSET(C:C, 2, 0))*
           (OFFSET(C3110, -(ROW(C3110)-255), 0)=OFFSET(C:C, 1, 0)),
           0), 0)),
  "Sem previsão"))</f>
        <v/>
      </c>
      <c r="E3114" s="2" t="str">
        <f t="shared" ca="1" si="139"/>
        <v/>
      </c>
      <c r="F3114" s="2" t="str">
        <f ca="1">IF(E3114="", "", IFERROR(COUNTIF($E$2:E3114, "Correto") / COUNTA($E$2:E3114), 0))</f>
        <v/>
      </c>
    </row>
    <row r="3115" spans="3:6" x14ac:dyDescent="0.25">
      <c r="C3115" s="2" t="str">
        <f>IF(B3115="","",IF(VLOOKUP(A3115,referencia!A3122:B3134,2,FALSE)&gt;VLOOKUP(B3115,referencia!A3122:B3134,2,FALSE),"Casa",IF(VLOOKUP(A3115,referencia!A3122:B3134,2,FALSE)&lt;VLOOKUP(B3115,referencia!A3122:B3134,2,FALSE),"Visitante","Empate")))</f>
        <v/>
      </c>
      <c r="D3115" s="2" t="str">
        <f ca="1">IF(C3115="", "", IFERROR(
  INDEX(C:C, MATCH(1,
    INDEX((OFFSET(C3115, -(ROW(C3115)-255), 0)=OFFSET(C:C, 5, 0))*
           (OFFSET(C3114, -(ROW(C3114)-255), 0)=OFFSET(C:C, 4, 0))*
           (OFFSET(C3113, -(ROW(C3113)-255), 0)=OFFSET(C:C, 3, 0))*
           (OFFSET(C3112, -(ROW(C3112)-255), 0)=OFFSET(C:C, 2, 0))*
           (OFFSET(C3111, -(ROW(C3111)-255), 0)=OFFSET(C:C, 1, 0)),
           0), 0)),
  "Sem previsão"))</f>
        <v/>
      </c>
      <c r="E3115" s="2" t="str">
        <f t="shared" ca="1" si="139"/>
        <v/>
      </c>
      <c r="F3115" s="2" t="str">
        <f ca="1">IF(E3115="", "", IFERROR(COUNTIF($E$2:E3115, "Correto") / COUNTA($E$2:E3115), 0))</f>
        <v/>
      </c>
    </row>
    <row r="3116" spans="3:6" x14ac:dyDescent="0.25">
      <c r="C3116" s="2" t="str">
        <f>IF(B3116="","",IF(VLOOKUP(A3116,referencia!A3123:B3135,2,FALSE)&gt;VLOOKUP(B3116,referencia!A3123:B3135,2,FALSE),"Casa",IF(VLOOKUP(A3116,referencia!A3123:B3135,2,FALSE)&lt;VLOOKUP(B3116,referencia!A3123:B3135,2,FALSE),"Visitante","Empate")))</f>
        <v/>
      </c>
      <c r="D3116" s="2" t="str">
        <f ca="1">IF(C3116="", "", IFERROR(
  INDEX(C:C, MATCH(1,
    INDEX((OFFSET(C3116, -(ROW(C3116)-255), 0)=OFFSET(C:C, 5, 0))*
           (OFFSET(C3115, -(ROW(C3115)-255), 0)=OFFSET(C:C, 4, 0))*
           (OFFSET(C3114, -(ROW(C3114)-255), 0)=OFFSET(C:C, 3, 0))*
           (OFFSET(C3113, -(ROW(C3113)-255), 0)=OFFSET(C:C, 2, 0))*
           (OFFSET(C3112, -(ROW(C3112)-255), 0)=OFFSET(C:C, 1, 0)),
           0), 0)),
  "Sem previsão"))</f>
        <v/>
      </c>
      <c r="E3116" s="2" t="str">
        <f t="shared" ca="1" si="139"/>
        <v/>
      </c>
      <c r="F3116" s="2" t="str">
        <f ca="1">IF(E3116="", "", IFERROR(COUNTIF($E$2:E3116, "Correto") / COUNTA($E$2:E3116), 0))</f>
        <v/>
      </c>
    </row>
    <row r="3117" spans="3:6" x14ac:dyDescent="0.25">
      <c r="C3117" s="2" t="str">
        <f>IF(B3117="","",IF(VLOOKUP(A3117,referencia!A3124:B3136,2,FALSE)&gt;VLOOKUP(B3117,referencia!A3124:B3136,2,FALSE),"Casa",IF(VLOOKUP(A3117,referencia!A3124:B3136,2,FALSE)&lt;VLOOKUP(B3117,referencia!A3124:B3136,2,FALSE),"Visitante","Empate")))</f>
        <v/>
      </c>
      <c r="D3117" s="2" t="str">
        <f ca="1">IF(C3117="", "", IFERROR(
  INDEX(C:C, MATCH(1,
    INDEX((OFFSET(C3117, -(ROW(C3117)-255), 0)=OFFSET(C:C, 5, 0))*
           (OFFSET(C3116, -(ROW(C3116)-255), 0)=OFFSET(C:C, 4, 0))*
           (OFFSET(C3115, -(ROW(C3115)-255), 0)=OFFSET(C:C, 3, 0))*
           (OFFSET(C3114, -(ROW(C3114)-255), 0)=OFFSET(C:C, 2, 0))*
           (OFFSET(C3113, -(ROW(C3113)-255), 0)=OFFSET(C:C, 1, 0)),
           0), 0)),
  "Sem previsão"))</f>
        <v/>
      </c>
      <c r="E3117" s="2" t="str">
        <f t="shared" ca="1" si="139"/>
        <v/>
      </c>
      <c r="F3117" s="2" t="str">
        <f ca="1">IF(E3117="", "", IFERROR(COUNTIF($E$2:E3117, "Correto") / COUNTA($E$2:E3117), 0))</f>
        <v/>
      </c>
    </row>
    <row r="3118" spans="3:6" x14ac:dyDescent="0.25">
      <c r="C3118" s="2" t="str">
        <f>IF(B3118="","",IF(VLOOKUP(A3118,referencia!A3125:B3137,2,FALSE)&gt;VLOOKUP(B3118,referencia!A3125:B3137,2,FALSE),"Casa",IF(VLOOKUP(A3118,referencia!A3125:B3137,2,FALSE)&lt;VLOOKUP(B3118,referencia!A3125:B3137,2,FALSE),"Visitante","Empate")))</f>
        <v/>
      </c>
      <c r="D3118" s="2" t="str">
        <f ca="1">IF(C3118="", "", IFERROR(
  INDEX(C:C, MATCH(1,
    INDEX((OFFSET(C3118, -(ROW(C3118)-255), 0)=OFFSET(C:C, 5, 0))*
           (OFFSET(C3117, -(ROW(C3117)-255), 0)=OFFSET(C:C, 4, 0))*
           (OFFSET(C3116, -(ROW(C3116)-255), 0)=OFFSET(C:C, 3, 0))*
           (OFFSET(C3115, -(ROW(C3115)-255), 0)=OFFSET(C:C, 2, 0))*
           (OFFSET(C3114, -(ROW(C3114)-255), 0)=OFFSET(C:C, 1, 0)),
           0), 0)),
  "Sem previsão"))</f>
        <v/>
      </c>
      <c r="E3118" s="2" t="str">
        <f t="shared" ca="1" si="139"/>
        <v/>
      </c>
      <c r="F3118" s="2" t="str">
        <f ca="1">IF(E3118="", "", IFERROR(COUNTIF($E$2:E3118, "Correto") / COUNTA($E$2:E3118), 0))</f>
        <v/>
      </c>
    </row>
    <row r="3119" spans="3:6" x14ac:dyDescent="0.25">
      <c r="C3119" s="2" t="str">
        <f>IF(B3119="","",IF(VLOOKUP(A3119,referencia!A3126:B3138,2,FALSE)&gt;VLOOKUP(B3119,referencia!A3126:B3138,2,FALSE),"Casa",IF(VLOOKUP(A3119,referencia!A3126:B3138,2,FALSE)&lt;VLOOKUP(B3119,referencia!A3126:B3138,2,FALSE),"Visitante","Empate")))</f>
        <v/>
      </c>
      <c r="D3119" s="2" t="str">
        <f ca="1">IF(C3119="", "", IFERROR(
  INDEX(C:C, MATCH(1,
    INDEX((OFFSET(C3119, -(ROW(C3119)-255), 0)=OFFSET(C:C, 5, 0))*
           (OFFSET(C3118, -(ROW(C3118)-255), 0)=OFFSET(C:C, 4, 0))*
           (OFFSET(C3117, -(ROW(C3117)-255), 0)=OFFSET(C:C, 3, 0))*
           (OFFSET(C3116, -(ROW(C3116)-255), 0)=OFFSET(C:C, 2, 0))*
           (OFFSET(C3115, -(ROW(C3115)-255), 0)=OFFSET(C:C, 1, 0)),
           0), 0)),
  "Sem previsão"))</f>
        <v/>
      </c>
      <c r="E3119" s="2" t="str">
        <f t="shared" ca="1" si="139"/>
        <v/>
      </c>
      <c r="F3119" s="2" t="str">
        <f ca="1">IF(E3119="", "", IFERROR(COUNTIF($E$2:E3119, "Correto") / COUNTA($E$2:E3119), 0))</f>
        <v/>
      </c>
    </row>
    <row r="3120" spans="3:6" x14ac:dyDescent="0.25">
      <c r="C3120" s="2" t="str">
        <f>IF(B3120="","",IF(VLOOKUP(A3120,referencia!A3127:B3139,2,FALSE)&gt;VLOOKUP(B3120,referencia!A3127:B3139,2,FALSE),"Casa",IF(VLOOKUP(A3120,referencia!A3127:B3139,2,FALSE)&lt;VLOOKUP(B3120,referencia!A3127:B3139,2,FALSE),"Visitante","Empate")))</f>
        <v/>
      </c>
      <c r="D3120" s="2" t="str">
        <f ca="1">IF(C3120="", "", IFERROR(
  INDEX(C:C, MATCH(1,
    INDEX((OFFSET(C3120, -(ROW(C3120)-255), 0)=OFFSET(C:C, 5, 0))*
           (OFFSET(C3119, -(ROW(C3119)-255), 0)=OFFSET(C:C, 4, 0))*
           (OFFSET(C3118, -(ROW(C3118)-255), 0)=OFFSET(C:C, 3, 0))*
           (OFFSET(C3117, -(ROW(C3117)-255), 0)=OFFSET(C:C, 2, 0))*
           (OFFSET(C3116, -(ROW(C3116)-255), 0)=OFFSET(C:C, 1, 0)),
           0), 0)),
  "Sem previsão"))</f>
        <v/>
      </c>
      <c r="E3120" s="2" t="str">
        <f t="shared" ca="1" si="139"/>
        <v/>
      </c>
      <c r="F3120" s="2" t="str">
        <f ca="1">IF(E3120="", "", IFERROR(COUNTIF($E$2:E3120, "Correto") / COUNTA($E$2:E3120), 0))</f>
        <v/>
      </c>
    </row>
    <row r="3121" spans="3:6" x14ac:dyDescent="0.25">
      <c r="C3121" s="2" t="str">
        <f>IF(B3121="","",IF(VLOOKUP(A3121,referencia!A3128:B3140,2,FALSE)&gt;VLOOKUP(B3121,referencia!A3128:B3140,2,FALSE),"Casa",IF(VLOOKUP(A3121,referencia!A3128:B3140,2,FALSE)&lt;VLOOKUP(B3121,referencia!A3128:B3140,2,FALSE),"Visitante","Empate")))</f>
        <v/>
      </c>
      <c r="D3121" s="2" t="str">
        <f ca="1">IF(C3121="", "", IFERROR(
  INDEX(C:C, MATCH(1,
    INDEX((OFFSET(C3121, -(ROW(C3121)-255), 0)=OFFSET(C:C, 5, 0))*
           (OFFSET(C3120, -(ROW(C3120)-255), 0)=OFFSET(C:C, 4, 0))*
           (OFFSET(C3119, -(ROW(C3119)-255), 0)=OFFSET(C:C, 3, 0))*
           (OFFSET(C3118, -(ROW(C3118)-255), 0)=OFFSET(C:C, 2, 0))*
           (OFFSET(C3117, -(ROW(C3117)-255), 0)=OFFSET(C:C, 1, 0)),
           0), 0)),
  "Sem previsão"))</f>
        <v/>
      </c>
      <c r="E3121" s="2" t="str">
        <f t="shared" ca="1" si="139"/>
        <v/>
      </c>
      <c r="F3121" s="2" t="str">
        <f ca="1">IF(E3121="", "", IFERROR(COUNTIF($E$2:E3121, "Correto") / COUNTA($E$2:E3121), 0))</f>
        <v/>
      </c>
    </row>
    <row r="3122" spans="3:6" x14ac:dyDescent="0.25">
      <c r="C3122" s="2" t="str">
        <f>IF(B3122="","",IF(VLOOKUP(A3122,referencia!A3129:B3141,2,FALSE)&gt;VLOOKUP(B3122,referencia!A3129:B3141,2,FALSE),"Casa",IF(VLOOKUP(A3122,referencia!A3129:B3141,2,FALSE)&lt;VLOOKUP(B3122,referencia!A3129:B3141,2,FALSE),"Visitante","Empate")))</f>
        <v/>
      </c>
      <c r="D3122" s="2" t="str">
        <f ca="1">IF(C3122="", "", IFERROR(
  INDEX(C:C, MATCH(1,
    INDEX((OFFSET(C3122, -(ROW(C3122)-255), 0)=OFFSET(C:C, 5, 0))*
           (OFFSET(C3121, -(ROW(C3121)-255), 0)=OFFSET(C:C, 4, 0))*
           (OFFSET(C3120, -(ROW(C3120)-255), 0)=OFFSET(C:C, 3, 0))*
           (OFFSET(C3119, -(ROW(C3119)-255), 0)=OFFSET(C:C, 2, 0))*
           (OFFSET(C3118, -(ROW(C3118)-255), 0)=OFFSET(C:C, 1, 0)),
           0), 0)),
  "Sem previsão"))</f>
        <v/>
      </c>
      <c r="E3122" s="2" t="str">
        <f t="shared" ca="1" si="139"/>
        <v/>
      </c>
      <c r="F3122" s="2" t="str">
        <f ca="1">IF(E3122="", "", IFERROR(COUNTIF($E$2:E3122, "Correto") / COUNTA($E$2:E3122), 0))</f>
        <v/>
      </c>
    </row>
    <row r="3123" spans="3:6" x14ac:dyDescent="0.25">
      <c r="C3123" s="2" t="str">
        <f>IF(B3123="","",IF(VLOOKUP(A3123,referencia!A3130:B3142,2,FALSE)&gt;VLOOKUP(B3123,referencia!A3130:B3142,2,FALSE),"Casa",IF(VLOOKUP(A3123,referencia!A3130:B3142,2,FALSE)&lt;VLOOKUP(B3123,referencia!A3130:B3142,2,FALSE),"Visitante","Empate")))</f>
        <v/>
      </c>
      <c r="D3123" s="2" t="str">
        <f ca="1">IF(C3123="", "", IFERROR(
  INDEX(C:C, MATCH(1,
    INDEX((OFFSET(C3123, -(ROW(C3123)-255), 0)=OFFSET(C:C, 5, 0))*
           (OFFSET(C3122, -(ROW(C3122)-255), 0)=OFFSET(C:C, 4, 0))*
           (OFFSET(C3121, -(ROW(C3121)-255), 0)=OFFSET(C:C, 3, 0))*
           (OFFSET(C3120, -(ROW(C3120)-255), 0)=OFFSET(C:C, 2, 0))*
           (OFFSET(C3119, -(ROW(C3119)-255), 0)=OFFSET(C:C, 1, 0)),
           0), 0)),
  "Sem previsão"))</f>
        <v/>
      </c>
      <c r="E3123" s="2" t="str">
        <f t="shared" ca="1" si="139"/>
        <v/>
      </c>
      <c r="F3123" s="2" t="str">
        <f ca="1">IF(E3123="", "", IFERROR(COUNTIF($E$2:E3123, "Correto") / COUNTA($E$2:E3123), 0))</f>
        <v/>
      </c>
    </row>
    <row r="3124" spans="3:6" x14ac:dyDescent="0.25">
      <c r="C3124" s="2" t="str">
        <f>IF(B3124="","",IF(VLOOKUP(A3124,referencia!A3131:B3143,2,FALSE)&gt;VLOOKUP(B3124,referencia!A3131:B3143,2,FALSE),"Casa",IF(VLOOKUP(A3124,referencia!A3131:B3143,2,FALSE)&lt;VLOOKUP(B3124,referencia!A3131:B3143,2,FALSE),"Visitante","Empate")))</f>
        <v/>
      </c>
      <c r="D3124" s="2" t="str">
        <f ca="1">IF(C3124="", "", IFERROR(
  INDEX(C:C, MATCH(1,
    INDEX((OFFSET(C3124, -(ROW(C3124)-255), 0)=OFFSET(C:C, 5, 0))*
           (OFFSET(C3123, -(ROW(C3123)-255), 0)=OFFSET(C:C, 4, 0))*
           (OFFSET(C3122, -(ROW(C3122)-255), 0)=OFFSET(C:C, 3, 0))*
           (OFFSET(C3121, -(ROW(C3121)-255), 0)=OFFSET(C:C, 2, 0))*
           (OFFSET(C3120, -(ROW(C3120)-255), 0)=OFFSET(C:C, 1, 0)),
           0), 0)),
  "Sem previsão"))</f>
        <v/>
      </c>
      <c r="E3124" s="2" t="str">
        <f t="shared" ca="1" si="139"/>
        <v/>
      </c>
      <c r="F3124" s="2" t="str">
        <f ca="1">IF(E3124="", "", IFERROR(COUNTIF($E$2:E3124, "Correto") / COUNTA($E$2:E3124), 0))</f>
        <v/>
      </c>
    </row>
    <row r="3125" spans="3:6" x14ac:dyDescent="0.25">
      <c r="C3125" s="2" t="str">
        <f>IF(B3125="","",IF(VLOOKUP(A3125,referencia!A3132:B3144,2,FALSE)&gt;VLOOKUP(B3125,referencia!A3132:B3144,2,FALSE),"Casa",IF(VLOOKUP(A3125,referencia!A3132:B3144,2,FALSE)&lt;VLOOKUP(B3125,referencia!A3132:B3144,2,FALSE),"Visitante","Empate")))</f>
        <v/>
      </c>
      <c r="D3125" s="2" t="str">
        <f ca="1">IF(C3125="", "", IFERROR(
  INDEX(C:C, MATCH(1,
    INDEX((OFFSET(C3125, -(ROW(C3125)-255), 0)=OFFSET(C:C, 5, 0))*
           (OFFSET(C3124, -(ROW(C3124)-255), 0)=OFFSET(C:C, 4, 0))*
           (OFFSET(C3123, -(ROW(C3123)-255), 0)=OFFSET(C:C, 3, 0))*
           (OFFSET(C3122, -(ROW(C3122)-255), 0)=OFFSET(C:C, 2, 0))*
           (OFFSET(C3121, -(ROW(C3121)-255), 0)=OFFSET(C:C, 1, 0)),
           0), 0)),
  "Sem previsão"))</f>
        <v/>
      </c>
      <c r="E3125" s="2" t="str">
        <f t="shared" ca="1" si="139"/>
        <v/>
      </c>
      <c r="F3125" s="2" t="str">
        <f ca="1">IF(E3125="", "", IFERROR(COUNTIF($E$2:E3125, "Correto") / COUNTA($E$2:E3125), 0))</f>
        <v/>
      </c>
    </row>
    <row r="3126" spans="3:6" x14ac:dyDescent="0.25">
      <c r="C3126" s="2" t="str">
        <f>IF(B3126="","",IF(VLOOKUP(A3126,referencia!A3133:B3145,2,FALSE)&gt;VLOOKUP(B3126,referencia!A3133:B3145,2,FALSE),"Casa",IF(VLOOKUP(A3126,referencia!A3133:B3145,2,FALSE)&lt;VLOOKUP(B3126,referencia!A3133:B3145,2,FALSE),"Visitante","Empate")))</f>
        <v/>
      </c>
      <c r="D3126" s="2" t="str">
        <f ca="1">IF(C3126="", "", IFERROR(
  INDEX(C:C, MATCH(1,
    INDEX((OFFSET(C3126, -(ROW(C3126)-255), 0)=OFFSET(C:C, 5, 0))*
           (OFFSET(C3125, -(ROW(C3125)-255), 0)=OFFSET(C:C, 4, 0))*
           (OFFSET(C3124, -(ROW(C3124)-255), 0)=OFFSET(C:C, 3, 0))*
           (OFFSET(C3123, -(ROW(C3123)-255), 0)=OFFSET(C:C, 2, 0))*
           (OFFSET(C3122, -(ROW(C3122)-255), 0)=OFFSET(C:C, 1, 0)),
           0), 0)),
  "Sem previsão"))</f>
        <v/>
      </c>
      <c r="E3126" s="2" t="str">
        <f t="shared" ca="1" si="139"/>
        <v/>
      </c>
      <c r="F3126" s="2" t="str">
        <f ca="1">IF(E3126="", "", IFERROR(COUNTIF($E$2:E3126, "Correto") / COUNTA($E$2:E3126), 0))</f>
        <v/>
      </c>
    </row>
    <row r="3127" spans="3:6" x14ac:dyDescent="0.25">
      <c r="C3127" s="2" t="str">
        <f>IF(B3127="","",IF(VLOOKUP(A3127,referencia!A3134:B3146,2,FALSE)&gt;VLOOKUP(B3127,referencia!A3134:B3146,2,FALSE),"Casa",IF(VLOOKUP(A3127,referencia!A3134:B3146,2,FALSE)&lt;VLOOKUP(B3127,referencia!A3134:B3146,2,FALSE),"Visitante","Empate")))</f>
        <v/>
      </c>
      <c r="D3127" s="2" t="str">
        <f ca="1">IF(C3127="", "", IFERROR(
  INDEX(C:C, MATCH(1,
    INDEX((OFFSET(C3127, -(ROW(C3127)-255), 0)=OFFSET(C:C, 5, 0))*
           (OFFSET(C3126, -(ROW(C3126)-255), 0)=OFFSET(C:C, 4, 0))*
           (OFFSET(C3125, -(ROW(C3125)-255), 0)=OFFSET(C:C, 3, 0))*
           (OFFSET(C3124, -(ROW(C3124)-255), 0)=OFFSET(C:C, 2, 0))*
           (OFFSET(C3123, -(ROW(C3123)-255), 0)=OFFSET(C:C, 1, 0)),
           0), 0)),
  "Sem previsão"))</f>
        <v/>
      </c>
      <c r="E3127" s="2" t="str">
        <f t="shared" ca="1" si="139"/>
        <v/>
      </c>
      <c r="F3127" s="2" t="str">
        <f ca="1">IF(E3127="", "", IFERROR(COUNTIF($E$2:E3127, "Correto") / COUNTA($E$2:E3127), 0))</f>
        <v/>
      </c>
    </row>
    <row r="3128" spans="3:6" x14ac:dyDescent="0.25">
      <c r="C3128" s="2" t="str">
        <f>IF(B3128="","",IF(VLOOKUP(A3128,referencia!A3135:B3147,2,FALSE)&gt;VLOOKUP(B3128,referencia!A3135:B3147,2,FALSE),"Casa",IF(VLOOKUP(A3128,referencia!A3135:B3147,2,FALSE)&lt;VLOOKUP(B3128,referencia!A3135:B3147,2,FALSE),"Visitante","Empate")))</f>
        <v/>
      </c>
      <c r="D3128" s="2" t="str">
        <f ca="1">IF(C3128="", "", IFERROR(
  INDEX(C:C, MATCH(1,
    INDEX((OFFSET(C3128, -(ROW(C3128)-255), 0)=OFFSET(C:C, 5, 0))*
           (OFFSET(C3127, -(ROW(C3127)-255), 0)=OFFSET(C:C, 4, 0))*
           (OFFSET(C3126, -(ROW(C3126)-255), 0)=OFFSET(C:C, 3, 0))*
           (OFFSET(C3125, -(ROW(C3125)-255), 0)=OFFSET(C:C, 2, 0))*
           (OFFSET(C3124, -(ROW(C3124)-255), 0)=OFFSET(C:C, 1, 0)),
           0), 0)),
  "Sem previsão"))</f>
        <v/>
      </c>
      <c r="E3128" s="2" t="str">
        <f t="shared" ca="1" si="139"/>
        <v/>
      </c>
      <c r="F3128" s="2" t="str">
        <f ca="1">IF(E3128="", "", IFERROR(COUNTIF($E$2:E3128, "Correto") / COUNTA($E$2:E3128), 0))</f>
        <v/>
      </c>
    </row>
    <row r="3129" spans="3:6" x14ac:dyDescent="0.25">
      <c r="C3129" s="2" t="str">
        <f>IF(B3129="","",IF(VLOOKUP(A3129,referencia!A3136:B3148,2,FALSE)&gt;VLOOKUP(B3129,referencia!A3136:B3148,2,FALSE),"Casa",IF(VLOOKUP(A3129,referencia!A3136:B3148,2,FALSE)&lt;VLOOKUP(B3129,referencia!A3136:B3148,2,FALSE),"Visitante","Empate")))</f>
        <v/>
      </c>
      <c r="D3129" s="2" t="str">
        <f ca="1">IF(C3129="", "", IFERROR(
  INDEX(C:C, MATCH(1,
    INDEX((OFFSET(C3129, -(ROW(C3129)-255), 0)=OFFSET(C:C, 5, 0))*
           (OFFSET(C3128, -(ROW(C3128)-255), 0)=OFFSET(C:C, 4, 0))*
           (OFFSET(C3127, -(ROW(C3127)-255), 0)=OFFSET(C:C, 3, 0))*
           (OFFSET(C3126, -(ROW(C3126)-255), 0)=OFFSET(C:C, 2, 0))*
           (OFFSET(C3125, -(ROW(C3125)-255), 0)=OFFSET(C:C, 1, 0)),
           0), 0)),
  "Sem previsão"))</f>
        <v/>
      </c>
      <c r="E3129" s="2" t="str">
        <f t="shared" ca="1" si="139"/>
        <v/>
      </c>
      <c r="F3129" s="2" t="str">
        <f ca="1">IF(E3129="", "", IFERROR(COUNTIF($E$2:E3129, "Correto") / COUNTA($E$2:E3129), 0))</f>
        <v/>
      </c>
    </row>
    <row r="3130" spans="3:6" x14ac:dyDescent="0.25">
      <c r="C3130" s="2" t="str">
        <f>IF(B3130="","",IF(VLOOKUP(A3130,referencia!A3137:B3149,2,FALSE)&gt;VLOOKUP(B3130,referencia!A3137:B3149,2,FALSE),"Casa",IF(VLOOKUP(A3130,referencia!A3137:B3149,2,FALSE)&lt;VLOOKUP(B3130,referencia!A3137:B3149,2,FALSE),"Visitante","Empate")))</f>
        <v/>
      </c>
      <c r="D3130" s="2" t="str">
        <f ca="1">IF(C3130="", "", IFERROR(
  INDEX(C:C, MATCH(1,
    INDEX((OFFSET(C3130, -(ROW(C3130)-255), 0)=OFFSET(C:C, 5, 0))*
           (OFFSET(C3129, -(ROW(C3129)-255), 0)=OFFSET(C:C, 4, 0))*
           (OFFSET(C3128, -(ROW(C3128)-255), 0)=OFFSET(C:C, 3, 0))*
           (OFFSET(C3127, -(ROW(C3127)-255), 0)=OFFSET(C:C, 2, 0))*
           (OFFSET(C3126, -(ROW(C3126)-255), 0)=OFFSET(C:C, 1, 0)),
           0), 0)),
  "Sem previsão"))</f>
        <v/>
      </c>
      <c r="E3130" s="2" t="str">
        <f t="shared" ca="1" si="139"/>
        <v/>
      </c>
      <c r="F3130" s="2" t="str">
        <f ca="1">IF(E3130="", "", IFERROR(COUNTIF($E$2:E3130, "Correto") / COUNTA($E$2:E3130), 0))</f>
        <v/>
      </c>
    </row>
    <row r="3131" spans="3:6" x14ac:dyDescent="0.25">
      <c r="C3131" s="2" t="str">
        <f>IF(B3131="","",IF(VLOOKUP(A3131,referencia!A3138:B3150,2,FALSE)&gt;VLOOKUP(B3131,referencia!A3138:B3150,2,FALSE),"Casa",IF(VLOOKUP(A3131,referencia!A3138:B3150,2,FALSE)&lt;VLOOKUP(B3131,referencia!A3138:B3150,2,FALSE),"Visitante","Empate")))</f>
        <v/>
      </c>
      <c r="D3131" s="2" t="str">
        <f ca="1">IF(C3131="", "", IFERROR(
  INDEX(C:C, MATCH(1,
    INDEX((OFFSET(C3131, -(ROW(C3131)-255), 0)=OFFSET(C:C, 5, 0))*
           (OFFSET(C3130, -(ROW(C3130)-255), 0)=OFFSET(C:C, 4, 0))*
           (OFFSET(C3129, -(ROW(C3129)-255), 0)=OFFSET(C:C, 3, 0))*
           (OFFSET(C3128, -(ROW(C3128)-255), 0)=OFFSET(C:C, 2, 0))*
           (OFFSET(C3127, -(ROW(C3127)-255), 0)=OFFSET(C:C, 1, 0)),
           0), 0)),
  "Sem previsão"))</f>
        <v/>
      </c>
      <c r="E3131" s="2" t="str">
        <f t="shared" ca="1" si="139"/>
        <v/>
      </c>
      <c r="F3131" s="2" t="str">
        <f ca="1">IF(E3131="", "", IFERROR(COUNTIF($E$2:E3131, "Correto") / COUNTA($E$2:E3131), 0))</f>
        <v/>
      </c>
    </row>
    <row r="3132" spans="3:6" x14ac:dyDescent="0.25">
      <c r="C3132" s="2" t="str">
        <f>IF(B3132="","",IF(VLOOKUP(A3132,referencia!A3139:B3151,2,FALSE)&gt;VLOOKUP(B3132,referencia!A3139:B3151,2,FALSE),"Casa",IF(VLOOKUP(A3132,referencia!A3139:B3151,2,FALSE)&lt;VLOOKUP(B3132,referencia!A3139:B3151,2,FALSE),"Visitante","Empate")))</f>
        <v/>
      </c>
      <c r="D3132" s="2" t="str">
        <f ca="1">IF(C3132="", "", IFERROR(
  INDEX(C:C, MATCH(1,
    INDEX((OFFSET(C3132, -(ROW(C3132)-255), 0)=OFFSET(C:C, 5, 0))*
           (OFFSET(C3131, -(ROW(C3131)-255), 0)=OFFSET(C:C, 4, 0))*
           (OFFSET(C3130, -(ROW(C3130)-255), 0)=OFFSET(C:C, 3, 0))*
           (OFFSET(C3129, -(ROW(C3129)-255), 0)=OFFSET(C:C, 2, 0))*
           (OFFSET(C3128, -(ROW(C3128)-255), 0)=OFFSET(C:C, 1, 0)),
           0), 0)),
  "Sem previsão"))</f>
        <v/>
      </c>
      <c r="E3132" s="2" t="str">
        <f t="shared" ref="E3132:E3195" ca="1" si="140">IF(D3132="","",IF(D3132=C3132,"Correto","Errado"))</f>
        <v/>
      </c>
      <c r="F3132" s="2" t="str">
        <f ca="1">IF(E3132="", "", IFERROR(COUNTIF($E$2:E3132, "Correto") / COUNTA($E$2:E3132), 0))</f>
        <v/>
      </c>
    </row>
    <row r="3133" spans="3:6" x14ac:dyDescent="0.25">
      <c r="C3133" s="2" t="str">
        <f>IF(B3133="","",IF(VLOOKUP(A3133,referencia!A3140:B3152,2,FALSE)&gt;VLOOKUP(B3133,referencia!A3140:B3152,2,FALSE),"Casa",IF(VLOOKUP(A3133,referencia!A3140:B3152,2,FALSE)&lt;VLOOKUP(B3133,referencia!A3140:B3152,2,FALSE),"Visitante","Empate")))</f>
        <v/>
      </c>
      <c r="D3133" s="2" t="str">
        <f ca="1">IF(C3133="", "", IFERROR(
  INDEX(C:C, MATCH(1,
    INDEX((OFFSET(C3133, -(ROW(C3133)-255), 0)=OFFSET(C:C, 5, 0))*
           (OFFSET(C3132, -(ROW(C3132)-255), 0)=OFFSET(C:C, 4, 0))*
           (OFFSET(C3131, -(ROW(C3131)-255), 0)=OFFSET(C:C, 3, 0))*
           (OFFSET(C3130, -(ROW(C3130)-255), 0)=OFFSET(C:C, 2, 0))*
           (OFFSET(C3129, -(ROW(C3129)-255), 0)=OFFSET(C:C, 1, 0)),
           0), 0)),
  "Sem previsão"))</f>
        <v/>
      </c>
      <c r="E3133" s="2" t="str">
        <f t="shared" ca="1" si="140"/>
        <v/>
      </c>
      <c r="F3133" s="2" t="str">
        <f ca="1">IF(E3133="", "", IFERROR(COUNTIF($E$2:E3133, "Correto") / COUNTA($E$2:E3133), 0))</f>
        <v/>
      </c>
    </row>
    <row r="3134" spans="3:6" x14ac:dyDescent="0.25">
      <c r="C3134" s="2" t="str">
        <f>IF(B3134="","",IF(VLOOKUP(A3134,referencia!A3141:B3153,2,FALSE)&gt;VLOOKUP(B3134,referencia!A3141:B3153,2,FALSE),"Casa",IF(VLOOKUP(A3134,referencia!A3141:B3153,2,FALSE)&lt;VLOOKUP(B3134,referencia!A3141:B3153,2,FALSE),"Visitante","Empate")))</f>
        <v/>
      </c>
      <c r="D3134" s="2" t="str">
        <f ca="1">IF(C3134="", "", IFERROR(
  INDEX(C:C, MATCH(1,
    INDEX((OFFSET(C3134, -(ROW(C3134)-255), 0)=OFFSET(C:C, 5, 0))*
           (OFFSET(C3133, -(ROW(C3133)-255), 0)=OFFSET(C:C, 4, 0))*
           (OFFSET(C3132, -(ROW(C3132)-255), 0)=OFFSET(C:C, 3, 0))*
           (OFFSET(C3131, -(ROW(C3131)-255), 0)=OFFSET(C:C, 2, 0))*
           (OFFSET(C3130, -(ROW(C3130)-255), 0)=OFFSET(C:C, 1, 0)),
           0), 0)),
  "Sem previsão"))</f>
        <v/>
      </c>
      <c r="E3134" s="2" t="str">
        <f t="shared" ca="1" si="140"/>
        <v/>
      </c>
      <c r="F3134" s="2" t="str">
        <f ca="1">IF(E3134="", "", IFERROR(COUNTIF($E$2:E3134, "Correto") / COUNTA($E$2:E3134), 0))</f>
        <v/>
      </c>
    </row>
    <row r="3135" spans="3:6" x14ac:dyDescent="0.25">
      <c r="C3135" s="2" t="str">
        <f>IF(B3135="","",IF(VLOOKUP(A3135,referencia!A3142:B3154,2,FALSE)&gt;VLOOKUP(B3135,referencia!A3142:B3154,2,FALSE),"Casa",IF(VLOOKUP(A3135,referencia!A3142:B3154,2,FALSE)&lt;VLOOKUP(B3135,referencia!A3142:B3154,2,FALSE),"Visitante","Empate")))</f>
        <v/>
      </c>
      <c r="D3135" s="2" t="str">
        <f ca="1">IF(C3135="", "", IFERROR(
  INDEX(C:C, MATCH(1,
    INDEX((OFFSET(C3135, -(ROW(C3135)-255), 0)=OFFSET(C:C, 5, 0))*
           (OFFSET(C3134, -(ROW(C3134)-255), 0)=OFFSET(C:C, 4, 0))*
           (OFFSET(C3133, -(ROW(C3133)-255), 0)=OFFSET(C:C, 3, 0))*
           (OFFSET(C3132, -(ROW(C3132)-255), 0)=OFFSET(C:C, 2, 0))*
           (OFFSET(C3131, -(ROW(C3131)-255), 0)=OFFSET(C:C, 1, 0)),
           0), 0)),
  "Sem previsão"))</f>
        <v/>
      </c>
      <c r="E3135" s="2" t="str">
        <f t="shared" ca="1" si="140"/>
        <v/>
      </c>
      <c r="F3135" s="2" t="str">
        <f ca="1">IF(E3135="", "", IFERROR(COUNTIF($E$2:E3135, "Correto") / COUNTA($E$2:E3135), 0))</f>
        <v/>
      </c>
    </row>
    <row r="3136" spans="3:6" x14ac:dyDescent="0.25">
      <c r="C3136" s="2" t="str">
        <f>IF(B3136="","",IF(VLOOKUP(A3136,referencia!A3143:B3155,2,FALSE)&gt;VLOOKUP(B3136,referencia!A3143:B3155,2,FALSE),"Casa",IF(VLOOKUP(A3136,referencia!A3143:B3155,2,FALSE)&lt;VLOOKUP(B3136,referencia!A3143:B3155,2,FALSE),"Visitante","Empate")))</f>
        <v/>
      </c>
      <c r="D3136" s="2" t="str">
        <f ca="1">IF(C3136="", "", IFERROR(
  INDEX(C:C, MATCH(1,
    INDEX((OFFSET(C3136, -(ROW(C3136)-255), 0)=OFFSET(C:C, 5, 0))*
           (OFFSET(C3135, -(ROW(C3135)-255), 0)=OFFSET(C:C, 4, 0))*
           (OFFSET(C3134, -(ROW(C3134)-255), 0)=OFFSET(C:C, 3, 0))*
           (OFFSET(C3133, -(ROW(C3133)-255), 0)=OFFSET(C:C, 2, 0))*
           (OFFSET(C3132, -(ROW(C3132)-255), 0)=OFFSET(C:C, 1, 0)),
           0), 0)),
  "Sem previsão"))</f>
        <v/>
      </c>
      <c r="E3136" s="2" t="str">
        <f t="shared" ca="1" si="140"/>
        <v/>
      </c>
      <c r="F3136" s="2" t="str">
        <f ca="1">IF(E3136="", "", IFERROR(COUNTIF($E$2:E3136, "Correto") / COUNTA($E$2:E3136), 0))</f>
        <v/>
      </c>
    </row>
    <row r="3137" spans="3:6" x14ac:dyDescent="0.25">
      <c r="C3137" s="2" t="str">
        <f>IF(B3137="","",IF(VLOOKUP(A3137,referencia!A3144:B3156,2,FALSE)&gt;VLOOKUP(B3137,referencia!A3144:B3156,2,FALSE),"Casa",IF(VLOOKUP(A3137,referencia!A3144:B3156,2,FALSE)&lt;VLOOKUP(B3137,referencia!A3144:B3156,2,FALSE),"Visitante","Empate")))</f>
        <v/>
      </c>
      <c r="D3137" s="2" t="str">
        <f ca="1">IF(C3137="", "", IFERROR(
  INDEX(C:C, MATCH(1,
    INDEX((OFFSET(C3137, -(ROW(C3137)-255), 0)=OFFSET(C:C, 5, 0))*
           (OFFSET(C3136, -(ROW(C3136)-255), 0)=OFFSET(C:C, 4, 0))*
           (OFFSET(C3135, -(ROW(C3135)-255), 0)=OFFSET(C:C, 3, 0))*
           (OFFSET(C3134, -(ROW(C3134)-255), 0)=OFFSET(C:C, 2, 0))*
           (OFFSET(C3133, -(ROW(C3133)-255), 0)=OFFSET(C:C, 1, 0)),
           0), 0)),
  "Sem previsão"))</f>
        <v/>
      </c>
      <c r="E3137" s="2" t="str">
        <f t="shared" ca="1" si="140"/>
        <v/>
      </c>
      <c r="F3137" s="2" t="str">
        <f ca="1">IF(E3137="", "", IFERROR(COUNTIF($E$2:E3137, "Correto") / COUNTA($E$2:E3137), 0))</f>
        <v/>
      </c>
    </row>
    <row r="3138" spans="3:6" x14ac:dyDescent="0.25">
      <c r="C3138" s="2" t="str">
        <f>IF(B3138="","",IF(VLOOKUP(A3138,referencia!A3145:B3157,2,FALSE)&gt;VLOOKUP(B3138,referencia!A3145:B3157,2,FALSE),"Casa",IF(VLOOKUP(A3138,referencia!A3145:B3157,2,FALSE)&lt;VLOOKUP(B3138,referencia!A3145:B3157,2,FALSE),"Visitante","Empate")))</f>
        <v/>
      </c>
      <c r="D3138" s="2" t="str">
        <f ca="1">IF(C3138="", "", IFERROR(
  INDEX(C:C, MATCH(1,
    INDEX((OFFSET(C3138, -(ROW(C3138)-255), 0)=OFFSET(C:C, 5, 0))*
           (OFFSET(C3137, -(ROW(C3137)-255), 0)=OFFSET(C:C, 4, 0))*
           (OFFSET(C3136, -(ROW(C3136)-255), 0)=OFFSET(C:C, 3, 0))*
           (OFFSET(C3135, -(ROW(C3135)-255), 0)=OFFSET(C:C, 2, 0))*
           (OFFSET(C3134, -(ROW(C3134)-255), 0)=OFFSET(C:C, 1, 0)),
           0), 0)),
  "Sem previsão"))</f>
        <v/>
      </c>
      <c r="E3138" s="2" t="str">
        <f t="shared" ca="1" si="140"/>
        <v/>
      </c>
      <c r="F3138" s="2" t="str">
        <f ca="1">IF(E3138="", "", IFERROR(COUNTIF($E$2:E3138, "Correto") / COUNTA($E$2:E3138), 0))</f>
        <v/>
      </c>
    </row>
    <row r="3139" spans="3:6" x14ac:dyDescent="0.25">
      <c r="C3139" s="2" t="str">
        <f>IF(B3139="","",IF(VLOOKUP(A3139,referencia!A3146:B3158,2,FALSE)&gt;VLOOKUP(B3139,referencia!A3146:B3158,2,FALSE),"Casa",IF(VLOOKUP(A3139,referencia!A3146:B3158,2,FALSE)&lt;VLOOKUP(B3139,referencia!A3146:B3158,2,FALSE),"Visitante","Empate")))</f>
        <v/>
      </c>
      <c r="D3139" s="2" t="str">
        <f ca="1">IF(C3139="", "", IFERROR(
  INDEX(C:C, MATCH(1,
    INDEX((OFFSET(C3139, -(ROW(C3139)-255), 0)=OFFSET(C:C, 5, 0))*
           (OFFSET(C3138, -(ROW(C3138)-255), 0)=OFFSET(C:C, 4, 0))*
           (OFFSET(C3137, -(ROW(C3137)-255), 0)=OFFSET(C:C, 3, 0))*
           (OFFSET(C3136, -(ROW(C3136)-255), 0)=OFFSET(C:C, 2, 0))*
           (OFFSET(C3135, -(ROW(C3135)-255), 0)=OFFSET(C:C, 1, 0)),
           0), 0)),
  "Sem previsão"))</f>
        <v/>
      </c>
      <c r="E3139" s="2" t="str">
        <f t="shared" ca="1" si="140"/>
        <v/>
      </c>
      <c r="F3139" s="2" t="str">
        <f ca="1">IF(E3139="", "", IFERROR(COUNTIF($E$2:E3139, "Correto") / COUNTA($E$2:E3139), 0))</f>
        <v/>
      </c>
    </row>
    <row r="3140" spans="3:6" x14ac:dyDescent="0.25">
      <c r="C3140" s="2" t="str">
        <f>IF(B3140="","",IF(VLOOKUP(A3140,referencia!A3147:B3159,2,FALSE)&gt;VLOOKUP(B3140,referencia!A3147:B3159,2,FALSE),"Casa",IF(VLOOKUP(A3140,referencia!A3147:B3159,2,FALSE)&lt;VLOOKUP(B3140,referencia!A3147:B3159,2,FALSE),"Visitante","Empate")))</f>
        <v/>
      </c>
      <c r="D3140" s="2" t="str">
        <f ca="1">IF(C3140="", "", IFERROR(
  INDEX(C:C, MATCH(1,
    INDEX((OFFSET(C3140, -(ROW(C3140)-255), 0)=OFFSET(C:C, 5, 0))*
           (OFFSET(C3139, -(ROW(C3139)-255), 0)=OFFSET(C:C, 4, 0))*
           (OFFSET(C3138, -(ROW(C3138)-255), 0)=OFFSET(C:C, 3, 0))*
           (OFFSET(C3137, -(ROW(C3137)-255), 0)=OFFSET(C:C, 2, 0))*
           (OFFSET(C3136, -(ROW(C3136)-255), 0)=OFFSET(C:C, 1, 0)),
           0), 0)),
  "Sem previsão"))</f>
        <v/>
      </c>
      <c r="E3140" s="2" t="str">
        <f t="shared" ca="1" si="140"/>
        <v/>
      </c>
      <c r="F3140" s="2" t="str">
        <f ca="1">IF(E3140="", "", IFERROR(COUNTIF($E$2:E3140, "Correto") / COUNTA($E$2:E3140), 0))</f>
        <v/>
      </c>
    </row>
    <row r="3141" spans="3:6" x14ac:dyDescent="0.25">
      <c r="C3141" s="2" t="str">
        <f>IF(B3141="","",IF(VLOOKUP(A3141,referencia!A3148:B3160,2,FALSE)&gt;VLOOKUP(B3141,referencia!A3148:B3160,2,FALSE),"Casa",IF(VLOOKUP(A3141,referencia!A3148:B3160,2,FALSE)&lt;VLOOKUP(B3141,referencia!A3148:B3160,2,FALSE),"Visitante","Empate")))</f>
        <v/>
      </c>
      <c r="D3141" s="2" t="str">
        <f ca="1">IF(C3141="", "", IFERROR(
  INDEX(C:C, MATCH(1,
    INDEX((OFFSET(C3141, -(ROW(C3141)-255), 0)=OFFSET(C:C, 5, 0))*
           (OFFSET(C3140, -(ROW(C3140)-255), 0)=OFFSET(C:C, 4, 0))*
           (OFFSET(C3139, -(ROW(C3139)-255), 0)=OFFSET(C:C, 3, 0))*
           (OFFSET(C3138, -(ROW(C3138)-255), 0)=OFFSET(C:C, 2, 0))*
           (OFFSET(C3137, -(ROW(C3137)-255), 0)=OFFSET(C:C, 1, 0)),
           0), 0)),
  "Sem previsão"))</f>
        <v/>
      </c>
      <c r="E3141" s="2" t="str">
        <f t="shared" ca="1" si="140"/>
        <v/>
      </c>
      <c r="F3141" s="2" t="str">
        <f ca="1">IF(E3141="", "", IFERROR(COUNTIF($E$2:E3141, "Correto") / COUNTA($E$2:E3141), 0))</f>
        <v/>
      </c>
    </row>
    <row r="3142" spans="3:6" x14ac:dyDescent="0.25">
      <c r="C3142" s="2" t="str">
        <f>IF(B3142="","",IF(VLOOKUP(A3142,referencia!A3149:B3161,2,FALSE)&gt;VLOOKUP(B3142,referencia!A3149:B3161,2,FALSE),"Casa",IF(VLOOKUP(A3142,referencia!A3149:B3161,2,FALSE)&lt;VLOOKUP(B3142,referencia!A3149:B3161,2,FALSE),"Visitante","Empate")))</f>
        <v/>
      </c>
      <c r="D3142" s="2" t="str">
        <f ca="1">IF(C3142="", "", IFERROR(
  INDEX(C:C, MATCH(1,
    INDEX((OFFSET(C3142, -(ROW(C3142)-255), 0)=OFFSET(C:C, 5, 0))*
           (OFFSET(C3141, -(ROW(C3141)-255), 0)=OFFSET(C:C, 4, 0))*
           (OFFSET(C3140, -(ROW(C3140)-255), 0)=OFFSET(C:C, 3, 0))*
           (OFFSET(C3139, -(ROW(C3139)-255), 0)=OFFSET(C:C, 2, 0))*
           (OFFSET(C3138, -(ROW(C3138)-255), 0)=OFFSET(C:C, 1, 0)),
           0), 0)),
  "Sem previsão"))</f>
        <v/>
      </c>
      <c r="E3142" s="2" t="str">
        <f t="shared" ca="1" si="140"/>
        <v/>
      </c>
      <c r="F3142" s="2" t="str">
        <f ca="1">IF(E3142="", "", IFERROR(COUNTIF($E$2:E3142, "Correto") / COUNTA($E$2:E3142), 0))</f>
        <v/>
      </c>
    </row>
    <row r="3143" spans="3:6" x14ac:dyDescent="0.25">
      <c r="C3143" s="2" t="str">
        <f>IF(B3143="","",IF(VLOOKUP(A3143,referencia!A3150:B3162,2,FALSE)&gt;VLOOKUP(B3143,referencia!A3150:B3162,2,FALSE),"Casa",IF(VLOOKUP(A3143,referencia!A3150:B3162,2,FALSE)&lt;VLOOKUP(B3143,referencia!A3150:B3162,2,FALSE),"Visitante","Empate")))</f>
        <v/>
      </c>
      <c r="D3143" s="2" t="str">
        <f ca="1">IF(C3143="", "", IFERROR(
  INDEX(C:C, MATCH(1,
    INDEX((OFFSET(C3143, -(ROW(C3143)-255), 0)=OFFSET(C:C, 5, 0))*
           (OFFSET(C3142, -(ROW(C3142)-255), 0)=OFFSET(C:C, 4, 0))*
           (OFFSET(C3141, -(ROW(C3141)-255), 0)=OFFSET(C:C, 3, 0))*
           (OFFSET(C3140, -(ROW(C3140)-255), 0)=OFFSET(C:C, 2, 0))*
           (OFFSET(C3139, -(ROW(C3139)-255), 0)=OFFSET(C:C, 1, 0)),
           0), 0)),
  "Sem previsão"))</f>
        <v/>
      </c>
      <c r="E3143" s="2" t="str">
        <f t="shared" ca="1" si="140"/>
        <v/>
      </c>
      <c r="F3143" s="2" t="str">
        <f ca="1">IF(E3143="", "", IFERROR(COUNTIF($E$2:E3143, "Correto") / COUNTA($E$2:E3143), 0))</f>
        <v/>
      </c>
    </row>
    <row r="3144" spans="3:6" x14ac:dyDescent="0.25">
      <c r="C3144" s="2" t="str">
        <f>IF(B3144="","",IF(VLOOKUP(A3144,referencia!A3151:B3163,2,FALSE)&gt;VLOOKUP(B3144,referencia!A3151:B3163,2,FALSE),"Casa",IF(VLOOKUP(A3144,referencia!A3151:B3163,2,FALSE)&lt;VLOOKUP(B3144,referencia!A3151:B3163,2,FALSE),"Visitante","Empate")))</f>
        <v/>
      </c>
      <c r="D3144" s="2" t="str">
        <f ca="1">IF(C3144="", "", IFERROR(
  INDEX(C:C, MATCH(1,
    INDEX((OFFSET(C3144, -(ROW(C3144)-255), 0)=OFFSET(C:C, 5, 0))*
           (OFFSET(C3143, -(ROW(C3143)-255), 0)=OFFSET(C:C, 4, 0))*
           (OFFSET(C3142, -(ROW(C3142)-255), 0)=OFFSET(C:C, 3, 0))*
           (OFFSET(C3141, -(ROW(C3141)-255), 0)=OFFSET(C:C, 2, 0))*
           (OFFSET(C3140, -(ROW(C3140)-255), 0)=OFFSET(C:C, 1, 0)),
           0), 0)),
  "Sem previsão"))</f>
        <v/>
      </c>
      <c r="E3144" s="2" t="str">
        <f t="shared" ca="1" si="140"/>
        <v/>
      </c>
      <c r="F3144" s="2" t="str">
        <f ca="1">IF(E3144="", "", IFERROR(COUNTIF($E$2:E3144, "Correto") / COUNTA($E$2:E3144), 0))</f>
        <v/>
      </c>
    </row>
    <row r="3145" spans="3:6" x14ac:dyDescent="0.25">
      <c r="C3145" s="2" t="str">
        <f>IF(B3145="","",IF(VLOOKUP(A3145,referencia!A3152:B3164,2,FALSE)&gt;VLOOKUP(B3145,referencia!A3152:B3164,2,FALSE),"Casa",IF(VLOOKUP(A3145,referencia!A3152:B3164,2,FALSE)&lt;VLOOKUP(B3145,referencia!A3152:B3164,2,FALSE),"Visitante","Empate")))</f>
        <v/>
      </c>
      <c r="D3145" s="2" t="str">
        <f ca="1">IF(C3145="", "", IFERROR(
  INDEX(C:C, MATCH(1,
    INDEX((OFFSET(C3145, -(ROW(C3145)-255), 0)=OFFSET(C:C, 5, 0))*
           (OFFSET(C3144, -(ROW(C3144)-255), 0)=OFFSET(C:C, 4, 0))*
           (OFFSET(C3143, -(ROW(C3143)-255), 0)=OFFSET(C:C, 3, 0))*
           (OFFSET(C3142, -(ROW(C3142)-255), 0)=OFFSET(C:C, 2, 0))*
           (OFFSET(C3141, -(ROW(C3141)-255), 0)=OFFSET(C:C, 1, 0)),
           0), 0)),
  "Sem previsão"))</f>
        <v/>
      </c>
      <c r="E3145" s="2" t="str">
        <f t="shared" ca="1" si="140"/>
        <v/>
      </c>
      <c r="F3145" s="2" t="str">
        <f ca="1">IF(E3145="", "", IFERROR(COUNTIF($E$2:E3145, "Correto") / COUNTA($E$2:E3145), 0))</f>
        <v/>
      </c>
    </row>
    <row r="3146" spans="3:6" x14ac:dyDescent="0.25">
      <c r="C3146" s="2" t="str">
        <f>IF(B3146="","",IF(VLOOKUP(A3146,referencia!A3153:B3165,2,FALSE)&gt;VLOOKUP(B3146,referencia!A3153:B3165,2,FALSE),"Casa",IF(VLOOKUP(A3146,referencia!A3153:B3165,2,FALSE)&lt;VLOOKUP(B3146,referencia!A3153:B3165,2,FALSE),"Visitante","Empate")))</f>
        <v/>
      </c>
      <c r="D3146" s="2" t="str">
        <f ca="1">IF(C3146="", "", IFERROR(
  INDEX(C:C, MATCH(1,
    INDEX((OFFSET(C3146, -(ROW(C3146)-255), 0)=OFFSET(C:C, 5, 0))*
           (OFFSET(C3145, -(ROW(C3145)-255), 0)=OFFSET(C:C, 4, 0))*
           (OFFSET(C3144, -(ROW(C3144)-255), 0)=OFFSET(C:C, 3, 0))*
           (OFFSET(C3143, -(ROW(C3143)-255), 0)=OFFSET(C:C, 2, 0))*
           (OFFSET(C3142, -(ROW(C3142)-255), 0)=OFFSET(C:C, 1, 0)),
           0), 0)),
  "Sem previsão"))</f>
        <v/>
      </c>
      <c r="E3146" s="2" t="str">
        <f t="shared" ca="1" si="140"/>
        <v/>
      </c>
      <c r="F3146" s="2" t="str">
        <f ca="1">IF(E3146="", "", IFERROR(COUNTIF($E$2:E3146, "Correto") / COUNTA($E$2:E3146), 0))</f>
        <v/>
      </c>
    </row>
    <row r="3147" spans="3:6" x14ac:dyDescent="0.25">
      <c r="C3147" s="2" t="str">
        <f>IF(B3147="","",IF(VLOOKUP(A3147,referencia!A3154:B3166,2,FALSE)&gt;VLOOKUP(B3147,referencia!A3154:B3166,2,FALSE),"Casa",IF(VLOOKUP(A3147,referencia!A3154:B3166,2,FALSE)&lt;VLOOKUP(B3147,referencia!A3154:B3166,2,FALSE),"Visitante","Empate")))</f>
        <v/>
      </c>
      <c r="D3147" s="2" t="str">
        <f ca="1">IF(C3147="", "", IFERROR(
  INDEX(C:C, MATCH(1,
    INDEX((OFFSET(C3147, -(ROW(C3147)-255), 0)=OFFSET(C:C, 5, 0))*
           (OFFSET(C3146, -(ROW(C3146)-255), 0)=OFFSET(C:C, 4, 0))*
           (OFFSET(C3145, -(ROW(C3145)-255), 0)=OFFSET(C:C, 3, 0))*
           (OFFSET(C3144, -(ROW(C3144)-255), 0)=OFFSET(C:C, 2, 0))*
           (OFFSET(C3143, -(ROW(C3143)-255), 0)=OFFSET(C:C, 1, 0)),
           0), 0)),
  "Sem previsão"))</f>
        <v/>
      </c>
      <c r="E3147" s="2" t="str">
        <f t="shared" ca="1" si="140"/>
        <v/>
      </c>
      <c r="F3147" s="2" t="str">
        <f ca="1">IF(E3147="", "", IFERROR(COUNTIF($E$2:E3147, "Correto") / COUNTA($E$2:E3147), 0))</f>
        <v/>
      </c>
    </row>
    <row r="3148" spans="3:6" x14ac:dyDescent="0.25">
      <c r="C3148" s="2" t="str">
        <f>IF(B3148="","",IF(VLOOKUP(A3148,referencia!A3155:B3167,2,FALSE)&gt;VLOOKUP(B3148,referencia!A3155:B3167,2,FALSE),"Casa",IF(VLOOKUP(A3148,referencia!A3155:B3167,2,FALSE)&lt;VLOOKUP(B3148,referencia!A3155:B3167,2,FALSE),"Visitante","Empate")))</f>
        <v/>
      </c>
      <c r="D3148" s="2" t="str">
        <f ca="1">IF(C3148="", "", IFERROR(
  INDEX(C:C, MATCH(1,
    INDEX((OFFSET(C3148, -(ROW(C3148)-255), 0)=OFFSET(C:C, 5, 0))*
           (OFFSET(C3147, -(ROW(C3147)-255), 0)=OFFSET(C:C, 4, 0))*
           (OFFSET(C3146, -(ROW(C3146)-255), 0)=OFFSET(C:C, 3, 0))*
           (OFFSET(C3145, -(ROW(C3145)-255), 0)=OFFSET(C:C, 2, 0))*
           (OFFSET(C3144, -(ROW(C3144)-255), 0)=OFFSET(C:C, 1, 0)),
           0), 0)),
  "Sem previsão"))</f>
        <v/>
      </c>
      <c r="E3148" s="2" t="str">
        <f t="shared" ca="1" si="140"/>
        <v/>
      </c>
      <c r="F3148" s="2" t="str">
        <f ca="1">IF(E3148="", "", IFERROR(COUNTIF($E$2:E3148, "Correto") / COUNTA($E$2:E3148), 0))</f>
        <v/>
      </c>
    </row>
    <row r="3149" spans="3:6" x14ac:dyDescent="0.25">
      <c r="C3149" s="2" t="str">
        <f>IF(B3149="","",IF(VLOOKUP(A3149,referencia!A3156:B3168,2,FALSE)&gt;VLOOKUP(B3149,referencia!A3156:B3168,2,FALSE),"Casa",IF(VLOOKUP(A3149,referencia!A3156:B3168,2,FALSE)&lt;VLOOKUP(B3149,referencia!A3156:B3168,2,FALSE),"Visitante","Empate")))</f>
        <v/>
      </c>
      <c r="D3149" s="2" t="str">
        <f ca="1">IF(C3149="", "", IFERROR(
  INDEX(C:C, MATCH(1,
    INDEX((OFFSET(C3149, -(ROW(C3149)-255), 0)=OFFSET(C:C, 5, 0))*
           (OFFSET(C3148, -(ROW(C3148)-255), 0)=OFFSET(C:C, 4, 0))*
           (OFFSET(C3147, -(ROW(C3147)-255), 0)=OFFSET(C:C, 3, 0))*
           (OFFSET(C3146, -(ROW(C3146)-255), 0)=OFFSET(C:C, 2, 0))*
           (OFFSET(C3145, -(ROW(C3145)-255), 0)=OFFSET(C:C, 1, 0)),
           0), 0)),
  "Sem previsão"))</f>
        <v/>
      </c>
      <c r="E3149" s="2" t="str">
        <f t="shared" ca="1" si="140"/>
        <v/>
      </c>
      <c r="F3149" s="2" t="str">
        <f ca="1">IF(E3149="", "", IFERROR(COUNTIF($E$2:E3149, "Correto") / COUNTA($E$2:E3149), 0))</f>
        <v/>
      </c>
    </row>
    <row r="3150" spans="3:6" x14ac:dyDescent="0.25">
      <c r="C3150" s="2" t="str">
        <f>IF(B3150="","",IF(VLOOKUP(A3150,referencia!A3157:B3169,2,FALSE)&gt;VLOOKUP(B3150,referencia!A3157:B3169,2,FALSE),"Casa",IF(VLOOKUP(A3150,referencia!A3157:B3169,2,FALSE)&lt;VLOOKUP(B3150,referencia!A3157:B3169,2,FALSE),"Visitante","Empate")))</f>
        <v/>
      </c>
      <c r="D3150" s="2" t="str">
        <f ca="1">IF(C3150="", "", IFERROR(
  INDEX(C:C, MATCH(1,
    INDEX((OFFSET(C3150, -(ROW(C3150)-255), 0)=OFFSET(C:C, 5, 0))*
           (OFFSET(C3149, -(ROW(C3149)-255), 0)=OFFSET(C:C, 4, 0))*
           (OFFSET(C3148, -(ROW(C3148)-255), 0)=OFFSET(C:C, 3, 0))*
           (OFFSET(C3147, -(ROW(C3147)-255), 0)=OFFSET(C:C, 2, 0))*
           (OFFSET(C3146, -(ROW(C3146)-255), 0)=OFFSET(C:C, 1, 0)),
           0), 0)),
  "Sem previsão"))</f>
        <v/>
      </c>
      <c r="E3150" s="2" t="str">
        <f t="shared" ca="1" si="140"/>
        <v/>
      </c>
      <c r="F3150" s="2" t="str">
        <f ca="1">IF(E3150="", "", IFERROR(COUNTIF($E$2:E3150, "Correto") / COUNTA($E$2:E3150), 0))</f>
        <v/>
      </c>
    </row>
    <row r="3151" spans="3:6" x14ac:dyDescent="0.25">
      <c r="C3151" s="2" t="str">
        <f>IF(B3151="","",IF(VLOOKUP(A3151,referencia!A3158:B3170,2,FALSE)&gt;VLOOKUP(B3151,referencia!A3158:B3170,2,FALSE),"Casa",IF(VLOOKUP(A3151,referencia!A3158:B3170,2,FALSE)&lt;VLOOKUP(B3151,referencia!A3158:B3170,2,FALSE),"Visitante","Empate")))</f>
        <v/>
      </c>
      <c r="D3151" s="2" t="str">
        <f ca="1">IF(C3151="", "", IFERROR(
  INDEX(C:C, MATCH(1,
    INDEX((OFFSET(C3151, -(ROW(C3151)-255), 0)=OFFSET(C:C, 5, 0))*
           (OFFSET(C3150, -(ROW(C3150)-255), 0)=OFFSET(C:C, 4, 0))*
           (OFFSET(C3149, -(ROW(C3149)-255), 0)=OFFSET(C:C, 3, 0))*
           (OFFSET(C3148, -(ROW(C3148)-255), 0)=OFFSET(C:C, 2, 0))*
           (OFFSET(C3147, -(ROW(C3147)-255), 0)=OFFSET(C:C, 1, 0)),
           0), 0)),
  "Sem previsão"))</f>
        <v/>
      </c>
      <c r="E3151" s="2" t="str">
        <f t="shared" ca="1" si="140"/>
        <v/>
      </c>
      <c r="F3151" s="2" t="str">
        <f ca="1">IF(E3151="", "", IFERROR(COUNTIF($E$2:E3151, "Correto") / COUNTA($E$2:E3151), 0))</f>
        <v/>
      </c>
    </row>
    <row r="3152" spans="3:6" x14ac:dyDescent="0.25">
      <c r="C3152" s="2" t="str">
        <f>IF(B3152="","",IF(VLOOKUP(A3152,referencia!A3159:B3171,2,FALSE)&gt;VLOOKUP(B3152,referencia!A3159:B3171,2,FALSE),"Casa",IF(VLOOKUP(A3152,referencia!A3159:B3171,2,FALSE)&lt;VLOOKUP(B3152,referencia!A3159:B3171,2,FALSE),"Visitante","Empate")))</f>
        <v/>
      </c>
      <c r="D3152" s="2" t="str">
        <f ca="1">IF(C3152="", "", IFERROR(
  INDEX(C:C, MATCH(1,
    INDEX((OFFSET(C3152, -(ROW(C3152)-255), 0)=OFFSET(C:C, 5, 0))*
           (OFFSET(C3151, -(ROW(C3151)-255), 0)=OFFSET(C:C, 4, 0))*
           (OFFSET(C3150, -(ROW(C3150)-255), 0)=OFFSET(C:C, 3, 0))*
           (OFFSET(C3149, -(ROW(C3149)-255), 0)=OFFSET(C:C, 2, 0))*
           (OFFSET(C3148, -(ROW(C3148)-255), 0)=OFFSET(C:C, 1, 0)),
           0), 0)),
  "Sem previsão"))</f>
        <v/>
      </c>
      <c r="E3152" s="2" t="str">
        <f t="shared" ca="1" si="140"/>
        <v/>
      </c>
      <c r="F3152" s="2" t="str">
        <f ca="1">IF(E3152="", "", IFERROR(COUNTIF($E$2:E3152, "Correto") / COUNTA($E$2:E3152), 0))</f>
        <v/>
      </c>
    </row>
    <row r="3153" spans="3:6" x14ac:dyDescent="0.25">
      <c r="C3153" s="2" t="str">
        <f>IF(B3153="","",IF(VLOOKUP(A3153,referencia!A3160:B3172,2,FALSE)&gt;VLOOKUP(B3153,referencia!A3160:B3172,2,FALSE),"Casa",IF(VLOOKUP(A3153,referencia!A3160:B3172,2,FALSE)&lt;VLOOKUP(B3153,referencia!A3160:B3172,2,FALSE),"Visitante","Empate")))</f>
        <v/>
      </c>
      <c r="D3153" s="2" t="str">
        <f ca="1">IF(C3153="", "", IFERROR(
  INDEX(C:C, MATCH(1,
    INDEX((OFFSET(C3153, -(ROW(C3153)-255), 0)=OFFSET(C:C, 5, 0))*
           (OFFSET(C3152, -(ROW(C3152)-255), 0)=OFFSET(C:C, 4, 0))*
           (OFFSET(C3151, -(ROW(C3151)-255), 0)=OFFSET(C:C, 3, 0))*
           (OFFSET(C3150, -(ROW(C3150)-255), 0)=OFFSET(C:C, 2, 0))*
           (OFFSET(C3149, -(ROW(C3149)-255), 0)=OFFSET(C:C, 1, 0)),
           0), 0)),
  "Sem previsão"))</f>
        <v/>
      </c>
      <c r="E3153" s="2" t="str">
        <f t="shared" ca="1" si="140"/>
        <v/>
      </c>
      <c r="F3153" s="2" t="str">
        <f ca="1">IF(E3153="", "", IFERROR(COUNTIF($E$2:E3153, "Correto") / COUNTA($E$2:E3153), 0))</f>
        <v/>
      </c>
    </row>
    <row r="3154" spans="3:6" x14ac:dyDescent="0.25">
      <c r="C3154" s="2" t="str">
        <f>IF(B3154="","",IF(VLOOKUP(A3154,referencia!A3161:B3173,2,FALSE)&gt;VLOOKUP(B3154,referencia!A3161:B3173,2,FALSE),"Casa",IF(VLOOKUP(A3154,referencia!A3161:B3173,2,FALSE)&lt;VLOOKUP(B3154,referencia!A3161:B3173,2,FALSE),"Visitante","Empate")))</f>
        <v/>
      </c>
      <c r="D3154" s="2" t="str">
        <f ca="1">IF(C3154="", "", IFERROR(
  INDEX(C:C, MATCH(1,
    INDEX((OFFSET(C3154, -(ROW(C3154)-255), 0)=OFFSET(C:C, 5, 0))*
           (OFFSET(C3153, -(ROW(C3153)-255), 0)=OFFSET(C:C, 4, 0))*
           (OFFSET(C3152, -(ROW(C3152)-255), 0)=OFFSET(C:C, 3, 0))*
           (OFFSET(C3151, -(ROW(C3151)-255), 0)=OFFSET(C:C, 2, 0))*
           (OFFSET(C3150, -(ROW(C3150)-255), 0)=OFFSET(C:C, 1, 0)),
           0), 0)),
  "Sem previsão"))</f>
        <v/>
      </c>
      <c r="E3154" s="2" t="str">
        <f t="shared" ca="1" si="140"/>
        <v/>
      </c>
      <c r="F3154" s="2" t="str">
        <f ca="1">IF(E3154="", "", IFERROR(COUNTIF($E$2:E3154, "Correto") / COUNTA($E$2:E3154), 0))</f>
        <v/>
      </c>
    </row>
    <row r="3155" spans="3:6" x14ac:dyDescent="0.25">
      <c r="C3155" s="2" t="str">
        <f>IF(B3155="","",IF(VLOOKUP(A3155,referencia!A3162:B3174,2,FALSE)&gt;VLOOKUP(B3155,referencia!A3162:B3174,2,FALSE),"Casa",IF(VLOOKUP(A3155,referencia!A3162:B3174,2,FALSE)&lt;VLOOKUP(B3155,referencia!A3162:B3174,2,FALSE),"Visitante","Empate")))</f>
        <v/>
      </c>
      <c r="D3155" s="2" t="str">
        <f ca="1">IF(C3155="", "", IFERROR(
  INDEX(C:C, MATCH(1,
    INDEX((OFFSET(C3155, -(ROW(C3155)-255), 0)=OFFSET(C:C, 5, 0))*
           (OFFSET(C3154, -(ROW(C3154)-255), 0)=OFFSET(C:C, 4, 0))*
           (OFFSET(C3153, -(ROW(C3153)-255), 0)=OFFSET(C:C, 3, 0))*
           (OFFSET(C3152, -(ROW(C3152)-255), 0)=OFFSET(C:C, 2, 0))*
           (OFFSET(C3151, -(ROW(C3151)-255), 0)=OFFSET(C:C, 1, 0)),
           0), 0)),
  "Sem previsão"))</f>
        <v/>
      </c>
      <c r="E3155" s="2" t="str">
        <f t="shared" ca="1" si="140"/>
        <v/>
      </c>
      <c r="F3155" s="2" t="str">
        <f ca="1">IF(E3155="", "", IFERROR(COUNTIF($E$2:E3155, "Correto") / COUNTA($E$2:E3155), 0))</f>
        <v/>
      </c>
    </row>
    <row r="3156" spans="3:6" x14ac:dyDescent="0.25">
      <c r="C3156" s="2" t="str">
        <f>IF(B3156="","",IF(VLOOKUP(A3156,referencia!A3163:B3175,2,FALSE)&gt;VLOOKUP(B3156,referencia!A3163:B3175,2,FALSE),"Casa",IF(VLOOKUP(A3156,referencia!A3163:B3175,2,FALSE)&lt;VLOOKUP(B3156,referencia!A3163:B3175,2,FALSE),"Visitante","Empate")))</f>
        <v/>
      </c>
      <c r="D3156" s="2" t="str">
        <f ca="1">IF(C3156="", "", IFERROR(
  INDEX(C:C, MATCH(1,
    INDEX((OFFSET(C3156, -(ROW(C3156)-255), 0)=OFFSET(C:C, 5, 0))*
           (OFFSET(C3155, -(ROW(C3155)-255), 0)=OFFSET(C:C, 4, 0))*
           (OFFSET(C3154, -(ROW(C3154)-255), 0)=OFFSET(C:C, 3, 0))*
           (OFFSET(C3153, -(ROW(C3153)-255), 0)=OFFSET(C:C, 2, 0))*
           (OFFSET(C3152, -(ROW(C3152)-255), 0)=OFFSET(C:C, 1, 0)),
           0), 0)),
  "Sem previsão"))</f>
        <v/>
      </c>
      <c r="E3156" s="2" t="str">
        <f t="shared" ca="1" si="140"/>
        <v/>
      </c>
      <c r="F3156" s="2" t="str">
        <f ca="1">IF(E3156="", "", IFERROR(COUNTIF($E$2:E3156, "Correto") / COUNTA($E$2:E3156), 0))</f>
        <v/>
      </c>
    </row>
    <row r="3157" spans="3:6" x14ac:dyDescent="0.25">
      <c r="C3157" s="2" t="str">
        <f>IF(B3157="","",IF(VLOOKUP(A3157,referencia!A3164:B3176,2,FALSE)&gt;VLOOKUP(B3157,referencia!A3164:B3176,2,FALSE),"Casa",IF(VLOOKUP(A3157,referencia!A3164:B3176,2,FALSE)&lt;VLOOKUP(B3157,referencia!A3164:B3176,2,FALSE),"Visitante","Empate")))</f>
        <v/>
      </c>
      <c r="D3157" s="2" t="str">
        <f ca="1">IF(C3157="", "", IFERROR(
  INDEX(C:C, MATCH(1,
    INDEX((OFFSET(C3157, -(ROW(C3157)-255), 0)=OFFSET(C:C, 5, 0))*
           (OFFSET(C3156, -(ROW(C3156)-255), 0)=OFFSET(C:C, 4, 0))*
           (OFFSET(C3155, -(ROW(C3155)-255), 0)=OFFSET(C:C, 3, 0))*
           (OFFSET(C3154, -(ROW(C3154)-255), 0)=OFFSET(C:C, 2, 0))*
           (OFFSET(C3153, -(ROW(C3153)-255), 0)=OFFSET(C:C, 1, 0)),
           0), 0)),
  "Sem previsão"))</f>
        <v/>
      </c>
      <c r="E3157" s="2" t="str">
        <f t="shared" ca="1" si="140"/>
        <v/>
      </c>
      <c r="F3157" s="2" t="str">
        <f ca="1">IF(E3157="", "", IFERROR(COUNTIF($E$2:E3157, "Correto") / COUNTA($E$2:E3157), 0))</f>
        <v/>
      </c>
    </row>
    <row r="3158" spans="3:6" x14ac:dyDescent="0.25">
      <c r="C3158" s="2" t="str">
        <f>IF(B3158="","",IF(VLOOKUP(A3158,referencia!A3165:B3177,2,FALSE)&gt;VLOOKUP(B3158,referencia!A3165:B3177,2,FALSE),"Casa",IF(VLOOKUP(A3158,referencia!A3165:B3177,2,FALSE)&lt;VLOOKUP(B3158,referencia!A3165:B3177,2,FALSE),"Visitante","Empate")))</f>
        <v/>
      </c>
      <c r="D3158" s="2" t="str">
        <f ca="1">IF(C3158="", "", IFERROR(
  INDEX(C:C, MATCH(1,
    INDEX((OFFSET(C3158, -(ROW(C3158)-255), 0)=OFFSET(C:C, 5, 0))*
           (OFFSET(C3157, -(ROW(C3157)-255), 0)=OFFSET(C:C, 4, 0))*
           (OFFSET(C3156, -(ROW(C3156)-255), 0)=OFFSET(C:C, 3, 0))*
           (OFFSET(C3155, -(ROW(C3155)-255), 0)=OFFSET(C:C, 2, 0))*
           (OFFSET(C3154, -(ROW(C3154)-255), 0)=OFFSET(C:C, 1, 0)),
           0), 0)),
  "Sem previsão"))</f>
        <v/>
      </c>
      <c r="E3158" s="2" t="str">
        <f t="shared" ca="1" si="140"/>
        <v/>
      </c>
      <c r="F3158" s="2" t="str">
        <f ca="1">IF(E3158="", "", IFERROR(COUNTIF($E$2:E3158, "Correto") / COUNTA($E$2:E3158), 0))</f>
        <v/>
      </c>
    </row>
    <row r="3159" spans="3:6" x14ac:dyDescent="0.25">
      <c r="C3159" s="2" t="str">
        <f>IF(B3159="","",IF(VLOOKUP(A3159,referencia!A3166:B3178,2,FALSE)&gt;VLOOKUP(B3159,referencia!A3166:B3178,2,FALSE),"Casa",IF(VLOOKUP(A3159,referencia!A3166:B3178,2,FALSE)&lt;VLOOKUP(B3159,referencia!A3166:B3178,2,FALSE),"Visitante","Empate")))</f>
        <v/>
      </c>
      <c r="D3159" s="2" t="str">
        <f ca="1">IF(C3159="", "", IFERROR(
  INDEX(C:C, MATCH(1,
    INDEX((OFFSET(C3159, -(ROW(C3159)-255), 0)=OFFSET(C:C, 5, 0))*
           (OFFSET(C3158, -(ROW(C3158)-255), 0)=OFFSET(C:C, 4, 0))*
           (OFFSET(C3157, -(ROW(C3157)-255), 0)=OFFSET(C:C, 3, 0))*
           (OFFSET(C3156, -(ROW(C3156)-255), 0)=OFFSET(C:C, 2, 0))*
           (OFFSET(C3155, -(ROW(C3155)-255), 0)=OFFSET(C:C, 1, 0)),
           0), 0)),
  "Sem previsão"))</f>
        <v/>
      </c>
      <c r="E3159" s="2" t="str">
        <f t="shared" ca="1" si="140"/>
        <v/>
      </c>
      <c r="F3159" s="2" t="str">
        <f ca="1">IF(E3159="", "", IFERROR(COUNTIF($E$2:E3159, "Correto") / COUNTA($E$2:E3159), 0))</f>
        <v/>
      </c>
    </row>
    <row r="3160" spans="3:6" x14ac:dyDescent="0.25">
      <c r="C3160" s="2" t="str">
        <f>IF(B3160="","",IF(VLOOKUP(A3160,referencia!A3167:B3179,2,FALSE)&gt;VLOOKUP(B3160,referencia!A3167:B3179,2,FALSE),"Casa",IF(VLOOKUP(A3160,referencia!A3167:B3179,2,FALSE)&lt;VLOOKUP(B3160,referencia!A3167:B3179,2,FALSE),"Visitante","Empate")))</f>
        <v/>
      </c>
      <c r="D3160" s="2" t="str">
        <f ca="1">IF(C3160="", "", IFERROR(
  INDEX(C:C, MATCH(1,
    INDEX((OFFSET(C3160, -(ROW(C3160)-255), 0)=OFFSET(C:C, 5, 0))*
           (OFFSET(C3159, -(ROW(C3159)-255), 0)=OFFSET(C:C, 4, 0))*
           (OFFSET(C3158, -(ROW(C3158)-255), 0)=OFFSET(C:C, 3, 0))*
           (OFFSET(C3157, -(ROW(C3157)-255), 0)=OFFSET(C:C, 2, 0))*
           (OFFSET(C3156, -(ROW(C3156)-255), 0)=OFFSET(C:C, 1, 0)),
           0), 0)),
  "Sem previsão"))</f>
        <v/>
      </c>
      <c r="E3160" s="2" t="str">
        <f t="shared" ca="1" si="140"/>
        <v/>
      </c>
      <c r="F3160" s="2" t="str">
        <f ca="1">IF(E3160="", "", IFERROR(COUNTIF($E$2:E3160, "Correto") / COUNTA($E$2:E3160), 0))</f>
        <v/>
      </c>
    </row>
    <row r="3161" spans="3:6" x14ac:dyDescent="0.25">
      <c r="C3161" s="2" t="str">
        <f>IF(B3161="","",IF(VLOOKUP(A3161,referencia!A3168:B3180,2,FALSE)&gt;VLOOKUP(B3161,referencia!A3168:B3180,2,FALSE),"Casa",IF(VLOOKUP(A3161,referencia!A3168:B3180,2,FALSE)&lt;VLOOKUP(B3161,referencia!A3168:B3180,2,FALSE),"Visitante","Empate")))</f>
        <v/>
      </c>
      <c r="D3161" s="2" t="str">
        <f ca="1">IF(C3161="", "", IFERROR(
  INDEX(C:C, MATCH(1,
    INDEX((OFFSET(C3161, -(ROW(C3161)-255), 0)=OFFSET(C:C, 5, 0))*
           (OFFSET(C3160, -(ROW(C3160)-255), 0)=OFFSET(C:C, 4, 0))*
           (OFFSET(C3159, -(ROW(C3159)-255), 0)=OFFSET(C:C, 3, 0))*
           (OFFSET(C3158, -(ROW(C3158)-255), 0)=OFFSET(C:C, 2, 0))*
           (OFFSET(C3157, -(ROW(C3157)-255), 0)=OFFSET(C:C, 1, 0)),
           0), 0)),
  "Sem previsão"))</f>
        <v/>
      </c>
      <c r="E3161" s="2" t="str">
        <f t="shared" ca="1" si="140"/>
        <v/>
      </c>
      <c r="F3161" s="2" t="str">
        <f ca="1">IF(E3161="", "", IFERROR(COUNTIF($E$2:E3161, "Correto") / COUNTA($E$2:E3161), 0))</f>
        <v/>
      </c>
    </row>
    <row r="3162" spans="3:6" x14ac:dyDescent="0.25">
      <c r="C3162" s="2" t="str">
        <f>IF(B3162="","",IF(VLOOKUP(A3162,referencia!A3169:B3181,2,FALSE)&gt;VLOOKUP(B3162,referencia!A3169:B3181,2,FALSE),"Casa",IF(VLOOKUP(A3162,referencia!A3169:B3181,2,FALSE)&lt;VLOOKUP(B3162,referencia!A3169:B3181,2,FALSE),"Visitante","Empate")))</f>
        <v/>
      </c>
      <c r="D3162" s="2" t="str">
        <f ca="1">IF(C3162="", "", IFERROR(
  INDEX(C:C, MATCH(1,
    INDEX((OFFSET(C3162, -(ROW(C3162)-255), 0)=OFFSET(C:C, 5, 0))*
           (OFFSET(C3161, -(ROW(C3161)-255), 0)=OFFSET(C:C, 4, 0))*
           (OFFSET(C3160, -(ROW(C3160)-255), 0)=OFFSET(C:C, 3, 0))*
           (OFFSET(C3159, -(ROW(C3159)-255), 0)=OFFSET(C:C, 2, 0))*
           (OFFSET(C3158, -(ROW(C3158)-255), 0)=OFFSET(C:C, 1, 0)),
           0), 0)),
  "Sem previsão"))</f>
        <v/>
      </c>
      <c r="E3162" s="2" t="str">
        <f t="shared" ca="1" si="140"/>
        <v/>
      </c>
      <c r="F3162" s="2" t="str">
        <f ca="1">IF(E3162="", "", IFERROR(COUNTIF($E$2:E3162, "Correto") / COUNTA($E$2:E3162), 0))</f>
        <v/>
      </c>
    </row>
    <row r="3163" spans="3:6" x14ac:dyDescent="0.25">
      <c r="C3163" s="2" t="str">
        <f>IF(B3163="","",IF(VLOOKUP(A3163,referencia!A3170:B3182,2,FALSE)&gt;VLOOKUP(B3163,referencia!A3170:B3182,2,FALSE),"Casa",IF(VLOOKUP(A3163,referencia!A3170:B3182,2,FALSE)&lt;VLOOKUP(B3163,referencia!A3170:B3182,2,FALSE),"Visitante","Empate")))</f>
        <v/>
      </c>
      <c r="D3163" s="2" t="str">
        <f ca="1">IF(C3163="", "", IFERROR(
  INDEX(C:C, MATCH(1,
    INDEX((OFFSET(C3163, -(ROW(C3163)-255), 0)=OFFSET(C:C, 5, 0))*
           (OFFSET(C3162, -(ROW(C3162)-255), 0)=OFFSET(C:C, 4, 0))*
           (OFFSET(C3161, -(ROW(C3161)-255), 0)=OFFSET(C:C, 3, 0))*
           (OFFSET(C3160, -(ROW(C3160)-255), 0)=OFFSET(C:C, 2, 0))*
           (OFFSET(C3159, -(ROW(C3159)-255), 0)=OFFSET(C:C, 1, 0)),
           0), 0)),
  "Sem previsão"))</f>
        <v/>
      </c>
      <c r="E3163" s="2" t="str">
        <f t="shared" ca="1" si="140"/>
        <v/>
      </c>
      <c r="F3163" s="2" t="str">
        <f ca="1">IF(E3163="", "", IFERROR(COUNTIF($E$2:E3163, "Correto") / COUNTA($E$2:E3163), 0))</f>
        <v/>
      </c>
    </row>
    <row r="3164" spans="3:6" x14ac:dyDescent="0.25">
      <c r="C3164" s="2" t="str">
        <f>IF(B3164="","",IF(VLOOKUP(A3164,referencia!A3171:B3183,2,FALSE)&gt;VLOOKUP(B3164,referencia!A3171:B3183,2,FALSE),"Casa",IF(VLOOKUP(A3164,referencia!A3171:B3183,2,FALSE)&lt;VLOOKUP(B3164,referencia!A3171:B3183,2,FALSE),"Visitante","Empate")))</f>
        <v/>
      </c>
      <c r="D3164" s="2" t="str">
        <f ca="1">IF(C3164="", "", IFERROR(
  INDEX(C:C, MATCH(1,
    INDEX((OFFSET(C3164, -(ROW(C3164)-255), 0)=OFFSET(C:C, 5, 0))*
           (OFFSET(C3163, -(ROW(C3163)-255), 0)=OFFSET(C:C, 4, 0))*
           (OFFSET(C3162, -(ROW(C3162)-255), 0)=OFFSET(C:C, 3, 0))*
           (OFFSET(C3161, -(ROW(C3161)-255), 0)=OFFSET(C:C, 2, 0))*
           (OFFSET(C3160, -(ROW(C3160)-255), 0)=OFFSET(C:C, 1, 0)),
           0), 0)),
  "Sem previsão"))</f>
        <v/>
      </c>
      <c r="E3164" s="2" t="str">
        <f t="shared" ca="1" si="140"/>
        <v/>
      </c>
      <c r="F3164" s="2" t="str">
        <f ca="1">IF(E3164="", "", IFERROR(COUNTIF($E$2:E3164, "Correto") / COUNTA($E$2:E3164), 0))</f>
        <v/>
      </c>
    </row>
    <row r="3165" spans="3:6" x14ac:dyDescent="0.25">
      <c r="C3165" s="2" t="str">
        <f>IF(B3165="","",IF(VLOOKUP(A3165,referencia!A3172:B3184,2,FALSE)&gt;VLOOKUP(B3165,referencia!A3172:B3184,2,FALSE),"Casa",IF(VLOOKUP(A3165,referencia!A3172:B3184,2,FALSE)&lt;VLOOKUP(B3165,referencia!A3172:B3184,2,FALSE),"Visitante","Empate")))</f>
        <v/>
      </c>
      <c r="D3165" s="2" t="str">
        <f ca="1">IF(C3165="", "", IFERROR(
  INDEX(C:C, MATCH(1,
    INDEX((OFFSET(C3165, -(ROW(C3165)-255), 0)=OFFSET(C:C, 5, 0))*
           (OFFSET(C3164, -(ROW(C3164)-255), 0)=OFFSET(C:C, 4, 0))*
           (OFFSET(C3163, -(ROW(C3163)-255), 0)=OFFSET(C:C, 3, 0))*
           (OFFSET(C3162, -(ROW(C3162)-255), 0)=OFFSET(C:C, 2, 0))*
           (OFFSET(C3161, -(ROW(C3161)-255), 0)=OFFSET(C:C, 1, 0)),
           0), 0)),
  "Sem previsão"))</f>
        <v/>
      </c>
      <c r="E3165" s="2" t="str">
        <f t="shared" ca="1" si="140"/>
        <v/>
      </c>
      <c r="F3165" s="2" t="str">
        <f ca="1">IF(E3165="", "", IFERROR(COUNTIF($E$2:E3165, "Correto") / COUNTA($E$2:E3165), 0))</f>
        <v/>
      </c>
    </row>
    <row r="3166" spans="3:6" x14ac:dyDescent="0.25">
      <c r="C3166" s="2" t="str">
        <f>IF(B3166="","",IF(VLOOKUP(A3166,referencia!A3173:B3185,2,FALSE)&gt;VLOOKUP(B3166,referencia!A3173:B3185,2,FALSE),"Casa",IF(VLOOKUP(A3166,referencia!A3173:B3185,2,FALSE)&lt;VLOOKUP(B3166,referencia!A3173:B3185,2,FALSE),"Visitante","Empate")))</f>
        <v/>
      </c>
      <c r="D3166" s="2" t="str">
        <f ca="1">IF(C3166="", "", IFERROR(
  INDEX(C:C, MATCH(1,
    INDEX((OFFSET(C3166, -(ROW(C3166)-255), 0)=OFFSET(C:C, 5, 0))*
           (OFFSET(C3165, -(ROW(C3165)-255), 0)=OFFSET(C:C, 4, 0))*
           (OFFSET(C3164, -(ROW(C3164)-255), 0)=OFFSET(C:C, 3, 0))*
           (OFFSET(C3163, -(ROW(C3163)-255), 0)=OFFSET(C:C, 2, 0))*
           (OFFSET(C3162, -(ROW(C3162)-255), 0)=OFFSET(C:C, 1, 0)),
           0), 0)),
  "Sem previsão"))</f>
        <v/>
      </c>
      <c r="E3166" s="2" t="str">
        <f t="shared" ca="1" si="140"/>
        <v/>
      </c>
      <c r="F3166" s="2" t="str">
        <f ca="1">IF(E3166="", "", IFERROR(COUNTIF($E$2:E3166, "Correto") / COUNTA($E$2:E3166), 0))</f>
        <v/>
      </c>
    </row>
    <row r="3167" spans="3:6" x14ac:dyDescent="0.25">
      <c r="C3167" s="2" t="str">
        <f>IF(B3167="","",IF(VLOOKUP(A3167,referencia!A3174:B3186,2,FALSE)&gt;VLOOKUP(B3167,referencia!A3174:B3186,2,FALSE),"Casa",IF(VLOOKUP(A3167,referencia!A3174:B3186,2,FALSE)&lt;VLOOKUP(B3167,referencia!A3174:B3186,2,FALSE),"Visitante","Empate")))</f>
        <v/>
      </c>
      <c r="D3167" s="2" t="str">
        <f ca="1">IF(C3167="", "", IFERROR(
  INDEX(C:C, MATCH(1,
    INDEX((OFFSET(C3167, -(ROW(C3167)-255), 0)=OFFSET(C:C, 5, 0))*
           (OFFSET(C3166, -(ROW(C3166)-255), 0)=OFFSET(C:C, 4, 0))*
           (OFFSET(C3165, -(ROW(C3165)-255), 0)=OFFSET(C:C, 3, 0))*
           (OFFSET(C3164, -(ROW(C3164)-255), 0)=OFFSET(C:C, 2, 0))*
           (OFFSET(C3163, -(ROW(C3163)-255), 0)=OFFSET(C:C, 1, 0)),
           0), 0)),
  "Sem previsão"))</f>
        <v/>
      </c>
      <c r="E3167" s="2" t="str">
        <f t="shared" ca="1" si="140"/>
        <v/>
      </c>
      <c r="F3167" s="2" t="str">
        <f ca="1">IF(E3167="", "", IFERROR(COUNTIF($E$2:E3167, "Correto") / COUNTA($E$2:E3167), 0))</f>
        <v/>
      </c>
    </row>
    <row r="3168" spans="3:6" x14ac:dyDescent="0.25">
      <c r="C3168" s="2" t="str">
        <f>IF(B3168="","",IF(VLOOKUP(A3168,referencia!A3175:B3187,2,FALSE)&gt;VLOOKUP(B3168,referencia!A3175:B3187,2,FALSE),"Casa",IF(VLOOKUP(A3168,referencia!A3175:B3187,2,FALSE)&lt;VLOOKUP(B3168,referencia!A3175:B3187,2,FALSE),"Visitante","Empate")))</f>
        <v/>
      </c>
      <c r="D3168" s="2" t="str">
        <f ca="1">IF(C3168="", "", IFERROR(
  INDEX(C:C, MATCH(1,
    INDEX((OFFSET(C3168, -(ROW(C3168)-255), 0)=OFFSET(C:C, 5, 0))*
           (OFFSET(C3167, -(ROW(C3167)-255), 0)=OFFSET(C:C, 4, 0))*
           (OFFSET(C3166, -(ROW(C3166)-255), 0)=OFFSET(C:C, 3, 0))*
           (OFFSET(C3165, -(ROW(C3165)-255), 0)=OFFSET(C:C, 2, 0))*
           (OFFSET(C3164, -(ROW(C3164)-255), 0)=OFFSET(C:C, 1, 0)),
           0), 0)),
  "Sem previsão"))</f>
        <v/>
      </c>
      <c r="E3168" s="2" t="str">
        <f t="shared" ca="1" si="140"/>
        <v/>
      </c>
      <c r="F3168" s="2" t="str">
        <f ca="1">IF(E3168="", "", IFERROR(COUNTIF($E$2:E3168, "Correto") / COUNTA($E$2:E3168), 0))</f>
        <v/>
      </c>
    </row>
    <row r="3169" spans="3:6" x14ac:dyDescent="0.25">
      <c r="C3169" s="2" t="str">
        <f>IF(B3169="","",IF(VLOOKUP(A3169,referencia!A3176:B3188,2,FALSE)&gt;VLOOKUP(B3169,referencia!A3176:B3188,2,FALSE),"Casa",IF(VLOOKUP(A3169,referencia!A3176:B3188,2,FALSE)&lt;VLOOKUP(B3169,referencia!A3176:B3188,2,FALSE),"Visitante","Empate")))</f>
        <v/>
      </c>
      <c r="D3169" s="2" t="str">
        <f ca="1">IF(C3169="", "", IFERROR(
  INDEX(C:C, MATCH(1,
    INDEX((OFFSET(C3169, -(ROW(C3169)-255), 0)=OFFSET(C:C, 5, 0))*
           (OFFSET(C3168, -(ROW(C3168)-255), 0)=OFFSET(C:C, 4, 0))*
           (OFFSET(C3167, -(ROW(C3167)-255), 0)=OFFSET(C:C, 3, 0))*
           (OFFSET(C3166, -(ROW(C3166)-255), 0)=OFFSET(C:C, 2, 0))*
           (OFFSET(C3165, -(ROW(C3165)-255), 0)=OFFSET(C:C, 1, 0)),
           0), 0)),
  "Sem previsão"))</f>
        <v/>
      </c>
      <c r="E3169" s="2" t="str">
        <f t="shared" ca="1" si="140"/>
        <v/>
      </c>
      <c r="F3169" s="2" t="str">
        <f ca="1">IF(E3169="", "", IFERROR(COUNTIF($E$2:E3169, "Correto") / COUNTA($E$2:E3169), 0))</f>
        <v/>
      </c>
    </row>
    <row r="3170" spans="3:6" x14ac:dyDescent="0.25">
      <c r="C3170" s="2" t="str">
        <f>IF(B3170="","",IF(VLOOKUP(A3170,referencia!A3177:B3189,2,FALSE)&gt;VLOOKUP(B3170,referencia!A3177:B3189,2,FALSE),"Casa",IF(VLOOKUP(A3170,referencia!A3177:B3189,2,FALSE)&lt;VLOOKUP(B3170,referencia!A3177:B3189,2,FALSE),"Visitante","Empate")))</f>
        <v/>
      </c>
      <c r="D3170" s="2" t="str">
        <f ca="1">IF(C3170="", "", IFERROR(
  INDEX(C:C, MATCH(1,
    INDEX((OFFSET(C3170, -(ROW(C3170)-255), 0)=OFFSET(C:C, 5, 0))*
           (OFFSET(C3169, -(ROW(C3169)-255), 0)=OFFSET(C:C, 4, 0))*
           (OFFSET(C3168, -(ROW(C3168)-255), 0)=OFFSET(C:C, 3, 0))*
           (OFFSET(C3167, -(ROW(C3167)-255), 0)=OFFSET(C:C, 2, 0))*
           (OFFSET(C3166, -(ROW(C3166)-255), 0)=OFFSET(C:C, 1, 0)),
           0), 0)),
  "Sem previsão"))</f>
        <v/>
      </c>
      <c r="E3170" s="2" t="str">
        <f t="shared" ca="1" si="140"/>
        <v/>
      </c>
      <c r="F3170" s="2" t="str">
        <f ca="1">IF(E3170="", "", IFERROR(COUNTIF($E$2:E3170, "Correto") / COUNTA($E$2:E3170), 0))</f>
        <v/>
      </c>
    </row>
    <row r="3171" spans="3:6" x14ac:dyDescent="0.25">
      <c r="C3171" s="2" t="str">
        <f>IF(B3171="","",IF(VLOOKUP(A3171,referencia!A3178:B3190,2,FALSE)&gt;VLOOKUP(B3171,referencia!A3178:B3190,2,FALSE),"Casa",IF(VLOOKUP(A3171,referencia!A3178:B3190,2,FALSE)&lt;VLOOKUP(B3171,referencia!A3178:B3190,2,FALSE),"Visitante","Empate")))</f>
        <v/>
      </c>
      <c r="D3171" s="2" t="str">
        <f ca="1">IF(C3171="", "", IFERROR(
  INDEX(C:C, MATCH(1,
    INDEX((OFFSET(C3171, -(ROW(C3171)-255), 0)=OFFSET(C:C, 5, 0))*
           (OFFSET(C3170, -(ROW(C3170)-255), 0)=OFFSET(C:C, 4, 0))*
           (OFFSET(C3169, -(ROW(C3169)-255), 0)=OFFSET(C:C, 3, 0))*
           (OFFSET(C3168, -(ROW(C3168)-255), 0)=OFFSET(C:C, 2, 0))*
           (OFFSET(C3167, -(ROW(C3167)-255), 0)=OFFSET(C:C, 1, 0)),
           0), 0)),
  "Sem previsão"))</f>
        <v/>
      </c>
      <c r="E3171" s="2" t="str">
        <f t="shared" ca="1" si="140"/>
        <v/>
      </c>
      <c r="F3171" s="2" t="str">
        <f ca="1">IF(E3171="", "", IFERROR(COUNTIF($E$2:E3171, "Correto") / COUNTA($E$2:E3171), 0))</f>
        <v/>
      </c>
    </row>
    <row r="3172" spans="3:6" x14ac:dyDescent="0.25">
      <c r="C3172" s="2" t="str">
        <f>IF(B3172="","",IF(VLOOKUP(A3172,referencia!A3179:B3191,2,FALSE)&gt;VLOOKUP(B3172,referencia!A3179:B3191,2,FALSE),"Casa",IF(VLOOKUP(A3172,referencia!A3179:B3191,2,FALSE)&lt;VLOOKUP(B3172,referencia!A3179:B3191,2,FALSE),"Visitante","Empate")))</f>
        <v/>
      </c>
      <c r="D3172" s="2" t="str">
        <f ca="1">IF(C3172="", "", IFERROR(
  INDEX(C:C, MATCH(1,
    INDEX((OFFSET(C3172, -(ROW(C3172)-255), 0)=OFFSET(C:C, 5, 0))*
           (OFFSET(C3171, -(ROW(C3171)-255), 0)=OFFSET(C:C, 4, 0))*
           (OFFSET(C3170, -(ROW(C3170)-255), 0)=OFFSET(C:C, 3, 0))*
           (OFFSET(C3169, -(ROW(C3169)-255), 0)=OFFSET(C:C, 2, 0))*
           (OFFSET(C3168, -(ROW(C3168)-255), 0)=OFFSET(C:C, 1, 0)),
           0), 0)),
  "Sem previsão"))</f>
        <v/>
      </c>
      <c r="E3172" s="2" t="str">
        <f t="shared" ca="1" si="140"/>
        <v/>
      </c>
      <c r="F3172" s="2" t="str">
        <f ca="1">IF(E3172="", "", IFERROR(COUNTIF($E$2:E3172, "Correto") / COUNTA($E$2:E3172), 0))</f>
        <v/>
      </c>
    </row>
    <row r="3173" spans="3:6" x14ac:dyDescent="0.25">
      <c r="C3173" s="2" t="str">
        <f>IF(B3173="","",IF(VLOOKUP(A3173,referencia!A3180:B3192,2,FALSE)&gt;VLOOKUP(B3173,referencia!A3180:B3192,2,FALSE),"Casa",IF(VLOOKUP(A3173,referencia!A3180:B3192,2,FALSE)&lt;VLOOKUP(B3173,referencia!A3180:B3192,2,FALSE),"Visitante","Empate")))</f>
        <v/>
      </c>
      <c r="D3173" s="2" t="str">
        <f ca="1">IF(C3173="", "", IFERROR(
  INDEX(C:C, MATCH(1,
    INDEX((OFFSET(C3173, -(ROW(C3173)-255), 0)=OFFSET(C:C, 5, 0))*
           (OFFSET(C3172, -(ROW(C3172)-255), 0)=OFFSET(C:C, 4, 0))*
           (OFFSET(C3171, -(ROW(C3171)-255), 0)=OFFSET(C:C, 3, 0))*
           (OFFSET(C3170, -(ROW(C3170)-255), 0)=OFFSET(C:C, 2, 0))*
           (OFFSET(C3169, -(ROW(C3169)-255), 0)=OFFSET(C:C, 1, 0)),
           0), 0)),
  "Sem previsão"))</f>
        <v/>
      </c>
      <c r="E3173" s="2" t="str">
        <f t="shared" ca="1" si="140"/>
        <v/>
      </c>
      <c r="F3173" s="2" t="str">
        <f ca="1">IF(E3173="", "", IFERROR(COUNTIF($E$2:E3173, "Correto") / COUNTA($E$2:E3173), 0))</f>
        <v/>
      </c>
    </row>
    <row r="3174" spans="3:6" x14ac:dyDescent="0.25">
      <c r="C3174" s="2" t="str">
        <f>IF(B3174="","",IF(VLOOKUP(A3174,referencia!A3181:B3193,2,FALSE)&gt;VLOOKUP(B3174,referencia!A3181:B3193,2,FALSE),"Casa",IF(VLOOKUP(A3174,referencia!A3181:B3193,2,FALSE)&lt;VLOOKUP(B3174,referencia!A3181:B3193,2,FALSE),"Visitante","Empate")))</f>
        <v/>
      </c>
      <c r="D3174" s="2" t="str">
        <f ca="1">IF(C3174="", "", IFERROR(
  INDEX(C:C, MATCH(1,
    INDEX((OFFSET(C3174, -(ROW(C3174)-255), 0)=OFFSET(C:C, 5, 0))*
           (OFFSET(C3173, -(ROW(C3173)-255), 0)=OFFSET(C:C, 4, 0))*
           (OFFSET(C3172, -(ROW(C3172)-255), 0)=OFFSET(C:C, 3, 0))*
           (OFFSET(C3171, -(ROW(C3171)-255), 0)=OFFSET(C:C, 2, 0))*
           (OFFSET(C3170, -(ROW(C3170)-255), 0)=OFFSET(C:C, 1, 0)),
           0), 0)),
  "Sem previsão"))</f>
        <v/>
      </c>
      <c r="E3174" s="2" t="str">
        <f t="shared" ca="1" si="140"/>
        <v/>
      </c>
      <c r="F3174" s="2" t="str">
        <f ca="1">IF(E3174="", "", IFERROR(COUNTIF($E$2:E3174, "Correto") / COUNTA($E$2:E3174), 0))</f>
        <v/>
      </c>
    </row>
    <row r="3175" spans="3:6" x14ac:dyDescent="0.25">
      <c r="C3175" s="2" t="str">
        <f>IF(B3175="","",IF(VLOOKUP(A3175,referencia!A3182:B3194,2,FALSE)&gt;VLOOKUP(B3175,referencia!A3182:B3194,2,FALSE),"Casa",IF(VLOOKUP(A3175,referencia!A3182:B3194,2,FALSE)&lt;VLOOKUP(B3175,referencia!A3182:B3194,2,FALSE),"Visitante","Empate")))</f>
        <v/>
      </c>
      <c r="D3175" s="2" t="str">
        <f ca="1">IF(C3175="", "", IFERROR(
  INDEX(C:C, MATCH(1,
    INDEX((OFFSET(C3175, -(ROW(C3175)-255), 0)=OFFSET(C:C, 5, 0))*
           (OFFSET(C3174, -(ROW(C3174)-255), 0)=OFFSET(C:C, 4, 0))*
           (OFFSET(C3173, -(ROW(C3173)-255), 0)=OFFSET(C:C, 3, 0))*
           (OFFSET(C3172, -(ROW(C3172)-255), 0)=OFFSET(C:C, 2, 0))*
           (OFFSET(C3171, -(ROW(C3171)-255), 0)=OFFSET(C:C, 1, 0)),
           0), 0)),
  "Sem previsão"))</f>
        <v/>
      </c>
      <c r="E3175" s="2" t="str">
        <f t="shared" ca="1" si="140"/>
        <v/>
      </c>
      <c r="F3175" s="2" t="str">
        <f ca="1">IF(E3175="", "", IFERROR(COUNTIF($E$2:E3175, "Correto") / COUNTA($E$2:E3175), 0))</f>
        <v/>
      </c>
    </row>
    <row r="3176" spans="3:6" x14ac:dyDescent="0.25">
      <c r="C3176" s="2" t="str">
        <f>IF(B3176="","",IF(VLOOKUP(A3176,referencia!A3183:B3195,2,FALSE)&gt;VLOOKUP(B3176,referencia!A3183:B3195,2,FALSE),"Casa",IF(VLOOKUP(A3176,referencia!A3183:B3195,2,FALSE)&lt;VLOOKUP(B3176,referencia!A3183:B3195,2,FALSE),"Visitante","Empate")))</f>
        <v/>
      </c>
      <c r="D3176" s="2" t="str">
        <f ca="1">IF(C3176="", "", IFERROR(
  INDEX(C:C, MATCH(1,
    INDEX((OFFSET(C3176, -(ROW(C3176)-255), 0)=OFFSET(C:C, 5, 0))*
           (OFFSET(C3175, -(ROW(C3175)-255), 0)=OFFSET(C:C, 4, 0))*
           (OFFSET(C3174, -(ROW(C3174)-255), 0)=OFFSET(C:C, 3, 0))*
           (OFFSET(C3173, -(ROW(C3173)-255), 0)=OFFSET(C:C, 2, 0))*
           (OFFSET(C3172, -(ROW(C3172)-255), 0)=OFFSET(C:C, 1, 0)),
           0), 0)),
  "Sem previsão"))</f>
        <v/>
      </c>
      <c r="E3176" s="2" t="str">
        <f t="shared" ca="1" si="140"/>
        <v/>
      </c>
      <c r="F3176" s="2" t="str">
        <f ca="1">IF(E3176="", "", IFERROR(COUNTIF($E$2:E3176, "Correto") / COUNTA($E$2:E3176), 0))</f>
        <v/>
      </c>
    </row>
    <row r="3177" spans="3:6" x14ac:dyDescent="0.25">
      <c r="C3177" s="2" t="str">
        <f>IF(B3177="","",IF(VLOOKUP(A3177,referencia!A3184:B3196,2,FALSE)&gt;VLOOKUP(B3177,referencia!A3184:B3196,2,FALSE),"Casa",IF(VLOOKUP(A3177,referencia!A3184:B3196,2,FALSE)&lt;VLOOKUP(B3177,referencia!A3184:B3196,2,FALSE),"Visitante","Empate")))</f>
        <v/>
      </c>
      <c r="D3177" s="2" t="str">
        <f ca="1">IF(C3177="", "", IFERROR(
  INDEX(C:C, MATCH(1,
    INDEX((OFFSET(C3177, -(ROW(C3177)-255), 0)=OFFSET(C:C, 5, 0))*
           (OFFSET(C3176, -(ROW(C3176)-255), 0)=OFFSET(C:C, 4, 0))*
           (OFFSET(C3175, -(ROW(C3175)-255), 0)=OFFSET(C:C, 3, 0))*
           (OFFSET(C3174, -(ROW(C3174)-255), 0)=OFFSET(C:C, 2, 0))*
           (OFFSET(C3173, -(ROW(C3173)-255), 0)=OFFSET(C:C, 1, 0)),
           0), 0)),
  "Sem previsão"))</f>
        <v/>
      </c>
      <c r="E3177" s="2" t="str">
        <f t="shared" ca="1" si="140"/>
        <v/>
      </c>
      <c r="F3177" s="2" t="str">
        <f ca="1">IF(E3177="", "", IFERROR(COUNTIF($E$2:E3177, "Correto") / COUNTA($E$2:E3177), 0))</f>
        <v/>
      </c>
    </row>
    <row r="3178" spans="3:6" x14ac:dyDescent="0.25">
      <c r="C3178" s="2" t="str">
        <f>IF(B3178="","",IF(VLOOKUP(A3178,referencia!A3185:B3197,2,FALSE)&gt;VLOOKUP(B3178,referencia!A3185:B3197,2,FALSE),"Casa",IF(VLOOKUP(A3178,referencia!A3185:B3197,2,FALSE)&lt;VLOOKUP(B3178,referencia!A3185:B3197,2,FALSE),"Visitante","Empate")))</f>
        <v/>
      </c>
      <c r="D3178" s="2" t="str">
        <f ca="1">IF(C3178="", "", IFERROR(
  INDEX(C:C, MATCH(1,
    INDEX((OFFSET(C3178, -(ROW(C3178)-255), 0)=OFFSET(C:C, 5, 0))*
           (OFFSET(C3177, -(ROW(C3177)-255), 0)=OFFSET(C:C, 4, 0))*
           (OFFSET(C3176, -(ROW(C3176)-255), 0)=OFFSET(C:C, 3, 0))*
           (OFFSET(C3175, -(ROW(C3175)-255), 0)=OFFSET(C:C, 2, 0))*
           (OFFSET(C3174, -(ROW(C3174)-255), 0)=OFFSET(C:C, 1, 0)),
           0), 0)),
  "Sem previsão"))</f>
        <v/>
      </c>
      <c r="E3178" s="2" t="str">
        <f t="shared" ca="1" si="140"/>
        <v/>
      </c>
      <c r="F3178" s="2" t="str">
        <f ca="1">IF(E3178="", "", IFERROR(COUNTIF($E$2:E3178, "Correto") / COUNTA($E$2:E3178), 0))</f>
        <v/>
      </c>
    </row>
    <row r="3179" spans="3:6" x14ac:dyDescent="0.25">
      <c r="C3179" s="2" t="str">
        <f>IF(B3179="","",IF(VLOOKUP(A3179,referencia!A3186:B3198,2,FALSE)&gt;VLOOKUP(B3179,referencia!A3186:B3198,2,FALSE),"Casa",IF(VLOOKUP(A3179,referencia!A3186:B3198,2,FALSE)&lt;VLOOKUP(B3179,referencia!A3186:B3198,2,FALSE),"Visitante","Empate")))</f>
        <v/>
      </c>
      <c r="D3179" s="2" t="str">
        <f ca="1">IF(C3179="", "", IFERROR(
  INDEX(C:C, MATCH(1,
    INDEX((OFFSET(C3179, -(ROW(C3179)-255), 0)=OFFSET(C:C, 5, 0))*
           (OFFSET(C3178, -(ROW(C3178)-255), 0)=OFFSET(C:C, 4, 0))*
           (OFFSET(C3177, -(ROW(C3177)-255), 0)=OFFSET(C:C, 3, 0))*
           (OFFSET(C3176, -(ROW(C3176)-255), 0)=OFFSET(C:C, 2, 0))*
           (OFFSET(C3175, -(ROW(C3175)-255), 0)=OFFSET(C:C, 1, 0)),
           0), 0)),
  "Sem previsão"))</f>
        <v/>
      </c>
      <c r="E3179" s="2" t="str">
        <f t="shared" ca="1" si="140"/>
        <v/>
      </c>
      <c r="F3179" s="2" t="str">
        <f ca="1">IF(E3179="", "", IFERROR(COUNTIF($E$2:E3179, "Correto") / COUNTA($E$2:E3179), 0))</f>
        <v/>
      </c>
    </row>
    <row r="3180" spans="3:6" x14ac:dyDescent="0.25">
      <c r="C3180" s="2" t="str">
        <f>IF(B3180="","",IF(VLOOKUP(A3180,referencia!A3187:B3199,2,FALSE)&gt;VLOOKUP(B3180,referencia!A3187:B3199,2,FALSE),"Casa",IF(VLOOKUP(A3180,referencia!A3187:B3199,2,FALSE)&lt;VLOOKUP(B3180,referencia!A3187:B3199,2,FALSE),"Visitante","Empate")))</f>
        <v/>
      </c>
      <c r="D3180" s="2" t="str">
        <f ca="1">IF(C3180="", "", IFERROR(
  INDEX(C:C, MATCH(1,
    INDEX((OFFSET(C3180, -(ROW(C3180)-255), 0)=OFFSET(C:C, 5, 0))*
           (OFFSET(C3179, -(ROW(C3179)-255), 0)=OFFSET(C:C, 4, 0))*
           (OFFSET(C3178, -(ROW(C3178)-255), 0)=OFFSET(C:C, 3, 0))*
           (OFFSET(C3177, -(ROW(C3177)-255), 0)=OFFSET(C:C, 2, 0))*
           (OFFSET(C3176, -(ROW(C3176)-255), 0)=OFFSET(C:C, 1, 0)),
           0), 0)),
  "Sem previsão"))</f>
        <v/>
      </c>
      <c r="E3180" s="2" t="str">
        <f t="shared" ca="1" si="140"/>
        <v/>
      </c>
      <c r="F3180" s="2" t="str">
        <f ca="1">IF(E3180="", "", IFERROR(COUNTIF($E$2:E3180, "Correto") / COUNTA($E$2:E3180), 0))</f>
        <v/>
      </c>
    </row>
    <row r="3181" spans="3:6" x14ac:dyDescent="0.25">
      <c r="C3181" s="2" t="str">
        <f>IF(B3181="","",IF(VLOOKUP(A3181,referencia!A3188:B3200,2,FALSE)&gt;VLOOKUP(B3181,referencia!A3188:B3200,2,FALSE),"Casa",IF(VLOOKUP(A3181,referencia!A3188:B3200,2,FALSE)&lt;VLOOKUP(B3181,referencia!A3188:B3200,2,FALSE),"Visitante","Empate")))</f>
        <v/>
      </c>
      <c r="D3181" s="2" t="str">
        <f ca="1">IF(C3181="", "", IFERROR(
  INDEX(C:C, MATCH(1,
    INDEX((OFFSET(C3181, -(ROW(C3181)-255), 0)=OFFSET(C:C, 5, 0))*
           (OFFSET(C3180, -(ROW(C3180)-255), 0)=OFFSET(C:C, 4, 0))*
           (OFFSET(C3179, -(ROW(C3179)-255), 0)=OFFSET(C:C, 3, 0))*
           (OFFSET(C3178, -(ROW(C3178)-255), 0)=OFFSET(C:C, 2, 0))*
           (OFFSET(C3177, -(ROW(C3177)-255), 0)=OFFSET(C:C, 1, 0)),
           0), 0)),
  "Sem previsão"))</f>
        <v/>
      </c>
      <c r="E3181" s="2" t="str">
        <f t="shared" ca="1" si="140"/>
        <v/>
      </c>
      <c r="F3181" s="2" t="str">
        <f ca="1">IF(E3181="", "", IFERROR(COUNTIF($E$2:E3181, "Correto") / COUNTA($E$2:E3181), 0))</f>
        <v/>
      </c>
    </row>
    <row r="3182" spans="3:6" x14ac:dyDescent="0.25">
      <c r="C3182" s="2" t="str">
        <f>IF(B3182="","",IF(VLOOKUP(A3182,referencia!A3189:B3201,2,FALSE)&gt;VLOOKUP(B3182,referencia!A3189:B3201,2,FALSE),"Casa",IF(VLOOKUP(A3182,referencia!A3189:B3201,2,FALSE)&lt;VLOOKUP(B3182,referencia!A3189:B3201,2,FALSE),"Visitante","Empate")))</f>
        <v/>
      </c>
      <c r="D3182" s="2" t="str">
        <f ca="1">IF(C3182="", "", IFERROR(
  INDEX(C:C, MATCH(1,
    INDEX((OFFSET(C3182, -(ROW(C3182)-255), 0)=OFFSET(C:C, 5, 0))*
           (OFFSET(C3181, -(ROW(C3181)-255), 0)=OFFSET(C:C, 4, 0))*
           (OFFSET(C3180, -(ROW(C3180)-255), 0)=OFFSET(C:C, 3, 0))*
           (OFFSET(C3179, -(ROW(C3179)-255), 0)=OFFSET(C:C, 2, 0))*
           (OFFSET(C3178, -(ROW(C3178)-255), 0)=OFFSET(C:C, 1, 0)),
           0), 0)),
  "Sem previsão"))</f>
        <v/>
      </c>
      <c r="E3182" s="2" t="str">
        <f t="shared" ca="1" si="140"/>
        <v/>
      </c>
      <c r="F3182" s="2" t="str">
        <f ca="1">IF(E3182="", "", IFERROR(COUNTIF($E$2:E3182, "Correto") / COUNTA($E$2:E3182), 0))</f>
        <v/>
      </c>
    </row>
    <row r="3183" spans="3:6" x14ac:dyDescent="0.25">
      <c r="C3183" s="2" t="str">
        <f>IF(B3183="","",IF(VLOOKUP(A3183,referencia!A3190:B3202,2,FALSE)&gt;VLOOKUP(B3183,referencia!A3190:B3202,2,FALSE),"Casa",IF(VLOOKUP(A3183,referencia!A3190:B3202,2,FALSE)&lt;VLOOKUP(B3183,referencia!A3190:B3202,2,FALSE),"Visitante","Empate")))</f>
        <v/>
      </c>
      <c r="D3183" s="2" t="str">
        <f ca="1">IF(C3183="", "", IFERROR(
  INDEX(C:C, MATCH(1,
    INDEX((OFFSET(C3183, -(ROW(C3183)-255), 0)=OFFSET(C:C, 5, 0))*
           (OFFSET(C3182, -(ROW(C3182)-255), 0)=OFFSET(C:C, 4, 0))*
           (OFFSET(C3181, -(ROW(C3181)-255), 0)=OFFSET(C:C, 3, 0))*
           (OFFSET(C3180, -(ROW(C3180)-255), 0)=OFFSET(C:C, 2, 0))*
           (OFFSET(C3179, -(ROW(C3179)-255), 0)=OFFSET(C:C, 1, 0)),
           0), 0)),
  "Sem previsão"))</f>
        <v/>
      </c>
      <c r="E3183" s="2" t="str">
        <f t="shared" ca="1" si="140"/>
        <v/>
      </c>
      <c r="F3183" s="2" t="str">
        <f ca="1">IF(E3183="", "", IFERROR(COUNTIF($E$2:E3183, "Correto") / COUNTA($E$2:E3183), 0))</f>
        <v/>
      </c>
    </row>
    <row r="3184" spans="3:6" x14ac:dyDescent="0.25">
      <c r="C3184" s="2" t="str">
        <f>IF(B3184="","",IF(VLOOKUP(A3184,referencia!A3191:B3203,2,FALSE)&gt;VLOOKUP(B3184,referencia!A3191:B3203,2,FALSE),"Casa",IF(VLOOKUP(A3184,referencia!A3191:B3203,2,FALSE)&lt;VLOOKUP(B3184,referencia!A3191:B3203,2,FALSE),"Visitante","Empate")))</f>
        <v/>
      </c>
      <c r="D3184" s="2" t="str">
        <f ca="1">IF(C3184="", "", IFERROR(
  INDEX(C:C, MATCH(1,
    INDEX((OFFSET(C3184, -(ROW(C3184)-255), 0)=OFFSET(C:C, 5, 0))*
           (OFFSET(C3183, -(ROW(C3183)-255), 0)=OFFSET(C:C, 4, 0))*
           (OFFSET(C3182, -(ROW(C3182)-255), 0)=OFFSET(C:C, 3, 0))*
           (OFFSET(C3181, -(ROW(C3181)-255), 0)=OFFSET(C:C, 2, 0))*
           (OFFSET(C3180, -(ROW(C3180)-255), 0)=OFFSET(C:C, 1, 0)),
           0), 0)),
  "Sem previsão"))</f>
        <v/>
      </c>
      <c r="E3184" s="2" t="str">
        <f t="shared" ca="1" si="140"/>
        <v/>
      </c>
      <c r="F3184" s="2" t="str">
        <f ca="1">IF(E3184="", "", IFERROR(COUNTIF($E$2:E3184, "Correto") / COUNTA($E$2:E3184), 0))</f>
        <v/>
      </c>
    </row>
    <row r="3185" spans="3:6" x14ac:dyDescent="0.25">
      <c r="C3185" s="2" t="str">
        <f>IF(B3185="","",IF(VLOOKUP(A3185,referencia!A3192:B3204,2,FALSE)&gt;VLOOKUP(B3185,referencia!A3192:B3204,2,FALSE),"Casa",IF(VLOOKUP(A3185,referencia!A3192:B3204,2,FALSE)&lt;VLOOKUP(B3185,referencia!A3192:B3204,2,FALSE),"Visitante","Empate")))</f>
        <v/>
      </c>
      <c r="D3185" s="2" t="str">
        <f ca="1">IF(C3185="", "", IFERROR(
  INDEX(C:C, MATCH(1,
    INDEX((OFFSET(C3185, -(ROW(C3185)-255), 0)=OFFSET(C:C, 5, 0))*
           (OFFSET(C3184, -(ROW(C3184)-255), 0)=OFFSET(C:C, 4, 0))*
           (OFFSET(C3183, -(ROW(C3183)-255), 0)=OFFSET(C:C, 3, 0))*
           (OFFSET(C3182, -(ROW(C3182)-255), 0)=OFFSET(C:C, 2, 0))*
           (OFFSET(C3181, -(ROW(C3181)-255), 0)=OFFSET(C:C, 1, 0)),
           0), 0)),
  "Sem previsão"))</f>
        <v/>
      </c>
      <c r="E3185" s="2" t="str">
        <f t="shared" ca="1" si="140"/>
        <v/>
      </c>
      <c r="F3185" s="2" t="str">
        <f ca="1">IF(E3185="", "", IFERROR(COUNTIF($E$2:E3185, "Correto") / COUNTA($E$2:E3185), 0))</f>
        <v/>
      </c>
    </row>
    <row r="3186" spans="3:6" x14ac:dyDescent="0.25">
      <c r="C3186" s="2" t="str">
        <f>IF(B3186="","",IF(VLOOKUP(A3186,referencia!A3193:B3205,2,FALSE)&gt;VLOOKUP(B3186,referencia!A3193:B3205,2,FALSE),"Casa",IF(VLOOKUP(A3186,referencia!A3193:B3205,2,FALSE)&lt;VLOOKUP(B3186,referencia!A3193:B3205,2,FALSE),"Visitante","Empate")))</f>
        <v/>
      </c>
      <c r="D3186" s="2" t="str">
        <f ca="1">IF(C3186="", "", IFERROR(
  INDEX(C:C, MATCH(1,
    INDEX((OFFSET(C3186, -(ROW(C3186)-255), 0)=OFFSET(C:C, 5, 0))*
           (OFFSET(C3185, -(ROW(C3185)-255), 0)=OFFSET(C:C, 4, 0))*
           (OFFSET(C3184, -(ROW(C3184)-255), 0)=OFFSET(C:C, 3, 0))*
           (OFFSET(C3183, -(ROW(C3183)-255), 0)=OFFSET(C:C, 2, 0))*
           (OFFSET(C3182, -(ROW(C3182)-255), 0)=OFFSET(C:C, 1, 0)),
           0), 0)),
  "Sem previsão"))</f>
        <v/>
      </c>
      <c r="E3186" s="2" t="str">
        <f t="shared" ca="1" si="140"/>
        <v/>
      </c>
      <c r="F3186" s="2" t="str">
        <f ca="1">IF(E3186="", "", IFERROR(COUNTIF($E$2:E3186, "Correto") / COUNTA($E$2:E3186), 0))</f>
        <v/>
      </c>
    </row>
    <row r="3187" spans="3:6" x14ac:dyDescent="0.25">
      <c r="C3187" s="2" t="str">
        <f>IF(B3187="","",IF(VLOOKUP(A3187,referencia!A3194:B3206,2,FALSE)&gt;VLOOKUP(B3187,referencia!A3194:B3206,2,FALSE),"Casa",IF(VLOOKUP(A3187,referencia!A3194:B3206,2,FALSE)&lt;VLOOKUP(B3187,referencia!A3194:B3206,2,FALSE),"Visitante","Empate")))</f>
        <v/>
      </c>
      <c r="D3187" s="2" t="str">
        <f ca="1">IF(C3187="", "", IFERROR(
  INDEX(C:C, MATCH(1,
    INDEX((OFFSET(C3187, -(ROW(C3187)-255), 0)=OFFSET(C:C, 5, 0))*
           (OFFSET(C3186, -(ROW(C3186)-255), 0)=OFFSET(C:C, 4, 0))*
           (OFFSET(C3185, -(ROW(C3185)-255), 0)=OFFSET(C:C, 3, 0))*
           (OFFSET(C3184, -(ROW(C3184)-255), 0)=OFFSET(C:C, 2, 0))*
           (OFFSET(C3183, -(ROW(C3183)-255), 0)=OFFSET(C:C, 1, 0)),
           0), 0)),
  "Sem previsão"))</f>
        <v/>
      </c>
      <c r="E3187" s="2" t="str">
        <f t="shared" ca="1" si="140"/>
        <v/>
      </c>
      <c r="F3187" s="2" t="str">
        <f ca="1">IF(E3187="", "", IFERROR(COUNTIF($E$2:E3187, "Correto") / COUNTA($E$2:E3187), 0))</f>
        <v/>
      </c>
    </row>
    <row r="3188" spans="3:6" x14ac:dyDescent="0.25">
      <c r="C3188" s="2" t="str">
        <f>IF(B3188="","",IF(VLOOKUP(A3188,referencia!A3195:B3207,2,FALSE)&gt;VLOOKUP(B3188,referencia!A3195:B3207,2,FALSE),"Casa",IF(VLOOKUP(A3188,referencia!A3195:B3207,2,FALSE)&lt;VLOOKUP(B3188,referencia!A3195:B3207,2,FALSE),"Visitante","Empate")))</f>
        <v/>
      </c>
      <c r="D3188" s="2" t="str">
        <f ca="1">IF(C3188="", "", IFERROR(
  INDEX(C:C, MATCH(1,
    INDEX((OFFSET(C3188, -(ROW(C3188)-255), 0)=OFFSET(C:C, 5, 0))*
           (OFFSET(C3187, -(ROW(C3187)-255), 0)=OFFSET(C:C, 4, 0))*
           (OFFSET(C3186, -(ROW(C3186)-255), 0)=OFFSET(C:C, 3, 0))*
           (OFFSET(C3185, -(ROW(C3185)-255), 0)=OFFSET(C:C, 2, 0))*
           (OFFSET(C3184, -(ROW(C3184)-255), 0)=OFFSET(C:C, 1, 0)),
           0), 0)),
  "Sem previsão"))</f>
        <v/>
      </c>
      <c r="E3188" s="2" t="str">
        <f t="shared" ca="1" si="140"/>
        <v/>
      </c>
      <c r="F3188" s="2" t="str">
        <f ca="1">IF(E3188="", "", IFERROR(COUNTIF($E$2:E3188, "Correto") / COUNTA($E$2:E3188), 0))</f>
        <v/>
      </c>
    </row>
    <row r="3189" spans="3:6" x14ac:dyDescent="0.25">
      <c r="C3189" s="2" t="str">
        <f>IF(B3189="","",IF(VLOOKUP(A3189,referencia!A3196:B3208,2,FALSE)&gt;VLOOKUP(B3189,referencia!A3196:B3208,2,FALSE),"Casa",IF(VLOOKUP(A3189,referencia!A3196:B3208,2,FALSE)&lt;VLOOKUP(B3189,referencia!A3196:B3208,2,FALSE),"Visitante","Empate")))</f>
        <v/>
      </c>
      <c r="D3189" s="2" t="str">
        <f ca="1">IF(C3189="", "", IFERROR(
  INDEX(C:C, MATCH(1,
    INDEX((OFFSET(C3189, -(ROW(C3189)-255), 0)=OFFSET(C:C, 5, 0))*
           (OFFSET(C3188, -(ROW(C3188)-255), 0)=OFFSET(C:C, 4, 0))*
           (OFFSET(C3187, -(ROW(C3187)-255), 0)=OFFSET(C:C, 3, 0))*
           (OFFSET(C3186, -(ROW(C3186)-255), 0)=OFFSET(C:C, 2, 0))*
           (OFFSET(C3185, -(ROW(C3185)-255), 0)=OFFSET(C:C, 1, 0)),
           0), 0)),
  "Sem previsão"))</f>
        <v/>
      </c>
      <c r="E3189" s="2" t="str">
        <f t="shared" ca="1" si="140"/>
        <v/>
      </c>
      <c r="F3189" s="2" t="str">
        <f ca="1">IF(E3189="", "", IFERROR(COUNTIF($E$2:E3189, "Correto") / COUNTA($E$2:E3189), 0))</f>
        <v/>
      </c>
    </row>
    <row r="3190" spans="3:6" x14ac:dyDescent="0.25">
      <c r="C3190" s="2" t="str">
        <f>IF(B3190="","",IF(VLOOKUP(A3190,referencia!A3197:B3209,2,FALSE)&gt;VLOOKUP(B3190,referencia!A3197:B3209,2,FALSE),"Casa",IF(VLOOKUP(A3190,referencia!A3197:B3209,2,FALSE)&lt;VLOOKUP(B3190,referencia!A3197:B3209,2,FALSE),"Visitante","Empate")))</f>
        <v/>
      </c>
      <c r="D3190" s="2" t="str">
        <f ca="1">IF(C3190="", "", IFERROR(
  INDEX(C:C, MATCH(1,
    INDEX((OFFSET(C3190, -(ROW(C3190)-255), 0)=OFFSET(C:C, 5, 0))*
           (OFFSET(C3189, -(ROW(C3189)-255), 0)=OFFSET(C:C, 4, 0))*
           (OFFSET(C3188, -(ROW(C3188)-255), 0)=OFFSET(C:C, 3, 0))*
           (OFFSET(C3187, -(ROW(C3187)-255), 0)=OFFSET(C:C, 2, 0))*
           (OFFSET(C3186, -(ROW(C3186)-255), 0)=OFFSET(C:C, 1, 0)),
           0), 0)),
  "Sem previsão"))</f>
        <v/>
      </c>
      <c r="E3190" s="2" t="str">
        <f t="shared" ca="1" si="140"/>
        <v/>
      </c>
      <c r="F3190" s="2" t="str">
        <f ca="1">IF(E3190="", "", IFERROR(COUNTIF($E$2:E3190, "Correto") / COUNTA($E$2:E3190), 0))</f>
        <v/>
      </c>
    </row>
    <row r="3191" spans="3:6" x14ac:dyDescent="0.25">
      <c r="C3191" s="2" t="str">
        <f>IF(B3191="","",IF(VLOOKUP(A3191,referencia!A3198:B3210,2,FALSE)&gt;VLOOKUP(B3191,referencia!A3198:B3210,2,FALSE),"Casa",IF(VLOOKUP(A3191,referencia!A3198:B3210,2,FALSE)&lt;VLOOKUP(B3191,referencia!A3198:B3210,2,FALSE),"Visitante","Empate")))</f>
        <v/>
      </c>
      <c r="D3191" s="2" t="str">
        <f ca="1">IF(C3191="", "", IFERROR(
  INDEX(C:C, MATCH(1,
    INDEX((OFFSET(C3191, -(ROW(C3191)-255), 0)=OFFSET(C:C, 5, 0))*
           (OFFSET(C3190, -(ROW(C3190)-255), 0)=OFFSET(C:C, 4, 0))*
           (OFFSET(C3189, -(ROW(C3189)-255), 0)=OFFSET(C:C, 3, 0))*
           (OFFSET(C3188, -(ROW(C3188)-255), 0)=OFFSET(C:C, 2, 0))*
           (OFFSET(C3187, -(ROW(C3187)-255), 0)=OFFSET(C:C, 1, 0)),
           0), 0)),
  "Sem previsão"))</f>
        <v/>
      </c>
      <c r="E3191" s="2" t="str">
        <f t="shared" ca="1" si="140"/>
        <v/>
      </c>
      <c r="F3191" s="2" t="str">
        <f ca="1">IF(E3191="", "", IFERROR(COUNTIF($E$2:E3191, "Correto") / COUNTA($E$2:E3191), 0))</f>
        <v/>
      </c>
    </row>
    <row r="3192" spans="3:6" x14ac:dyDescent="0.25">
      <c r="C3192" s="2" t="str">
        <f>IF(B3192="","",IF(VLOOKUP(A3192,referencia!A3199:B3211,2,FALSE)&gt;VLOOKUP(B3192,referencia!A3199:B3211,2,FALSE),"Casa",IF(VLOOKUP(A3192,referencia!A3199:B3211,2,FALSE)&lt;VLOOKUP(B3192,referencia!A3199:B3211,2,FALSE),"Visitante","Empate")))</f>
        <v/>
      </c>
      <c r="D3192" s="2" t="str">
        <f ca="1">IF(C3192="", "", IFERROR(
  INDEX(C:C, MATCH(1,
    INDEX((OFFSET(C3192, -(ROW(C3192)-255), 0)=OFFSET(C:C, 5, 0))*
           (OFFSET(C3191, -(ROW(C3191)-255), 0)=OFFSET(C:C, 4, 0))*
           (OFFSET(C3190, -(ROW(C3190)-255), 0)=OFFSET(C:C, 3, 0))*
           (OFFSET(C3189, -(ROW(C3189)-255), 0)=OFFSET(C:C, 2, 0))*
           (OFFSET(C3188, -(ROW(C3188)-255), 0)=OFFSET(C:C, 1, 0)),
           0), 0)),
  "Sem previsão"))</f>
        <v/>
      </c>
      <c r="E3192" s="2" t="str">
        <f t="shared" ca="1" si="140"/>
        <v/>
      </c>
      <c r="F3192" s="2" t="str">
        <f ca="1">IF(E3192="", "", IFERROR(COUNTIF($E$2:E3192, "Correto") / COUNTA($E$2:E3192), 0))</f>
        <v/>
      </c>
    </row>
    <row r="3193" spans="3:6" x14ac:dyDescent="0.25">
      <c r="C3193" s="2" t="str">
        <f>IF(B3193="","",IF(VLOOKUP(A3193,referencia!A3200:B3212,2,FALSE)&gt;VLOOKUP(B3193,referencia!A3200:B3212,2,FALSE),"Casa",IF(VLOOKUP(A3193,referencia!A3200:B3212,2,FALSE)&lt;VLOOKUP(B3193,referencia!A3200:B3212,2,FALSE),"Visitante","Empate")))</f>
        <v/>
      </c>
      <c r="D3193" s="2" t="str">
        <f ca="1">IF(C3193="", "", IFERROR(
  INDEX(C:C, MATCH(1,
    INDEX((OFFSET(C3193, -(ROW(C3193)-255), 0)=OFFSET(C:C, 5, 0))*
           (OFFSET(C3192, -(ROW(C3192)-255), 0)=OFFSET(C:C, 4, 0))*
           (OFFSET(C3191, -(ROW(C3191)-255), 0)=OFFSET(C:C, 3, 0))*
           (OFFSET(C3190, -(ROW(C3190)-255), 0)=OFFSET(C:C, 2, 0))*
           (OFFSET(C3189, -(ROW(C3189)-255), 0)=OFFSET(C:C, 1, 0)),
           0), 0)),
  "Sem previsão"))</f>
        <v/>
      </c>
      <c r="E3193" s="2" t="str">
        <f t="shared" ca="1" si="140"/>
        <v/>
      </c>
      <c r="F3193" s="2" t="str">
        <f ca="1">IF(E3193="", "", IFERROR(COUNTIF($E$2:E3193, "Correto") / COUNTA($E$2:E3193), 0))</f>
        <v/>
      </c>
    </row>
    <row r="3194" spans="3:6" x14ac:dyDescent="0.25">
      <c r="C3194" s="2" t="str">
        <f>IF(B3194="","",IF(VLOOKUP(A3194,referencia!A3201:B3213,2,FALSE)&gt;VLOOKUP(B3194,referencia!A3201:B3213,2,FALSE),"Casa",IF(VLOOKUP(A3194,referencia!A3201:B3213,2,FALSE)&lt;VLOOKUP(B3194,referencia!A3201:B3213,2,FALSE),"Visitante","Empate")))</f>
        <v/>
      </c>
      <c r="D3194" s="2" t="str">
        <f ca="1">IF(C3194="", "", IFERROR(
  INDEX(C:C, MATCH(1,
    INDEX((OFFSET(C3194, -(ROW(C3194)-255), 0)=OFFSET(C:C, 5, 0))*
           (OFFSET(C3193, -(ROW(C3193)-255), 0)=OFFSET(C:C, 4, 0))*
           (OFFSET(C3192, -(ROW(C3192)-255), 0)=OFFSET(C:C, 3, 0))*
           (OFFSET(C3191, -(ROW(C3191)-255), 0)=OFFSET(C:C, 2, 0))*
           (OFFSET(C3190, -(ROW(C3190)-255), 0)=OFFSET(C:C, 1, 0)),
           0), 0)),
  "Sem previsão"))</f>
        <v/>
      </c>
      <c r="E3194" s="2" t="str">
        <f t="shared" ca="1" si="140"/>
        <v/>
      </c>
      <c r="F3194" s="2" t="str">
        <f ca="1">IF(E3194="", "", IFERROR(COUNTIF($E$2:E3194, "Correto") / COUNTA($E$2:E3194), 0))</f>
        <v/>
      </c>
    </row>
    <row r="3195" spans="3:6" x14ac:dyDescent="0.25">
      <c r="C3195" s="2" t="str">
        <f>IF(B3195="","",IF(VLOOKUP(A3195,referencia!A3202:B3214,2,FALSE)&gt;VLOOKUP(B3195,referencia!A3202:B3214,2,FALSE),"Casa",IF(VLOOKUP(A3195,referencia!A3202:B3214,2,FALSE)&lt;VLOOKUP(B3195,referencia!A3202:B3214,2,FALSE),"Visitante","Empate")))</f>
        <v/>
      </c>
      <c r="D3195" s="2" t="str">
        <f ca="1">IF(C3195="", "", IFERROR(
  INDEX(C:C, MATCH(1,
    INDEX((OFFSET(C3195, -(ROW(C3195)-255), 0)=OFFSET(C:C, 5, 0))*
           (OFFSET(C3194, -(ROW(C3194)-255), 0)=OFFSET(C:C, 4, 0))*
           (OFFSET(C3193, -(ROW(C3193)-255), 0)=OFFSET(C:C, 3, 0))*
           (OFFSET(C3192, -(ROW(C3192)-255), 0)=OFFSET(C:C, 2, 0))*
           (OFFSET(C3191, -(ROW(C3191)-255), 0)=OFFSET(C:C, 1, 0)),
           0), 0)),
  "Sem previsão"))</f>
        <v/>
      </c>
      <c r="E3195" s="2" t="str">
        <f t="shared" ca="1" si="140"/>
        <v/>
      </c>
      <c r="F3195" s="2" t="str">
        <f ca="1">IF(E3195="", "", IFERROR(COUNTIF($E$2:E3195, "Correto") / COUNTA($E$2:E3195), 0))</f>
        <v/>
      </c>
    </row>
    <row r="3196" spans="3:6" x14ac:dyDescent="0.25">
      <c r="C3196" s="2" t="str">
        <f>IF(B3196="","",IF(VLOOKUP(A3196,referencia!A3203:B3215,2,FALSE)&gt;VLOOKUP(B3196,referencia!A3203:B3215,2,FALSE),"Casa",IF(VLOOKUP(A3196,referencia!A3203:B3215,2,FALSE)&lt;VLOOKUP(B3196,referencia!A3203:B3215,2,FALSE),"Visitante","Empate")))</f>
        <v/>
      </c>
      <c r="D3196" s="2" t="str">
        <f ca="1">IF(C3196="", "", IFERROR(
  INDEX(C:C, MATCH(1,
    INDEX((OFFSET(C3196, -(ROW(C3196)-255), 0)=OFFSET(C:C, 5, 0))*
           (OFFSET(C3195, -(ROW(C3195)-255), 0)=OFFSET(C:C, 4, 0))*
           (OFFSET(C3194, -(ROW(C3194)-255), 0)=OFFSET(C:C, 3, 0))*
           (OFFSET(C3193, -(ROW(C3193)-255), 0)=OFFSET(C:C, 2, 0))*
           (OFFSET(C3192, -(ROW(C3192)-255), 0)=OFFSET(C:C, 1, 0)),
           0), 0)),
  "Sem previsão"))</f>
        <v/>
      </c>
      <c r="E3196" s="2" t="str">
        <f t="shared" ref="E3196:E3259" ca="1" si="141">IF(D3196="","",IF(D3196=C3196,"Correto","Errado"))</f>
        <v/>
      </c>
      <c r="F3196" s="2" t="str">
        <f ca="1">IF(E3196="", "", IFERROR(COUNTIF($E$2:E3196, "Correto") / COUNTA($E$2:E3196), 0))</f>
        <v/>
      </c>
    </row>
    <row r="3197" spans="3:6" x14ac:dyDescent="0.25">
      <c r="C3197" s="2" t="str">
        <f>IF(B3197="","",IF(VLOOKUP(A3197,referencia!A3204:B3216,2,FALSE)&gt;VLOOKUP(B3197,referencia!A3204:B3216,2,FALSE),"Casa",IF(VLOOKUP(A3197,referencia!A3204:B3216,2,FALSE)&lt;VLOOKUP(B3197,referencia!A3204:B3216,2,FALSE),"Visitante","Empate")))</f>
        <v/>
      </c>
      <c r="D3197" s="2" t="str">
        <f ca="1">IF(C3197="", "", IFERROR(
  INDEX(C:C, MATCH(1,
    INDEX((OFFSET(C3197, -(ROW(C3197)-255), 0)=OFFSET(C:C, 5, 0))*
           (OFFSET(C3196, -(ROW(C3196)-255), 0)=OFFSET(C:C, 4, 0))*
           (OFFSET(C3195, -(ROW(C3195)-255), 0)=OFFSET(C:C, 3, 0))*
           (OFFSET(C3194, -(ROW(C3194)-255), 0)=OFFSET(C:C, 2, 0))*
           (OFFSET(C3193, -(ROW(C3193)-255), 0)=OFFSET(C:C, 1, 0)),
           0), 0)),
  "Sem previsão"))</f>
        <v/>
      </c>
      <c r="E3197" s="2" t="str">
        <f t="shared" ca="1" si="141"/>
        <v/>
      </c>
      <c r="F3197" s="2" t="str">
        <f ca="1">IF(E3197="", "", IFERROR(COUNTIF($E$2:E3197, "Correto") / COUNTA($E$2:E3197), 0))</f>
        <v/>
      </c>
    </row>
    <row r="3198" spans="3:6" x14ac:dyDescent="0.25">
      <c r="C3198" s="2" t="str">
        <f>IF(B3198="","",IF(VLOOKUP(A3198,referencia!A3205:B3217,2,FALSE)&gt;VLOOKUP(B3198,referencia!A3205:B3217,2,FALSE),"Casa",IF(VLOOKUP(A3198,referencia!A3205:B3217,2,FALSE)&lt;VLOOKUP(B3198,referencia!A3205:B3217,2,FALSE),"Visitante","Empate")))</f>
        <v/>
      </c>
      <c r="D3198" s="2" t="str">
        <f ca="1">IF(C3198="", "", IFERROR(
  INDEX(C:C, MATCH(1,
    INDEX((OFFSET(C3198, -(ROW(C3198)-255), 0)=OFFSET(C:C, 5, 0))*
           (OFFSET(C3197, -(ROW(C3197)-255), 0)=OFFSET(C:C, 4, 0))*
           (OFFSET(C3196, -(ROW(C3196)-255), 0)=OFFSET(C:C, 3, 0))*
           (OFFSET(C3195, -(ROW(C3195)-255), 0)=OFFSET(C:C, 2, 0))*
           (OFFSET(C3194, -(ROW(C3194)-255), 0)=OFFSET(C:C, 1, 0)),
           0), 0)),
  "Sem previsão"))</f>
        <v/>
      </c>
      <c r="E3198" s="2" t="str">
        <f t="shared" ca="1" si="141"/>
        <v/>
      </c>
      <c r="F3198" s="2" t="str">
        <f ca="1">IF(E3198="", "", IFERROR(COUNTIF($E$2:E3198, "Correto") / COUNTA($E$2:E3198), 0))</f>
        <v/>
      </c>
    </row>
    <row r="3199" spans="3:6" x14ac:dyDescent="0.25">
      <c r="C3199" s="2" t="str">
        <f>IF(B3199="","",IF(VLOOKUP(A3199,referencia!A3206:B3218,2,FALSE)&gt;VLOOKUP(B3199,referencia!A3206:B3218,2,FALSE),"Casa",IF(VLOOKUP(A3199,referencia!A3206:B3218,2,FALSE)&lt;VLOOKUP(B3199,referencia!A3206:B3218,2,FALSE),"Visitante","Empate")))</f>
        <v/>
      </c>
      <c r="D3199" s="2" t="str">
        <f ca="1">IF(C3199="", "", IFERROR(
  INDEX(C:C, MATCH(1,
    INDEX((OFFSET(C3199, -(ROW(C3199)-255), 0)=OFFSET(C:C, 5, 0))*
           (OFFSET(C3198, -(ROW(C3198)-255), 0)=OFFSET(C:C, 4, 0))*
           (OFFSET(C3197, -(ROW(C3197)-255), 0)=OFFSET(C:C, 3, 0))*
           (OFFSET(C3196, -(ROW(C3196)-255), 0)=OFFSET(C:C, 2, 0))*
           (OFFSET(C3195, -(ROW(C3195)-255), 0)=OFFSET(C:C, 1, 0)),
           0), 0)),
  "Sem previsão"))</f>
        <v/>
      </c>
      <c r="E3199" s="2" t="str">
        <f t="shared" ca="1" si="141"/>
        <v/>
      </c>
      <c r="F3199" s="2" t="str">
        <f ca="1">IF(E3199="", "", IFERROR(COUNTIF($E$2:E3199, "Correto") / COUNTA($E$2:E3199), 0))</f>
        <v/>
      </c>
    </row>
    <row r="3200" spans="3:6" x14ac:dyDescent="0.25">
      <c r="C3200" s="2" t="str">
        <f>IF(B3200="","",IF(VLOOKUP(A3200,referencia!A3207:B3219,2,FALSE)&gt;VLOOKUP(B3200,referencia!A3207:B3219,2,FALSE),"Casa",IF(VLOOKUP(A3200,referencia!A3207:B3219,2,FALSE)&lt;VLOOKUP(B3200,referencia!A3207:B3219,2,FALSE),"Visitante","Empate")))</f>
        <v/>
      </c>
      <c r="D3200" s="2" t="str">
        <f ca="1">IF(C3200="", "", IFERROR(
  INDEX(C:C, MATCH(1,
    INDEX((OFFSET(C3200, -(ROW(C3200)-255), 0)=OFFSET(C:C, 5, 0))*
           (OFFSET(C3199, -(ROW(C3199)-255), 0)=OFFSET(C:C, 4, 0))*
           (OFFSET(C3198, -(ROW(C3198)-255), 0)=OFFSET(C:C, 3, 0))*
           (OFFSET(C3197, -(ROW(C3197)-255), 0)=OFFSET(C:C, 2, 0))*
           (OFFSET(C3196, -(ROW(C3196)-255), 0)=OFFSET(C:C, 1, 0)),
           0), 0)),
  "Sem previsão"))</f>
        <v/>
      </c>
      <c r="E3200" s="2" t="str">
        <f t="shared" ca="1" si="141"/>
        <v/>
      </c>
      <c r="F3200" s="2" t="str">
        <f ca="1">IF(E3200="", "", IFERROR(COUNTIF($E$2:E3200, "Correto") / COUNTA($E$2:E3200), 0))</f>
        <v/>
      </c>
    </row>
    <row r="3201" spans="3:6" x14ac:dyDescent="0.25">
      <c r="C3201" s="2" t="str">
        <f>IF(B3201="","",IF(VLOOKUP(A3201,referencia!A3208:B3220,2,FALSE)&gt;VLOOKUP(B3201,referencia!A3208:B3220,2,FALSE),"Casa",IF(VLOOKUP(A3201,referencia!A3208:B3220,2,FALSE)&lt;VLOOKUP(B3201,referencia!A3208:B3220,2,FALSE),"Visitante","Empate")))</f>
        <v/>
      </c>
      <c r="D3201" s="2" t="str">
        <f ca="1">IF(C3201="", "", IFERROR(
  INDEX(C:C, MATCH(1,
    INDEX((OFFSET(C3201, -(ROW(C3201)-255), 0)=OFFSET(C:C, 5, 0))*
           (OFFSET(C3200, -(ROW(C3200)-255), 0)=OFFSET(C:C, 4, 0))*
           (OFFSET(C3199, -(ROW(C3199)-255), 0)=OFFSET(C:C, 3, 0))*
           (OFFSET(C3198, -(ROW(C3198)-255), 0)=OFFSET(C:C, 2, 0))*
           (OFFSET(C3197, -(ROW(C3197)-255), 0)=OFFSET(C:C, 1, 0)),
           0), 0)),
  "Sem previsão"))</f>
        <v/>
      </c>
      <c r="E3201" s="2" t="str">
        <f t="shared" ca="1" si="141"/>
        <v/>
      </c>
      <c r="F3201" s="2" t="str">
        <f ca="1">IF(E3201="", "", IFERROR(COUNTIF($E$2:E3201, "Correto") / COUNTA($E$2:E3201), 0))</f>
        <v/>
      </c>
    </row>
    <row r="3202" spans="3:6" x14ac:dyDescent="0.25">
      <c r="C3202" s="2" t="str">
        <f>IF(B3202="","",IF(VLOOKUP(A3202,referencia!A3209:B3221,2,FALSE)&gt;VLOOKUP(B3202,referencia!A3209:B3221,2,FALSE),"Casa",IF(VLOOKUP(A3202,referencia!A3209:B3221,2,FALSE)&lt;VLOOKUP(B3202,referencia!A3209:B3221,2,FALSE),"Visitante","Empate")))</f>
        <v/>
      </c>
      <c r="D3202" s="2" t="str">
        <f ca="1">IF(C3202="", "", IFERROR(
  INDEX(C:C, MATCH(1,
    INDEX((OFFSET(C3202, -(ROW(C3202)-255), 0)=OFFSET(C:C, 5, 0))*
           (OFFSET(C3201, -(ROW(C3201)-255), 0)=OFFSET(C:C, 4, 0))*
           (OFFSET(C3200, -(ROW(C3200)-255), 0)=OFFSET(C:C, 3, 0))*
           (OFFSET(C3199, -(ROW(C3199)-255), 0)=OFFSET(C:C, 2, 0))*
           (OFFSET(C3198, -(ROW(C3198)-255), 0)=OFFSET(C:C, 1, 0)),
           0), 0)),
  "Sem previsão"))</f>
        <v/>
      </c>
      <c r="E3202" s="2" t="str">
        <f t="shared" ca="1" si="141"/>
        <v/>
      </c>
      <c r="F3202" s="2" t="str">
        <f ca="1">IF(E3202="", "", IFERROR(COUNTIF($E$2:E3202, "Correto") / COUNTA($E$2:E3202), 0))</f>
        <v/>
      </c>
    </row>
    <row r="3203" spans="3:6" x14ac:dyDescent="0.25">
      <c r="C3203" s="2" t="str">
        <f>IF(B3203="","",IF(VLOOKUP(A3203,referencia!A3210:B3222,2,FALSE)&gt;VLOOKUP(B3203,referencia!A3210:B3222,2,FALSE),"Casa",IF(VLOOKUP(A3203,referencia!A3210:B3222,2,FALSE)&lt;VLOOKUP(B3203,referencia!A3210:B3222,2,FALSE),"Visitante","Empate")))</f>
        <v/>
      </c>
      <c r="D3203" s="2" t="str">
        <f ca="1">IF(C3203="", "", IFERROR(
  INDEX(C:C, MATCH(1,
    INDEX((OFFSET(C3203, -(ROW(C3203)-255), 0)=OFFSET(C:C, 5, 0))*
           (OFFSET(C3202, -(ROW(C3202)-255), 0)=OFFSET(C:C, 4, 0))*
           (OFFSET(C3201, -(ROW(C3201)-255), 0)=OFFSET(C:C, 3, 0))*
           (OFFSET(C3200, -(ROW(C3200)-255), 0)=OFFSET(C:C, 2, 0))*
           (OFFSET(C3199, -(ROW(C3199)-255), 0)=OFFSET(C:C, 1, 0)),
           0), 0)),
  "Sem previsão"))</f>
        <v/>
      </c>
      <c r="E3203" s="2" t="str">
        <f t="shared" ca="1" si="141"/>
        <v/>
      </c>
      <c r="F3203" s="2" t="str">
        <f ca="1">IF(E3203="", "", IFERROR(COUNTIF($E$2:E3203, "Correto") / COUNTA($E$2:E3203), 0))</f>
        <v/>
      </c>
    </row>
    <row r="3204" spans="3:6" x14ac:dyDescent="0.25">
      <c r="C3204" s="2" t="str">
        <f>IF(B3204="","",IF(VLOOKUP(A3204,referencia!A3211:B3223,2,FALSE)&gt;VLOOKUP(B3204,referencia!A3211:B3223,2,FALSE),"Casa",IF(VLOOKUP(A3204,referencia!A3211:B3223,2,FALSE)&lt;VLOOKUP(B3204,referencia!A3211:B3223,2,FALSE),"Visitante","Empate")))</f>
        <v/>
      </c>
      <c r="D3204" s="2" t="str">
        <f ca="1">IF(C3204="", "", IFERROR(
  INDEX(C:C, MATCH(1,
    INDEX((OFFSET(C3204, -(ROW(C3204)-255), 0)=OFFSET(C:C, 5, 0))*
           (OFFSET(C3203, -(ROW(C3203)-255), 0)=OFFSET(C:C, 4, 0))*
           (OFFSET(C3202, -(ROW(C3202)-255), 0)=OFFSET(C:C, 3, 0))*
           (OFFSET(C3201, -(ROW(C3201)-255), 0)=OFFSET(C:C, 2, 0))*
           (OFFSET(C3200, -(ROW(C3200)-255), 0)=OFFSET(C:C, 1, 0)),
           0), 0)),
  "Sem previsão"))</f>
        <v/>
      </c>
      <c r="E3204" s="2" t="str">
        <f t="shared" ca="1" si="141"/>
        <v/>
      </c>
      <c r="F3204" s="2" t="str">
        <f ca="1">IF(E3204="", "", IFERROR(COUNTIF($E$2:E3204, "Correto") / COUNTA($E$2:E3204), 0))</f>
        <v/>
      </c>
    </row>
    <row r="3205" spans="3:6" x14ac:dyDescent="0.25">
      <c r="C3205" s="2" t="str">
        <f>IF(B3205="","",IF(VLOOKUP(A3205,referencia!A3212:B3224,2,FALSE)&gt;VLOOKUP(B3205,referencia!A3212:B3224,2,FALSE),"Casa",IF(VLOOKUP(A3205,referencia!A3212:B3224,2,FALSE)&lt;VLOOKUP(B3205,referencia!A3212:B3224,2,FALSE),"Visitante","Empate")))</f>
        <v/>
      </c>
      <c r="D3205" s="2" t="str">
        <f ca="1">IF(C3205="", "", IFERROR(
  INDEX(C:C, MATCH(1,
    INDEX((OFFSET(C3205, -(ROW(C3205)-255), 0)=OFFSET(C:C, 5, 0))*
           (OFFSET(C3204, -(ROW(C3204)-255), 0)=OFFSET(C:C, 4, 0))*
           (OFFSET(C3203, -(ROW(C3203)-255), 0)=OFFSET(C:C, 3, 0))*
           (OFFSET(C3202, -(ROW(C3202)-255), 0)=OFFSET(C:C, 2, 0))*
           (OFFSET(C3201, -(ROW(C3201)-255), 0)=OFFSET(C:C, 1, 0)),
           0), 0)),
  "Sem previsão"))</f>
        <v/>
      </c>
      <c r="E3205" s="2" t="str">
        <f t="shared" ca="1" si="141"/>
        <v/>
      </c>
      <c r="F3205" s="2" t="str">
        <f ca="1">IF(E3205="", "", IFERROR(COUNTIF($E$2:E3205, "Correto") / COUNTA($E$2:E3205), 0))</f>
        <v/>
      </c>
    </row>
    <row r="3206" spans="3:6" x14ac:dyDescent="0.25">
      <c r="C3206" s="2" t="str">
        <f>IF(B3206="","",IF(VLOOKUP(A3206,referencia!A3213:B3225,2,FALSE)&gt;VLOOKUP(B3206,referencia!A3213:B3225,2,FALSE),"Casa",IF(VLOOKUP(A3206,referencia!A3213:B3225,2,FALSE)&lt;VLOOKUP(B3206,referencia!A3213:B3225,2,FALSE),"Visitante","Empate")))</f>
        <v/>
      </c>
      <c r="D3206" s="2" t="str">
        <f ca="1">IF(C3206="", "", IFERROR(
  INDEX(C:C, MATCH(1,
    INDEX((OFFSET(C3206, -(ROW(C3206)-255), 0)=OFFSET(C:C, 5, 0))*
           (OFFSET(C3205, -(ROW(C3205)-255), 0)=OFFSET(C:C, 4, 0))*
           (OFFSET(C3204, -(ROW(C3204)-255), 0)=OFFSET(C:C, 3, 0))*
           (OFFSET(C3203, -(ROW(C3203)-255), 0)=OFFSET(C:C, 2, 0))*
           (OFFSET(C3202, -(ROW(C3202)-255), 0)=OFFSET(C:C, 1, 0)),
           0), 0)),
  "Sem previsão"))</f>
        <v/>
      </c>
      <c r="E3206" s="2" t="str">
        <f t="shared" ca="1" si="141"/>
        <v/>
      </c>
      <c r="F3206" s="2" t="str">
        <f ca="1">IF(E3206="", "", IFERROR(COUNTIF($E$2:E3206, "Correto") / COUNTA($E$2:E3206), 0))</f>
        <v/>
      </c>
    </row>
    <row r="3207" spans="3:6" x14ac:dyDescent="0.25">
      <c r="C3207" s="2" t="str">
        <f>IF(B3207="","",IF(VLOOKUP(A3207,referencia!A3214:B3226,2,FALSE)&gt;VLOOKUP(B3207,referencia!A3214:B3226,2,FALSE),"Casa",IF(VLOOKUP(A3207,referencia!A3214:B3226,2,FALSE)&lt;VLOOKUP(B3207,referencia!A3214:B3226,2,FALSE),"Visitante","Empate")))</f>
        <v/>
      </c>
      <c r="D3207" s="2" t="str">
        <f ca="1">IF(C3207="", "", IFERROR(
  INDEX(C:C, MATCH(1,
    INDEX((OFFSET(C3207, -(ROW(C3207)-255), 0)=OFFSET(C:C, 5, 0))*
           (OFFSET(C3206, -(ROW(C3206)-255), 0)=OFFSET(C:C, 4, 0))*
           (OFFSET(C3205, -(ROW(C3205)-255), 0)=OFFSET(C:C, 3, 0))*
           (OFFSET(C3204, -(ROW(C3204)-255), 0)=OFFSET(C:C, 2, 0))*
           (OFFSET(C3203, -(ROW(C3203)-255), 0)=OFFSET(C:C, 1, 0)),
           0), 0)),
  "Sem previsão"))</f>
        <v/>
      </c>
      <c r="E3207" s="2" t="str">
        <f t="shared" ca="1" si="141"/>
        <v/>
      </c>
      <c r="F3207" s="2" t="str">
        <f ca="1">IF(E3207="", "", IFERROR(COUNTIF($E$2:E3207, "Correto") / COUNTA($E$2:E3207), 0))</f>
        <v/>
      </c>
    </row>
    <row r="3208" spans="3:6" x14ac:dyDescent="0.25">
      <c r="C3208" s="2" t="str">
        <f>IF(B3208="","",IF(VLOOKUP(A3208,referencia!A3215:B3227,2,FALSE)&gt;VLOOKUP(B3208,referencia!A3215:B3227,2,FALSE),"Casa",IF(VLOOKUP(A3208,referencia!A3215:B3227,2,FALSE)&lt;VLOOKUP(B3208,referencia!A3215:B3227,2,FALSE),"Visitante","Empate")))</f>
        <v/>
      </c>
      <c r="D3208" s="2" t="str">
        <f ca="1">IF(C3208="", "", IFERROR(
  INDEX(C:C, MATCH(1,
    INDEX((OFFSET(C3208, -(ROW(C3208)-255), 0)=OFFSET(C:C, 5, 0))*
           (OFFSET(C3207, -(ROW(C3207)-255), 0)=OFFSET(C:C, 4, 0))*
           (OFFSET(C3206, -(ROW(C3206)-255), 0)=OFFSET(C:C, 3, 0))*
           (OFFSET(C3205, -(ROW(C3205)-255), 0)=OFFSET(C:C, 2, 0))*
           (OFFSET(C3204, -(ROW(C3204)-255), 0)=OFFSET(C:C, 1, 0)),
           0), 0)),
  "Sem previsão"))</f>
        <v/>
      </c>
      <c r="E3208" s="2" t="str">
        <f t="shared" ca="1" si="141"/>
        <v/>
      </c>
      <c r="F3208" s="2" t="str">
        <f ca="1">IF(E3208="", "", IFERROR(COUNTIF($E$2:E3208, "Correto") / COUNTA($E$2:E3208), 0))</f>
        <v/>
      </c>
    </row>
    <row r="3209" spans="3:6" x14ac:dyDescent="0.25">
      <c r="C3209" s="2" t="str">
        <f>IF(B3209="","",IF(VLOOKUP(A3209,referencia!A3216:B3228,2,FALSE)&gt;VLOOKUP(B3209,referencia!A3216:B3228,2,FALSE),"Casa",IF(VLOOKUP(A3209,referencia!A3216:B3228,2,FALSE)&lt;VLOOKUP(B3209,referencia!A3216:B3228,2,FALSE),"Visitante","Empate")))</f>
        <v/>
      </c>
      <c r="D3209" s="2" t="str">
        <f ca="1">IF(C3209="", "", IFERROR(
  INDEX(C:C, MATCH(1,
    INDEX((OFFSET(C3209, -(ROW(C3209)-255), 0)=OFFSET(C:C, 5, 0))*
           (OFFSET(C3208, -(ROW(C3208)-255), 0)=OFFSET(C:C, 4, 0))*
           (OFFSET(C3207, -(ROW(C3207)-255), 0)=OFFSET(C:C, 3, 0))*
           (OFFSET(C3206, -(ROW(C3206)-255), 0)=OFFSET(C:C, 2, 0))*
           (OFFSET(C3205, -(ROW(C3205)-255), 0)=OFFSET(C:C, 1, 0)),
           0), 0)),
  "Sem previsão"))</f>
        <v/>
      </c>
      <c r="E3209" s="2" t="str">
        <f t="shared" ca="1" si="141"/>
        <v/>
      </c>
      <c r="F3209" s="2" t="str">
        <f ca="1">IF(E3209="", "", IFERROR(COUNTIF($E$2:E3209, "Correto") / COUNTA($E$2:E3209), 0))</f>
        <v/>
      </c>
    </row>
    <row r="3210" spans="3:6" x14ac:dyDescent="0.25">
      <c r="C3210" s="2" t="str">
        <f>IF(B3210="","",IF(VLOOKUP(A3210,referencia!A3217:B3229,2,FALSE)&gt;VLOOKUP(B3210,referencia!A3217:B3229,2,FALSE),"Casa",IF(VLOOKUP(A3210,referencia!A3217:B3229,2,FALSE)&lt;VLOOKUP(B3210,referencia!A3217:B3229,2,FALSE),"Visitante","Empate")))</f>
        <v/>
      </c>
      <c r="D3210" s="2" t="str">
        <f ca="1">IF(C3210="", "", IFERROR(
  INDEX(C:C, MATCH(1,
    INDEX((OFFSET(C3210, -(ROW(C3210)-255), 0)=OFFSET(C:C, 5, 0))*
           (OFFSET(C3209, -(ROW(C3209)-255), 0)=OFFSET(C:C, 4, 0))*
           (OFFSET(C3208, -(ROW(C3208)-255), 0)=OFFSET(C:C, 3, 0))*
           (OFFSET(C3207, -(ROW(C3207)-255), 0)=OFFSET(C:C, 2, 0))*
           (OFFSET(C3206, -(ROW(C3206)-255), 0)=OFFSET(C:C, 1, 0)),
           0), 0)),
  "Sem previsão"))</f>
        <v/>
      </c>
      <c r="E3210" s="2" t="str">
        <f t="shared" ca="1" si="141"/>
        <v/>
      </c>
      <c r="F3210" s="2" t="str">
        <f ca="1">IF(E3210="", "", IFERROR(COUNTIF($E$2:E3210, "Correto") / COUNTA($E$2:E3210), 0))</f>
        <v/>
      </c>
    </row>
    <row r="3211" spans="3:6" x14ac:dyDescent="0.25">
      <c r="C3211" s="2" t="str">
        <f>IF(B3211="","",IF(VLOOKUP(A3211,referencia!A3218:B3230,2,FALSE)&gt;VLOOKUP(B3211,referencia!A3218:B3230,2,FALSE),"Casa",IF(VLOOKUP(A3211,referencia!A3218:B3230,2,FALSE)&lt;VLOOKUP(B3211,referencia!A3218:B3230,2,FALSE),"Visitante","Empate")))</f>
        <v/>
      </c>
      <c r="D3211" s="2" t="str">
        <f ca="1">IF(C3211="", "", IFERROR(
  INDEX(C:C, MATCH(1,
    INDEX((OFFSET(C3211, -(ROW(C3211)-255), 0)=OFFSET(C:C, 5, 0))*
           (OFFSET(C3210, -(ROW(C3210)-255), 0)=OFFSET(C:C, 4, 0))*
           (OFFSET(C3209, -(ROW(C3209)-255), 0)=OFFSET(C:C, 3, 0))*
           (OFFSET(C3208, -(ROW(C3208)-255), 0)=OFFSET(C:C, 2, 0))*
           (OFFSET(C3207, -(ROW(C3207)-255), 0)=OFFSET(C:C, 1, 0)),
           0), 0)),
  "Sem previsão"))</f>
        <v/>
      </c>
      <c r="E3211" s="2" t="str">
        <f t="shared" ca="1" si="141"/>
        <v/>
      </c>
      <c r="F3211" s="2" t="str">
        <f ca="1">IF(E3211="", "", IFERROR(COUNTIF($E$2:E3211, "Correto") / COUNTA($E$2:E3211), 0))</f>
        <v/>
      </c>
    </row>
    <row r="3212" spans="3:6" x14ac:dyDescent="0.25">
      <c r="C3212" s="2" t="str">
        <f>IF(B3212="","",IF(VLOOKUP(A3212,referencia!A3219:B3231,2,FALSE)&gt;VLOOKUP(B3212,referencia!A3219:B3231,2,FALSE),"Casa",IF(VLOOKUP(A3212,referencia!A3219:B3231,2,FALSE)&lt;VLOOKUP(B3212,referencia!A3219:B3231,2,FALSE),"Visitante","Empate")))</f>
        <v/>
      </c>
      <c r="D3212" s="2" t="str">
        <f ca="1">IF(C3212="", "", IFERROR(
  INDEX(C:C, MATCH(1,
    INDEX((OFFSET(C3212, -(ROW(C3212)-255), 0)=OFFSET(C:C, 5, 0))*
           (OFFSET(C3211, -(ROW(C3211)-255), 0)=OFFSET(C:C, 4, 0))*
           (OFFSET(C3210, -(ROW(C3210)-255), 0)=OFFSET(C:C, 3, 0))*
           (OFFSET(C3209, -(ROW(C3209)-255), 0)=OFFSET(C:C, 2, 0))*
           (OFFSET(C3208, -(ROW(C3208)-255), 0)=OFFSET(C:C, 1, 0)),
           0), 0)),
  "Sem previsão"))</f>
        <v/>
      </c>
      <c r="E3212" s="2" t="str">
        <f t="shared" ca="1" si="141"/>
        <v/>
      </c>
      <c r="F3212" s="2" t="str">
        <f ca="1">IF(E3212="", "", IFERROR(COUNTIF($E$2:E3212, "Correto") / COUNTA($E$2:E3212), 0))</f>
        <v/>
      </c>
    </row>
    <row r="3213" spans="3:6" x14ac:dyDescent="0.25">
      <c r="C3213" s="2" t="str">
        <f>IF(B3213="","",IF(VLOOKUP(A3213,referencia!A3220:B3232,2,FALSE)&gt;VLOOKUP(B3213,referencia!A3220:B3232,2,FALSE),"Casa",IF(VLOOKUP(A3213,referencia!A3220:B3232,2,FALSE)&lt;VLOOKUP(B3213,referencia!A3220:B3232,2,FALSE),"Visitante","Empate")))</f>
        <v/>
      </c>
      <c r="D3213" s="2" t="str">
        <f ca="1">IF(C3213="", "", IFERROR(
  INDEX(C:C, MATCH(1,
    INDEX((OFFSET(C3213, -(ROW(C3213)-255), 0)=OFFSET(C:C, 5, 0))*
           (OFFSET(C3212, -(ROW(C3212)-255), 0)=OFFSET(C:C, 4, 0))*
           (OFFSET(C3211, -(ROW(C3211)-255), 0)=OFFSET(C:C, 3, 0))*
           (OFFSET(C3210, -(ROW(C3210)-255), 0)=OFFSET(C:C, 2, 0))*
           (OFFSET(C3209, -(ROW(C3209)-255), 0)=OFFSET(C:C, 1, 0)),
           0), 0)),
  "Sem previsão"))</f>
        <v/>
      </c>
      <c r="E3213" s="2" t="str">
        <f t="shared" ca="1" si="141"/>
        <v/>
      </c>
      <c r="F3213" s="2" t="str">
        <f ca="1">IF(E3213="", "", IFERROR(COUNTIF($E$2:E3213, "Correto") / COUNTA($E$2:E3213), 0))</f>
        <v/>
      </c>
    </row>
    <row r="3214" spans="3:6" x14ac:dyDescent="0.25">
      <c r="C3214" s="2" t="str">
        <f>IF(B3214="","",IF(VLOOKUP(A3214,referencia!A3221:B3233,2,FALSE)&gt;VLOOKUP(B3214,referencia!A3221:B3233,2,FALSE),"Casa",IF(VLOOKUP(A3214,referencia!A3221:B3233,2,FALSE)&lt;VLOOKUP(B3214,referencia!A3221:B3233,2,FALSE),"Visitante","Empate")))</f>
        <v/>
      </c>
      <c r="D3214" s="2" t="str">
        <f ca="1">IF(C3214="", "", IFERROR(
  INDEX(C:C, MATCH(1,
    INDEX((OFFSET(C3214, -(ROW(C3214)-255), 0)=OFFSET(C:C, 5, 0))*
           (OFFSET(C3213, -(ROW(C3213)-255), 0)=OFFSET(C:C, 4, 0))*
           (OFFSET(C3212, -(ROW(C3212)-255), 0)=OFFSET(C:C, 3, 0))*
           (OFFSET(C3211, -(ROW(C3211)-255), 0)=OFFSET(C:C, 2, 0))*
           (OFFSET(C3210, -(ROW(C3210)-255), 0)=OFFSET(C:C, 1, 0)),
           0), 0)),
  "Sem previsão"))</f>
        <v/>
      </c>
      <c r="E3214" s="2" t="str">
        <f t="shared" ca="1" si="141"/>
        <v/>
      </c>
      <c r="F3214" s="2" t="str">
        <f ca="1">IF(E3214="", "", IFERROR(COUNTIF($E$2:E3214, "Correto") / COUNTA($E$2:E3214), 0))</f>
        <v/>
      </c>
    </row>
    <row r="3215" spans="3:6" x14ac:dyDescent="0.25">
      <c r="C3215" s="2" t="str">
        <f>IF(B3215="","",IF(VLOOKUP(A3215,referencia!A3222:B3234,2,FALSE)&gt;VLOOKUP(B3215,referencia!A3222:B3234,2,FALSE),"Casa",IF(VLOOKUP(A3215,referencia!A3222:B3234,2,FALSE)&lt;VLOOKUP(B3215,referencia!A3222:B3234,2,FALSE),"Visitante","Empate")))</f>
        <v/>
      </c>
      <c r="D3215" s="2" t="str">
        <f ca="1">IF(C3215="", "", IFERROR(
  INDEX(C:C, MATCH(1,
    INDEX((OFFSET(C3215, -(ROW(C3215)-255), 0)=OFFSET(C:C, 5, 0))*
           (OFFSET(C3214, -(ROW(C3214)-255), 0)=OFFSET(C:C, 4, 0))*
           (OFFSET(C3213, -(ROW(C3213)-255), 0)=OFFSET(C:C, 3, 0))*
           (OFFSET(C3212, -(ROW(C3212)-255), 0)=OFFSET(C:C, 2, 0))*
           (OFFSET(C3211, -(ROW(C3211)-255), 0)=OFFSET(C:C, 1, 0)),
           0), 0)),
  "Sem previsão"))</f>
        <v/>
      </c>
      <c r="E3215" s="2" t="str">
        <f t="shared" ca="1" si="141"/>
        <v/>
      </c>
      <c r="F3215" s="2" t="str">
        <f ca="1">IF(E3215="", "", IFERROR(COUNTIF($E$2:E3215, "Correto") / COUNTA($E$2:E3215), 0))</f>
        <v/>
      </c>
    </row>
    <row r="3216" spans="3:6" x14ac:dyDescent="0.25">
      <c r="C3216" s="2" t="str">
        <f>IF(B3216="","",IF(VLOOKUP(A3216,referencia!A3223:B3235,2,FALSE)&gt;VLOOKUP(B3216,referencia!A3223:B3235,2,FALSE),"Casa",IF(VLOOKUP(A3216,referencia!A3223:B3235,2,FALSE)&lt;VLOOKUP(B3216,referencia!A3223:B3235,2,FALSE),"Visitante","Empate")))</f>
        <v/>
      </c>
      <c r="D3216" s="2" t="str">
        <f ca="1">IF(C3216="", "", IFERROR(
  INDEX(C:C, MATCH(1,
    INDEX((OFFSET(C3216, -(ROW(C3216)-255), 0)=OFFSET(C:C, 5, 0))*
           (OFFSET(C3215, -(ROW(C3215)-255), 0)=OFFSET(C:C, 4, 0))*
           (OFFSET(C3214, -(ROW(C3214)-255), 0)=OFFSET(C:C, 3, 0))*
           (OFFSET(C3213, -(ROW(C3213)-255), 0)=OFFSET(C:C, 2, 0))*
           (OFFSET(C3212, -(ROW(C3212)-255), 0)=OFFSET(C:C, 1, 0)),
           0), 0)),
  "Sem previsão"))</f>
        <v/>
      </c>
      <c r="E3216" s="2" t="str">
        <f t="shared" ca="1" si="141"/>
        <v/>
      </c>
      <c r="F3216" s="2" t="str">
        <f ca="1">IF(E3216="", "", IFERROR(COUNTIF($E$2:E3216, "Correto") / COUNTA($E$2:E3216), 0))</f>
        <v/>
      </c>
    </row>
    <row r="3217" spans="3:6" x14ac:dyDescent="0.25">
      <c r="C3217" s="2" t="str">
        <f>IF(B3217="","",IF(VLOOKUP(A3217,referencia!A3224:B3236,2,FALSE)&gt;VLOOKUP(B3217,referencia!A3224:B3236,2,FALSE),"Casa",IF(VLOOKUP(A3217,referencia!A3224:B3236,2,FALSE)&lt;VLOOKUP(B3217,referencia!A3224:B3236,2,FALSE),"Visitante","Empate")))</f>
        <v/>
      </c>
      <c r="D3217" s="2" t="str">
        <f ca="1">IF(C3217="", "", IFERROR(
  INDEX(C:C, MATCH(1,
    INDEX((OFFSET(C3217, -(ROW(C3217)-255), 0)=OFFSET(C:C, 5, 0))*
           (OFFSET(C3216, -(ROW(C3216)-255), 0)=OFFSET(C:C, 4, 0))*
           (OFFSET(C3215, -(ROW(C3215)-255), 0)=OFFSET(C:C, 3, 0))*
           (OFFSET(C3214, -(ROW(C3214)-255), 0)=OFFSET(C:C, 2, 0))*
           (OFFSET(C3213, -(ROW(C3213)-255), 0)=OFFSET(C:C, 1, 0)),
           0), 0)),
  "Sem previsão"))</f>
        <v/>
      </c>
      <c r="E3217" s="2" t="str">
        <f t="shared" ca="1" si="141"/>
        <v/>
      </c>
      <c r="F3217" s="2" t="str">
        <f ca="1">IF(E3217="", "", IFERROR(COUNTIF($E$2:E3217, "Correto") / COUNTA($E$2:E3217), 0))</f>
        <v/>
      </c>
    </row>
    <row r="3218" spans="3:6" x14ac:dyDescent="0.25">
      <c r="C3218" s="2" t="str">
        <f>IF(B3218="","",IF(VLOOKUP(A3218,referencia!A3225:B3237,2,FALSE)&gt;VLOOKUP(B3218,referencia!A3225:B3237,2,FALSE),"Casa",IF(VLOOKUP(A3218,referencia!A3225:B3237,2,FALSE)&lt;VLOOKUP(B3218,referencia!A3225:B3237,2,FALSE),"Visitante","Empate")))</f>
        <v/>
      </c>
      <c r="D3218" s="2" t="str">
        <f ca="1">IF(C3218="", "", IFERROR(
  INDEX(C:C, MATCH(1,
    INDEX((OFFSET(C3218, -(ROW(C3218)-255), 0)=OFFSET(C:C, 5, 0))*
           (OFFSET(C3217, -(ROW(C3217)-255), 0)=OFFSET(C:C, 4, 0))*
           (OFFSET(C3216, -(ROW(C3216)-255), 0)=OFFSET(C:C, 3, 0))*
           (OFFSET(C3215, -(ROW(C3215)-255), 0)=OFFSET(C:C, 2, 0))*
           (OFFSET(C3214, -(ROW(C3214)-255), 0)=OFFSET(C:C, 1, 0)),
           0), 0)),
  "Sem previsão"))</f>
        <v/>
      </c>
      <c r="E3218" s="2" t="str">
        <f t="shared" ca="1" si="141"/>
        <v/>
      </c>
      <c r="F3218" s="2" t="str">
        <f ca="1">IF(E3218="", "", IFERROR(COUNTIF($E$2:E3218, "Correto") / COUNTA($E$2:E3218), 0))</f>
        <v/>
      </c>
    </row>
    <row r="3219" spans="3:6" x14ac:dyDescent="0.25">
      <c r="C3219" s="2" t="str">
        <f>IF(B3219="","",IF(VLOOKUP(A3219,referencia!A3226:B3238,2,FALSE)&gt;VLOOKUP(B3219,referencia!A3226:B3238,2,FALSE),"Casa",IF(VLOOKUP(A3219,referencia!A3226:B3238,2,FALSE)&lt;VLOOKUP(B3219,referencia!A3226:B3238,2,FALSE),"Visitante","Empate")))</f>
        <v/>
      </c>
      <c r="D3219" s="2" t="str">
        <f ca="1">IF(C3219="", "", IFERROR(
  INDEX(C:C, MATCH(1,
    INDEX((OFFSET(C3219, -(ROW(C3219)-255), 0)=OFFSET(C:C, 5, 0))*
           (OFFSET(C3218, -(ROW(C3218)-255), 0)=OFFSET(C:C, 4, 0))*
           (OFFSET(C3217, -(ROW(C3217)-255), 0)=OFFSET(C:C, 3, 0))*
           (OFFSET(C3216, -(ROW(C3216)-255), 0)=OFFSET(C:C, 2, 0))*
           (OFFSET(C3215, -(ROW(C3215)-255), 0)=OFFSET(C:C, 1, 0)),
           0), 0)),
  "Sem previsão"))</f>
        <v/>
      </c>
      <c r="E3219" s="2" t="str">
        <f t="shared" ca="1" si="141"/>
        <v/>
      </c>
      <c r="F3219" s="2" t="str">
        <f ca="1">IF(E3219="", "", IFERROR(COUNTIF($E$2:E3219, "Correto") / COUNTA($E$2:E3219), 0))</f>
        <v/>
      </c>
    </row>
    <row r="3220" spans="3:6" x14ac:dyDescent="0.25">
      <c r="C3220" s="2" t="str">
        <f>IF(B3220="","",IF(VLOOKUP(A3220,referencia!A3227:B3239,2,FALSE)&gt;VLOOKUP(B3220,referencia!A3227:B3239,2,FALSE),"Casa",IF(VLOOKUP(A3220,referencia!A3227:B3239,2,FALSE)&lt;VLOOKUP(B3220,referencia!A3227:B3239,2,FALSE),"Visitante","Empate")))</f>
        <v/>
      </c>
      <c r="D3220" s="2" t="str">
        <f ca="1">IF(C3220="", "", IFERROR(
  INDEX(C:C, MATCH(1,
    INDEX((OFFSET(C3220, -(ROW(C3220)-255), 0)=OFFSET(C:C, 5, 0))*
           (OFFSET(C3219, -(ROW(C3219)-255), 0)=OFFSET(C:C, 4, 0))*
           (OFFSET(C3218, -(ROW(C3218)-255), 0)=OFFSET(C:C, 3, 0))*
           (OFFSET(C3217, -(ROW(C3217)-255), 0)=OFFSET(C:C, 2, 0))*
           (OFFSET(C3216, -(ROW(C3216)-255), 0)=OFFSET(C:C, 1, 0)),
           0), 0)),
  "Sem previsão"))</f>
        <v/>
      </c>
      <c r="E3220" s="2" t="str">
        <f t="shared" ca="1" si="141"/>
        <v/>
      </c>
      <c r="F3220" s="2" t="str">
        <f ca="1">IF(E3220="", "", IFERROR(COUNTIF($E$2:E3220, "Correto") / COUNTA($E$2:E3220), 0))</f>
        <v/>
      </c>
    </row>
    <row r="3221" spans="3:6" x14ac:dyDescent="0.25">
      <c r="C3221" s="2" t="str">
        <f>IF(B3221="","",IF(VLOOKUP(A3221,referencia!A3228:B3240,2,FALSE)&gt;VLOOKUP(B3221,referencia!A3228:B3240,2,FALSE),"Casa",IF(VLOOKUP(A3221,referencia!A3228:B3240,2,FALSE)&lt;VLOOKUP(B3221,referencia!A3228:B3240,2,FALSE),"Visitante","Empate")))</f>
        <v/>
      </c>
      <c r="D3221" s="2" t="str">
        <f ca="1">IF(C3221="", "", IFERROR(
  INDEX(C:C, MATCH(1,
    INDEX((OFFSET(C3221, -(ROW(C3221)-255), 0)=OFFSET(C:C, 5, 0))*
           (OFFSET(C3220, -(ROW(C3220)-255), 0)=OFFSET(C:C, 4, 0))*
           (OFFSET(C3219, -(ROW(C3219)-255), 0)=OFFSET(C:C, 3, 0))*
           (OFFSET(C3218, -(ROW(C3218)-255), 0)=OFFSET(C:C, 2, 0))*
           (OFFSET(C3217, -(ROW(C3217)-255), 0)=OFFSET(C:C, 1, 0)),
           0), 0)),
  "Sem previsão"))</f>
        <v/>
      </c>
      <c r="E3221" s="2" t="str">
        <f t="shared" ca="1" si="141"/>
        <v/>
      </c>
      <c r="F3221" s="2" t="str">
        <f ca="1">IF(E3221="", "", IFERROR(COUNTIF($E$2:E3221, "Correto") / COUNTA($E$2:E3221), 0))</f>
        <v/>
      </c>
    </row>
    <row r="3222" spans="3:6" x14ac:dyDescent="0.25">
      <c r="C3222" s="2" t="str">
        <f>IF(B3222="","",IF(VLOOKUP(A3222,referencia!A3229:B3241,2,FALSE)&gt;VLOOKUP(B3222,referencia!A3229:B3241,2,FALSE),"Casa",IF(VLOOKUP(A3222,referencia!A3229:B3241,2,FALSE)&lt;VLOOKUP(B3222,referencia!A3229:B3241,2,FALSE),"Visitante","Empate")))</f>
        <v/>
      </c>
      <c r="D3222" s="2" t="str">
        <f ca="1">IF(C3222="", "", IFERROR(
  INDEX(C:C, MATCH(1,
    INDEX((OFFSET(C3222, -(ROW(C3222)-255), 0)=OFFSET(C:C, 5, 0))*
           (OFFSET(C3221, -(ROW(C3221)-255), 0)=OFFSET(C:C, 4, 0))*
           (OFFSET(C3220, -(ROW(C3220)-255), 0)=OFFSET(C:C, 3, 0))*
           (OFFSET(C3219, -(ROW(C3219)-255), 0)=OFFSET(C:C, 2, 0))*
           (OFFSET(C3218, -(ROW(C3218)-255), 0)=OFFSET(C:C, 1, 0)),
           0), 0)),
  "Sem previsão"))</f>
        <v/>
      </c>
      <c r="E3222" s="2" t="str">
        <f t="shared" ca="1" si="141"/>
        <v/>
      </c>
      <c r="F3222" s="2" t="str">
        <f ca="1">IF(E3222="", "", IFERROR(COUNTIF($E$2:E3222, "Correto") / COUNTA($E$2:E3222), 0))</f>
        <v/>
      </c>
    </row>
    <row r="3223" spans="3:6" x14ac:dyDescent="0.25">
      <c r="C3223" s="2" t="str">
        <f>IF(B3223="","",IF(VLOOKUP(A3223,referencia!A3230:B3242,2,FALSE)&gt;VLOOKUP(B3223,referencia!A3230:B3242,2,FALSE),"Casa",IF(VLOOKUP(A3223,referencia!A3230:B3242,2,FALSE)&lt;VLOOKUP(B3223,referencia!A3230:B3242,2,FALSE),"Visitante","Empate")))</f>
        <v/>
      </c>
      <c r="D3223" s="2" t="str">
        <f ca="1">IF(C3223="", "", IFERROR(
  INDEX(C:C, MATCH(1,
    INDEX((OFFSET(C3223, -(ROW(C3223)-255), 0)=OFFSET(C:C, 5, 0))*
           (OFFSET(C3222, -(ROW(C3222)-255), 0)=OFFSET(C:C, 4, 0))*
           (OFFSET(C3221, -(ROW(C3221)-255), 0)=OFFSET(C:C, 3, 0))*
           (OFFSET(C3220, -(ROW(C3220)-255), 0)=OFFSET(C:C, 2, 0))*
           (OFFSET(C3219, -(ROW(C3219)-255), 0)=OFFSET(C:C, 1, 0)),
           0), 0)),
  "Sem previsão"))</f>
        <v/>
      </c>
      <c r="E3223" s="2" t="str">
        <f t="shared" ca="1" si="141"/>
        <v/>
      </c>
      <c r="F3223" s="2" t="str">
        <f ca="1">IF(E3223="", "", IFERROR(COUNTIF($E$2:E3223, "Correto") / COUNTA($E$2:E3223), 0))</f>
        <v/>
      </c>
    </row>
    <row r="3224" spans="3:6" x14ac:dyDescent="0.25">
      <c r="C3224" s="2" t="str">
        <f>IF(B3224="","",IF(VLOOKUP(A3224,referencia!A3231:B3243,2,FALSE)&gt;VLOOKUP(B3224,referencia!A3231:B3243,2,FALSE),"Casa",IF(VLOOKUP(A3224,referencia!A3231:B3243,2,FALSE)&lt;VLOOKUP(B3224,referencia!A3231:B3243,2,FALSE),"Visitante","Empate")))</f>
        <v/>
      </c>
      <c r="D3224" s="2" t="str">
        <f ca="1">IF(C3224="", "", IFERROR(
  INDEX(C:C, MATCH(1,
    INDEX((OFFSET(C3224, -(ROW(C3224)-255), 0)=OFFSET(C:C, 5, 0))*
           (OFFSET(C3223, -(ROW(C3223)-255), 0)=OFFSET(C:C, 4, 0))*
           (OFFSET(C3222, -(ROW(C3222)-255), 0)=OFFSET(C:C, 3, 0))*
           (OFFSET(C3221, -(ROW(C3221)-255), 0)=OFFSET(C:C, 2, 0))*
           (OFFSET(C3220, -(ROW(C3220)-255), 0)=OFFSET(C:C, 1, 0)),
           0), 0)),
  "Sem previsão"))</f>
        <v/>
      </c>
      <c r="E3224" s="2" t="str">
        <f t="shared" ca="1" si="141"/>
        <v/>
      </c>
      <c r="F3224" s="2" t="str">
        <f ca="1">IF(E3224="", "", IFERROR(COUNTIF($E$2:E3224, "Correto") / COUNTA($E$2:E3224), 0))</f>
        <v/>
      </c>
    </row>
    <row r="3225" spans="3:6" x14ac:dyDescent="0.25">
      <c r="C3225" s="2" t="str">
        <f>IF(B3225="","",IF(VLOOKUP(A3225,referencia!A3232:B3244,2,FALSE)&gt;VLOOKUP(B3225,referencia!A3232:B3244,2,FALSE),"Casa",IF(VLOOKUP(A3225,referencia!A3232:B3244,2,FALSE)&lt;VLOOKUP(B3225,referencia!A3232:B3244,2,FALSE),"Visitante","Empate")))</f>
        <v/>
      </c>
      <c r="D3225" s="2" t="str">
        <f ca="1">IF(C3225="", "", IFERROR(
  INDEX(C:C, MATCH(1,
    INDEX((OFFSET(C3225, -(ROW(C3225)-255), 0)=OFFSET(C:C, 5, 0))*
           (OFFSET(C3224, -(ROW(C3224)-255), 0)=OFFSET(C:C, 4, 0))*
           (OFFSET(C3223, -(ROW(C3223)-255), 0)=OFFSET(C:C, 3, 0))*
           (OFFSET(C3222, -(ROW(C3222)-255), 0)=OFFSET(C:C, 2, 0))*
           (OFFSET(C3221, -(ROW(C3221)-255), 0)=OFFSET(C:C, 1, 0)),
           0), 0)),
  "Sem previsão"))</f>
        <v/>
      </c>
      <c r="E3225" s="2" t="str">
        <f t="shared" ca="1" si="141"/>
        <v/>
      </c>
      <c r="F3225" s="2" t="str">
        <f ca="1">IF(E3225="", "", IFERROR(COUNTIF($E$2:E3225, "Correto") / COUNTA($E$2:E3225), 0))</f>
        <v/>
      </c>
    </row>
    <row r="3226" spans="3:6" x14ac:dyDescent="0.25">
      <c r="C3226" s="2" t="str">
        <f>IF(B3226="","",IF(VLOOKUP(A3226,referencia!A3233:B3245,2,FALSE)&gt;VLOOKUP(B3226,referencia!A3233:B3245,2,FALSE),"Casa",IF(VLOOKUP(A3226,referencia!A3233:B3245,2,FALSE)&lt;VLOOKUP(B3226,referencia!A3233:B3245,2,FALSE),"Visitante","Empate")))</f>
        <v/>
      </c>
      <c r="D3226" s="2" t="str">
        <f ca="1">IF(C3226="", "", IFERROR(
  INDEX(C:C, MATCH(1,
    INDEX((OFFSET(C3226, -(ROW(C3226)-255), 0)=OFFSET(C:C, 5, 0))*
           (OFFSET(C3225, -(ROW(C3225)-255), 0)=OFFSET(C:C, 4, 0))*
           (OFFSET(C3224, -(ROW(C3224)-255), 0)=OFFSET(C:C, 3, 0))*
           (OFFSET(C3223, -(ROW(C3223)-255), 0)=OFFSET(C:C, 2, 0))*
           (OFFSET(C3222, -(ROW(C3222)-255), 0)=OFFSET(C:C, 1, 0)),
           0), 0)),
  "Sem previsão"))</f>
        <v/>
      </c>
      <c r="E3226" s="2" t="str">
        <f t="shared" ca="1" si="141"/>
        <v/>
      </c>
      <c r="F3226" s="2" t="str">
        <f ca="1">IF(E3226="", "", IFERROR(COUNTIF($E$2:E3226, "Correto") / COUNTA($E$2:E3226), 0))</f>
        <v/>
      </c>
    </row>
    <row r="3227" spans="3:6" x14ac:dyDescent="0.25">
      <c r="C3227" s="2" t="str">
        <f>IF(B3227="","",IF(VLOOKUP(A3227,referencia!A3234:B3246,2,FALSE)&gt;VLOOKUP(B3227,referencia!A3234:B3246,2,FALSE),"Casa",IF(VLOOKUP(A3227,referencia!A3234:B3246,2,FALSE)&lt;VLOOKUP(B3227,referencia!A3234:B3246,2,FALSE),"Visitante","Empate")))</f>
        <v/>
      </c>
      <c r="D3227" s="2" t="str">
        <f ca="1">IF(C3227="", "", IFERROR(
  INDEX(C:C, MATCH(1,
    INDEX((OFFSET(C3227, -(ROW(C3227)-255), 0)=OFFSET(C:C, 5, 0))*
           (OFFSET(C3226, -(ROW(C3226)-255), 0)=OFFSET(C:C, 4, 0))*
           (OFFSET(C3225, -(ROW(C3225)-255), 0)=OFFSET(C:C, 3, 0))*
           (OFFSET(C3224, -(ROW(C3224)-255), 0)=OFFSET(C:C, 2, 0))*
           (OFFSET(C3223, -(ROW(C3223)-255), 0)=OFFSET(C:C, 1, 0)),
           0), 0)),
  "Sem previsão"))</f>
        <v/>
      </c>
      <c r="E3227" s="2" t="str">
        <f t="shared" ca="1" si="141"/>
        <v/>
      </c>
      <c r="F3227" s="2" t="str">
        <f ca="1">IF(E3227="", "", IFERROR(COUNTIF($E$2:E3227, "Correto") / COUNTA($E$2:E3227), 0))</f>
        <v/>
      </c>
    </row>
    <row r="3228" spans="3:6" x14ac:dyDescent="0.25">
      <c r="C3228" s="2" t="str">
        <f>IF(B3228="","",IF(VLOOKUP(A3228,referencia!A3235:B3247,2,FALSE)&gt;VLOOKUP(B3228,referencia!A3235:B3247,2,FALSE),"Casa",IF(VLOOKUP(A3228,referencia!A3235:B3247,2,FALSE)&lt;VLOOKUP(B3228,referencia!A3235:B3247,2,FALSE),"Visitante","Empate")))</f>
        <v/>
      </c>
      <c r="D3228" s="2" t="str">
        <f ca="1">IF(C3228="", "", IFERROR(
  INDEX(C:C, MATCH(1,
    INDEX((OFFSET(C3228, -(ROW(C3228)-255), 0)=OFFSET(C:C, 5, 0))*
           (OFFSET(C3227, -(ROW(C3227)-255), 0)=OFFSET(C:C, 4, 0))*
           (OFFSET(C3226, -(ROW(C3226)-255), 0)=OFFSET(C:C, 3, 0))*
           (OFFSET(C3225, -(ROW(C3225)-255), 0)=OFFSET(C:C, 2, 0))*
           (OFFSET(C3224, -(ROW(C3224)-255), 0)=OFFSET(C:C, 1, 0)),
           0), 0)),
  "Sem previsão"))</f>
        <v/>
      </c>
      <c r="E3228" s="2" t="str">
        <f t="shared" ca="1" si="141"/>
        <v/>
      </c>
      <c r="F3228" s="2" t="str">
        <f ca="1">IF(E3228="", "", IFERROR(COUNTIF($E$2:E3228, "Correto") / COUNTA($E$2:E3228), 0))</f>
        <v/>
      </c>
    </row>
    <row r="3229" spans="3:6" x14ac:dyDescent="0.25">
      <c r="C3229" s="2" t="str">
        <f>IF(B3229="","",IF(VLOOKUP(A3229,referencia!A3236:B3248,2,FALSE)&gt;VLOOKUP(B3229,referencia!A3236:B3248,2,FALSE),"Casa",IF(VLOOKUP(A3229,referencia!A3236:B3248,2,FALSE)&lt;VLOOKUP(B3229,referencia!A3236:B3248,2,FALSE),"Visitante","Empate")))</f>
        <v/>
      </c>
      <c r="D3229" s="2" t="str">
        <f ca="1">IF(C3229="", "", IFERROR(
  INDEX(C:C, MATCH(1,
    INDEX((OFFSET(C3229, -(ROW(C3229)-255), 0)=OFFSET(C:C, 5, 0))*
           (OFFSET(C3228, -(ROW(C3228)-255), 0)=OFFSET(C:C, 4, 0))*
           (OFFSET(C3227, -(ROW(C3227)-255), 0)=OFFSET(C:C, 3, 0))*
           (OFFSET(C3226, -(ROW(C3226)-255), 0)=OFFSET(C:C, 2, 0))*
           (OFFSET(C3225, -(ROW(C3225)-255), 0)=OFFSET(C:C, 1, 0)),
           0), 0)),
  "Sem previsão"))</f>
        <v/>
      </c>
      <c r="E3229" s="2" t="str">
        <f t="shared" ca="1" si="141"/>
        <v/>
      </c>
      <c r="F3229" s="2" t="str">
        <f ca="1">IF(E3229="", "", IFERROR(COUNTIF($E$2:E3229, "Correto") / COUNTA($E$2:E3229), 0))</f>
        <v/>
      </c>
    </row>
    <row r="3230" spans="3:6" x14ac:dyDescent="0.25">
      <c r="C3230" s="2" t="str">
        <f>IF(B3230="","",IF(VLOOKUP(A3230,referencia!A3237:B3249,2,FALSE)&gt;VLOOKUP(B3230,referencia!A3237:B3249,2,FALSE),"Casa",IF(VLOOKUP(A3230,referencia!A3237:B3249,2,FALSE)&lt;VLOOKUP(B3230,referencia!A3237:B3249,2,FALSE),"Visitante","Empate")))</f>
        <v/>
      </c>
      <c r="D3230" s="2" t="str">
        <f ca="1">IF(C3230="", "", IFERROR(
  INDEX(C:C, MATCH(1,
    INDEX((OFFSET(C3230, -(ROW(C3230)-255), 0)=OFFSET(C:C, 5, 0))*
           (OFFSET(C3229, -(ROW(C3229)-255), 0)=OFFSET(C:C, 4, 0))*
           (OFFSET(C3228, -(ROW(C3228)-255), 0)=OFFSET(C:C, 3, 0))*
           (OFFSET(C3227, -(ROW(C3227)-255), 0)=OFFSET(C:C, 2, 0))*
           (OFFSET(C3226, -(ROW(C3226)-255), 0)=OFFSET(C:C, 1, 0)),
           0), 0)),
  "Sem previsão"))</f>
        <v/>
      </c>
      <c r="E3230" s="2" t="str">
        <f t="shared" ca="1" si="141"/>
        <v/>
      </c>
      <c r="F3230" s="2" t="str">
        <f ca="1">IF(E3230="", "", IFERROR(COUNTIF($E$2:E3230, "Correto") / COUNTA($E$2:E3230), 0))</f>
        <v/>
      </c>
    </row>
    <row r="3231" spans="3:6" x14ac:dyDescent="0.25">
      <c r="C3231" s="2" t="str">
        <f>IF(B3231="","",IF(VLOOKUP(A3231,referencia!A3238:B3250,2,FALSE)&gt;VLOOKUP(B3231,referencia!A3238:B3250,2,FALSE),"Casa",IF(VLOOKUP(A3231,referencia!A3238:B3250,2,FALSE)&lt;VLOOKUP(B3231,referencia!A3238:B3250,2,FALSE),"Visitante","Empate")))</f>
        <v/>
      </c>
      <c r="D3231" s="2" t="str">
        <f ca="1">IF(C3231="", "", IFERROR(
  INDEX(C:C, MATCH(1,
    INDEX((OFFSET(C3231, -(ROW(C3231)-255), 0)=OFFSET(C:C, 5, 0))*
           (OFFSET(C3230, -(ROW(C3230)-255), 0)=OFFSET(C:C, 4, 0))*
           (OFFSET(C3229, -(ROW(C3229)-255), 0)=OFFSET(C:C, 3, 0))*
           (OFFSET(C3228, -(ROW(C3228)-255), 0)=OFFSET(C:C, 2, 0))*
           (OFFSET(C3227, -(ROW(C3227)-255), 0)=OFFSET(C:C, 1, 0)),
           0), 0)),
  "Sem previsão"))</f>
        <v/>
      </c>
      <c r="E3231" s="2" t="str">
        <f t="shared" ca="1" si="141"/>
        <v/>
      </c>
      <c r="F3231" s="2" t="str">
        <f ca="1">IF(E3231="", "", IFERROR(COUNTIF($E$2:E3231, "Correto") / COUNTA($E$2:E3231), 0))</f>
        <v/>
      </c>
    </row>
    <row r="3232" spans="3:6" x14ac:dyDescent="0.25">
      <c r="C3232" s="2" t="str">
        <f>IF(B3232="","",IF(VLOOKUP(A3232,referencia!A3239:B3251,2,FALSE)&gt;VLOOKUP(B3232,referencia!A3239:B3251,2,FALSE),"Casa",IF(VLOOKUP(A3232,referencia!A3239:B3251,2,FALSE)&lt;VLOOKUP(B3232,referencia!A3239:B3251,2,FALSE),"Visitante","Empate")))</f>
        <v/>
      </c>
      <c r="D3232" s="2" t="str">
        <f ca="1">IF(C3232="", "", IFERROR(
  INDEX(C:C, MATCH(1,
    INDEX((OFFSET(C3232, -(ROW(C3232)-255), 0)=OFFSET(C:C, 5, 0))*
           (OFFSET(C3231, -(ROW(C3231)-255), 0)=OFFSET(C:C, 4, 0))*
           (OFFSET(C3230, -(ROW(C3230)-255), 0)=OFFSET(C:C, 3, 0))*
           (OFFSET(C3229, -(ROW(C3229)-255), 0)=OFFSET(C:C, 2, 0))*
           (OFFSET(C3228, -(ROW(C3228)-255), 0)=OFFSET(C:C, 1, 0)),
           0), 0)),
  "Sem previsão"))</f>
        <v/>
      </c>
      <c r="E3232" s="2" t="str">
        <f t="shared" ca="1" si="141"/>
        <v/>
      </c>
      <c r="F3232" s="2" t="str">
        <f ca="1">IF(E3232="", "", IFERROR(COUNTIF($E$2:E3232, "Correto") / COUNTA($E$2:E3232), 0))</f>
        <v/>
      </c>
    </row>
    <row r="3233" spans="3:6" x14ac:dyDescent="0.25">
      <c r="C3233" s="2" t="str">
        <f>IF(B3233="","",IF(VLOOKUP(A3233,referencia!A3240:B3252,2,FALSE)&gt;VLOOKUP(B3233,referencia!A3240:B3252,2,FALSE),"Casa",IF(VLOOKUP(A3233,referencia!A3240:B3252,2,FALSE)&lt;VLOOKUP(B3233,referencia!A3240:B3252,2,FALSE),"Visitante","Empate")))</f>
        <v/>
      </c>
      <c r="D3233" s="2" t="str">
        <f ca="1">IF(C3233="", "", IFERROR(
  INDEX(C:C, MATCH(1,
    INDEX((OFFSET(C3233, -(ROW(C3233)-255), 0)=OFFSET(C:C, 5, 0))*
           (OFFSET(C3232, -(ROW(C3232)-255), 0)=OFFSET(C:C, 4, 0))*
           (OFFSET(C3231, -(ROW(C3231)-255), 0)=OFFSET(C:C, 3, 0))*
           (OFFSET(C3230, -(ROW(C3230)-255), 0)=OFFSET(C:C, 2, 0))*
           (OFFSET(C3229, -(ROW(C3229)-255), 0)=OFFSET(C:C, 1, 0)),
           0), 0)),
  "Sem previsão"))</f>
        <v/>
      </c>
      <c r="E3233" s="2" t="str">
        <f t="shared" ca="1" si="141"/>
        <v/>
      </c>
      <c r="F3233" s="2" t="str">
        <f ca="1">IF(E3233="", "", IFERROR(COUNTIF($E$2:E3233, "Correto") / COUNTA($E$2:E3233), 0))</f>
        <v/>
      </c>
    </row>
    <row r="3234" spans="3:6" x14ac:dyDescent="0.25">
      <c r="C3234" s="2" t="str">
        <f>IF(B3234="","",IF(VLOOKUP(A3234,referencia!A3241:B3253,2,FALSE)&gt;VLOOKUP(B3234,referencia!A3241:B3253,2,FALSE),"Casa",IF(VLOOKUP(A3234,referencia!A3241:B3253,2,FALSE)&lt;VLOOKUP(B3234,referencia!A3241:B3253,2,FALSE),"Visitante","Empate")))</f>
        <v/>
      </c>
      <c r="D3234" s="2" t="str">
        <f ca="1">IF(C3234="", "", IFERROR(
  INDEX(C:C, MATCH(1,
    INDEX((OFFSET(C3234, -(ROW(C3234)-255), 0)=OFFSET(C:C, 5, 0))*
           (OFFSET(C3233, -(ROW(C3233)-255), 0)=OFFSET(C:C, 4, 0))*
           (OFFSET(C3232, -(ROW(C3232)-255), 0)=OFFSET(C:C, 3, 0))*
           (OFFSET(C3231, -(ROW(C3231)-255), 0)=OFFSET(C:C, 2, 0))*
           (OFFSET(C3230, -(ROW(C3230)-255), 0)=OFFSET(C:C, 1, 0)),
           0), 0)),
  "Sem previsão"))</f>
        <v/>
      </c>
      <c r="E3234" s="2" t="str">
        <f t="shared" ca="1" si="141"/>
        <v/>
      </c>
      <c r="F3234" s="2" t="str">
        <f ca="1">IF(E3234="", "", IFERROR(COUNTIF($E$2:E3234, "Correto") / COUNTA($E$2:E3234), 0))</f>
        <v/>
      </c>
    </row>
    <row r="3235" spans="3:6" x14ac:dyDescent="0.25">
      <c r="C3235" s="2" t="str">
        <f>IF(B3235="","",IF(VLOOKUP(A3235,referencia!A3242:B3254,2,FALSE)&gt;VLOOKUP(B3235,referencia!A3242:B3254,2,FALSE),"Casa",IF(VLOOKUP(A3235,referencia!A3242:B3254,2,FALSE)&lt;VLOOKUP(B3235,referencia!A3242:B3254,2,FALSE),"Visitante","Empate")))</f>
        <v/>
      </c>
      <c r="D3235" s="2" t="str">
        <f ca="1">IF(C3235="", "", IFERROR(
  INDEX(C:C, MATCH(1,
    INDEX((OFFSET(C3235, -(ROW(C3235)-255), 0)=OFFSET(C:C, 5, 0))*
           (OFFSET(C3234, -(ROW(C3234)-255), 0)=OFFSET(C:C, 4, 0))*
           (OFFSET(C3233, -(ROW(C3233)-255), 0)=OFFSET(C:C, 3, 0))*
           (OFFSET(C3232, -(ROW(C3232)-255), 0)=OFFSET(C:C, 2, 0))*
           (OFFSET(C3231, -(ROW(C3231)-255), 0)=OFFSET(C:C, 1, 0)),
           0), 0)),
  "Sem previsão"))</f>
        <v/>
      </c>
      <c r="E3235" s="2" t="str">
        <f t="shared" ca="1" si="141"/>
        <v/>
      </c>
      <c r="F3235" s="2" t="str">
        <f ca="1">IF(E3235="", "", IFERROR(COUNTIF($E$2:E3235, "Correto") / COUNTA($E$2:E3235), 0))</f>
        <v/>
      </c>
    </row>
    <row r="3236" spans="3:6" x14ac:dyDescent="0.25">
      <c r="C3236" s="2" t="str">
        <f>IF(B3236="","",IF(VLOOKUP(A3236,referencia!A3243:B3255,2,FALSE)&gt;VLOOKUP(B3236,referencia!A3243:B3255,2,FALSE),"Casa",IF(VLOOKUP(A3236,referencia!A3243:B3255,2,FALSE)&lt;VLOOKUP(B3236,referencia!A3243:B3255,2,FALSE),"Visitante","Empate")))</f>
        <v/>
      </c>
      <c r="D3236" s="2" t="str">
        <f ca="1">IF(C3236="", "", IFERROR(
  INDEX(C:C, MATCH(1,
    INDEX((OFFSET(C3236, -(ROW(C3236)-255), 0)=OFFSET(C:C, 5, 0))*
           (OFFSET(C3235, -(ROW(C3235)-255), 0)=OFFSET(C:C, 4, 0))*
           (OFFSET(C3234, -(ROW(C3234)-255), 0)=OFFSET(C:C, 3, 0))*
           (OFFSET(C3233, -(ROW(C3233)-255), 0)=OFFSET(C:C, 2, 0))*
           (OFFSET(C3232, -(ROW(C3232)-255), 0)=OFFSET(C:C, 1, 0)),
           0), 0)),
  "Sem previsão"))</f>
        <v/>
      </c>
      <c r="E3236" s="2" t="str">
        <f t="shared" ca="1" si="141"/>
        <v/>
      </c>
      <c r="F3236" s="2" t="str">
        <f ca="1">IF(E3236="", "", IFERROR(COUNTIF($E$2:E3236, "Correto") / COUNTA($E$2:E3236), 0))</f>
        <v/>
      </c>
    </row>
    <row r="3237" spans="3:6" x14ac:dyDescent="0.25">
      <c r="C3237" s="2" t="str">
        <f>IF(B3237="","",IF(VLOOKUP(A3237,referencia!A3244:B3256,2,FALSE)&gt;VLOOKUP(B3237,referencia!A3244:B3256,2,FALSE),"Casa",IF(VLOOKUP(A3237,referencia!A3244:B3256,2,FALSE)&lt;VLOOKUP(B3237,referencia!A3244:B3256,2,FALSE),"Visitante","Empate")))</f>
        <v/>
      </c>
      <c r="D3237" s="2" t="str">
        <f ca="1">IF(C3237="", "", IFERROR(
  INDEX(C:C, MATCH(1,
    INDEX((OFFSET(C3237, -(ROW(C3237)-255), 0)=OFFSET(C:C, 5, 0))*
           (OFFSET(C3236, -(ROW(C3236)-255), 0)=OFFSET(C:C, 4, 0))*
           (OFFSET(C3235, -(ROW(C3235)-255), 0)=OFFSET(C:C, 3, 0))*
           (OFFSET(C3234, -(ROW(C3234)-255), 0)=OFFSET(C:C, 2, 0))*
           (OFFSET(C3233, -(ROW(C3233)-255), 0)=OFFSET(C:C, 1, 0)),
           0), 0)),
  "Sem previsão"))</f>
        <v/>
      </c>
      <c r="E3237" s="2" t="str">
        <f t="shared" ca="1" si="141"/>
        <v/>
      </c>
      <c r="F3237" s="2" t="str">
        <f ca="1">IF(E3237="", "", IFERROR(COUNTIF($E$2:E3237, "Correto") / COUNTA($E$2:E3237), 0))</f>
        <v/>
      </c>
    </row>
    <row r="3238" spans="3:6" x14ac:dyDescent="0.25">
      <c r="C3238" s="2" t="str">
        <f>IF(B3238="","",IF(VLOOKUP(A3238,referencia!A3245:B3257,2,FALSE)&gt;VLOOKUP(B3238,referencia!A3245:B3257,2,FALSE),"Casa",IF(VLOOKUP(A3238,referencia!A3245:B3257,2,FALSE)&lt;VLOOKUP(B3238,referencia!A3245:B3257,2,FALSE),"Visitante","Empate")))</f>
        <v/>
      </c>
      <c r="D3238" s="2" t="str">
        <f ca="1">IF(C3238="", "", IFERROR(
  INDEX(C:C, MATCH(1,
    INDEX((OFFSET(C3238, -(ROW(C3238)-255), 0)=OFFSET(C:C, 5, 0))*
           (OFFSET(C3237, -(ROW(C3237)-255), 0)=OFFSET(C:C, 4, 0))*
           (OFFSET(C3236, -(ROW(C3236)-255), 0)=OFFSET(C:C, 3, 0))*
           (OFFSET(C3235, -(ROW(C3235)-255), 0)=OFFSET(C:C, 2, 0))*
           (OFFSET(C3234, -(ROW(C3234)-255), 0)=OFFSET(C:C, 1, 0)),
           0), 0)),
  "Sem previsão"))</f>
        <v/>
      </c>
      <c r="E3238" s="2" t="str">
        <f t="shared" ca="1" si="141"/>
        <v/>
      </c>
      <c r="F3238" s="2" t="str">
        <f ca="1">IF(E3238="", "", IFERROR(COUNTIF($E$2:E3238, "Correto") / COUNTA($E$2:E3238), 0))</f>
        <v/>
      </c>
    </row>
    <row r="3239" spans="3:6" x14ac:dyDescent="0.25">
      <c r="C3239" s="2" t="str">
        <f>IF(B3239="","",IF(VLOOKUP(A3239,referencia!A3246:B3258,2,FALSE)&gt;VLOOKUP(B3239,referencia!A3246:B3258,2,FALSE),"Casa",IF(VLOOKUP(A3239,referencia!A3246:B3258,2,FALSE)&lt;VLOOKUP(B3239,referencia!A3246:B3258,2,FALSE),"Visitante","Empate")))</f>
        <v/>
      </c>
      <c r="D3239" s="2" t="str">
        <f ca="1">IF(C3239="", "", IFERROR(
  INDEX(C:C, MATCH(1,
    INDEX((OFFSET(C3239, -(ROW(C3239)-255), 0)=OFFSET(C:C, 5, 0))*
           (OFFSET(C3238, -(ROW(C3238)-255), 0)=OFFSET(C:C, 4, 0))*
           (OFFSET(C3237, -(ROW(C3237)-255), 0)=OFFSET(C:C, 3, 0))*
           (OFFSET(C3236, -(ROW(C3236)-255), 0)=OFFSET(C:C, 2, 0))*
           (OFFSET(C3235, -(ROW(C3235)-255), 0)=OFFSET(C:C, 1, 0)),
           0), 0)),
  "Sem previsão"))</f>
        <v/>
      </c>
      <c r="E3239" s="2" t="str">
        <f t="shared" ca="1" si="141"/>
        <v/>
      </c>
      <c r="F3239" s="2" t="str">
        <f ca="1">IF(E3239="", "", IFERROR(COUNTIF($E$2:E3239, "Correto") / COUNTA($E$2:E3239), 0))</f>
        <v/>
      </c>
    </row>
    <row r="3240" spans="3:6" x14ac:dyDescent="0.25">
      <c r="C3240" s="2" t="str">
        <f>IF(B3240="","",IF(VLOOKUP(A3240,referencia!A3247:B3259,2,FALSE)&gt;VLOOKUP(B3240,referencia!A3247:B3259,2,FALSE),"Casa",IF(VLOOKUP(A3240,referencia!A3247:B3259,2,FALSE)&lt;VLOOKUP(B3240,referencia!A3247:B3259,2,FALSE),"Visitante","Empate")))</f>
        <v/>
      </c>
      <c r="D3240" s="2" t="str">
        <f ca="1">IF(C3240="", "", IFERROR(
  INDEX(C:C, MATCH(1,
    INDEX((OFFSET(C3240, -(ROW(C3240)-255), 0)=OFFSET(C:C, 5, 0))*
           (OFFSET(C3239, -(ROW(C3239)-255), 0)=OFFSET(C:C, 4, 0))*
           (OFFSET(C3238, -(ROW(C3238)-255), 0)=OFFSET(C:C, 3, 0))*
           (OFFSET(C3237, -(ROW(C3237)-255), 0)=OFFSET(C:C, 2, 0))*
           (OFFSET(C3236, -(ROW(C3236)-255), 0)=OFFSET(C:C, 1, 0)),
           0), 0)),
  "Sem previsão"))</f>
        <v/>
      </c>
      <c r="E3240" s="2" t="str">
        <f t="shared" ca="1" si="141"/>
        <v/>
      </c>
      <c r="F3240" s="2" t="str">
        <f ca="1">IF(E3240="", "", IFERROR(COUNTIF($E$2:E3240, "Correto") / COUNTA($E$2:E3240), 0))</f>
        <v/>
      </c>
    </row>
    <row r="3241" spans="3:6" x14ac:dyDescent="0.25">
      <c r="C3241" s="2" t="str">
        <f>IF(B3241="","",IF(VLOOKUP(A3241,referencia!A3248:B3260,2,FALSE)&gt;VLOOKUP(B3241,referencia!A3248:B3260,2,FALSE),"Casa",IF(VLOOKUP(A3241,referencia!A3248:B3260,2,FALSE)&lt;VLOOKUP(B3241,referencia!A3248:B3260,2,FALSE),"Visitante","Empate")))</f>
        <v/>
      </c>
      <c r="D3241" s="2" t="str">
        <f ca="1">IF(C3241="", "", IFERROR(
  INDEX(C:C, MATCH(1,
    INDEX((OFFSET(C3241, -(ROW(C3241)-255), 0)=OFFSET(C:C, 5, 0))*
           (OFFSET(C3240, -(ROW(C3240)-255), 0)=OFFSET(C:C, 4, 0))*
           (OFFSET(C3239, -(ROW(C3239)-255), 0)=OFFSET(C:C, 3, 0))*
           (OFFSET(C3238, -(ROW(C3238)-255), 0)=OFFSET(C:C, 2, 0))*
           (OFFSET(C3237, -(ROW(C3237)-255), 0)=OFFSET(C:C, 1, 0)),
           0), 0)),
  "Sem previsão"))</f>
        <v/>
      </c>
      <c r="E3241" s="2" t="str">
        <f t="shared" ca="1" si="141"/>
        <v/>
      </c>
      <c r="F3241" s="2" t="str">
        <f ca="1">IF(E3241="", "", IFERROR(COUNTIF($E$2:E3241, "Correto") / COUNTA($E$2:E3241), 0))</f>
        <v/>
      </c>
    </row>
    <row r="3242" spans="3:6" x14ac:dyDescent="0.25">
      <c r="C3242" s="2" t="str">
        <f>IF(B3242="","",IF(VLOOKUP(A3242,referencia!A3249:B3261,2,FALSE)&gt;VLOOKUP(B3242,referencia!A3249:B3261,2,FALSE),"Casa",IF(VLOOKUP(A3242,referencia!A3249:B3261,2,FALSE)&lt;VLOOKUP(B3242,referencia!A3249:B3261,2,FALSE),"Visitante","Empate")))</f>
        <v/>
      </c>
      <c r="D3242" s="2" t="str">
        <f ca="1">IF(C3242="", "", IFERROR(
  INDEX(C:C, MATCH(1,
    INDEX((OFFSET(C3242, -(ROW(C3242)-255), 0)=OFFSET(C:C, 5, 0))*
           (OFFSET(C3241, -(ROW(C3241)-255), 0)=OFFSET(C:C, 4, 0))*
           (OFFSET(C3240, -(ROW(C3240)-255), 0)=OFFSET(C:C, 3, 0))*
           (OFFSET(C3239, -(ROW(C3239)-255), 0)=OFFSET(C:C, 2, 0))*
           (OFFSET(C3238, -(ROW(C3238)-255), 0)=OFFSET(C:C, 1, 0)),
           0), 0)),
  "Sem previsão"))</f>
        <v/>
      </c>
      <c r="E3242" s="2" t="str">
        <f t="shared" ca="1" si="141"/>
        <v/>
      </c>
      <c r="F3242" s="2" t="str">
        <f ca="1">IF(E3242="", "", IFERROR(COUNTIF($E$2:E3242, "Correto") / COUNTA($E$2:E3242), 0))</f>
        <v/>
      </c>
    </row>
    <row r="3243" spans="3:6" x14ac:dyDescent="0.25">
      <c r="C3243" s="2" t="str">
        <f>IF(B3243="","",IF(VLOOKUP(A3243,referencia!A3250:B3262,2,FALSE)&gt;VLOOKUP(B3243,referencia!A3250:B3262,2,FALSE),"Casa",IF(VLOOKUP(A3243,referencia!A3250:B3262,2,FALSE)&lt;VLOOKUP(B3243,referencia!A3250:B3262,2,FALSE),"Visitante","Empate")))</f>
        <v/>
      </c>
      <c r="D3243" s="2" t="str">
        <f ca="1">IF(C3243="", "", IFERROR(
  INDEX(C:C, MATCH(1,
    INDEX((OFFSET(C3243, -(ROW(C3243)-255), 0)=OFFSET(C:C, 5, 0))*
           (OFFSET(C3242, -(ROW(C3242)-255), 0)=OFFSET(C:C, 4, 0))*
           (OFFSET(C3241, -(ROW(C3241)-255), 0)=OFFSET(C:C, 3, 0))*
           (OFFSET(C3240, -(ROW(C3240)-255), 0)=OFFSET(C:C, 2, 0))*
           (OFFSET(C3239, -(ROW(C3239)-255), 0)=OFFSET(C:C, 1, 0)),
           0), 0)),
  "Sem previsão"))</f>
        <v/>
      </c>
      <c r="E3243" s="2" t="str">
        <f t="shared" ca="1" si="141"/>
        <v/>
      </c>
      <c r="F3243" s="2" t="str">
        <f ca="1">IF(E3243="", "", IFERROR(COUNTIF($E$2:E3243, "Correto") / COUNTA($E$2:E3243), 0))</f>
        <v/>
      </c>
    </row>
    <row r="3244" spans="3:6" x14ac:dyDescent="0.25">
      <c r="C3244" s="2" t="str">
        <f>IF(B3244="","",IF(VLOOKUP(A3244,referencia!A3251:B3263,2,FALSE)&gt;VLOOKUP(B3244,referencia!A3251:B3263,2,FALSE),"Casa",IF(VLOOKUP(A3244,referencia!A3251:B3263,2,FALSE)&lt;VLOOKUP(B3244,referencia!A3251:B3263,2,FALSE),"Visitante","Empate")))</f>
        <v/>
      </c>
      <c r="D3244" s="2" t="str">
        <f ca="1">IF(C3244="", "", IFERROR(
  INDEX(C:C, MATCH(1,
    INDEX((OFFSET(C3244, -(ROW(C3244)-255), 0)=OFFSET(C:C, 5, 0))*
           (OFFSET(C3243, -(ROW(C3243)-255), 0)=OFFSET(C:C, 4, 0))*
           (OFFSET(C3242, -(ROW(C3242)-255), 0)=OFFSET(C:C, 3, 0))*
           (OFFSET(C3241, -(ROW(C3241)-255), 0)=OFFSET(C:C, 2, 0))*
           (OFFSET(C3240, -(ROW(C3240)-255), 0)=OFFSET(C:C, 1, 0)),
           0), 0)),
  "Sem previsão"))</f>
        <v/>
      </c>
      <c r="E3244" s="2" t="str">
        <f t="shared" ca="1" si="141"/>
        <v/>
      </c>
      <c r="F3244" s="2" t="str">
        <f ca="1">IF(E3244="", "", IFERROR(COUNTIF($E$2:E3244, "Correto") / COUNTA($E$2:E3244), 0))</f>
        <v/>
      </c>
    </row>
    <row r="3245" spans="3:6" x14ac:dyDescent="0.25">
      <c r="C3245" s="2" t="str">
        <f>IF(B3245="","",IF(VLOOKUP(A3245,referencia!A3252:B3264,2,FALSE)&gt;VLOOKUP(B3245,referencia!A3252:B3264,2,FALSE),"Casa",IF(VLOOKUP(A3245,referencia!A3252:B3264,2,FALSE)&lt;VLOOKUP(B3245,referencia!A3252:B3264,2,FALSE),"Visitante","Empate")))</f>
        <v/>
      </c>
      <c r="D3245" s="2" t="str">
        <f ca="1">IF(C3245="", "", IFERROR(
  INDEX(C:C, MATCH(1,
    INDEX((OFFSET(C3245, -(ROW(C3245)-255), 0)=OFFSET(C:C, 5, 0))*
           (OFFSET(C3244, -(ROW(C3244)-255), 0)=OFFSET(C:C, 4, 0))*
           (OFFSET(C3243, -(ROW(C3243)-255), 0)=OFFSET(C:C, 3, 0))*
           (OFFSET(C3242, -(ROW(C3242)-255), 0)=OFFSET(C:C, 2, 0))*
           (OFFSET(C3241, -(ROW(C3241)-255), 0)=OFFSET(C:C, 1, 0)),
           0), 0)),
  "Sem previsão"))</f>
        <v/>
      </c>
      <c r="E3245" s="2" t="str">
        <f t="shared" ca="1" si="141"/>
        <v/>
      </c>
      <c r="F3245" s="2" t="str">
        <f ca="1">IF(E3245="", "", IFERROR(COUNTIF($E$2:E3245, "Correto") / COUNTA($E$2:E3245), 0))</f>
        <v/>
      </c>
    </row>
    <row r="3246" spans="3:6" x14ac:dyDescent="0.25">
      <c r="C3246" s="2" t="str">
        <f>IF(B3246="","",IF(VLOOKUP(A3246,referencia!A3253:B3265,2,FALSE)&gt;VLOOKUP(B3246,referencia!A3253:B3265,2,FALSE),"Casa",IF(VLOOKUP(A3246,referencia!A3253:B3265,2,FALSE)&lt;VLOOKUP(B3246,referencia!A3253:B3265,2,FALSE),"Visitante","Empate")))</f>
        <v/>
      </c>
      <c r="D3246" s="2" t="str">
        <f ca="1">IF(C3246="", "", IFERROR(
  INDEX(C:C, MATCH(1,
    INDEX((OFFSET(C3246, -(ROW(C3246)-255), 0)=OFFSET(C:C, 5, 0))*
           (OFFSET(C3245, -(ROW(C3245)-255), 0)=OFFSET(C:C, 4, 0))*
           (OFFSET(C3244, -(ROW(C3244)-255), 0)=OFFSET(C:C, 3, 0))*
           (OFFSET(C3243, -(ROW(C3243)-255), 0)=OFFSET(C:C, 2, 0))*
           (OFFSET(C3242, -(ROW(C3242)-255), 0)=OFFSET(C:C, 1, 0)),
           0), 0)),
  "Sem previsão"))</f>
        <v/>
      </c>
      <c r="E3246" s="2" t="str">
        <f t="shared" ca="1" si="141"/>
        <v/>
      </c>
      <c r="F3246" s="2" t="str">
        <f ca="1">IF(E3246="", "", IFERROR(COUNTIF($E$2:E3246, "Correto") / COUNTA($E$2:E3246), 0))</f>
        <v/>
      </c>
    </row>
    <row r="3247" spans="3:6" x14ac:dyDescent="0.25">
      <c r="C3247" s="2" t="str">
        <f>IF(B3247="","",IF(VLOOKUP(A3247,referencia!A3254:B3266,2,FALSE)&gt;VLOOKUP(B3247,referencia!A3254:B3266,2,FALSE),"Casa",IF(VLOOKUP(A3247,referencia!A3254:B3266,2,FALSE)&lt;VLOOKUP(B3247,referencia!A3254:B3266,2,FALSE),"Visitante","Empate")))</f>
        <v/>
      </c>
      <c r="D3247" s="2" t="str">
        <f ca="1">IF(C3247="", "", IFERROR(
  INDEX(C:C, MATCH(1,
    INDEX((OFFSET(C3247, -(ROW(C3247)-255), 0)=OFFSET(C:C, 5, 0))*
           (OFFSET(C3246, -(ROW(C3246)-255), 0)=OFFSET(C:C, 4, 0))*
           (OFFSET(C3245, -(ROW(C3245)-255), 0)=OFFSET(C:C, 3, 0))*
           (OFFSET(C3244, -(ROW(C3244)-255), 0)=OFFSET(C:C, 2, 0))*
           (OFFSET(C3243, -(ROW(C3243)-255), 0)=OFFSET(C:C, 1, 0)),
           0), 0)),
  "Sem previsão"))</f>
        <v/>
      </c>
      <c r="E3247" s="2" t="str">
        <f t="shared" ca="1" si="141"/>
        <v/>
      </c>
      <c r="F3247" s="2" t="str">
        <f ca="1">IF(E3247="", "", IFERROR(COUNTIF($E$2:E3247, "Correto") / COUNTA($E$2:E3247), 0))</f>
        <v/>
      </c>
    </row>
    <row r="3248" spans="3:6" x14ac:dyDescent="0.25">
      <c r="C3248" s="2" t="str">
        <f>IF(B3248="","",IF(VLOOKUP(A3248,referencia!A3255:B3267,2,FALSE)&gt;VLOOKUP(B3248,referencia!A3255:B3267,2,FALSE),"Casa",IF(VLOOKUP(A3248,referencia!A3255:B3267,2,FALSE)&lt;VLOOKUP(B3248,referencia!A3255:B3267,2,FALSE),"Visitante","Empate")))</f>
        <v/>
      </c>
      <c r="D3248" s="2" t="str">
        <f ca="1">IF(C3248="", "", IFERROR(
  INDEX(C:C, MATCH(1,
    INDEX((OFFSET(C3248, -(ROW(C3248)-255), 0)=OFFSET(C:C, 5, 0))*
           (OFFSET(C3247, -(ROW(C3247)-255), 0)=OFFSET(C:C, 4, 0))*
           (OFFSET(C3246, -(ROW(C3246)-255), 0)=OFFSET(C:C, 3, 0))*
           (OFFSET(C3245, -(ROW(C3245)-255), 0)=OFFSET(C:C, 2, 0))*
           (OFFSET(C3244, -(ROW(C3244)-255), 0)=OFFSET(C:C, 1, 0)),
           0), 0)),
  "Sem previsão"))</f>
        <v/>
      </c>
      <c r="E3248" s="2" t="str">
        <f t="shared" ca="1" si="141"/>
        <v/>
      </c>
      <c r="F3248" s="2" t="str">
        <f ca="1">IF(E3248="", "", IFERROR(COUNTIF($E$2:E3248, "Correto") / COUNTA($E$2:E3248), 0))</f>
        <v/>
      </c>
    </row>
    <row r="3249" spans="3:6" x14ac:dyDescent="0.25">
      <c r="C3249" s="2" t="str">
        <f>IF(B3249="","",IF(VLOOKUP(A3249,referencia!A3256:B3268,2,FALSE)&gt;VLOOKUP(B3249,referencia!A3256:B3268,2,FALSE),"Casa",IF(VLOOKUP(A3249,referencia!A3256:B3268,2,FALSE)&lt;VLOOKUP(B3249,referencia!A3256:B3268,2,FALSE),"Visitante","Empate")))</f>
        <v/>
      </c>
      <c r="D3249" s="2" t="str">
        <f ca="1">IF(C3249="", "", IFERROR(
  INDEX(C:C, MATCH(1,
    INDEX((OFFSET(C3249, -(ROW(C3249)-255), 0)=OFFSET(C:C, 5, 0))*
           (OFFSET(C3248, -(ROW(C3248)-255), 0)=OFFSET(C:C, 4, 0))*
           (OFFSET(C3247, -(ROW(C3247)-255), 0)=OFFSET(C:C, 3, 0))*
           (OFFSET(C3246, -(ROW(C3246)-255), 0)=OFFSET(C:C, 2, 0))*
           (OFFSET(C3245, -(ROW(C3245)-255), 0)=OFFSET(C:C, 1, 0)),
           0), 0)),
  "Sem previsão"))</f>
        <v/>
      </c>
      <c r="E3249" s="2" t="str">
        <f t="shared" ca="1" si="141"/>
        <v/>
      </c>
      <c r="F3249" s="2" t="str">
        <f ca="1">IF(E3249="", "", IFERROR(COUNTIF($E$2:E3249, "Correto") / COUNTA($E$2:E3249), 0))</f>
        <v/>
      </c>
    </row>
    <row r="3250" spans="3:6" x14ac:dyDescent="0.25">
      <c r="C3250" s="2" t="str">
        <f>IF(B3250="","",IF(VLOOKUP(A3250,referencia!A3257:B3269,2,FALSE)&gt;VLOOKUP(B3250,referencia!A3257:B3269,2,FALSE),"Casa",IF(VLOOKUP(A3250,referencia!A3257:B3269,2,FALSE)&lt;VLOOKUP(B3250,referencia!A3257:B3269,2,FALSE),"Visitante","Empate")))</f>
        <v/>
      </c>
      <c r="D3250" s="2" t="str">
        <f ca="1">IF(C3250="", "", IFERROR(
  INDEX(C:C, MATCH(1,
    INDEX((OFFSET(C3250, -(ROW(C3250)-255), 0)=OFFSET(C:C, 5, 0))*
           (OFFSET(C3249, -(ROW(C3249)-255), 0)=OFFSET(C:C, 4, 0))*
           (OFFSET(C3248, -(ROW(C3248)-255), 0)=OFFSET(C:C, 3, 0))*
           (OFFSET(C3247, -(ROW(C3247)-255), 0)=OFFSET(C:C, 2, 0))*
           (OFFSET(C3246, -(ROW(C3246)-255), 0)=OFFSET(C:C, 1, 0)),
           0), 0)),
  "Sem previsão"))</f>
        <v/>
      </c>
      <c r="E3250" s="2" t="str">
        <f t="shared" ca="1" si="141"/>
        <v/>
      </c>
      <c r="F3250" s="2" t="str">
        <f ca="1">IF(E3250="", "", IFERROR(COUNTIF($E$2:E3250, "Correto") / COUNTA($E$2:E3250), 0))</f>
        <v/>
      </c>
    </row>
    <row r="3251" spans="3:6" x14ac:dyDescent="0.25">
      <c r="C3251" s="2" t="str">
        <f>IF(B3251="","",IF(VLOOKUP(A3251,referencia!A3258:B3270,2,FALSE)&gt;VLOOKUP(B3251,referencia!A3258:B3270,2,FALSE),"Casa",IF(VLOOKUP(A3251,referencia!A3258:B3270,2,FALSE)&lt;VLOOKUP(B3251,referencia!A3258:B3270,2,FALSE),"Visitante","Empate")))</f>
        <v/>
      </c>
      <c r="D3251" s="2" t="str">
        <f ca="1">IF(C3251="", "", IFERROR(
  INDEX(C:C, MATCH(1,
    INDEX((OFFSET(C3251, -(ROW(C3251)-255), 0)=OFFSET(C:C, 5, 0))*
           (OFFSET(C3250, -(ROW(C3250)-255), 0)=OFFSET(C:C, 4, 0))*
           (OFFSET(C3249, -(ROW(C3249)-255), 0)=OFFSET(C:C, 3, 0))*
           (OFFSET(C3248, -(ROW(C3248)-255), 0)=OFFSET(C:C, 2, 0))*
           (OFFSET(C3247, -(ROW(C3247)-255), 0)=OFFSET(C:C, 1, 0)),
           0), 0)),
  "Sem previsão"))</f>
        <v/>
      </c>
      <c r="E3251" s="2" t="str">
        <f t="shared" ca="1" si="141"/>
        <v/>
      </c>
      <c r="F3251" s="2" t="str">
        <f ca="1">IF(E3251="", "", IFERROR(COUNTIF($E$2:E3251, "Correto") / COUNTA($E$2:E3251), 0))</f>
        <v/>
      </c>
    </row>
    <row r="3252" spans="3:6" x14ac:dyDescent="0.25">
      <c r="C3252" s="2" t="str">
        <f>IF(B3252="","",IF(VLOOKUP(A3252,referencia!A3259:B3271,2,FALSE)&gt;VLOOKUP(B3252,referencia!A3259:B3271,2,FALSE),"Casa",IF(VLOOKUP(A3252,referencia!A3259:B3271,2,FALSE)&lt;VLOOKUP(B3252,referencia!A3259:B3271,2,FALSE),"Visitante","Empate")))</f>
        <v/>
      </c>
      <c r="D3252" s="2" t="str">
        <f ca="1">IF(C3252="", "", IFERROR(
  INDEX(C:C, MATCH(1,
    INDEX((OFFSET(C3252, -(ROW(C3252)-255), 0)=OFFSET(C:C, 5, 0))*
           (OFFSET(C3251, -(ROW(C3251)-255), 0)=OFFSET(C:C, 4, 0))*
           (OFFSET(C3250, -(ROW(C3250)-255), 0)=OFFSET(C:C, 3, 0))*
           (OFFSET(C3249, -(ROW(C3249)-255), 0)=OFFSET(C:C, 2, 0))*
           (OFFSET(C3248, -(ROW(C3248)-255), 0)=OFFSET(C:C, 1, 0)),
           0), 0)),
  "Sem previsão"))</f>
        <v/>
      </c>
      <c r="E3252" s="2" t="str">
        <f t="shared" ca="1" si="141"/>
        <v/>
      </c>
      <c r="F3252" s="2" t="str">
        <f ca="1">IF(E3252="", "", IFERROR(COUNTIF($E$2:E3252, "Correto") / COUNTA($E$2:E3252), 0))</f>
        <v/>
      </c>
    </row>
    <row r="3253" spans="3:6" x14ac:dyDescent="0.25">
      <c r="C3253" s="2" t="str">
        <f>IF(B3253="","",IF(VLOOKUP(A3253,referencia!A3260:B3272,2,FALSE)&gt;VLOOKUP(B3253,referencia!A3260:B3272,2,FALSE),"Casa",IF(VLOOKUP(A3253,referencia!A3260:B3272,2,FALSE)&lt;VLOOKUP(B3253,referencia!A3260:B3272,2,FALSE),"Visitante","Empate")))</f>
        <v/>
      </c>
      <c r="D3253" s="2" t="str">
        <f ca="1">IF(C3253="", "", IFERROR(
  INDEX(C:C, MATCH(1,
    INDEX((OFFSET(C3253, -(ROW(C3253)-255), 0)=OFFSET(C:C, 5, 0))*
           (OFFSET(C3252, -(ROW(C3252)-255), 0)=OFFSET(C:C, 4, 0))*
           (OFFSET(C3251, -(ROW(C3251)-255), 0)=OFFSET(C:C, 3, 0))*
           (OFFSET(C3250, -(ROW(C3250)-255), 0)=OFFSET(C:C, 2, 0))*
           (OFFSET(C3249, -(ROW(C3249)-255), 0)=OFFSET(C:C, 1, 0)),
           0), 0)),
  "Sem previsão"))</f>
        <v/>
      </c>
      <c r="E3253" s="2" t="str">
        <f t="shared" ca="1" si="141"/>
        <v/>
      </c>
      <c r="F3253" s="2" t="str">
        <f ca="1">IF(E3253="", "", IFERROR(COUNTIF($E$2:E3253, "Correto") / COUNTA($E$2:E3253), 0))</f>
        <v/>
      </c>
    </row>
    <row r="3254" spans="3:6" x14ac:dyDescent="0.25">
      <c r="C3254" s="2" t="str">
        <f>IF(B3254="","",IF(VLOOKUP(A3254,referencia!A3261:B3273,2,FALSE)&gt;VLOOKUP(B3254,referencia!A3261:B3273,2,FALSE),"Casa",IF(VLOOKUP(A3254,referencia!A3261:B3273,2,FALSE)&lt;VLOOKUP(B3254,referencia!A3261:B3273,2,FALSE),"Visitante","Empate")))</f>
        <v/>
      </c>
      <c r="D3254" s="2" t="str">
        <f ca="1">IF(C3254="", "", IFERROR(
  INDEX(C:C, MATCH(1,
    INDEX((OFFSET(C3254, -(ROW(C3254)-255), 0)=OFFSET(C:C, 5, 0))*
           (OFFSET(C3253, -(ROW(C3253)-255), 0)=OFFSET(C:C, 4, 0))*
           (OFFSET(C3252, -(ROW(C3252)-255), 0)=OFFSET(C:C, 3, 0))*
           (OFFSET(C3251, -(ROW(C3251)-255), 0)=OFFSET(C:C, 2, 0))*
           (OFFSET(C3250, -(ROW(C3250)-255), 0)=OFFSET(C:C, 1, 0)),
           0), 0)),
  "Sem previsão"))</f>
        <v/>
      </c>
      <c r="E3254" s="2" t="str">
        <f t="shared" ca="1" si="141"/>
        <v/>
      </c>
      <c r="F3254" s="2" t="str">
        <f ca="1">IF(E3254="", "", IFERROR(COUNTIF($E$2:E3254, "Correto") / COUNTA($E$2:E3254), 0))</f>
        <v/>
      </c>
    </row>
    <row r="3255" spans="3:6" x14ac:dyDescent="0.25">
      <c r="C3255" s="2" t="str">
        <f>IF(B3255="","",IF(VLOOKUP(A3255,referencia!A3262:B3274,2,FALSE)&gt;VLOOKUP(B3255,referencia!A3262:B3274,2,FALSE),"Casa",IF(VLOOKUP(A3255,referencia!A3262:B3274,2,FALSE)&lt;VLOOKUP(B3255,referencia!A3262:B3274,2,FALSE),"Visitante","Empate")))</f>
        <v/>
      </c>
      <c r="D3255" s="2" t="str">
        <f ca="1">IF(C3255="", "", IFERROR(
  INDEX(C:C, MATCH(1,
    INDEX((OFFSET(C3255, -(ROW(C3255)-255), 0)=OFFSET(C:C, 5, 0))*
           (OFFSET(C3254, -(ROW(C3254)-255), 0)=OFFSET(C:C, 4, 0))*
           (OFFSET(C3253, -(ROW(C3253)-255), 0)=OFFSET(C:C, 3, 0))*
           (OFFSET(C3252, -(ROW(C3252)-255), 0)=OFFSET(C:C, 2, 0))*
           (OFFSET(C3251, -(ROW(C3251)-255), 0)=OFFSET(C:C, 1, 0)),
           0), 0)),
  "Sem previsão"))</f>
        <v/>
      </c>
      <c r="E3255" s="2" t="str">
        <f t="shared" ca="1" si="141"/>
        <v/>
      </c>
      <c r="F3255" s="2" t="str">
        <f ca="1">IF(E3255="", "", IFERROR(COUNTIF($E$2:E3255, "Correto") / COUNTA($E$2:E3255), 0))</f>
        <v/>
      </c>
    </row>
    <row r="3256" spans="3:6" x14ac:dyDescent="0.25">
      <c r="C3256" s="2" t="str">
        <f>IF(B3256="","",IF(VLOOKUP(A3256,referencia!A3263:B3275,2,FALSE)&gt;VLOOKUP(B3256,referencia!A3263:B3275,2,FALSE),"Casa",IF(VLOOKUP(A3256,referencia!A3263:B3275,2,FALSE)&lt;VLOOKUP(B3256,referencia!A3263:B3275,2,FALSE),"Visitante","Empate")))</f>
        <v/>
      </c>
      <c r="D3256" s="2" t="str">
        <f ca="1">IF(C3256="", "", IFERROR(
  INDEX(C:C, MATCH(1,
    INDEX((OFFSET(C3256, -(ROW(C3256)-255), 0)=OFFSET(C:C, 5, 0))*
           (OFFSET(C3255, -(ROW(C3255)-255), 0)=OFFSET(C:C, 4, 0))*
           (OFFSET(C3254, -(ROW(C3254)-255), 0)=OFFSET(C:C, 3, 0))*
           (OFFSET(C3253, -(ROW(C3253)-255), 0)=OFFSET(C:C, 2, 0))*
           (OFFSET(C3252, -(ROW(C3252)-255), 0)=OFFSET(C:C, 1, 0)),
           0), 0)),
  "Sem previsão"))</f>
        <v/>
      </c>
      <c r="E3256" s="2" t="str">
        <f t="shared" ca="1" si="141"/>
        <v/>
      </c>
      <c r="F3256" s="2" t="str">
        <f ca="1">IF(E3256="", "", IFERROR(COUNTIF($E$2:E3256, "Correto") / COUNTA($E$2:E3256), 0))</f>
        <v/>
      </c>
    </row>
    <row r="3257" spans="3:6" x14ac:dyDescent="0.25">
      <c r="C3257" s="2" t="str">
        <f>IF(B3257="","",IF(VLOOKUP(A3257,referencia!A3264:B3276,2,FALSE)&gt;VLOOKUP(B3257,referencia!A3264:B3276,2,FALSE),"Casa",IF(VLOOKUP(A3257,referencia!A3264:B3276,2,FALSE)&lt;VLOOKUP(B3257,referencia!A3264:B3276,2,FALSE),"Visitante","Empate")))</f>
        <v/>
      </c>
      <c r="D3257" s="2" t="str">
        <f ca="1">IF(C3257="", "", IFERROR(
  INDEX(C:C, MATCH(1,
    INDEX((OFFSET(C3257, -(ROW(C3257)-255), 0)=OFFSET(C:C, 5, 0))*
           (OFFSET(C3256, -(ROW(C3256)-255), 0)=OFFSET(C:C, 4, 0))*
           (OFFSET(C3255, -(ROW(C3255)-255), 0)=OFFSET(C:C, 3, 0))*
           (OFFSET(C3254, -(ROW(C3254)-255), 0)=OFFSET(C:C, 2, 0))*
           (OFFSET(C3253, -(ROW(C3253)-255), 0)=OFFSET(C:C, 1, 0)),
           0), 0)),
  "Sem previsão"))</f>
        <v/>
      </c>
      <c r="E3257" s="2" t="str">
        <f t="shared" ca="1" si="141"/>
        <v/>
      </c>
      <c r="F3257" s="2" t="str">
        <f ca="1">IF(E3257="", "", IFERROR(COUNTIF($E$2:E3257, "Correto") / COUNTA($E$2:E3257), 0))</f>
        <v/>
      </c>
    </row>
    <row r="3258" spans="3:6" x14ac:dyDescent="0.25">
      <c r="C3258" s="2" t="str">
        <f>IF(B3258="","",IF(VLOOKUP(A3258,referencia!A3265:B3277,2,FALSE)&gt;VLOOKUP(B3258,referencia!A3265:B3277,2,FALSE),"Casa",IF(VLOOKUP(A3258,referencia!A3265:B3277,2,FALSE)&lt;VLOOKUP(B3258,referencia!A3265:B3277,2,FALSE),"Visitante","Empate")))</f>
        <v/>
      </c>
      <c r="D3258" s="2" t="str">
        <f ca="1">IF(C3258="", "", IFERROR(
  INDEX(C:C, MATCH(1,
    INDEX((OFFSET(C3258, -(ROW(C3258)-255), 0)=OFFSET(C:C, 5, 0))*
           (OFFSET(C3257, -(ROW(C3257)-255), 0)=OFFSET(C:C, 4, 0))*
           (OFFSET(C3256, -(ROW(C3256)-255), 0)=OFFSET(C:C, 3, 0))*
           (OFFSET(C3255, -(ROW(C3255)-255), 0)=OFFSET(C:C, 2, 0))*
           (OFFSET(C3254, -(ROW(C3254)-255), 0)=OFFSET(C:C, 1, 0)),
           0), 0)),
  "Sem previsão"))</f>
        <v/>
      </c>
      <c r="E3258" s="2" t="str">
        <f t="shared" ca="1" si="141"/>
        <v/>
      </c>
      <c r="F3258" s="2" t="str">
        <f ca="1">IF(E3258="", "", IFERROR(COUNTIF($E$2:E3258, "Correto") / COUNTA($E$2:E3258), 0))</f>
        <v/>
      </c>
    </row>
    <row r="3259" spans="3:6" x14ac:dyDescent="0.25">
      <c r="C3259" s="2" t="str">
        <f>IF(B3259="","",IF(VLOOKUP(A3259,referencia!A3266:B3278,2,FALSE)&gt;VLOOKUP(B3259,referencia!A3266:B3278,2,FALSE),"Casa",IF(VLOOKUP(A3259,referencia!A3266:B3278,2,FALSE)&lt;VLOOKUP(B3259,referencia!A3266:B3278,2,FALSE),"Visitante","Empate")))</f>
        <v/>
      </c>
      <c r="D3259" s="2" t="str">
        <f ca="1">IF(C3259="", "", IFERROR(
  INDEX(C:C, MATCH(1,
    INDEX((OFFSET(C3259, -(ROW(C3259)-255), 0)=OFFSET(C:C, 5, 0))*
           (OFFSET(C3258, -(ROW(C3258)-255), 0)=OFFSET(C:C, 4, 0))*
           (OFFSET(C3257, -(ROW(C3257)-255), 0)=OFFSET(C:C, 3, 0))*
           (OFFSET(C3256, -(ROW(C3256)-255), 0)=OFFSET(C:C, 2, 0))*
           (OFFSET(C3255, -(ROW(C3255)-255), 0)=OFFSET(C:C, 1, 0)),
           0), 0)),
  "Sem previsão"))</f>
        <v/>
      </c>
      <c r="E3259" s="2" t="str">
        <f t="shared" ca="1" si="141"/>
        <v/>
      </c>
      <c r="F3259" s="2" t="str">
        <f ca="1">IF(E3259="", "", IFERROR(COUNTIF($E$2:E3259, "Correto") / COUNTA($E$2:E3259), 0))</f>
        <v/>
      </c>
    </row>
    <row r="3260" spans="3:6" x14ac:dyDescent="0.25">
      <c r="C3260" s="2" t="str">
        <f>IF(B3260="","",IF(VLOOKUP(A3260,referencia!A3267:B3279,2,FALSE)&gt;VLOOKUP(B3260,referencia!A3267:B3279,2,FALSE),"Casa",IF(VLOOKUP(A3260,referencia!A3267:B3279,2,FALSE)&lt;VLOOKUP(B3260,referencia!A3267:B3279,2,FALSE),"Visitante","Empate")))</f>
        <v/>
      </c>
      <c r="D3260" s="2" t="str">
        <f ca="1">IF(C3260="", "", IFERROR(
  INDEX(C:C, MATCH(1,
    INDEX((OFFSET(C3260, -(ROW(C3260)-255), 0)=OFFSET(C:C, 5, 0))*
           (OFFSET(C3259, -(ROW(C3259)-255), 0)=OFFSET(C:C, 4, 0))*
           (OFFSET(C3258, -(ROW(C3258)-255), 0)=OFFSET(C:C, 3, 0))*
           (OFFSET(C3257, -(ROW(C3257)-255), 0)=OFFSET(C:C, 2, 0))*
           (OFFSET(C3256, -(ROW(C3256)-255), 0)=OFFSET(C:C, 1, 0)),
           0), 0)),
  "Sem previsão"))</f>
        <v/>
      </c>
      <c r="E3260" s="2" t="str">
        <f t="shared" ref="E3260:E3294" ca="1" si="142">IF(D3260="","",IF(D3260=C3260,"Correto","Errado"))</f>
        <v/>
      </c>
      <c r="F3260" s="2" t="str">
        <f ca="1">IF(E3260="", "", IFERROR(COUNTIF($E$2:E3260, "Correto") / COUNTA($E$2:E3260), 0))</f>
        <v/>
      </c>
    </row>
    <row r="3261" spans="3:6" x14ac:dyDescent="0.25">
      <c r="C3261" s="2" t="str">
        <f>IF(B3261="","",IF(VLOOKUP(A3261,referencia!A3268:B3280,2,FALSE)&gt;VLOOKUP(B3261,referencia!A3268:B3280,2,FALSE),"Casa",IF(VLOOKUP(A3261,referencia!A3268:B3280,2,FALSE)&lt;VLOOKUP(B3261,referencia!A3268:B3280,2,FALSE),"Visitante","Empate")))</f>
        <v/>
      </c>
      <c r="D3261" s="2" t="str">
        <f ca="1">IF(C3261="", "", IFERROR(
  INDEX(C:C, MATCH(1,
    INDEX((OFFSET(C3261, -(ROW(C3261)-255), 0)=OFFSET(C:C, 5, 0))*
           (OFFSET(C3260, -(ROW(C3260)-255), 0)=OFFSET(C:C, 4, 0))*
           (OFFSET(C3259, -(ROW(C3259)-255), 0)=OFFSET(C:C, 3, 0))*
           (OFFSET(C3258, -(ROW(C3258)-255), 0)=OFFSET(C:C, 2, 0))*
           (OFFSET(C3257, -(ROW(C3257)-255), 0)=OFFSET(C:C, 1, 0)),
           0), 0)),
  "Sem previsão"))</f>
        <v/>
      </c>
      <c r="E3261" s="2" t="str">
        <f t="shared" ca="1" si="142"/>
        <v/>
      </c>
      <c r="F3261" s="2" t="str">
        <f ca="1">IF(E3261="", "", IFERROR(COUNTIF($E$2:E3261, "Correto") / COUNTA($E$2:E3261), 0))</f>
        <v/>
      </c>
    </row>
    <row r="3262" spans="3:6" x14ac:dyDescent="0.25">
      <c r="C3262" s="2" t="str">
        <f>IF(B3262="","",IF(VLOOKUP(A3262,referencia!A3269:B3281,2,FALSE)&gt;VLOOKUP(B3262,referencia!A3269:B3281,2,FALSE),"Casa",IF(VLOOKUP(A3262,referencia!A3269:B3281,2,FALSE)&lt;VLOOKUP(B3262,referencia!A3269:B3281,2,FALSE),"Visitante","Empate")))</f>
        <v/>
      </c>
      <c r="D3262" s="2" t="str">
        <f ca="1">IF(C3262="", "", IFERROR(
  INDEX(C:C, MATCH(1,
    INDEX((OFFSET(C3262, -(ROW(C3262)-255), 0)=OFFSET(C:C, 5, 0))*
           (OFFSET(C3261, -(ROW(C3261)-255), 0)=OFFSET(C:C, 4, 0))*
           (OFFSET(C3260, -(ROW(C3260)-255), 0)=OFFSET(C:C, 3, 0))*
           (OFFSET(C3259, -(ROW(C3259)-255), 0)=OFFSET(C:C, 2, 0))*
           (OFFSET(C3258, -(ROW(C3258)-255), 0)=OFFSET(C:C, 1, 0)),
           0), 0)),
  "Sem previsão"))</f>
        <v/>
      </c>
      <c r="E3262" s="2" t="str">
        <f t="shared" ca="1" si="142"/>
        <v/>
      </c>
      <c r="F3262" s="2" t="str">
        <f ca="1">IF(E3262="", "", IFERROR(COUNTIF($E$2:E3262, "Correto") / COUNTA($E$2:E3262), 0))</f>
        <v/>
      </c>
    </row>
    <row r="3263" spans="3:6" x14ac:dyDescent="0.25">
      <c r="C3263" s="2" t="str">
        <f>IF(B3263="","",IF(VLOOKUP(A3263,referencia!A3270:B3282,2,FALSE)&gt;VLOOKUP(B3263,referencia!A3270:B3282,2,FALSE),"Casa",IF(VLOOKUP(A3263,referencia!A3270:B3282,2,FALSE)&lt;VLOOKUP(B3263,referencia!A3270:B3282,2,FALSE),"Visitante","Empate")))</f>
        <v/>
      </c>
      <c r="D3263" s="2" t="str">
        <f ca="1">IF(C3263="", "", IFERROR(
  INDEX(C:C, MATCH(1,
    INDEX((OFFSET(C3263, -(ROW(C3263)-255), 0)=OFFSET(C:C, 5, 0))*
           (OFFSET(C3262, -(ROW(C3262)-255), 0)=OFFSET(C:C, 4, 0))*
           (OFFSET(C3261, -(ROW(C3261)-255), 0)=OFFSET(C:C, 3, 0))*
           (OFFSET(C3260, -(ROW(C3260)-255), 0)=OFFSET(C:C, 2, 0))*
           (OFFSET(C3259, -(ROW(C3259)-255), 0)=OFFSET(C:C, 1, 0)),
           0), 0)),
  "Sem previsão"))</f>
        <v/>
      </c>
      <c r="E3263" s="2" t="str">
        <f t="shared" ca="1" si="142"/>
        <v/>
      </c>
      <c r="F3263" s="2" t="str">
        <f ca="1">IF(E3263="", "", IFERROR(COUNTIF($E$2:E3263, "Correto") / COUNTA($E$2:E3263), 0))</f>
        <v/>
      </c>
    </row>
    <row r="3264" spans="3:6" x14ac:dyDescent="0.25">
      <c r="C3264" s="2" t="str">
        <f>IF(B3264="","",IF(VLOOKUP(A3264,referencia!A3271:B3283,2,FALSE)&gt;VLOOKUP(B3264,referencia!A3271:B3283,2,FALSE),"Casa",IF(VLOOKUP(A3264,referencia!A3271:B3283,2,FALSE)&lt;VLOOKUP(B3264,referencia!A3271:B3283,2,FALSE),"Visitante","Empate")))</f>
        <v/>
      </c>
      <c r="D3264" s="2" t="str">
        <f ca="1">IF(C3264="", "", IFERROR(
  INDEX(C:C, MATCH(1,
    INDEX((OFFSET(C3264, -(ROW(C3264)-255), 0)=OFFSET(C:C, 5, 0))*
           (OFFSET(C3263, -(ROW(C3263)-255), 0)=OFFSET(C:C, 4, 0))*
           (OFFSET(C3262, -(ROW(C3262)-255), 0)=OFFSET(C:C, 3, 0))*
           (OFFSET(C3261, -(ROW(C3261)-255), 0)=OFFSET(C:C, 2, 0))*
           (OFFSET(C3260, -(ROW(C3260)-255), 0)=OFFSET(C:C, 1, 0)),
           0), 0)),
  "Sem previsão"))</f>
        <v/>
      </c>
      <c r="E3264" s="2" t="str">
        <f t="shared" ca="1" si="142"/>
        <v/>
      </c>
      <c r="F3264" s="2" t="str">
        <f ca="1">IF(E3264="", "", IFERROR(COUNTIF($E$2:E3264, "Correto") / COUNTA($E$2:E3264), 0))</f>
        <v/>
      </c>
    </row>
    <row r="3265" spans="3:6" x14ac:dyDescent="0.25">
      <c r="C3265" s="2" t="str">
        <f>IF(B3265="","",IF(VLOOKUP(A3265,referencia!A3272:B3284,2,FALSE)&gt;VLOOKUP(B3265,referencia!A3272:B3284,2,FALSE),"Casa",IF(VLOOKUP(A3265,referencia!A3272:B3284,2,FALSE)&lt;VLOOKUP(B3265,referencia!A3272:B3284,2,FALSE),"Visitante","Empate")))</f>
        <v/>
      </c>
      <c r="D3265" s="2" t="str">
        <f ca="1">IF(C3265="", "", IFERROR(
  INDEX(C:C, MATCH(1,
    INDEX((OFFSET(C3265, -(ROW(C3265)-255), 0)=OFFSET(C:C, 5, 0))*
           (OFFSET(C3264, -(ROW(C3264)-255), 0)=OFFSET(C:C, 4, 0))*
           (OFFSET(C3263, -(ROW(C3263)-255), 0)=OFFSET(C:C, 3, 0))*
           (OFFSET(C3262, -(ROW(C3262)-255), 0)=OFFSET(C:C, 2, 0))*
           (OFFSET(C3261, -(ROW(C3261)-255), 0)=OFFSET(C:C, 1, 0)),
           0), 0)),
  "Sem previsão"))</f>
        <v/>
      </c>
      <c r="E3265" s="2" t="str">
        <f t="shared" ca="1" si="142"/>
        <v/>
      </c>
      <c r="F3265" s="2" t="str">
        <f ca="1">IF(E3265="", "", IFERROR(COUNTIF($E$2:E3265, "Correto") / COUNTA($E$2:E3265), 0))</f>
        <v/>
      </c>
    </row>
    <row r="3266" spans="3:6" x14ac:dyDescent="0.25">
      <c r="C3266" s="2" t="str">
        <f>IF(B3266="","",IF(VLOOKUP(A3266,referencia!A3273:B3285,2,FALSE)&gt;VLOOKUP(B3266,referencia!A3273:B3285,2,FALSE),"Casa",IF(VLOOKUP(A3266,referencia!A3273:B3285,2,FALSE)&lt;VLOOKUP(B3266,referencia!A3273:B3285,2,FALSE),"Visitante","Empate")))</f>
        <v/>
      </c>
      <c r="D3266" s="2" t="str">
        <f ca="1">IF(C3266="", "", IFERROR(
  INDEX(C:C, MATCH(1,
    INDEX((OFFSET(C3266, -(ROW(C3266)-255), 0)=OFFSET(C:C, 5, 0))*
           (OFFSET(C3265, -(ROW(C3265)-255), 0)=OFFSET(C:C, 4, 0))*
           (OFFSET(C3264, -(ROW(C3264)-255), 0)=OFFSET(C:C, 3, 0))*
           (OFFSET(C3263, -(ROW(C3263)-255), 0)=OFFSET(C:C, 2, 0))*
           (OFFSET(C3262, -(ROW(C3262)-255), 0)=OFFSET(C:C, 1, 0)),
           0), 0)),
  "Sem previsão"))</f>
        <v/>
      </c>
      <c r="E3266" s="2" t="str">
        <f t="shared" ca="1" si="142"/>
        <v/>
      </c>
      <c r="F3266" s="2" t="str">
        <f ca="1">IF(E3266="", "", IFERROR(COUNTIF($E$2:E3266, "Correto") / COUNTA($E$2:E3266), 0))</f>
        <v/>
      </c>
    </row>
    <row r="3267" spans="3:6" x14ac:dyDescent="0.25">
      <c r="C3267" s="2" t="str">
        <f>IF(B3267="","",IF(VLOOKUP(A3267,referencia!A3274:B3286,2,FALSE)&gt;VLOOKUP(B3267,referencia!A3274:B3286,2,FALSE),"Casa",IF(VLOOKUP(A3267,referencia!A3274:B3286,2,FALSE)&lt;VLOOKUP(B3267,referencia!A3274:B3286,2,FALSE),"Visitante","Empate")))</f>
        <v/>
      </c>
      <c r="D3267" s="2" t="str">
        <f ca="1">IF(C3267="", "", IFERROR(
  INDEX(C:C, MATCH(1,
    INDEX((OFFSET(C3267, -(ROW(C3267)-255), 0)=OFFSET(C:C, 5, 0))*
           (OFFSET(C3266, -(ROW(C3266)-255), 0)=OFFSET(C:C, 4, 0))*
           (OFFSET(C3265, -(ROW(C3265)-255), 0)=OFFSET(C:C, 3, 0))*
           (OFFSET(C3264, -(ROW(C3264)-255), 0)=OFFSET(C:C, 2, 0))*
           (OFFSET(C3263, -(ROW(C3263)-255), 0)=OFFSET(C:C, 1, 0)),
           0), 0)),
  "Sem previsão"))</f>
        <v/>
      </c>
      <c r="E3267" s="2" t="str">
        <f t="shared" ca="1" si="142"/>
        <v/>
      </c>
      <c r="F3267" s="2" t="str">
        <f ca="1">IF(E3267="", "", IFERROR(COUNTIF($E$2:E3267, "Correto") / COUNTA($E$2:E3267), 0))</f>
        <v/>
      </c>
    </row>
    <row r="3268" spans="3:6" x14ac:dyDescent="0.25">
      <c r="C3268" s="2" t="str">
        <f>IF(B3268="","",IF(VLOOKUP(A3268,referencia!A3275:B3287,2,FALSE)&gt;VLOOKUP(B3268,referencia!A3275:B3287,2,FALSE),"Casa",IF(VLOOKUP(A3268,referencia!A3275:B3287,2,FALSE)&lt;VLOOKUP(B3268,referencia!A3275:B3287,2,FALSE),"Visitante","Empate")))</f>
        <v/>
      </c>
      <c r="D3268" s="2" t="str">
        <f ca="1">IF(C3268="", "", IFERROR(
  INDEX(C:C, MATCH(1,
    INDEX((OFFSET(C3268, -(ROW(C3268)-255), 0)=OFFSET(C:C, 5, 0))*
           (OFFSET(C3267, -(ROW(C3267)-255), 0)=OFFSET(C:C, 4, 0))*
           (OFFSET(C3266, -(ROW(C3266)-255), 0)=OFFSET(C:C, 3, 0))*
           (OFFSET(C3265, -(ROW(C3265)-255), 0)=OFFSET(C:C, 2, 0))*
           (OFFSET(C3264, -(ROW(C3264)-255), 0)=OFFSET(C:C, 1, 0)),
           0), 0)),
  "Sem previsão"))</f>
        <v/>
      </c>
      <c r="E3268" s="2" t="str">
        <f t="shared" ca="1" si="142"/>
        <v/>
      </c>
      <c r="F3268" s="2" t="str">
        <f ca="1">IF(E3268="", "", IFERROR(COUNTIF($E$2:E3268, "Correto") / COUNTA($E$2:E3268), 0))</f>
        <v/>
      </c>
    </row>
    <row r="3269" spans="3:6" x14ac:dyDescent="0.25">
      <c r="C3269" s="2" t="str">
        <f>IF(B3269="","",IF(VLOOKUP(A3269,referencia!A3276:B3288,2,FALSE)&gt;VLOOKUP(B3269,referencia!A3276:B3288,2,FALSE),"Casa",IF(VLOOKUP(A3269,referencia!A3276:B3288,2,FALSE)&lt;VLOOKUP(B3269,referencia!A3276:B3288,2,FALSE),"Visitante","Empate")))</f>
        <v/>
      </c>
      <c r="D3269" s="2" t="str">
        <f ca="1">IF(C3269="", "", IFERROR(
  INDEX(C:C, MATCH(1,
    INDEX((OFFSET(C3269, -(ROW(C3269)-255), 0)=OFFSET(C:C, 5, 0))*
           (OFFSET(C3268, -(ROW(C3268)-255), 0)=OFFSET(C:C, 4, 0))*
           (OFFSET(C3267, -(ROW(C3267)-255), 0)=OFFSET(C:C, 3, 0))*
           (OFFSET(C3266, -(ROW(C3266)-255), 0)=OFFSET(C:C, 2, 0))*
           (OFFSET(C3265, -(ROW(C3265)-255), 0)=OFFSET(C:C, 1, 0)),
           0), 0)),
  "Sem previsão"))</f>
        <v/>
      </c>
      <c r="E3269" s="2" t="str">
        <f t="shared" ca="1" si="142"/>
        <v/>
      </c>
      <c r="F3269" s="2" t="str">
        <f ca="1">IF(E3269="", "", IFERROR(COUNTIF($E$2:E3269, "Correto") / COUNTA($E$2:E3269), 0))</f>
        <v/>
      </c>
    </row>
    <row r="3270" spans="3:6" x14ac:dyDescent="0.25">
      <c r="C3270" s="2" t="str">
        <f>IF(B3270="","",IF(VLOOKUP(A3270,referencia!A3277:B3289,2,FALSE)&gt;VLOOKUP(B3270,referencia!A3277:B3289,2,FALSE),"Casa",IF(VLOOKUP(A3270,referencia!A3277:B3289,2,FALSE)&lt;VLOOKUP(B3270,referencia!A3277:B3289,2,FALSE),"Visitante","Empate")))</f>
        <v/>
      </c>
      <c r="D3270" s="2" t="str">
        <f ca="1">IF(C3270="", "", IFERROR(
  INDEX(C:C, MATCH(1,
    INDEX((OFFSET(C3270, -(ROW(C3270)-255), 0)=OFFSET(C:C, 5, 0))*
           (OFFSET(C3269, -(ROW(C3269)-255), 0)=OFFSET(C:C, 4, 0))*
           (OFFSET(C3268, -(ROW(C3268)-255), 0)=OFFSET(C:C, 3, 0))*
           (OFFSET(C3267, -(ROW(C3267)-255), 0)=OFFSET(C:C, 2, 0))*
           (OFFSET(C3266, -(ROW(C3266)-255), 0)=OFFSET(C:C, 1, 0)),
           0), 0)),
  "Sem previsão"))</f>
        <v/>
      </c>
      <c r="E3270" s="2" t="str">
        <f t="shared" ca="1" si="142"/>
        <v/>
      </c>
      <c r="F3270" s="2" t="str">
        <f ca="1">IF(E3270="", "", IFERROR(COUNTIF($E$2:E3270, "Correto") / COUNTA($E$2:E3270), 0))</f>
        <v/>
      </c>
    </row>
    <row r="3271" spans="3:6" x14ac:dyDescent="0.25">
      <c r="C3271" s="2" t="str">
        <f>IF(B3271="","",IF(VLOOKUP(A3271,referencia!A3278:B3290,2,FALSE)&gt;VLOOKUP(B3271,referencia!A3278:B3290,2,FALSE),"Casa",IF(VLOOKUP(A3271,referencia!A3278:B3290,2,FALSE)&lt;VLOOKUP(B3271,referencia!A3278:B3290,2,FALSE),"Visitante","Empate")))</f>
        <v/>
      </c>
      <c r="D3271" s="2" t="str">
        <f ca="1">IF(C3271="", "", IFERROR(
  INDEX(C:C, MATCH(1,
    INDEX((OFFSET(C3271, -(ROW(C3271)-255), 0)=OFFSET(C:C, 5, 0))*
           (OFFSET(C3270, -(ROW(C3270)-255), 0)=OFFSET(C:C, 4, 0))*
           (OFFSET(C3269, -(ROW(C3269)-255), 0)=OFFSET(C:C, 3, 0))*
           (OFFSET(C3268, -(ROW(C3268)-255), 0)=OFFSET(C:C, 2, 0))*
           (OFFSET(C3267, -(ROW(C3267)-255), 0)=OFFSET(C:C, 1, 0)),
           0), 0)),
  "Sem previsão"))</f>
        <v/>
      </c>
      <c r="E3271" s="2" t="str">
        <f t="shared" ca="1" si="142"/>
        <v/>
      </c>
      <c r="F3271" s="2" t="str">
        <f ca="1">IF(E3271="", "", IFERROR(COUNTIF($E$2:E3271, "Correto") / COUNTA($E$2:E3271), 0))</f>
        <v/>
      </c>
    </row>
    <row r="3272" spans="3:6" x14ac:dyDescent="0.25">
      <c r="C3272" s="2" t="str">
        <f>IF(B3272="","",IF(VLOOKUP(A3272,referencia!A3279:B3291,2,FALSE)&gt;VLOOKUP(B3272,referencia!A3279:B3291,2,FALSE),"Casa",IF(VLOOKUP(A3272,referencia!A3279:B3291,2,FALSE)&lt;VLOOKUP(B3272,referencia!A3279:B3291,2,FALSE),"Visitante","Empate")))</f>
        <v/>
      </c>
      <c r="D3272" s="2" t="str">
        <f ca="1">IF(C3272="", "", IFERROR(
  INDEX(C:C, MATCH(1,
    INDEX((OFFSET(C3272, -(ROW(C3272)-255), 0)=OFFSET(C:C, 5, 0))*
           (OFFSET(C3271, -(ROW(C3271)-255), 0)=OFFSET(C:C, 4, 0))*
           (OFFSET(C3270, -(ROW(C3270)-255), 0)=OFFSET(C:C, 3, 0))*
           (OFFSET(C3269, -(ROW(C3269)-255), 0)=OFFSET(C:C, 2, 0))*
           (OFFSET(C3268, -(ROW(C3268)-255), 0)=OFFSET(C:C, 1, 0)),
           0), 0)),
  "Sem previsão"))</f>
        <v/>
      </c>
      <c r="E3272" s="2" t="str">
        <f t="shared" ca="1" si="142"/>
        <v/>
      </c>
      <c r="F3272" s="2" t="str">
        <f ca="1">IF(E3272="", "", IFERROR(COUNTIF($E$2:E3272, "Correto") / COUNTA($E$2:E3272), 0))</f>
        <v/>
      </c>
    </row>
    <row r="3273" spans="3:6" x14ac:dyDescent="0.25">
      <c r="C3273" s="2" t="str">
        <f>IF(B3273="","",IF(VLOOKUP(A3273,referencia!A3280:B3292,2,FALSE)&gt;VLOOKUP(B3273,referencia!A3280:B3292,2,FALSE),"Casa",IF(VLOOKUP(A3273,referencia!A3280:B3292,2,FALSE)&lt;VLOOKUP(B3273,referencia!A3280:B3292,2,FALSE),"Visitante","Empate")))</f>
        <v/>
      </c>
      <c r="D3273" s="2" t="str">
        <f ca="1">IF(C3273="", "", IFERROR(
  INDEX(C:C, MATCH(1,
    INDEX((OFFSET(C3273, -(ROW(C3273)-255), 0)=OFFSET(C:C, 5, 0))*
           (OFFSET(C3272, -(ROW(C3272)-255), 0)=OFFSET(C:C, 4, 0))*
           (OFFSET(C3271, -(ROW(C3271)-255), 0)=OFFSET(C:C, 3, 0))*
           (OFFSET(C3270, -(ROW(C3270)-255), 0)=OFFSET(C:C, 2, 0))*
           (OFFSET(C3269, -(ROW(C3269)-255), 0)=OFFSET(C:C, 1, 0)),
           0), 0)),
  "Sem previsão"))</f>
        <v/>
      </c>
      <c r="E3273" s="2" t="str">
        <f t="shared" ca="1" si="142"/>
        <v/>
      </c>
      <c r="F3273" s="2" t="str">
        <f ca="1">IF(E3273="", "", IFERROR(COUNTIF($E$2:E3273, "Correto") / COUNTA($E$2:E3273), 0))</f>
        <v/>
      </c>
    </row>
    <row r="3274" spans="3:6" x14ac:dyDescent="0.25">
      <c r="C3274" s="2" t="str">
        <f>IF(B3274="","",IF(VLOOKUP(A3274,referencia!A3281:B3293,2,FALSE)&gt;VLOOKUP(B3274,referencia!A3281:B3293,2,FALSE),"Casa",IF(VLOOKUP(A3274,referencia!A3281:B3293,2,FALSE)&lt;VLOOKUP(B3274,referencia!A3281:B3293,2,FALSE),"Visitante","Empate")))</f>
        <v/>
      </c>
      <c r="D3274" s="2" t="str">
        <f ca="1">IF(C3274="", "", IFERROR(
  INDEX(C:C, MATCH(1,
    INDEX((OFFSET(C3274, -(ROW(C3274)-255), 0)=OFFSET(C:C, 5, 0))*
           (OFFSET(C3273, -(ROW(C3273)-255), 0)=OFFSET(C:C, 4, 0))*
           (OFFSET(C3272, -(ROW(C3272)-255), 0)=OFFSET(C:C, 3, 0))*
           (OFFSET(C3271, -(ROW(C3271)-255), 0)=OFFSET(C:C, 2, 0))*
           (OFFSET(C3270, -(ROW(C3270)-255), 0)=OFFSET(C:C, 1, 0)),
           0), 0)),
  "Sem previsão"))</f>
        <v/>
      </c>
      <c r="E3274" s="2" t="str">
        <f t="shared" ca="1" si="142"/>
        <v/>
      </c>
      <c r="F3274" s="2" t="str">
        <f ca="1">IF(E3274="", "", IFERROR(COUNTIF($E$2:E3274, "Correto") / COUNTA($E$2:E3274), 0))</f>
        <v/>
      </c>
    </row>
    <row r="3275" spans="3:6" x14ac:dyDescent="0.25">
      <c r="C3275" s="2" t="str">
        <f>IF(B3275="","",IF(VLOOKUP(A3275,referencia!A3282:B3294,2,FALSE)&gt;VLOOKUP(B3275,referencia!A3282:B3294,2,FALSE),"Casa",IF(VLOOKUP(A3275,referencia!A3282:B3294,2,FALSE)&lt;VLOOKUP(B3275,referencia!A3282:B3294,2,FALSE),"Visitante","Empate")))</f>
        <v/>
      </c>
      <c r="D3275" s="2" t="str">
        <f ca="1">IF(C3275="", "", IFERROR(
  INDEX(C:C, MATCH(1,
    INDEX((OFFSET(C3275, -(ROW(C3275)-255), 0)=OFFSET(C:C, 5, 0))*
           (OFFSET(C3274, -(ROW(C3274)-255), 0)=OFFSET(C:C, 4, 0))*
           (OFFSET(C3273, -(ROW(C3273)-255), 0)=OFFSET(C:C, 3, 0))*
           (OFFSET(C3272, -(ROW(C3272)-255), 0)=OFFSET(C:C, 2, 0))*
           (OFFSET(C3271, -(ROW(C3271)-255), 0)=OFFSET(C:C, 1, 0)),
           0), 0)),
  "Sem previsão"))</f>
        <v/>
      </c>
      <c r="E3275" s="2" t="str">
        <f t="shared" ca="1" si="142"/>
        <v/>
      </c>
      <c r="F3275" s="2" t="str">
        <f ca="1">IF(E3275="", "", IFERROR(COUNTIF($E$2:E3275, "Correto") / COUNTA($E$2:E3275), 0))</f>
        <v/>
      </c>
    </row>
    <row r="3276" spans="3:6" x14ac:dyDescent="0.25">
      <c r="C3276" s="2" t="str">
        <f>IF(B3276="","",IF(VLOOKUP(A3276,referencia!A3283:B3295,2,FALSE)&gt;VLOOKUP(B3276,referencia!A3283:B3295,2,FALSE),"Casa",IF(VLOOKUP(A3276,referencia!A3283:B3295,2,FALSE)&lt;VLOOKUP(B3276,referencia!A3283:B3295,2,FALSE),"Visitante","Empate")))</f>
        <v/>
      </c>
      <c r="D3276" s="2" t="str">
        <f ca="1">IF(C3276="", "", IFERROR(
  INDEX(C:C, MATCH(1,
    INDEX((OFFSET(C3276, -(ROW(C3276)-255), 0)=OFFSET(C:C, 5, 0))*
           (OFFSET(C3275, -(ROW(C3275)-255), 0)=OFFSET(C:C, 4, 0))*
           (OFFSET(C3274, -(ROW(C3274)-255), 0)=OFFSET(C:C, 3, 0))*
           (OFFSET(C3273, -(ROW(C3273)-255), 0)=OFFSET(C:C, 2, 0))*
           (OFFSET(C3272, -(ROW(C3272)-255), 0)=OFFSET(C:C, 1, 0)),
           0), 0)),
  "Sem previsão"))</f>
        <v/>
      </c>
      <c r="E3276" s="2" t="str">
        <f t="shared" ca="1" si="142"/>
        <v/>
      </c>
      <c r="F3276" s="2" t="str">
        <f ca="1">IF(E3276="", "", IFERROR(COUNTIF($E$2:E3276, "Correto") / COUNTA($E$2:E3276), 0))</f>
        <v/>
      </c>
    </row>
    <row r="3277" spans="3:6" x14ac:dyDescent="0.25">
      <c r="C3277" s="2" t="str">
        <f>IF(B3277="","",IF(VLOOKUP(A3277,referencia!A3284:B3296,2,FALSE)&gt;VLOOKUP(B3277,referencia!A3284:B3296,2,FALSE),"Casa",IF(VLOOKUP(A3277,referencia!A3284:B3296,2,FALSE)&lt;VLOOKUP(B3277,referencia!A3284:B3296,2,FALSE),"Visitante","Empate")))</f>
        <v/>
      </c>
      <c r="D3277" s="2" t="str">
        <f ca="1">IF(C3277="", "", IFERROR(
  INDEX(C:C, MATCH(1,
    INDEX((OFFSET(C3277, -(ROW(C3277)-255), 0)=OFFSET(C:C, 5, 0))*
           (OFFSET(C3276, -(ROW(C3276)-255), 0)=OFFSET(C:C, 4, 0))*
           (OFFSET(C3275, -(ROW(C3275)-255), 0)=OFFSET(C:C, 3, 0))*
           (OFFSET(C3274, -(ROW(C3274)-255), 0)=OFFSET(C:C, 2, 0))*
           (OFFSET(C3273, -(ROW(C3273)-255), 0)=OFFSET(C:C, 1, 0)),
           0), 0)),
  "Sem previsão"))</f>
        <v/>
      </c>
      <c r="E3277" s="2" t="str">
        <f t="shared" ca="1" si="142"/>
        <v/>
      </c>
      <c r="F3277" s="2" t="str">
        <f ca="1">IF(E3277="", "", IFERROR(COUNTIF($E$2:E3277, "Correto") / COUNTA($E$2:E3277), 0))</f>
        <v/>
      </c>
    </row>
    <row r="3278" spans="3:6" x14ac:dyDescent="0.25">
      <c r="C3278" s="2" t="str">
        <f>IF(B3278="","",IF(VLOOKUP(A3278,referencia!A3285:B3297,2,FALSE)&gt;VLOOKUP(B3278,referencia!A3285:B3297,2,FALSE),"Casa",IF(VLOOKUP(A3278,referencia!A3285:B3297,2,FALSE)&lt;VLOOKUP(B3278,referencia!A3285:B3297,2,FALSE),"Visitante","Empate")))</f>
        <v/>
      </c>
      <c r="D3278" s="2" t="str">
        <f ca="1">IF(C3278="", "", IFERROR(
  INDEX(C:C, MATCH(1,
    INDEX((OFFSET(C3278, -(ROW(C3278)-255), 0)=OFFSET(C:C, 5, 0))*
           (OFFSET(C3277, -(ROW(C3277)-255), 0)=OFFSET(C:C, 4, 0))*
           (OFFSET(C3276, -(ROW(C3276)-255), 0)=OFFSET(C:C, 3, 0))*
           (OFFSET(C3275, -(ROW(C3275)-255), 0)=OFFSET(C:C, 2, 0))*
           (OFFSET(C3274, -(ROW(C3274)-255), 0)=OFFSET(C:C, 1, 0)),
           0), 0)),
  "Sem previsão"))</f>
        <v/>
      </c>
      <c r="E3278" s="2" t="str">
        <f t="shared" ca="1" si="142"/>
        <v/>
      </c>
      <c r="F3278" s="2" t="str">
        <f ca="1">IF(E3278="", "", IFERROR(COUNTIF($E$2:E3278, "Correto") / COUNTA($E$2:E3278), 0))</f>
        <v/>
      </c>
    </row>
    <row r="3279" spans="3:6" x14ac:dyDescent="0.25">
      <c r="C3279" s="2" t="str">
        <f>IF(B3279="","",IF(VLOOKUP(A3279,referencia!A3286:B3298,2,FALSE)&gt;VLOOKUP(B3279,referencia!A3286:B3298,2,FALSE),"Casa",IF(VLOOKUP(A3279,referencia!A3286:B3298,2,FALSE)&lt;VLOOKUP(B3279,referencia!A3286:B3298,2,FALSE),"Visitante","Empate")))</f>
        <v/>
      </c>
      <c r="D3279" s="2" t="str">
        <f ca="1">IF(C3279="", "", IFERROR(
  INDEX(C:C, MATCH(1,
    INDEX((OFFSET(C3279, -(ROW(C3279)-255), 0)=OFFSET(C:C, 5, 0))*
           (OFFSET(C3278, -(ROW(C3278)-255), 0)=OFFSET(C:C, 4, 0))*
           (OFFSET(C3277, -(ROW(C3277)-255), 0)=OFFSET(C:C, 3, 0))*
           (OFFSET(C3276, -(ROW(C3276)-255), 0)=OFFSET(C:C, 2, 0))*
           (OFFSET(C3275, -(ROW(C3275)-255), 0)=OFFSET(C:C, 1, 0)),
           0), 0)),
  "Sem previsão"))</f>
        <v/>
      </c>
      <c r="E3279" s="2" t="str">
        <f t="shared" ca="1" si="142"/>
        <v/>
      </c>
      <c r="F3279" s="2" t="str">
        <f ca="1">IF(E3279="", "", IFERROR(COUNTIF($E$2:E3279, "Correto") / COUNTA($E$2:E3279), 0))</f>
        <v/>
      </c>
    </row>
    <row r="3280" spans="3:6" x14ac:dyDescent="0.25">
      <c r="C3280" s="2" t="str">
        <f>IF(B3280="","",IF(VLOOKUP(A3280,referencia!A3287:B3299,2,FALSE)&gt;VLOOKUP(B3280,referencia!A3287:B3299,2,FALSE),"Casa",IF(VLOOKUP(A3280,referencia!A3287:B3299,2,FALSE)&lt;VLOOKUP(B3280,referencia!A3287:B3299,2,FALSE),"Visitante","Empate")))</f>
        <v/>
      </c>
      <c r="D3280" s="2" t="str">
        <f ca="1">IF(C3280="", "", IFERROR(
  INDEX(C:C, MATCH(1,
    INDEX((OFFSET(C3280, -(ROW(C3280)-255), 0)=OFFSET(C:C, 5, 0))*
           (OFFSET(C3279, -(ROW(C3279)-255), 0)=OFFSET(C:C, 4, 0))*
           (OFFSET(C3278, -(ROW(C3278)-255), 0)=OFFSET(C:C, 3, 0))*
           (OFFSET(C3277, -(ROW(C3277)-255), 0)=OFFSET(C:C, 2, 0))*
           (OFFSET(C3276, -(ROW(C3276)-255), 0)=OFFSET(C:C, 1, 0)),
           0), 0)),
  "Sem previsão"))</f>
        <v/>
      </c>
      <c r="E3280" s="2" t="str">
        <f t="shared" ca="1" si="142"/>
        <v/>
      </c>
      <c r="F3280" s="2" t="str">
        <f ca="1">IF(E3280="", "", IFERROR(COUNTIF($E$2:E3280, "Correto") / COUNTA($E$2:E3280), 0))</f>
        <v/>
      </c>
    </row>
    <row r="3281" spans="3:6" x14ac:dyDescent="0.25">
      <c r="C3281" s="2" t="str">
        <f>IF(B3281="","",IF(VLOOKUP(A3281,referencia!A3288:B3300,2,FALSE)&gt;VLOOKUP(B3281,referencia!A3288:B3300,2,FALSE),"Casa",IF(VLOOKUP(A3281,referencia!A3288:B3300,2,FALSE)&lt;VLOOKUP(B3281,referencia!A3288:B3300,2,FALSE),"Visitante","Empate")))</f>
        <v/>
      </c>
      <c r="D3281" s="2" t="str">
        <f ca="1">IF(C3281="", "", IFERROR(
  INDEX(C:C, MATCH(1,
    INDEX((OFFSET(C3281, -(ROW(C3281)-255), 0)=OFFSET(C:C, 5, 0))*
           (OFFSET(C3280, -(ROW(C3280)-255), 0)=OFFSET(C:C, 4, 0))*
           (OFFSET(C3279, -(ROW(C3279)-255), 0)=OFFSET(C:C, 3, 0))*
           (OFFSET(C3278, -(ROW(C3278)-255), 0)=OFFSET(C:C, 2, 0))*
           (OFFSET(C3277, -(ROW(C3277)-255), 0)=OFFSET(C:C, 1, 0)),
           0), 0)),
  "Sem previsão"))</f>
        <v/>
      </c>
      <c r="E3281" s="2" t="str">
        <f t="shared" ca="1" si="142"/>
        <v/>
      </c>
      <c r="F3281" s="2" t="str">
        <f ca="1">IF(E3281="", "", IFERROR(COUNTIF($E$2:E3281, "Correto") / COUNTA($E$2:E3281), 0))</f>
        <v/>
      </c>
    </row>
    <row r="3282" spans="3:6" x14ac:dyDescent="0.25">
      <c r="C3282" s="2" t="str">
        <f>IF(B3282="","",IF(VLOOKUP(A3282,referencia!A3289:B3301,2,FALSE)&gt;VLOOKUP(B3282,referencia!A3289:B3301,2,FALSE),"Casa",IF(VLOOKUP(A3282,referencia!A3289:B3301,2,FALSE)&lt;VLOOKUP(B3282,referencia!A3289:B3301,2,FALSE),"Visitante","Empate")))</f>
        <v/>
      </c>
      <c r="D3282" s="2" t="str">
        <f ca="1">IF(C3282="", "", IFERROR(
  INDEX(C:C, MATCH(1,
    INDEX((OFFSET(C3282, -(ROW(C3282)-255), 0)=OFFSET(C:C, 5, 0))*
           (OFFSET(C3281, -(ROW(C3281)-255), 0)=OFFSET(C:C, 4, 0))*
           (OFFSET(C3280, -(ROW(C3280)-255), 0)=OFFSET(C:C, 3, 0))*
           (OFFSET(C3279, -(ROW(C3279)-255), 0)=OFFSET(C:C, 2, 0))*
           (OFFSET(C3278, -(ROW(C3278)-255), 0)=OFFSET(C:C, 1, 0)),
           0), 0)),
  "Sem previsão"))</f>
        <v/>
      </c>
      <c r="E3282" s="2" t="str">
        <f t="shared" ca="1" si="142"/>
        <v/>
      </c>
      <c r="F3282" s="2" t="str">
        <f ca="1">IF(E3282="", "", IFERROR(COUNTIF($E$2:E3282, "Correto") / COUNTA($E$2:E3282), 0))</f>
        <v/>
      </c>
    </row>
    <row r="3283" spans="3:6" x14ac:dyDescent="0.25">
      <c r="C3283" s="2" t="str">
        <f>IF(B3283="","",IF(VLOOKUP(A3283,referencia!A3290:B3302,2,FALSE)&gt;VLOOKUP(B3283,referencia!A3290:B3302,2,FALSE),"Casa",IF(VLOOKUP(A3283,referencia!A3290:B3302,2,FALSE)&lt;VLOOKUP(B3283,referencia!A3290:B3302,2,FALSE),"Visitante","Empate")))</f>
        <v/>
      </c>
      <c r="D3283" s="2" t="str">
        <f ca="1">IF(C3283="", "", IFERROR(
  INDEX(C:C, MATCH(1,
    INDEX((OFFSET(C3283, -(ROW(C3283)-255), 0)=OFFSET(C:C, 5, 0))*
           (OFFSET(C3282, -(ROW(C3282)-255), 0)=OFFSET(C:C, 4, 0))*
           (OFFSET(C3281, -(ROW(C3281)-255), 0)=OFFSET(C:C, 3, 0))*
           (OFFSET(C3280, -(ROW(C3280)-255), 0)=OFFSET(C:C, 2, 0))*
           (OFFSET(C3279, -(ROW(C3279)-255), 0)=OFFSET(C:C, 1, 0)),
           0), 0)),
  "Sem previsão"))</f>
        <v/>
      </c>
      <c r="E3283" s="2" t="str">
        <f t="shared" ca="1" si="142"/>
        <v/>
      </c>
      <c r="F3283" s="2" t="str">
        <f ca="1">IF(E3283="", "", IFERROR(COUNTIF($E$2:E3283, "Correto") / COUNTA($E$2:E3283), 0))</f>
        <v/>
      </c>
    </row>
    <row r="3284" spans="3:6" x14ac:dyDescent="0.25">
      <c r="C3284" s="2" t="str">
        <f>IF(B3284="","",IF(VLOOKUP(A3284,referencia!A3291:B3303,2,FALSE)&gt;VLOOKUP(B3284,referencia!A3291:B3303,2,FALSE),"Casa",IF(VLOOKUP(A3284,referencia!A3291:B3303,2,FALSE)&lt;VLOOKUP(B3284,referencia!A3291:B3303,2,FALSE),"Visitante","Empate")))</f>
        <v/>
      </c>
      <c r="D3284" s="2" t="str">
        <f ca="1">IF(C3284="", "", IFERROR(
  INDEX(C:C, MATCH(1,
    INDEX((OFFSET(C3284, -(ROW(C3284)-255), 0)=OFFSET(C:C, 5, 0))*
           (OFFSET(C3283, -(ROW(C3283)-255), 0)=OFFSET(C:C, 4, 0))*
           (OFFSET(C3282, -(ROW(C3282)-255), 0)=OFFSET(C:C, 3, 0))*
           (OFFSET(C3281, -(ROW(C3281)-255), 0)=OFFSET(C:C, 2, 0))*
           (OFFSET(C3280, -(ROW(C3280)-255), 0)=OFFSET(C:C, 1, 0)),
           0), 0)),
  "Sem previsão"))</f>
        <v/>
      </c>
      <c r="E3284" s="2" t="str">
        <f t="shared" ca="1" si="142"/>
        <v/>
      </c>
      <c r="F3284" s="2" t="str">
        <f ca="1">IF(E3284="", "", IFERROR(COUNTIF($E$2:E3284, "Correto") / COUNTA($E$2:E3284), 0))</f>
        <v/>
      </c>
    </row>
    <row r="3285" spans="3:6" x14ac:dyDescent="0.25">
      <c r="C3285" s="2" t="str">
        <f>IF(B3285="","",IF(VLOOKUP(A3285,referencia!A3292:B3304,2,FALSE)&gt;VLOOKUP(B3285,referencia!A3292:B3304,2,FALSE),"Casa",IF(VLOOKUP(A3285,referencia!A3292:B3304,2,FALSE)&lt;VLOOKUP(B3285,referencia!A3292:B3304,2,FALSE),"Visitante","Empate")))</f>
        <v/>
      </c>
      <c r="D3285" s="2" t="str">
        <f ca="1">IF(C3285="", "", IFERROR(
  INDEX(C:C, MATCH(1,
    INDEX((OFFSET(C3285, -(ROW(C3285)-255), 0)=OFFSET(C:C, 5, 0))*
           (OFFSET(C3284, -(ROW(C3284)-255), 0)=OFFSET(C:C, 4, 0))*
           (OFFSET(C3283, -(ROW(C3283)-255), 0)=OFFSET(C:C, 3, 0))*
           (OFFSET(C3282, -(ROW(C3282)-255), 0)=OFFSET(C:C, 2, 0))*
           (OFFSET(C3281, -(ROW(C3281)-255), 0)=OFFSET(C:C, 1, 0)),
           0), 0)),
  "Sem previsão"))</f>
        <v/>
      </c>
      <c r="E3285" s="2" t="str">
        <f t="shared" ca="1" si="142"/>
        <v/>
      </c>
      <c r="F3285" s="2" t="str">
        <f ca="1">IF(E3285="", "", IFERROR(COUNTIF($E$2:E3285, "Correto") / COUNTA($E$2:E3285), 0))</f>
        <v/>
      </c>
    </row>
    <row r="3286" spans="3:6" x14ac:dyDescent="0.25">
      <c r="C3286" s="2" t="str">
        <f>IF(B3286="","",IF(VLOOKUP(A3286,referencia!A3293:B3305,2,FALSE)&gt;VLOOKUP(B3286,referencia!A3293:B3305,2,FALSE),"Casa",IF(VLOOKUP(A3286,referencia!A3293:B3305,2,FALSE)&lt;VLOOKUP(B3286,referencia!A3293:B3305,2,FALSE),"Visitante","Empate")))</f>
        <v/>
      </c>
      <c r="D3286" s="2" t="str">
        <f ca="1">IF(C3286="", "", IFERROR(
  INDEX(C:C, MATCH(1,
    INDEX((OFFSET(C3286, -(ROW(C3286)-255), 0)=OFFSET(C:C, 5, 0))*
           (OFFSET(C3285, -(ROW(C3285)-255), 0)=OFFSET(C:C, 4, 0))*
           (OFFSET(C3284, -(ROW(C3284)-255), 0)=OFFSET(C:C, 3, 0))*
           (OFFSET(C3283, -(ROW(C3283)-255), 0)=OFFSET(C:C, 2, 0))*
           (OFFSET(C3282, -(ROW(C3282)-255), 0)=OFFSET(C:C, 1, 0)),
           0), 0)),
  "Sem previsão"))</f>
        <v/>
      </c>
      <c r="E3286" s="2" t="str">
        <f t="shared" ca="1" si="142"/>
        <v/>
      </c>
      <c r="F3286" s="2" t="str">
        <f ca="1">IF(E3286="", "", IFERROR(COUNTIF($E$2:E3286, "Correto") / COUNTA($E$2:E3286), 0))</f>
        <v/>
      </c>
    </row>
    <row r="3287" spans="3:6" x14ac:dyDescent="0.25">
      <c r="C3287" s="2" t="str">
        <f>IF(B3287="","",IF(VLOOKUP(A3287,referencia!A3294:B3306,2,FALSE)&gt;VLOOKUP(B3287,referencia!A3294:B3306,2,FALSE),"Casa",IF(VLOOKUP(A3287,referencia!A3294:B3306,2,FALSE)&lt;VLOOKUP(B3287,referencia!A3294:B3306,2,FALSE),"Visitante","Empate")))</f>
        <v/>
      </c>
      <c r="D3287" s="2" t="str">
        <f ca="1">IF(C3287="", "", IFERROR(
  INDEX(C:C, MATCH(1,
    INDEX((OFFSET(C3287, -(ROW(C3287)-255), 0)=OFFSET(C:C, 5, 0))*
           (OFFSET(C3286, -(ROW(C3286)-255), 0)=OFFSET(C:C, 4, 0))*
           (OFFSET(C3285, -(ROW(C3285)-255), 0)=OFFSET(C:C, 3, 0))*
           (OFFSET(C3284, -(ROW(C3284)-255), 0)=OFFSET(C:C, 2, 0))*
           (OFFSET(C3283, -(ROW(C3283)-255), 0)=OFFSET(C:C, 1, 0)),
           0), 0)),
  "Sem previsão"))</f>
        <v/>
      </c>
      <c r="E3287" s="2" t="str">
        <f t="shared" ca="1" si="142"/>
        <v/>
      </c>
      <c r="F3287" s="2" t="str">
        <f ca="1">IF(E3287="", "", IFERROR(COUNTIF($E$2:E3287, "Correto") / COUNTA($E$2:E3287), 0))</f>
        <v/>
      </c>
    </row>
    <row r="3288" spans="3:6" x14ac:dyDescent="0.25">
      <c r="C3288" s="2" t="str">
        <f>IF(B3288="","",IF(VLOOKUP(A3288,referencia!A3295:B3307,2,FALSE)&gt;VLOOKUP(B3288,referencia!A3295:B3307,2,FALSE),"Casa",IF(VLOOKUP(A3288,referencia!A3295:B3307,2,FALSE)&lt;VLOOKUP(B3288,referencia!A3295:B3307,2,FALSE),"Visitante","Empate")))</f>
        <v/>
      </c>
      <c r="D3288" s="2" t="str">
        <f ca="1">IF(C3288="", "", IFERROR(
  INDEX(C:C, MATCH(1,
    INDEX((OFFSET(C3288, -(ROW(C3288)-255), 0)=OFFSET(C:C, 5, 0))*
           (OFFSET(C3287, -(ROW(C3287)-255), 0)=OFFSET(C:C, 4, 0))*
           (OFFSET(C3286, -(ROW(C3286)-255), 0)=OFFSET(C:C, 3, 0))*
           (OFFSET(C3285, -(ROW(C3285)-255), 0)=OFFSET(C:C, 2, 0))*
           (OFFSET(C3284, -(ROW(C3284)-255), 0)=OFFSET(C:C, 1, 0)),
           0), 0)),
  "Sem previsão"))</f>
        <v/>
      </c>
      <c r="E3288" s="2" t="str">
        <f t="shared" ca="1" si="142"/>
        <v/>
      </c>
      <c r="F3288" s="2" t="str">
        <f ca="1">IF(E3288="", "", IFERROR(COUNTIF($E$2:E3288, "Correto") / COUNTA($E$2:E3288), 0))</f>
        <v/>
      </c>
    </row>
    <row r="3289" spans="3:6" x14ac:dyDescent="0.25">
      <c r="C3289" s="2" t="str">
        <f>IF(B3289="","",IF(VLOOKUP(A3289,referencia!A3296:B3308,2,FALSE)&gt;VLOOKUP(B3289,referencia!A3296:B3308,2,FALSE),"Casa",IF(VLOOKUP(A3289,referencia!A3296:B3308,2,FALSE)&lt;VLOOKUP(B3289,referencia!A3296:B3308,2,FALSE),"Visitante","Empate")))</f>
        <v/>
      </c>
      <c r="D3289" s="2" t="str">
        <f ca="1">IF(C3289="", "", IFERROR(
  INDEX(C:C, MATCH(1,
    INDEX((OFFSET(C3289, -(ROW(C3289)-255), 0)=OFFSET(C:C, 5, 0))*
           (OFFSET(C3288, -(ROW(C3288)-255), 0)=OFFSET(C:C, 4, 0))*
           (OFFSET(C3287, -(ROW(C3287)-255), 0)=OFFSET(C:C, 3, 0))*
           (OFFSET(C3286, -(ROW(C3286)-255), 0)=OFFSET(C:C, 2, 0))*
           (OFFSET(C3285, -(ROW(C3285)-255), 0)=OFFSET(C:C, 1, 0)),
           0), 0)),
  "Sem previsão"))</f>
        <v/>
      </c>
      <c r="E3289" s="2" t="str">
        <f t="shared" ca="1" si="142"/>
        <v/>
      </c>
      <c r="F3289" s="2" t="str">
        <f ca="1">IF(E3289="", "", IFERROR(COUNTIF($E$2:E3289, "Correto") / COUNTA($E$2:E3289), 0))</f>
        <v/>
      </c>
    </row>
    <row r="3290" spans="3:6" x14ac:dyDescent="0.25">
      <c r="C3290" s="2" t="str">
        <f>IF(B3290="","",IF(VLOOKUP(A3290,referencia!A3297:B3309,2,FALSE)&gt;VLOOKUP(B3290,referencia!A3297:B3309,2,FALSE),"Casa",IF(VLOOKUP(A3290,referencia!A3297:B3309,2,FALSE)&lt;VLOOKUP(B3290,referencia!A3297:B3309,2,FALSE),"Visitante","Empate")))</f>
        <v/>
      </c>
      <c r="D3290" s="2" t="str">
        <f ca="1">IF(C3290="", "", IFERROR(
  INDEX(C:C, MATCH(1,
    INDEX((OFFSET(C3290, -(ROW(C3290)-255), 0)=OFFSET(C:C, 5, 0))*
           (OFFSET(C3289, -(ROW(C3289)-255), 0)=OFFSET(C:C, 4, 0))*
           (OFFSET(C3288, -(ROW(C3288)-255), 0)=OFFSET(C:C, 3, 0))*
           (OFFSET(C3287, -(ROW(C3287)-255), 0)=OFFSET(C:C, 2, 0))*
           (OFFSET(C3286, -(ROW(C3286)-255), 0)=OFFSET(C:C, 1, 0)),
           0), 0)),
  "Sem previsão"))</f>
        <v/>
      </c>
      <c r="E3290" s="2" t="str">
        <f t="shared" ca="1" si="142"/>
        <v/>
      </c>
      <c r="F3290" s="2" t="str">
        <f ca="1">IF(E3290="", "", IFERROR(COUNTIF($E$2:E3290, "Correto") / COUNTA($E$2:E3290), 0))</f>
        <v/>
      </c>
    </row>
    <row r="3291" spans="3:6" x14ac:dyDescent="0.25">
      <c r="C3291" s="2" t="str">
        <f>IF(B3291="","",IF(VLOOKUP(A3291,referencia!A3298:B3310,2,FALSE)&gt;VLOOKUP(B3291,referencia!A3298:B3310,2,FALSE),"Casa",IF(VLOOKUP(A3291,referencia!A3298:B3310,2,FALSE)&lt;VLOOKUP(B3291,referencia!A3298:B3310,2,FALSE),"Visitante","Empate")))</f>
        <v/>
      </c>
      <c r="D3291" s="2" t="str">
        <f ca="1">IF(C3291="", "", IFERROR(
  INDEX(C:C, MATCH(1,
    INDEX((OFFSET(C3291, -(ROW(C3291)-255), 0)=OFFSET(C:C, 5, 0))*
           (OFFSET(C3290, -(ROW(C3290)-255), 0)=OFFSET(C:C, 4, 0))*
           (OFFSET(C3289, -(ROW(C3289)-255), 0)=OFFSET(C:C, 3, 0))*
           (OFFSET(C3288, -(ROW(C3288)-255), 0)=OFFSET(C:C, 2, 0))*
           (OFFSET(C3287, -(ROW(C3287)-255), 0)=OFFSET(C:C, 1, 0)),
           0), 0)),
  "Sem previsão"))</f>
        <v/>
      </c>
      <c r="E3291" s="2" t="str">
        <f t="shared" ca="1" si="142"/>
        <v/>
      </c>
      <c r="F3291" s="2" t="str">
        <f ca="1">IF(E3291="", "", IFERROR(COUNTIF($E$2:E3291, "Correto") / COUNTA($E$2:E3291), 0))</f>
        <v/>
      </c>
    </row>
    <row r="3292" spans="3:6" x14ac:dyDescent="0.25">
      <c r="C3292" s="2" t="str">
        <f>IF(B3292="","",IF(VLOOKUP(A3292,referencia!A3299:B3311,2,FALSE)&gt;VLOOKUP(B3292,referencia!A3299:B3311,2,FALSE),"Casa",IF(VLOOKUP(A3292,referencia!A3299:B3311,2,FALSE)&lt;VLOOKUP(B3292,referencia!A3299:B3311,2,FALSE),"Visitante","Empate")))</f>
        <v/>
      </c>
      <c r="D3292" s="2" t="str">
        <f ca="1">IF(C3292="", "", IFERROR(
  INDEX(C:C, MATCH(1,
    INDEX((OFFSET(C3292, -(ROW(C3292)-255), 0)=OFFSET(C:C, 5, 0))*
           (OFFSET(C3291, -(ROW(C3291)-255), 0)=OFFSET(C:C, 4, 0))*
           (OFFSET(C3290, -(ROW(C3290)-255), 0)=OFFSET(C:C, 3, 0))*
           (OFFSET(C3289, -(ROW(C3289)-255), 0)=OFFSET(C:C, 2, 0))*
           (OFFSET(C3288, -(ROW(C3288)-255), 0)=OFFSET(C:C, 1, 0)),
           0), 0)),
  "Sem previsão"))</f>
        <v/>
      </c>
      <c r="E3292" s="2" t="str">
        <f t="shared" ca="1" si="142"/>
        <v/>
      </c>
      <c r="F3292" s="2" t="str">
        <f ca="1">IF(E3292="", "", IFERROR(COUNTIF($E$2:E3292, "Correto") / COUNTA($E$2:E3292), 0))</f>
        <v/>
      </c>
    </row>
    <row r="3293" spans="3:6" x14ac:dyDescent="0.25">
      <c r="C3293" s="2" t="str">
        <f>IF(B3293="","",IF(VLOOKUP(A3293,referencia!A3300:B3312,2,FALSE)&gt;VLOOKUP(B3293,referencia!A3300:B3312,2,FALSE),"Casa",IF(VLOOKUP(A3293,referencia!A3300:B3312,2,FALSE)&lt;VLOOKUP(B3293,referencia!A3300:B3312,2,FALSE),"Visitante","Empate")))</f>
        <v/>
      </c>
      <c r="D3293" s="2" t="str">
        <f ca="1">IF(C3293="", "", IFERROR(
  INDEX(C:C, MATCH(1,
    INDEX((OFFSET(C3293, -(ROW(C3293)-255), 0)=OFFSET(C:C, 5, 0))*
           (OFFSET(C3292, -(ROW(C3292)-255), 0)=OFFSET(C:C, 4, 0))*
           (OFFSET(C3291, -(ROW(C3291)-255), 0)=OFFSET(C:C, 3, 0))*
           (OFFSET(C3290, -(ROW(C3290)-255), 0)=OFFSET(C:C, 2, 0))*
           (OFFSET(C3289, -(ROW(C3289)-255), 0)=OFFSET(C:C, 1, 0)),
           0), 0)),
  "Sem previsão"))</f>
        <v/>
      </c>
      <c r="E3293" s="2" t="str">
        <f t="shared" ca="1" si="142"/>
        <v/>
      </c>
      <c r="F3293" s="2" t="str">
        <f ca="1">IF(E3293="", "", IFERROR(COUNTIF($E$2:E3293, "Correto") / COUNTA($E$2:E3293), 0))</f>
        <v/>
      </c>
    </row>
    <row r="3294" spans="3:6" x14ac:dyDescent="0.25">
      <c r="C3294" s="2" t="str">
        <f>IF(B3294="","",IF(VLOOKUP(A3294,referencia!A3301:B3313,2,FALSE)&gt;VLOOKUP(B3294,referencia!A3301:B3313,2,FALSE),"Casa",IF(VLOOKUP(A3294,referencia!A3301:B3313,2,FALSE)&lt;VLOOKUP(B3294,referencia!A3301:B3313,2,FALSE),"Visitante","Empate")))</f>
        <v/>
      </c>
      <c r="D3294" s="2" t="str">
        <f ca="1">IF(C3294="", "", IFERROR(
  INDEX(C:C, MATCH(1,
    INDEX((OFFSET(C3294, -(ROW(C3294)-255), 0)=OFFSET(C:C, 5, 0))*
           (OFFSET(C3293, -(ROW(C3293)-255), 0)=OFFSET(C:C, 4, 0))*
           (OFFSET(C3292, -(ROW(C3292)-255), 0)=OFFSET(C:C, 3, 0))*
           (OFFSET(C3291, -(ROW(C3291)-255), 0)=OFFSET(C:C, 2, 0))*
           (OFFSET(C3290, -(ROW(C3290)-255), 0)=OFFSET(C:C, 1, 0)),
           0), 0)),
  "Sem previsão"))</f>
        <v/>
      </c>
      <c r="E3294" s="2" t="str">
        <f t="shared" ca="1" si="142"/>
        <v/>
      </c>
      <c r="F3294" s="2" t="str">
        <f ca="1">IF(E3294="", "", IFERROR(COUNTIF($E$2:E3294, "Correto") / COUNTA($E$2:E3294), 0))</f>
        <v/>
      </c>
    </row>
  </sheetData>
  <conditionalFormatting sqref="C1:C1048576">
    <cfRule type="containsText" dxfId="2" priority="1" stopIfTrue="1" operator="containsText" text="empate">
      <formula>NOT(ISERROR(SEARCH("empate",C1)))</formula>
    </cfRule>
    <cfRule type="containsText" dxfId="1" priority="2" stopIfTrue="1" operator="containsText" text="visitante">
      <formula>NOT(ISERROR(SEARCH("visitante",C1)))</formula>
    </cfRule>
    <cfRule type="containsText" dxfId="0" priority="3" stopIfTrue="1" operator="containsText" text="casa">
      <formula>NOT(ISERROR(SEARCH("casa",C1)))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CE73-2F8D-4DCB-8573-33983B3922F0}">
  <dimension ref="A1:B14"/>
  <sheetViews>
    <sheetView workbookViewId="0">
      <selection sqref="A1:B14"/>
    </sheetView>
  </sheetViews>
  <sheetFormatPr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>
        <v>2</v>
      </c>
      <c r="B2">
        <v>2</v>
      </c>
    </row>
    <row r="3" spans="1:2" x14ac:dyDescent="0.25">
      <c r="A3">
        <v>3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5</v>
      </c>
      <c r="B5">
        <v>5</v>
      </c>
    </row>
    <row r="6" spans="1:2" x14ac:dyDescent="0.25">
      <c r="A6">
        <v>6</v>
      </c>
      <c r="B6">
        <v>6</v>
      </c>
    </row>
    <row r="7" spans="1:2" x14ac:dyDescent="0.25">
      <c r="A7">
        <v>7</v>
      </c>
      <c r="B7">
        <v>7</v>
      </c>
    </row>
    <row r="8" spans="1:2" x14ac:dyDescent="0.25">
      <c r="A8">
        <v>8</v>
      </c>
      <c r="B8">
        <v>8</v>
      </c>
    </row>
    <row r="9" spans="1:2" x14ac:dyDescent="0.25">
      <c r="A9">
        <v>9</v>
      </c>
      <c r="B9">
        <v>9</v>
      </c>
    </row>
    <row r="10" spans="1:2" x14ac:dyDescent="0.25">
      <c r="A10">
        <v>10</v>
      </c>
      <c r="B10">
        <v>10</v>
      </c>
    </row>
    <row r="11" spans="1:2" x14ac:dyDescent="0.25">
      <c r="A11" t="s">
        <v>7</v>
      </c>
      <c r="B11">
        <v>11</v>
      </c>
    </row>
    <row r="12" spans="1:2" x14ac:dyDescent="0.25">
      <c r="A12" t="s">
        <v>8</v>
      </c>
      <c r="B12">
        <v>12</v>
      </c>
    </row>
    <row r="13" spans="1:2" x14ac:dyDescent="0.25">
      <c r="A13" t="s">
        <v>9</v>
      </c>
      <c r="B13">
        <v>13</v>
      </c>
    </row>
    <row r="14" spans="1:2" x14ac:dyDescent="0.25">
      <c r="A14" t="s">
        <v>10</v>
      </c>
      <c r="B14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FE40-3EF9-49BF-AAE2-642B247CF7B1}">
  <dimension ref="A1:F11"/>
  <sheetViews>
    <sheetView workbookViewId="0">
      <selection activeCell="F1" sqref="F1"/>
    </sheetView>
  </sheetViews>
  <sheetFormatPr defaultRowHeight="15" x14ac:dyDescent="0.25"/>
  <cols>
    <col min="1" max="5" width="8.7109375" style="1" bestFit="1" customWidth="1"/>
    <col min="6" max="6" width="9.140625" style="1"/>
  </cols>
  <sheetData>
    <row r="1" spans="1:6" x14ac:dyDescent="0.25">
      <c r="A1" s="1" t="s">
        <v>13</v>
      </c>
      <c r="B1" s="1" t="s">
        <v>14</v>
      </c>
      <c r="C1" s="1" t="s">
        <v>14</v>
      </c>
      <c r="D1" s="1" t="s">
        <v>13</v>
      </c>
      <c r="E1" s="1" t="s">
        <v>13</v>
      </c>
      <c r="F1" s="1" t="s">
        <v>13</v>
      </c>
    </row>
    <row r="2" spans="1:6" x14ac:dyDescent="0.25">
      <c r="A2" s="1" t="s">
        <v>13</v>
      </c>
      <c r="B2" s="1" t="s">
        <v>15</v>
      </c>
      <c r="C2" s="1" t="s">
        <v>13</v>
      </c>
      <c r="D2" s="1" t="s">
        <v>14</v>
      </c>
      <c r="E2" s="1" t="s">
        <v>14</v>
      </c>
      <c r="F2" s="1" t="s">
        <v>13</v>
      </c>
    </row>
    <row r="3" spans="1:6" x14ac:dyDescent="0.25">
      <c r="A3" s="1" t="s">
        <v>13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13</v>
      </c>
    </row>
    <row r="4" spans="1:6" x14ac:dyDescent="0.25">
      <c r="A4" s="1" t="s">
        <v>12</v>
      </c>
      <c r="B4" s="1" t="s">
        <v>14</v>
      </c>
      <c r="C4" s="1" t="s">
        <v>13</v>
      </c>
      <c r="D4" s="1" t="s">
        <v>14</v>
      </c>
      <c r="E4" s="1" t="s">
        <v>14</v>
      </c>
      <c r="F4" s="1" t="s">
        <v>13</v>
      </c>
    </row>
    <row r="5" spans="1:6" x14ac:dyDescent="0.25">
      <c r="A5" s="1" t="s">
        <v>14</v>
      </c>
      <c r="B5" s="1" t="s">
        <v>12</v>
      </c>
      <c r="C5" s="1" t="s">
        <v>12</v>
      </c>
      <c r="D5" s="1" t="s">
        <v>14</v>
      </c>
      <c r="E5" s="1" t="s">
        <v>14</v>
      </c>
      <c r="F5" s="1" t="s">
        <v>12</v>
      </c>
    </row>
    <row r="6" spans="1:6" x14ac:dyDescent="0.25">
      <c r="B6" s="1" t="s">
        <v>13</v>
      </c>
      <c r="C6" s="1" t="s">
        <v>13</v>
      </c>
      <c r="D6" s="1" t="s">
        <v>13</v>
      </c>
      <c r="E6" s="1" t="s">
        <v>13</v>
      </c>
      <c r="F6" s="1" t="s">
        <v>14</v>
      </c>
    </row>
    <row r="7" spans="1:6" x14ac:dyDescent="0.25">
      <c r="D7" s="1" t="s">
        <v>12</v>
      </c>
      <c r="E7" s="1" t="s">
        <v>14</v>
      </c>
    </row>
    <row r="8" spans="1:6" x14ac:dyDescent="0.25">
      <c r="D8" s="1" t="s">
        <v>14</v>
      </c>
      <c r="E8" s="1" t="s">
        <v>14</v>
      </c>
    </row>
    <row r="9" spans="1:6" x14ac:dyDescent="0.25">
      <c r="E9" s="1" t="s">
        <v>14</v>
      </c>
    </row>
    <row r="10" spans="1:6" x14ac:dyDescent="0.25">
      <c r="E10" s="1" t="s">
        <v>12</v>
      </c>
    </row>
    <row r="11" spans="1:6" x14ac:dyDescent="0.25">
      <c r="E11" s="1" t="s">
        <v>13</v>
      </c>
    </row>
  </sheetData>
  <conditionalFormatting sqref="A1:M1048576">
    <cfRule type="containsText" dxfId="4" priority="1" operator="containsText" text="visitante">
      <formula>NOT(ISERROR(SEARCH("visitante",A1)))</formula>
    </cfRule>
    <cfRule type="containsText" dxfId="3" priority="2" operator="containsText" text="casa">
      <formula>NOT(ISERROR(SEARCH("casa",A1)))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planilha_principal</vt:lpstr>
      <vt:lpstr>referencia</vt:lpstr>
      <vt:lpstr>Sequencias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neltel</dc:creator>
  <cp:lastModifiedBy>neltel</cp:lastModifiedBy>
  <dcterms:created xsi:type="dcterms:W3CDTF">2025-02-28T01:29:39Z</dcterms:created>
  <dcterms:modified xsi:type="dcterms:W3CDTF">2025-03-03T01:08:36Z</dcterms:modified>
</cp:coreProperties>
</file>