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INITIAL SAMPLES/"/>
    </mc:Choice>
  </mc:AlternateContent>
  <xr:revisionPtr revIDLastSave="0" documentId="13_ncr:1_{50094774-170A-4A40-A711-760F54CB87F4}" xr6:coauthVersionLast="47" xr6:coauthVersionMax="47" xr10:uidLastSave="{00000000-0000-0000-0000-000000000000}"/>
  <bookViews>
    <workbookView xWindow="0" yWindow="500" windowWidth="28800" windowHeight="16440" activeTab="6" xr2:uid="{F982B243-F41F-4EF3-813A-0AA03D9E8142}"/>
  </bookViews>
  <sheets>
    <sheet name="IS. SQ2" sheetId="2" r:id="rId1"/>
    <sheet name="IS. SQ2 OHNE" sheetId="3" r:id="rId2"/>
    <sheet name="IS. SQ2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B2" i="7" s="1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B20" i="8"/>
  <c r="B24" i="8" s="1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B16" i="8" s="1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3" i="7"/>
  <c r="B4" i="7"/>
  <c r="B5" i="7"/>
  <c r="B6" i="7"/>
  <c r="B7" i="7"/>
  <c r="B8" i="7"/>
  <c r="B9" i="7"/>
  <c r="B10" i="7"/>
  <c r="B11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3" i="5"/>
  <c r="B4" i="5"/>
  <c r="B5" i="5"/>
  <c r="B6" i="5"/>
  <c r="B7" i="5"/>
  <c r="B8" i="5"/>
  <c r="B9" i="5"/>
  <c r="B10" i="5"/>
  <c r="B11" i="5"/>
  <c r="D3" i="3"/>
  <c r="D4" i="3"/>
  <c r="D5" i="3"/>
  <c r="D6" i="3"/>
  <c r="D7" i="3"/>
  <c r="D8" i="3"/>
  <c r="D9" i="3"/>
  <c r="D10" i="3"/>
  <c r="D11" i="3"/>
  <c r="D12" i="3"/>
  <c r="D13" i="3"/>
  <c r="C3" i="3"/>
  <c r="E3" i="3"/>
  <c r="F3" i="3" s="1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E4" i="3"/>
  <c r="F4" i="3" s="1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E5" i="3"/>
  <c r="F5" i="3" s="1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E6" i="3"/>
  <c r="G6" i="3"/>
  <c r="H6" i="3"/>
  <c r="I6" i="3"/>
  <c r="J6" i="3"/>
  <c r="K6" i="3"/>
  <c r="M6" i="3" s="1"/>
  <c r="L6" i="3"/>
  <c r="N6" i="3"/>
  <c r="O6" i="3"/>
  <c r="P6" i="3"/>
  <c r="Q6" i="3"/>
  <c r="R6" i="3"/>
  <c r="S6" i="3"/>
  <c r="T6" i="3"/>
  <c r="C7" i="3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E9" i="3"/>
  <c r="F9" i="3" s="1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E10" i="3"/>
  <c r="G10" i="3"/>
  <c r="H10" i="3"/>
  <c r="I10" i="3"/>
  <c r="J10" i="3"/>
  <c r="K10" i="3"/>
  <c r="M10" i="3" s="1"/>
  <c r="L10" i="3"/>
  <c r="N10" i="3"/>
  <c r="O10" i="3"/>
  <c r="P10" i="3"/>
  <c r="Q10" i="3"/>
  <c r="R10" i="3"/>
  <c r="S10" i="3"/>
  <c r="T10" i="3"/>
  <c r="C11" i="3"/>
  <c r="E11" i="3"/>
  <c r="F11" i="3" s="1"/>
  <c r="G11" i="3"/>
  <c r="H11" i="3"/>
  <c r="I11" i="3"/>
  <c r="J11" i="3"/>
  <c r="K11" i="3"/>
  <c r="L11" i="3"/>
  <c r="M11" i="3" s="1"/>
  <c r="N11" i="3"/>
  <c r="O11" i="3"/>
  <c r="P11" i="3"/>
  <c r="Q11" i="3"/>
  <c r="R11" i="3"/>
  <c r="S11" i="3"/>
  <c r="T11" i="3"/>
  <c r="C12" i="3"/>
  <c r="E12" i="3"/>
  <c r="F12" i="3" s="1"/>
  <c r="G12" i="3"/>
  <c r="H12" i="3"/>
  <c r="I12" i="3"/>
  <c r="J12" i="3"/>
  <c r="K12" i="3"/>
  <c r="M12" i="3" s="1"/>
  <c r="L12" i="3"/>
  <c r="N12" i="3"/>
  <c r="O12" i="3"/>
  <c r="P12" i="3"/>
  <c r="Q12" i="3"/>
  <c r="R12" i="3"/>
  <c r="S12" i="3"/>
  <c r="T12" i="3"/>
  <c r="C13" i="3"/>
  <c r="E13" i="3"/>
  <c r="F13" i="3" s="1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B4" i="3"/>
  <c r="B5" i="3"/>
  <c r="B6" i="3"/>
  <c r="B7" i="3"/>
  <c r="B8" i="3"/>
  <c r="B9" i="3"/>
  <c r="B10" i="3"/>
  <c r="B11" i="3"/>
  <c r="B12" i="3"/>
  <c r="B13" i="3"/>
  <c r="B3" i="3"/>
  <c r="M9" i="3" l="1"/>
  <c r="F10" i="3"/>
  <c r="M7" i="3"/>
  <c r="F6" i="3"/>
  <c r="M3" i="3"/>
  <c r="M8" i="3"/>
  <c r="F7" i="3"/>
  <c r="M4" i="3"/>
  <c r="M13" i="3"/>
  <c r="F8" i="3"/>
  <c r="M5" i="3"/>
</calcChain>
</file>

<file path=xl/sharedStrings.xml><?xml version="1.0" encoding="utf-8"?>
<sst xmlns="http://schemas.openxmlformats.org/spreadsheetml/2006/main" count="319" uniqueCount="51">
  <si>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</si>
  <si>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</si>
  <si>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</si>
  <si>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</si>
  <si>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</si>
  <si>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</si>
  <si>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</si>
  <si>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</si>
  <si>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</si>
  <si>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</si>
  <si>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</si>
  <si>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</si>
  <si>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</si>
  <si>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</si>
  <si>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</si>
  <si>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</si>
  <si>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</si>
  <si>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</si>
  <si>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>ppb</t>
  </si>
  <si>
    <t xml:space="preserve">SEG2_1   </t>
  </si>
  <si>
    <t xml:space="preserve">SEG2_2   </t>
  </si>
  <si>
    <t xml:space="preserve">SEG2_3   </t>
  </si>
  <si>
    <t xml:space="preserve">SEG2_4   </t>
  </si>
  <si>
    <t xml:space="preserve">SEG2_5   </t>
  </si>
  <si>
    <t xml:space="preserve">SEG2_6   </t>
  </si>
  <si>
    <t xml:space="preserve">SEG2_7   </t>
  </si>
  <si>
    <t xml:space="preserve">SEG2_8   </t>
  </si>
  <si>
    <t xml:space="preserve">SEG2_9   </t>
  </si>
  <si>
    <t xml:space="preserve">SEG2_10   </t>
  </si>
  <si>
    <t>SQ2_Blank_AV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</si>
  <si>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</si>
  <si>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</si>
  <si>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</si>
  <si>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</si>
  <si>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</si>
  <si>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</si>
  <si>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</si>
  <si>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</si>
  <si>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</si>
  <si>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</si>
  <si>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</si>
  <si>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</si>
  <si>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</si>
  <si>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</si>
  <si>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</si>
  <si>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</si>
  <si>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</si>
  <si>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</si>
  <si>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SEG2</t>
  </si>
  <si>
    <t>STDEV</t>
  </si>
  <si>
    <t>STDEV ERR.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</si>
</sst>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7266-2822-0243-8D02-69EEB8F24C73}">
  <dimension ref="A1:S13"/>
  <sheetViews>
    <sheetView workbookViewId="0">
      <selection activeCell="G22" sqref="G22"/>
    </sheetView>
  </sheetViews>
  <sheetFormatPr baseColWidth="10" defaultRowHeight="15" x14ac:dyDescent="0.2"/>
  <cols>
    <col min="1" max="1" width="11.8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2"/>
    </row>
    <row r="3" spans="1:19" x14ac:dyDescent="0.2">
      <c r="A3" s="1" t="s">
        <v>19</v>
      </c>
      <c r="B3">
        <v>328.5</v>
      </c>
      <c r="C3">
        <v>1837</v>
      </c>
      <c r="D3">
        <v>-459.5</v>
      </c>
      <c r="E3">
        <v>190.5</v>
      </c>
      <c r="F3">
        <v>181</v>
      </c>
      <c r="G3">
        <v>2175</v>
      </c>
      <c r="H3">
        <v>58.99</v>
      </c>
      <c r="I3">
        <v>49.77</v>
      </c>
      <c r="J3">
        <v>0.17699999999999999</v>
      </c>
      <c r="K3">
        <v>-0.153</v>
      </c>
      <c r="L3">
        <v>678.6</v>
      </c>
      <c r="M3">
        <v>19.440000000000001</v>
      </c>
      <c r="N3">
        <v>1.1679999999999999</v>
      </c>
      <c r="O3">
        <v>19.89</v>
      </c>
      <c r="P3">
        <v>26.5</v>
      </c>
      <c r="Q3">
        <v>20.92</v>
      </c>
      <c r="R3">
        <v>102.8</v>
      </c>
    </row>
    <row r="4" spans="1:19" x14ac:dyDescent="0.2">
      <c r="A4" s="1" t="s">
        <v>20</v>
      </c>
      <c r="B4">
        <v>341</v>
      </c>
      <c r="C4">
        <v>2039</v>
      </c>
      <c r="D4">
        <v>-600.79999999999995</v>
      </c>
      <c r="E4">
        <v>-69.17</v>
      </c>
      <c r="F4">
        <v>193.4</v>
      </c>
      <c r="G4">
        <v>3889</v>
      </c>
      <c r="H4">
        <v>207.3</v>
      </c>
      <c r="I4">
        <v>62.62</v>
      </c>
      <c r="J4">
        <v>0.1</v>
      </c>
      <c r="K4">
        <v>-0.155</v>
      </c>
      <c r="L4">
        <v>1072</v>
      </c>
      <c r="M4">
        <v>22.77</v>
      </c>
      <c r="N4">
        <v>0.81200000000000006</v>
      </c>
      <c r="O4">
        <v>23.81</v>
      </c>
      <c r="P4">
        <v>31.34</v>
      </c>
      <c r="Q4">
        <v>24.77</v>
      </c>
      <c r="R4">
        <v>152.19999999999999</v>
      </c>
    </row>
    <row r="5" spans="1:19" x14ac:dyDescent="0.2">
      <c r="A5" s="1" t="s">
        <v>21</v>
      </c>
      <c r="B5">
        <v>273.2</v>
      </c>
      <c r="C5">
        <v>2148</v>
      </c>
      <c r="D5">
        <v>-537.5</v>
      </c>
      <c r="E5">
        <v>-84.6</v>
      </c>
      <c r="F5">
        <v>223.1</v>
      </c>
      <c r="G5">
        <v>3191</v>
      </c>
      <c r="H5">
        <v>33.97</v>
      </c>
      <c r="I5">
        <v>64.930000000000007</v>
      </c>
      <c r="J5">
        <v>5.2999999999999999E-2</v>
      </c>
      <c r="K5">
        <v>-0.06</v>
      </c>
      <c r="L5">
        <v>980.4</v>
      </c>
      <c r="M5">
        <v>24.86</v>
      </c>
      <c r="N5">
        <v>1.3779999999999999</v>
      </c>
      <c r="O5">
        <v>25.24</v>
      </c>
      <c r="P5">
        <v>34.049999999999997</v>
      </c>
      <c r="Q5">
        <v>26.62</v>
      </c>
      <c r="R5">
        <v>126.9</v>
      </c>
    </row>
    <row r="6" spans="1:19" x14ac:dyDescent="0.2">
      <c r="A6" s="1" t="s">
        <v>22</v>
      </c>
      <c r="B6">
        <v>304.60000000000002</v>
      </c>
      <c r="C6">
        <v>2335</v>
      </c>
      <c r="D6">
        <v>-251.9</v>
      </c>
      <c r="E6">
        <v>693.7</v>
      </c>
      <c r="F6">
        <v>180.9</v>
      </c>
      <c r="G6">
        <v>3535</v>
      </c>
      <c r="H6">
        <v>51.73</v>
      </c>
      <c r="I6">
        <v>53.23</v>
      </c>
      <c r="J6">
        <v>2.9000000000000001E-2</v>
      </c>
      <c r="K6">
        <v>-0.17299999999999999</v>
      </c>
      <c r="L6">
        <v>1040</v>
      </c>
      <c r="M6">
        <v>20.76</v>
      </c>
      <c r="N6">
        <v>0.83199999999999996</v>
      </c>
      <c r="O6">
        <v>21.8</v>
      </c>
      <c r="P6">
        <v>28.13</v>
      </c>
      <c r="Q6">
        <v>22</v>
      </c>
      <c r="R6">
        <v>129.4</v>
      </c>
    </row>
    <row r="7" spans="1:19" x14ac:dyDescent="0.2">
      <c r="A7" s="1" t="s">
        <v>23</v>
      </c>
      <c r="B7">
        <v>285.8</v>
      </c>
      <c r="C7">
        <v>1935</v>
      </c>
      <c r="D7">
        <v>-652.29999999999995</v>
      </c>
      <c r="E7">
        <v>-0.90600000000000003</v>
      </c>
      <c r="F7">
        <v>171.8</v>
      </c>
      <c r="G7">
        <v>3490</v>
      </c>
      <c r="H7">
        <v>18.82</v>
      </c>
      <c r="I7">
        <v>62</v>
      </c>
      <c r="J7">
        <v>6.0000000000000001E-3</v>
      </c>
      <c r="K7">
        <v>-0.13800000000000001</v>
      </c>
      <c r="L7">
        <v>1015</v>
      </c>
      <c r="M7">
        <v>23.54</v>
      </c>
      <c r="N7">
        <v>1.0580000000000001</v>
      </c>
      <c r="O7">
        <v>23.92</v>
      </c>
      <c r="P7">
        <v>31.45</v>
      </c>
      <c r="Q7">
        <v>24.53</v>
      </c>
      <c r="R7">
        <v>104.3</v>
      </c>
    </row>
    <row r="8" spans="1:19" x14ac:dyDescent="0.2">
      <c r="A8" s="1" t="s">
        <v>24</v>
      </c>
      <c r="B8">
        <v>741.2</v>
      </c>
      <c r="C8">
        <v>2234</v>
      </c>
      <c r="D8">
        <v>-584.20000000000005</v>
      </c>
      <c r="E8">
        <v>-42.87</v>
      </c>
      <c r="F8">
        <v>166</v>
      </c>
      <c r="G8">
        <v>3912</v>
      </c>
      <c r="H8">
        <v>15.76</v>
      </c>
      <c r="I8">
        <v>44.98</v>
      </c>
      <c r="J8">
        <v>2.8000000000000001E-2</v>
      </c>
      <c r="K8">
        <v>-0.10100000000000001</v>
      </c>
      <c r="L8">
        <v>1198</v>
      </c>
      <c r="M8">
        <v>23.11</v>
      </c>
      <c r="N8">
        <v>0.50900000000000001</v>
      </c>
      <c r="O8">
        <v>23.39</v>
      </c>
      <c r="P8">
        <v>31</v>
      </c>
      <c r="Q8">
        <v>25.01</v>
      </c>
      <c r="R8">
        <v>106.1</v>
      </c>
    </row>
    <row r="9" spans="1:19" x14ac:dyDescent="0.2">
      <c r="A9" s="1" t="s">
        <v>25</v>
      </c>
      <c r="B9">
        <v>321.10000000000002</v>
      </c>
      <c r="C9">
        <v>2105</v>
      </c>
      <c r="D9">
        <v>-559.5</v>
      </c>
      <c r="E9">
        <v>56.65</v>
      </c>
      <c r="F9">
        <v>212</v>
      </c>
      <c r="G9">
        <v>2192</v>
      </c>
      <c r="H9">
        <v>16.32</v>
      </c>
      <c r="I9">
        <v>59.33</v>
      </c>
      <c r="J9">
        <v>0.123</v>
      </c>
      <c r="K9">
        <v>-9.8000000000000004E-2</v>
      </c>
      <c r="L9">
        <v>743.5</v>
      </c>
      <c r="M9">
        <v>23.44</v>
      </c>
      <c r="N9">
        <v>1.042</v>
      </c>
      <c r="O9">
        <v>24.29</v>
      </c>
      <c r="P9">
        <v>31.23</v>
      </c>
      <c r="Q9">
        <v>24.66</v>
      </c>
      <c r="R9">
        <v>127.3</v>
      </c>
    </row>
    <row r="10" spans="1:19" x14ac:dyDescent="0.2">
      <c r="A10" s="1" t="s">
        <v>26</v>
      </c>
      <c r="B10">
        <v>471.3</v>
      </c>
      <c r="C10">
        <v>2510</v>
      </c>
      <c r="D10">
        <v>-500.7</v>
      </c>
      <c r="E10">
        <v>201.8</v>
      </c>
      <c r="F10">
        <v>242</v>
      </c>
      <c r="G10">
        <v>2553</v>
      </c>
      <c r="H10">
        <v>35.07</v>
      </c>
      <c r="I10">
        <v>60.3</v>
      </c>
      <c r="J10">
        <v>0.152</v>
      </c>
      <c r="K10">
        <v>-6.0999999999999999E-2</v>
      </c>
      <c r="L10">
        <v>847.8</v>
      </c>
      <c r="M10">
        <v>27.07</v>
      </c>
      <c r="N10">
        <v>1.923</v>
      </c>
      <c r="O10">
        <v>28.86</v>
      </c>
      <c r="P10">
        <v>37.04</v>
      </c>
      <c r="Q10">
        <v>30.01</v>
      </c>
      <c r="R10">
        <v>233</v>
      </c>
    </row>
    <row r="11" spans="1:19" x14ac:dyDescent="0.2">
      <c r="A11" s="1" t="s">
        <v>27</v>
      </c>
      <c r="B11">
        <v>308.89999999999998</v>
      </c>
      <c r="C11">
        <v>2362</v>
      </c>
      <c r="D11">
        <v>-588</v>
      </c>
      <c r="E11">
        <v>-0.60599999999999998</v>
      </c>
      <c r="F11">
        <v>224.7</v>
      </c>
      <c r="G11">
        <v>3407</v>
      </c>
      <c r="H11">
        <v>32.630000000000003</v>
      </c>
      <c r="I11">
        <v>65.45</v>
      </c>
      <c r="J11">
        <v>0.17599999999999999</v>
      </c>
      <c r="K11">
        <v>-6.4000000000000001E-2</v>
      </c>
      <c r="L11">
        <v>1082</v>
      </c>
      <c r="M11">
        <v>25.3</v>
      </c>
      <c r="N11">
        <v>1.59</v>
      </c>
      <c r="O11">
        <v>26.31</v>
      </c>
      <c r="P11">
        <v>34.659999999999997</v>
      </c>
      <c r="Q11">
        <v>28.23</v>
      </c>
      <c r="R11">
        <v>139.1</v>
      </c>
    </row>
    <row r="12" spans="1:19" x14ac:dyDescent="0.2">
      <c r="A12" s="1" t="s">
        <v>28</v>
      </c>
      <c r="B12">
        <v>409.3</v>
      </c>
      <c r="C12">
        <v>2126</v>
      </c>
      <c r="D12">
        <v>-594.9</v>
      </c>
      <c r="E12">
        <v>24.7</v>
      </c>
      <c r="F12">
        <v>214</v>
      </c>
      <c r="G12">
        <v>3132</v>
      </c>
      <c r="H12">
        <v>12.52</v>
      </c>
      <c r="I12">
        <v>47.14</v>
      </c>
      <c r="J12">
        <v>2.3E-2</v>
      </c>
      <c r="K12">
        <v>-0.14399999999999999</v>
      </c>
      <c r="L12">
        <v>981.3</v>
      </c>
      <c r="M12">
        <v>21.17</v>
      </c>
      <c r="N12">
        <v>1.042</v>
      </c>
      <c r="O12">
        <v>21.95</v>
      </c>
      <c r="P12">
        <v>29.28</v>
      </c>
      <c r="Q12">
        <v>22.73</v>
      </c>
      <c r="R12">
        <v>119.4</v>
      </c>
    </row>
    <row r="13" spans="1:19" x14ac:dyDescent="0.2">
      <c r="A13" s="4" t="s">
        <v>29</v>
      </c>
      <c r="B13">
        <v>66.03</v>
      </c>
      <c r="C13">
        <v>1169</v>
      </c>
      <c r="D13">
        <v>-914.25</v>
      </c>
      <c r="E13">
        <v>-126.45</v>
      </c>
      <c r="F13">
        <v>0.42250000000000004</v>
      </c>
      <c r="G13">
        <v>49.82</v>
      </c>
      <c r="H13">
        <v>14.215</v>
      </c>
      <c r="I13">
        <v>1.7829999999999999</v>
      </c>
      <c r="J13">
        <v>4.4999999999999971E-3</v>
      </c>
      <c r="K13">
        <v>0.29499999999999998</v>
      </c>
      <c r="L13">
        <v>0.39699999999999991</v>
      </c>
      <c r="M13">
        <v>-0.254</v>
      </c>
      <c r="N13">
        <v>-0.20050000000000001</v>
      </c>
      <c r="O13">
        <v>-0.372</v>
      </c>
      <c r="P13">
        <v>-0.43099999999999999</v>
      </c>
      <c r="Q13">
        <v>-0.35699999999999998</v>
      </c>
      <c r="R13">
        <v>0.1125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0E31-78BA-A241-B08C-E205E9F1C810}">
  <dimension ref="A1:U13"/>
  <sheetViews>
    <sheetView workbookViewId="0">
      <selection activeCell="F19" sqref="F19"/>
    </sheetView>
  </sheetViews>
  <sheetFormatPr baseColWidth="10" defaultRowHeight="15" x14ac:dyDescent="0.2"/>
  <cols>
    <col min="1" max="1" width="11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T2" s="1" t="s">
        <v>18</v>
      </c>
      <c r="U2" s="2"/>
    </row>
    <row r="3" spans="1:21" x14ac:dyDescent="0.2">
      <c r="A3" s="1" t="s">
        <v>19</v>
      </c>
      <c r="B3">
        <f>'IS. SQ2'!B3-'IS. SQ2'!B$13</f>
        <v>262.47000000000003</v>
      </c>
      <c r="C3">
        <f>'IS. SQ2'!C3-'IS. SQ2'!C$13</f>
        <v>668</v>
      </c>
      <c r="D3">
        <f>'IS. SQ2'!D3-'IS. SQ2'!D$13</f>
        <v>454.75</v>
      </c>
      <c r="E3">
        <f>'IS. SQ2'!E3-'IS. SQ2'!E$13</f>
        <v>316.95</v>
      </c>
      <c r="F3">
        <f t="shared" ref="F3:F13" si="0">AVERAGE(D3:E3)</f>
        <v>385.85</v>
      </c>
      <c r="G3">
        <f>'IS. SQ2'!F3-'IS. SQ2'!F$13</f>
        <v>180.57749999999999</v>
      </c>
      <c r="H3">
        <f>'IS. SQ2'!G3-'IS. SQ2'!G$13</f>
        <v>2125.1799999999998</v>
      </c>
      <c r="I3">
        <f>'IS. SQ2'!H3-'IS. SQ2'!H$13</f>
        <v>44.775000000000006</v>
      </c>
      <c r="J3">
        <f>'IS. SQ2'!I3-'IS. SQ2'!I$13</f>
        <v>47.987000000000002</v>
      </c>
      <c r="K3">
        <f>'IS. SQ2'!J3-'IS. SQ2'!J$13</f>
        <v>0.17249999999999999</v>
      </c>
      <c r="L3">
        <f>'IS. SQ2'!K3-'IS. SQ2'!K$13</f>
        <v>-0.44799999999999995</v>
      </c>
      <c r="M3">
        <f>AVERAGE(K3:L3)</f>
        <v>-0.13774999999999998</v>
      </c>
      <c r="N3">
        <f>'IS. SQ2'!L3-'IS. SQ2'!L$13</f>
        <v>678.20299999999997</v>
      </c>
      <c r="O3">
        <f>'IS. SQ2'!M3-'IS. SQ2'!M$13</f>
        <v>19.694000000000003</v>
      </c>
      <c r="P3">
        <f>'IS. SQ2'!N3-'IS. SQ2'!N$13</f>
        <v>1.3685</v>
      </c>
      <c r="Q3">
        <f>'IS. SQ2'!O3-'IS. SQ2'!O$13</f>
        <v>20.262</v>
      </c>
      <c r="R3">
        <f>'IS. SQ2'!P3-'IS. SQ2'!P$13</f>
        <v>26.931000000000001</v>
      </c>
      <c r="S3">
        <f>'IS. SQ2'!Q3-'IS. SQ2'!Q$13</f>
        <v>21.277000000000001</v>
      </c>
      <c r="T3">
        <f>'IS. SQ2'!R3-'IS. SQ2'!R$13</f>
        <v>102.6875</v>
      </c>
    </row>
    <row r="4" spans="1:21" x14ac:dyDescent="0.2">
      <c r="A4" s="1" t="s">
        <v>20</v>
      </c>
      <c r="B4">
        <f>'IS. SQ2'!B4-'IS. SQ2'!B$13</f>
        <v>274.97000000000003</v>
      </c>
      <c r="C4">
        <f>'IS. SQ2'!C4-'IS. SQ2'!C$13</f>
        <v>870</v>
      </c>
      <c r="D4">
        <f>'IS. SQ2'!D4-'IS. SQ2'!D$13</f>
        <v>313.45000000000005</v>
      </c>
      <c r="E4">
        <f>'IS. SQ2'!E4-'IS. SQ2'!E$13</f>
        <v>57.28</v>
      </c>
      <c r="F4">
        <f t="shared" si="0"/>
        <v>185.36500000000001</v>
      </c>
      <c r="G4">
        <f>'IS. SQ2'!F4-'IS. SQ2'!F$13</f>
        <v>192.97749999999999</v>
      </c>
      <c r="H4">
        <f>'IS. SQ2'!G4-'IS. SQ2'!G$13</f>
        <v>3839.18</v>
      </c>
      <c r="I4">
        <f>'IS. SQ2'!H4-'IS. SQ2'!H$13</f>
        <v>193.08500000000001</v>
      </c>
      <c r="J4">
        <f>'IS. SQ2'!I4-'IS. SQ2'!I$13</f>
        <v>60.836999999999996</v>
      </c>
      <c r="K4">
        <f>'IS. SQ2'!J4-'IS. SQ2'!J$13</f>
        <v>9.5500000000000002E-2</v>
      </c>
      <c r="L4">
        <f>'IS. SQ2'!K4-'IS. SQ2'!K$13</f>
        <v>-0.44999999999999996</v>
      </c>
      <c r="M4">
        <f t="shared" ref="M4:M13" si="1">AVERAGE(K4:L4)</f>
        <v>-0.17724999999999996</v>
      </c>
      <c r="N4">
        <f>'IS. SQ2'!L4-'IS. SQ2'!L$13</f>
        <v>1071.6030000000001</v>
      </c>
      <c r="O4">
        <f>'IS. SQ2'!M4-'IS. SQ2'!M$13</f>
        <v>23.024000000000001</v>
      </c>
      <c r="P4">
        <f>'IS. SQ2'!N4-'IS. SQ2'!N$13</f>
        <v>1.0125000000000002</v>
      </c>
      <c r="Q4">
        <f>'IS. SQ2'!O4-'IS. SQ2'!O$13</f>
        <v>24.181999999999999</v>
      </c>
      <c r="R4">
        <f>'IS. SQ2'!P4-'IS. SQ2'!P$13</f>
        <v>31.771000000000001</v>
      </c>
      <c r="S4">
        <f>'IS. SQ2'!Q4-'IS. SQ2'!Q$13</f>
        <v>25.126999999999999</v>
      </c>
      <c r="T4">
        <f>'IS. SQ2'!R4-'IS. SQ2'!R$13</f>
        <v>152.08749999999998</v>
      </c>
    </row>
    <row r="5" spans="1:21" x14ac:dyDescent="0.2">
      <c r="A5" s="1" t="s">
        <v>21</v>
      </c>
      <c r="B5">
        <f>'IS. SQ2'!B5-'IS. SQ2'!B$13</f>
        <v>207.17</v>
      </c>
      <c r="C5">
        <f>'IS. SQ2'!C5-'IS. SQ2'!C$13</f>
        <v>979</v>
      </c>
      <c r="D5">
        <f>'IS. SQ2'!D5-'IS. SQ2'!D$13</f>
        <v>376.75</v>
      </c>
      <c r="E5">
        <f>'IS. SQ2'!E5-'IS. SQ2'!E$13</f>
        <v>41.850000000000009</v>
      </c>
      <c r="F5">
        <f t="shared" si="0"/>
        <v>209.3</v>
      </c>
      <c r="G5">
        <f>'IS. SQ2'!F5-'IS. SQ2'!F$13</f>
        <v>222.67749999999998</v>
      </c>
      <c r="H5">
        <f>'IS. SQ2'!G5-'IS. SQ2'!G$13</f>
        <v>3141.18</v>
      </c>
      <c r="I5">
        <f>'IS. SQ2'!H5-'IS. SQ2'!H$13</f>
        <v>19.754999999999999</v>
      </c>
      <c r="J5">
        <f>'IS. SQ2'!I5-'IS. SQ2'!I$13</f>
        <v>63.147000000000006</v>
      </c>
      <c r="K5">
        <f>'IS. SQ2'!J5-'IS. SQ2'!J$13</f>
        <v>4.8500000000000001E-2</v>
      </c>
      <c r="L5">
        <f>'IS. SQ2'!K5-'IS. SQ2'!K$13</f>
        <v>-0.35499999999999998</v>
      </c>
      <c r="M5">
        <f t="shared" si="1"/>
        <v>-0.15325</v>
      </c>
      <c r="N5">
        <f>'IS. SQ2'!L5-'IS. SQ2'!L$13</f>
        <v>980.00299999999993</v>
      </c>
      <c r="O5">
        <f>'IS. SQ2'!M5-'IS. SQ2'!M$13</f>
        <v>25.114000000000001</v>
      </c>
      <c r="P5">
        <f>'IS. SQ2'!N5-'IS. SQ2'!N$13</f>
        <v>1.5785</v>
      </c>
      <c r="Q5">
        <f>'IS. SQ2'!O5-'IS. SQ2'!O$13</f>
        <v>25.611999999999998</v>
      </c>
      <c r="R5">
        <f>'IS. SQ2'!P5-'IS. SQ2'!P$13</f>
        <v>34.480999999999995</v>
      </c>
      <c r="S5">
        <f>'IS. SQ2'!Q5-'IS. SQ2'!Q$13</f>
        <v>26.977</v>
      </c>
      <c r="T5">
        <f>'IS. SQ2'!R5-'IS. SQ2'!R$13</f>
        <v>126.78750000000001</v>
      </c>
    </row>
    <row r="6" spans="1:21" x14ac:dyDescent="0.2">
      <c r="A6" s="1" t="s">
        <v>22</v>
      </c>
      <c r="B6">
        <f>'IS. SQ2'!B6-'IS. SQ2'!B$13</f>
        <v>238.57000000000002</v>
      </c>
      <c r="C6">
        <f>'IS. SQ2'!C6-'IS. SQ2'!C$13</f>
        <v>1166</v>
      </c>
      <c r="D6">
        <f>'IS. SQ2'!D6-'IS. SQ2'!D$13</f>
        <v>662.35</v>
      </c>
      <c r="E6">
        <f>'IS. SQ2'!E6-'IS. SQ2'!E$13</f>
        <v>820.15000000000009</v>
      </c>
      <c r="F6">
        <f t="shared" si="0"/>
        <v>741.25</v>
      </c>
      <c r="G6">
        <f>'IS. SQ2'!F6-'IS. SQ2'!F$13</f>
        <v>180.47749999999999</v>
      </c>
      <c r="H6">
        <f>'IS. SQ2'!G6-'IS. SQ2'!G$13</f>
        <v>3485.18</v>
      </c>
      <c r="I6">
        <f>'IS. SQ2'!H6-'IS. SQ2'!H$13</f>
        <v>37.515000000000001</v>
      </c>
      <c r="J6">
        <f>'IS. SQ2'!I6-'IS. SQ2'!I$13</f>
        <v>51.446999999999996</v>
      </c>
      <c r="K6">
        <f>'IS. SQ2'!J6-'IS. SQ2'!J$13</f>
        <v>2.4500000000000004E-2</v>
      </c>
      <c r="L6">
        <f>'IS. SQ2'!K6-'IS. SQ2'!K$13</f>
        <v>-0.46799999999999997</v>
      </c>
      <c r="M6">
        <f t="shared" si="1"/>
        <v>-0.22174999999999997</v>
      </c>
      <c r="N6">
        <f>'IS. SQ2'!L6-'IS. SQ2'!L$13</f>
        <v>1039.6030000000001</v>
      </c>
      <c r="O6">
        <f>'IS. SQ2'!M6-'IS. SQ2'!M$13</f>
        <v>21.014000000000003</v>
      </c>
      <c r="P6">
        <f>'IS. SQ2'!N6-'IS. SQ2'!N$13</f>
        <v>1.0325</v>
      </c>
      <c r="Q6">
        <f>'IS. SQ2'!O6-'IS. SQ2'!O$13</f>
        <v>22.172000000000001</v>
      </c>
      <c r="R6">
        <f>'IS. SQ2'!P6-'IS. SQ2'!P$13</f>
        <v>28.561</v>
      </c>
      <c r="S6">
        <f>'IS. SQ2'!Q6-'IS. SQ2'!Q$13</f>
        <v>22.356999999999999</v>
      </c>
      <c r="T6">
        <f>'IS. SQ2'!R6-'IS. SQ2'!R$13</f>
        <v>129.28749999999999</v>
      </c>
    </row>
    <row r="7" spans="1:21" x14ac:dyDescent="0.2">
      <c r="A7" s="1" t="s">
        <v>23</v>
      </c>
      <c r="B7">
        <f>'IS. SQ2'!B7-'IS. SQ2'!B$13</f>
        <v>219.77</v>
      </c>
      <c r="C7">
        <f>'IS. SQ2'!C7-'IS. SQ2'!C$13</f>
        <v>766</v>
      </c>
      <c r="D7">
        <f>'IS. SQ2'!D7-'IS. SQ2'!D$13</f>
        <v>261.95000000000005</v>
      </c>
      <c r="E7">
        <f>'IS. SQ2'!E7-'IS. SQ2'!E$13</f>
        <v>125.544</v>
      </c>
      <c r="F7">
        <f t="shared" si="0"/>
        <v>193.74700000000001</v>
      </c>
      <c r="G7">
        <f>'IS. SQ2'!F7-'IS. SQ2'!F$13</f>
        <v>171.3775</v>
      </c>
      <c r="H7">
        <f>'IS. SQ2'!G7-'IS. SQ2'!G$13</f>
        <v>3440.18</v>
      </c>
      <c r="I7">
        <f>'IS. SQ2'!H7-'IS. SQ2'!H$13</f>
        <v>4.6050000000000004</v>
      </c>
      <c r="J7">
        <f>'IS. SQ2'!I7-'IS. SQ2'!I$13</f>
        <v>60.216999999999999</v>
      </c>
      <c r="K7">
        <f>'IS. SQ2'!J7-'IS. SQ2'!J$13</f>
        <v>1.5000000000000031E-3</v>
      </c>
      <c r="L7">
        <f>'IS. SQ2'!K7-'IS. SQ2'!K$13</f>
        <v>-0.433</v>
      </c>
      <c r="M7">
        <f t="shared" si="1"/>
        <v>-0.21575</v>
      </c>
      <c r="N7">
        <f>'IS. SQ2'!L7-'IS. SQ2'!L$13</f>
        <v>1014.603</v>
      </c>
      <c r="O7">
        <f>'IS. SQ2'!M7-'IS. SQ2'!M$13</f>
        <v>23.794</v>
      </c>
      <c r="P7">
        <f>'IS. SQ2'!N7-'IS. SQ2'!N$13</f>
        <v>1.2585000000000002</v>
      </c>
      <c r="Q7">
        <f>'IS. SQ2'!O7-'IS. SQ2'!O$13</f>
        <v>24.292000000000002</v>
      </c>
      <c r="R7">
        <f>'IS. SQ2'!P7-'IS. SQ2'!P$13</f>
        <v>31.881</v>
      </c>
      <c r="S7">
        <f>'IS. SQ2'!Q7-'IS. SQ2'!Q$13</f>
        <v>24.887</v>
      </c>
      <c r="T7">
        <f>'IS. SQ2'!R7-'IS. SQ2'!R$13</f>
        <v>104.1875</v>
      </c>
    </row>
    <row r="8" spans="1:21" x14ac:dyDescent="0.2">
      <c r="A8" s="1" t="s">
        <v>24</v>
      </c>
      <c r="B8">
        <f>'IS. SQ2'!B8-'IS. SQ2'!B$13</f>
        <v>675.17000000000007</v>
      </c>
      <c r="C8">
        <f>'IS. SQ2'!C8-'IS. SQ2'!C$13</f>
        <v>1065</v>
      </c>
      <c r="D8">
        <f>'IS. SQ2'!D8-'IS. SQ2'!D$13</f>
        <v>330.04999999999995</v>
      </c>
      <c r="E8">
        <f>'IS. SQ2'!E8-'IS. SQ2'!E$13</f>
        <v>83.580000000000013</v>
      </c>
      <c r="F8">
        <f t="shared" si="0"/>
        <v>206.815</v>
      </c>
      <c r="G8">
        <f>'IS. SQ2'!F8-'IS. SQ2'!F$13</f>
        <v>165.57749999999999</v>
      </c>
      <c r="H8">
        <f>'IS. SQ2'!G8-'IS. SQ2'!G$13</f>
        <v>3862.18</v>
      </c>
      <c r="I8">
        <f>'IS. SQ2'!H8-'IS. SQ2'!H$13</f>
        <v>1.5449999999999999</v>
      </c>
      <c r="J8">
        <f>'IS. SQ2'!I8-'IS. SQ2'!I$13</f>
        <v>43.196999999999996</v>
      </c>
      <c r="K8">
        <f>'IS. SQ2'!J8-'IS. SQ2'!J$13</f>
        <v>2.3500000000000004E-2</v>
      </c>
      <c r="L8">
        <f>'IS. SQ2'!K8-'IS. SQ2'!K$13</f>
        <v>-0.39600000000000002</v>
      </c>
      <c r="M8">
        <f t="shared" si="1"/>
        <v>-0.18625</v>
      </c>
      <c r="N8">
        <f>'IS. SQ2'!L8-'IS. SQ2'!L$13</f>
        <v>1197.6030000000001</v>
      </c>
      <c r="O8">
        <f>'IS. SQ2'!M8-'IS. SQ2'!M$13</f>
        <v>23.364000000000001</v>
      </c>
      <c r="P8">
        <f>'IS. SQ2'!N8-'IS. SQ2'!N$13</f>
        <v>0.70950000000000002</v>
      </c>
      <c r="Q8">
        <f>'IS. SQ2'!O8-'IS. SQ2'!O$13</f>
        <v>23.762</v>
      </c>
      <c r="R8">
        <f>'IS. SQ2'!P8-'IS. SQ2'!P$13</f>
        <v>31.431000000000001</v>
      </c>
      <c r="S8">
        <f>'IS. SQ2'!Q8-'IS. SQ2'!Q$13</f>
        <v>25.367000000000001</v>
      </c>
      <c r="T8">
        <f>'IS. SQ2'!R8-'IS. SQ2'!R$13</f>
        <v>105.9875</v>
      </c>
    </row>
    <row r="9" spans="1:21" x14ac:dyDescent="0.2">
      <c r="A9" s="1" t="s">
        <v>25</v>
      </c>
      <c r="B9">
        <f>'IS. SQ2'!B9-'IS. SQ2'!B$13</f>
        <v>255.07000000000002</v>
      </c>
      <c r="C9">
        <f>'IS. SQ2'!C9-'IS. SQ2'!C$13</f>
        <v>936</v>
      </c>
      <c r="D9">
        <f>'IS. SQ2'!D9-'IS. SQ2'!D$13</f>
        <v>354.75</v>
      </c>
      <c r="E9">
        <f>'IS. SQ2'!E9-'IS. SQ2'!E$13</f>
        <v>183.1</v>
      </c>
      <c r="F9">
        <f t="shared" si="0"/>
        <v>268.92500000000001</v>
      </c>
      <c r="G9">
        <f>'IS. SQ2'!F9-'IS. SQ2'!F$13</f>
        <v>211.57749999999999</v>
      </c>
      <c r="H9">
        <f>'IS. SQ2'!G9-'IS. SQ2'!G$13</f>
        <v>2142.1799999999998</v>
      </c>
      <c r="I9">
        <f>'IS. SQ2'!H9-'IS. SQ2'!H$13</f>
        <v>2.1050000000000004</v>
      </c>
      <c r="J9">
        <f>'IS. SQ2'!I9-'IS. SQ2'!I$13</f>
        <v>57.546999999999997</v>
      </c>
      <c r="K9">
        <f>'IS. SQ2'!J9-'IS. SQ2'!J$13</f>
        <v>0.11849999999999999</v>
      </c>
      <c r="L9">
        <f>'IS. SQ2'!K9-'IS. SQ2'!K$13</f>
        <v>-0.39300000000000002</v>
      </c>
      <c r="M9">
        <f t="shared" si="1"/>
        <v>-0.13725000000000001</v>
      </c>
      <c r="N9">
        <f>'IS. SQ2'!L9-'IS. SQ2'!L$13</f>
        <v>743.10299999999995</v>
      </c>
      <c r="O9">
        <f>'IS. SQ2'!M9-'IS. SQ2'!M$13</f>
        <v>23.694000000000003</v>
      </c>
      <c r="P9">
        <f>'IS. SQ2'!N9-'IS. SQ2'!N$13</f>
        <v>1.2425000000000002</v>
      </c>
      <c r="Q9">
        <f>'IS. SQ2'!O9-'IS. SQ2'!O$13</f>
        <v>24.661999999999999</v>
      </c>
      <c r="R9">
        <f>'IS. SQ2'!P9-'IS. SQ2'!P$13</f>
        <v>31.661000000000001</v>
      </c>
      <c r="S9">
        <f>'IS. SQ2'!Q9-'IS. SQ2'!Q$13</f>
        <v>25.016999999999999</v>
      </c>
      <c r="T9">
        <f>'IS. SQ2'!R9-'IS. SQ2'!R$13</f>
        <v>127.1875</v>
      </c>
    </row>
    <row r="10" spans="1:21" x14ac:dyDescent="0.2">
      <c r="A10" s="1" t="s">
        <v>26</v>
      </c>
      <c r="B10">
        <f>'IS. SQ2'!B10-'IS. SQ2'!B$13</f>
        <v>405.27</v>
      </c>
      <c r="C10">
        <f>'IS. SQ2'!C10-'IS. SQ2'!C$13</f>
        <v>1341</v>
      </c>
      <c r="D10">
        <f>'IS. SQ2'!D10-'IS. SQ2'!D$13</f>
        <v>413.55</v>
      </c>
      <c r="E10">
        <f>'IS. SQ2'!E10-'IS. SQ2'!E$13</f>
        <v>328.25</v>
      </c>
      <c r="F10">
        <f t="shared" si="0"/>
        <v>370.9</v>
      </c>
      <c r="G10">
        <f>'IS. SQ2'!F10-'IS. SQ2'!F$13</f>
        <v>241.57749999999999</v>
      </c>
      <c r="H10">
        <f>'IS. SQ2'!G10-'IS. SQ2'!G$13</f>
        <v>2503.1799999999998</v>
      </c>
      <c r="I10">
        <f>'IS. SQ2'!H10-'IS. SQ2'!H$13</f>
        <v>20.855</v>
      </c>
      <c r="J10">
        <f>'IS. SQ2'!I10-'IS. SQ2'!I$13</f>
        <v>58.516999999999996</v>
      </c>
      <c r="K10">
        <f>'IS. SQ2'!J10-'IS. SQ2'!J$13</f>
        <v>0.14749999999999999</v>
      </c>
      <c r="L10">
        <f>'IS. SQ2'!K10-'IS. SQ2'!K$13</f>
        <v>-0.35599999999999998</v>
      </c>
      <c r="M10">
        <f t="shared" si="1"/>
        <v>-0.10425</v>
      </c>
      <c r="N10">
        <f>'IS. SQ2'!L10-'IS. SQ2'!L$13</f>
        <v>847.40299999999991</v>
      </c>
      <c r="O10">
        <f>'IS. SQ2'!M10-'IS. SQ2'!M$13</f>
        <v>27.324000000000002</v>
      </c>
      <c r="P10">
        <f>'IS. SQ2'!N10-'IS. SQ2'!N$13</f>
        <v>2.1234999999999999</v>
      </c>
      <c r="Q10">
        <f>'IS. SQ2'!O10-'IS. SQ2'!O$13</f>
        <v>29.231999999999999</v>
      </c>
      <c r="R10">
        <f>'IS. SQ2'!P10-'IS. SQ2'!P$13</f>
        <v>37.470999999999997</v>
      </c>
      <c r="S10">
        <f>'IS. SQ2'!Q10-'IS. SQ2'!Q$13</f>
        <v>30.367000000000001</v>
      </c>
      <c r="T10">
        <f>'IS. SQ2'!R10-'IS. SQ2'!R$13</f>
        <v>232.88749999999999</v>
      </c>
    </row>
    <row r="11" spans="1:21" x14ac:dyDescent="0.2">
      <c r="A11" s="1" t="s">
        <v>27</v>
      </c>
      <c r="B11">
        <f>'IS. SQ2'!B11-'IS. SQ2'!B$13</f>
        <v>242.86999999999998</v>
      </c>
      <c r="C11">
        <f>'IS. SQ2'!C11-'IS. SQ2'!C$13</f>
        <v>1193</v>
      </c>
      <c r="D11">
        <f>'IS. SQ2'!D11-'IS. SQ2'!D$13</f>
        <v>326.25</v>
      </c>
      <c r="E11">
        <f>'IS. SQ2'!E11-'IS. SQ2'!E$13</f>
        <v>125.84400000000001</v>
      </c>
      <c r="F11">
        <f t="shared" si="0"/>
        <v>226.047</v>
      </c>
      <c r="G11">
        <f>'IS. SQ2'!F11-'IS. SQ2'!F$13</f>
        <v>224.27749999999997</v>
      </c>
      <c r="H11">
        <f>'IS. SQ2'!G11-'IS. SQ2'!G$13</f>
        <v>3357.18</v>
      </c>
      <c r="I11">
        <f>'IS. SQ2'!H11-'IS. SQ2'!H$13</f>
        <v>18.415000000000003</v>
      </c>
      <c r="J11">
        <f>'IS. SQ2'!I11-'IS. SQ2'!I$13</f>
        <v>63.667000000000002</v>
      </c>
      <c r="K11">
        <f>'IS. SQ2'!J11-'IS. SQ2'!J$13</f>
        <v>0.17149999999999999</v>
      </c>
      <c r="L11">
        <f>'IS. SQ2'!K11-'IS. SQ2'!K$13</f>
        <v>-0.35899999999999999</v>
      </c>
      <c r="M11">
        <f t="shared" si="1"/>
        <v>-9.375E-2</v>
      </c>
      <c r="N11">
        <f>'IS. SQ2'!L11-'IS. SQ2'!L$13</f>
        <v>1081.6030000000001</v>
      </c>
      <c r="O11">
        <f>'IS. SQ2'!M11-'IS. SQ2'!M$13</f>
        <v>25.554000000000002</v>
      </c>
      <c r="P11">
        <f>'IS. SQ2'!N11-'IS. SQ2'!N$13</f>
        <v>1.7905000000000002</v>
      </c>
      <c r="Q11">
        <f>'IS. SQ2'!O11-'IS. SQ2'!O$13</f>
        <v>26.681999999999999</v>
      </c>
      <c r="R11">
        <f>'IS. SQ2'!P11-'IS. SQ2'!P$13</f>
        <v>35.090999999999994</v>
      </c>
      <c r="S11">
        <f>'IS. SQ2'!Q11-'IS. SQ2'!Q$13</f>
        <v>28.587</v>
      </c>
      <c r="T11">
        <f>'IS. SQ2'!R11-'IS. SQ2'!R$13</f>
        <v>138.98749999999998</v>
      </c>
    </row>
    <row r="12" spans="1:21" x14ac:dyDescent="0.2">
      <c r="A12" s="1" t="s">
        <v>28</v>
      </c>
      <c r="B12">
        <f>'IS. SQ2'!B12-'IS. SQ2'!B$13</f>
        <v>343.27</v>
      </c>
      <c r="C12">
        <f>'IS. SQ2'!C12-'IS. SQ2'!C$13</f>
        <v>957</v>
      </c>
      <c r="D12">
        <f>'IS. SQ2'!D12-'IS. SQ2'!D$13</f>
        <v>319.35000000000002</v>
      </c>
      <c r="E12">
        <f>'IS. SQ2'!E12-'IS. SQ2'!E$13</f>
        <v>151.15</v>
      </c>
      <c r="F12">
        <f t="shared" si="0"/>
        <v>235.25</v>
      </c>
      <c r="G12">
        <f>'IS. SQ2'!F12-'IS. SQ2'!F$13</f>
        <v>213.57749999999999</v>
      </c>
      <c r="H12">
        <f>'IS. SQ2'!G12-'IS. SQ2'!G$13</f>
        <v>3082.18</v>
      </c>
      <c r="I12">
        <f>'IS. SQ2'!H12-'IS. SQ2'!H$13</f>
        <v>-1.6950000000000003</v>
      </c>
      <c r="J12">
        <f>'IS. SQ2'!I12-'IS. SQ2'!I$13</f>
        <v>45.356999999999999</v>
      </c>
      <c r="K12">
        <f>'IS. SQ2'!J12-'IS. SQ2'!J$13</f>
        <v>1.8500000000000003E-2</v>
      </c>
      <c r="L12">
        <f>'IS. SQ2'!K12-'IS. SQ2'!K$13</f>
        <v>-0.43899999999999995</v>
      </c>
      <c r="M12">
        <f t="shared" si="1"/>
        <v>-0.21024999999999996</v>
      </c>
      <c r="N12">
        <f>'IS. SQ2'!L12-'IS. SQ2'!L$13</f>
        <v>980.90299999999991</v>
      </c>
      <c r="O12">
        <f>'IS. SQ2'!M12-'IS. SQ2'!M$13</f>
        <v>21.424000000000003</v>
      </c>
      <c r="P12">
        <f>'IS. SQ2'!N12-'IS. SQ2'!N$13</f>
        <v>1.2425000000000002</v>
      </c>
      <c r="Q12">
        <f>'IS. SQ2'!O12-'IS. SQ2'!O$13</f>
        <v>22.321999999999999</v>
      </c>
      <c r="R12">
        <f>'IS. SQ2'!P12-'IS. SQ2'!P$13</f>
        <v>29.711000000000002</v>
      </c>
      <c r="S12">
        <f>'IS. SQ2'!Q12-'IS. SQ2'!Q$13</f>
        <v>23.087</v>
      </c>
      <c r="T12">
        <f>'IS. SQ2'!R12-'IS. SQ2'!R$13</f>
        <v>119.28750000000001</v>
      </c>
    </row>
    <row r="13" spans="1:21" x14ac:dyDescent="0.2">
      <c r="A13" s="4" t="s">
        <v>29</v>
      </c>
      <c r="B13">
        <f>'IS. SQ2'!B13-'IS. SQ2'!B$13</f>
        <v>0</v>
      </c>
      <c r="C13">
        <f>'IS. SQ2'!C13-'IS. SQ2'!C$13</f>
        <v>0</v>
      </c>
      <c r="D13">
        <f>'IS. SQ2'!D13-'IS. SQ2'!D$13</f>
        <v>0</v>
      </c>
      <c r="E13">
        <f>'IS. SQ2'!E13-'IS. SQ2'!E$13</f>
        <v>0</v>
      </c>
      <c r="F13">
        <f t="shared" si="0"/>
        <v>0</v>
      </c>
      <c r="G13">
        <f>'IS. SQ2'!F13-'IS. SQ2'!F$13</f>
        <v>0</v>
      </c>
      <c r="H13">
        <f>'IS. SQ2'!G13-'IS. SQ2'!G$13</f>
        <v>0</v>
      </c>
      <c r="I13">
        <f>'IS. SQ2'!H13-'IS. SQ2'!H$13</f>
        <v>0</v>
      </c>
      <c r="J13">
        <f>'IS. SQ2'!I13-'IS. SQ2'!I$13</f>
        <v>0</v>
      </c>
      <c r="K13">
        <f>'IS. SQ2'!J13-'IS. SQ2'!J$13</f>
        <v>0</v>
      </c>
      <c r="L13">
        <f>'IS. SQ2'!K13-'IS. SQ2'!K$13</f>
        <v>0</v>
      </c>
      <c r="M13">
        <f t="shared" si="1"/>
        <v>0</v>
      </c>
      <c r="N13">
        <f>'IS. SQ2'!L13-'IS. SQ2'!L$13</f>
        <v>0</v>
      </c>
      <c r="O13">
        <f>'IS. SQ2'!M13-'IS. SQ2'!M$13</f>
        <v>0</v>
      </c>
      <c r="P13">
        <f>'IS. SQ2'!N13-'IS. SQ2'!N$13</f>
        <v>0</v>
      </c>
      <c r="Q13">
        <f>'IS. SQ2'!O13-'IS. SQ2'!O$13</f>
        <v>0</v>
      </c>
      <c r="R13">
        <f>'IS. SQ2'!P13-'IS. SQ2'!P$13</f>
        <v>0</v>
      </c>
      <c r="S13">
        <f>'IS. SQ2'!Q13-'IS. SQ2'!Q$13</f>
        <v>0</v>
      </c>
      <c r="T13">
        <f>'IS. SQ2'!R13-'IS. SQ2'!R$13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5DEC-7F14-524F-84E9-D89182AF7184}">
  <dimension ref="A1:P13"/>
  <sheetViews>
    <sheetView workbookViewId="0">
      <selection activeCell="D24" sqref="D24"/>
    </sheetView>
  </sheetViews>
  <sheetFormatPr baseColWidth="10" defaultRowHeight="15" x14ac:dyDescent="0.2"/>
  <cols>
    <col min="1" max="1" width="12" customWidth="1"/>
  </cols>
  <sheetData>
    <row r="1" spans="1:16" x14ac:dyDescent="0.2">
      <c r="A1" s="3" t="s">
        <v>0</v>
      </c>
      <c r="B1" s="3" t="s">
        <v>1</v>
      </c>
      <c r="C1" s="3" t="s">
        <v>2</v>
      </c>
      <c r="D1" s="3" t="s">
        <v>30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31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</row>
    <row r="2" spans="1:16" x14ac:dyDescent="0.2">
      <c r="A2" s="3"/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</row>
    <row r="3" spans="1:16" x14ac:dyDescent="0.2">
      <c r="A3" s="3" t="s">
        <v>19</v>
      </c>
      <c r="B3">
        <v>262.47000000000003</v>
      </c>
      <c r="C3">
        <v>668</v>
      </c>
      <c r="D3">
        <v>385.85</v>
      </c>
      <c r="E3">
        <v>180.57749999999999</v>
      </c>
      <c r="F3">
        <v>2125.1799999999998</v>
      </c>
      <c r="G3">
        <v>44.775000000000006</v>
      </c>
      <c r="H3">
        <v>47.987000000000002</v>
      </c>
      <c r="I3">
        <v>-0.13774999999999998</v>
      </c>
      <c r="J3">
        <v>678.20299999999997</v>
      </c>
      <c r="K3">
        <v>19.694000000000003</v>
      </c>
      <c r="L3">
        <v>1.3685</v>
      </c>
      <c r="M3">
        <v>20.262</v>
      </c>
      <c r="N3">
        <v>26.931000000000001</v>
      </c>
      <c r="O3">
        <v>21.277000000000001</v>
      </c>
      <c r="P3">
        <v>102.6875</v>
      </c>
    </row>
    <row r="4" spans="1:16" x14ac:dyDescent="0.2">
      <c r="A4" s="3" t="s">
        <v>20</v>
      </c>
      <c r="B4">
        <v>274.97000000000003</v>
      </c>
      <c r="C4">
        <v>870</v>
      </c>
      <c r="D4">
        <v>185.36500000000001</v>
      </c>
      <c r="E4">
        <v>192.97749999999999</v>
      </c>
      <c r="F4">
        <v>3839.18</v>
      </c>
      <c r="G4">
        <v>193.08500000000001</v>
      </c>
      <c r="H4">
        <v>60.836999999999996</v>
      </c>
      <c r="I4">
        <v>-0.17724999999999996</v>
      </c>
      <c r="J4">
        <v>1071.6030000000001</v>
      </c>
      <c r="K4">
        <v>23.024000000000001</v>
      </c>
      <c r="L4">
        <v>1.0125000000000002</v>
      </c>
      <c r="M4">
        <v>24.181999999999999</v>
      </c>
      <c r="N4">
        <v>31.771000000000001</v>
      </c>
      <c r="O4">
        <v>25.126999999999999</v>
      </c>
      <c r="P4">
        <v>152.08749999999998</v>
      </c>
    </row>
    <row r="5" spans="1:16" x14ac:dyDescent="0.2">
      <c r="A5" s="3" t="s">
        <v>21</v>
      </c>
      <c r="B5">
        <v>207.17</v>
      </c>
      <c r="C5">
        <v>979</v>
      </c>
      <c r="D5">
        <v>209.3</v>
      </c>
      <c r="E5">
        <v>222.67749999999998</v>
      </c>
      <c r="F5">
        <v>3141.18</v>
      </c>
      <c r="G5">
        <v>19.754999999999999</v>
      </c>
      <c r="H5">
        <v>63.147000000000006</v>
      </c>
      <c r="I5">
        <v>-0.15325</v>
      </c>
      <c r="J5">
        <v>980.00299999999993</v>
      </c>
      <c r="K5">
        <v>25.114000000000001</v>
      </c>
      <c r="L5">
        <v>1.5785</v>
      </c>
      <c r="M5">
        <v>25.611999999999998</v>
      </c>
      <c r="N5">
        <v>34.480999999999995</v>
      </c>
      <c r="O5">
        <v>26.977</v>
      </c>
      <c r="P5">
        <v>126.78750000000001</v>
      </c>
    </row>
    <row r="6" spans="1:16" x14ac:dyDescent="0.2">
      <c r="A6" s="3" t="s">
        <v>22</v>
      </c>
      <c r="B6">
        <v>238.57000000000002</v>
      </c>
      <c r="C6">
        <v>1166</v>
      </c>
      <c r="D6">
        <v>741.25</v>
      </c>
      <c r="E6">
        <v>180.47749999999999</v>
      </c>
      <c r="F6">
        <v>3485.18</v>
      </c>
      <c r="G6">
        <v>37.515000000000001</v>
      </c>
      <c r="H6">
        <v>51.446999999999996</v>
      </c>
      <c r="I6">
        <v>-0.22174999999999997</v>
      </c>
      <c r="J6">
        <v>1039.6030000000001</v>
      </c>
      <c r="K6">
        <v>21.014000000000003</v>
      </c>
      <c r="L6">
        <v>1.0325</v>
      </c>
      <c r="M6">
        <v>22.172000000000001</v>
      </c>
      <c r="N6">
        <v>28.561</v>
      </c>
      <c r="O6">
        <v>22.356999999999999</v>
      </c>
      <c r="P6">
        <v>129.28749999999999</v>
      </c>
    </row>
    <row r="7" spans="1:16" x14ac:dyDescent="0.2">
      <c r="A7" s="3" t="s">
        <v>23</v>
      </c>
      <c r="B7">
        <v>219.77</v>
      </c>
      <c r="C7">
        <v>766</v>
      </c>
      <c r="D7">
        <v>193.74700000000001</v>
      </c>
      <c r="E7">
        <v>171.3775</v>
      </c>
      <c r="F7">
        <v>3440.18</v>
      </c>
      <c r="G7">
        <v>4.6050000000000004</v>
      </c>
      <c r="H7">
        <v>60.216999999999999</v>
      </c>
      <c r="I7">
        <v>-0.21575</v>
      </c>
      <c r="J7">
        <v>1014.603</v>
      </c>
      <c r="K7">
        <v>23.794</v>
      </c>
      <c r="L7">
        <v>1.2585000000000002</v>
      </c>
      <c r="M7">
        <v>24.292000000000002</v>
      </c>
      <c r="N7">
        <v>31.881</v>
      </c>
      <c r="O7">
        <v>24.887</v>
      </c>
      <c r="P7">
        <v>104.1875</v>
      </c>
    </row>
    <row r="8" spans="1:16" x14ac:dyDescent="0.2">
      <c r="A8" s="3" t="s">
        <v>24</v>
      </c>
      <c r="B8">
        <v>675.17000000000007</v>
      </c>
      <c r="C8">
        <v>1065</v>
      </c>
      <c r="D8">
        <v>206.815</v>
      </c>
      <c r="E8">
        <v>165.57749999999999</v>
      </c>
      <c r="F8">
        <v>3862.18</v>
      </c>
      <c r="G8">
        <v>1.5449999999999999</v>
      </c>
      <c r="H8">
        <v>43.196999999999996</v>
      </c>
      <c r="I8">
        <v>-0.18625</v>
      </c>
      <c r="J8">
        <v>1197.6030000000001</v>
      </c>
      <c r="K8">
        <v>23.364000000000001</v>
      </c>
      <c r="L8">
        <v>0.70950000000000002</v>
      </c>
      <c r="M8">
        <v>23.762</v>
      </c>
      <c r="N8">
        <v>31.431000000000001</v>
      </c>
      <c r="O8">
        <v>25.367000000000001</v>
      </c>
      <c r="P8">
        <v>105.9875</v>
      </c>
    </row>
    <row r="9" spans="1:16" x14ac:dyDescent="0.2">
      <c r="A9" s="3" t="s">
        <v>25</v>
      </c>
      <c r="B9">
        <v>255.07000000000002</v>
      </c>
      <c r="C9">
        <v>936</v>
      </c>
      <c r="D9">
        <v>268.92500000000001</v>
      </c>
      <c r="E9">
        <v>211.57749999999999</v>
      </c>
      <c r="F9">
        <v>2142.1799999999998</v>
      </c>
      <c r="G9">
        <v>2.1050000000000004</v>
      </c>
      <c r="H9">
        <v>57.546999999999997</v>
      </c>
      <c r="I9">
        <v>-0.13725000000000001</v>
      </c>
      <c r="J9">
        <v>743.10299999999995</v>
      </c>
      <c r="K9">
        <v>23.694000000000003</v>
      </c>
      <c r="L9">
        <v>1.2425000000000002</v>
      </c>
      <c r="M9">
        <v>24.661999999999999</v>
      </c>
      <c r="N9">
        <v>31.661000000000001</v>
      </c>
      <c r="O9">
        <v>25.016999999999999</v>
      </c>
      <c r="P9">
        <v>127.1875</v>
      </c>
    </row>
    <row r="10" spans="1:16" x14ac:dyDescent="0.2">
      <c r="A10" s="3" t="s">
        <v>26</v>
      </c>
      <c r="B10">
        <v>405.27</v>
      </c>
      <c r="C10">
        <v>1341</v>
      </c>
      <c r="D10">
        <v>370.9</v>
      </c>
      <c r="E10">
        <v>241.57749999999999</v>
      </c>
      <c r="F10">
        <v>2503.1799999999998</v>
      </c>
      <c r="G10">
        <v>20.855</v>
      </c>
      <c r="H10">
        <v>58.516999999999996</v>
      </c>
      <c r="I10">
        <v>-0.10425</v>
      </c>
      <c r="J10">
        <v>847.40299999999991</v>
      </c>
      <c r="K10">
        <v>27.324000000000002</v>
      </c>
      <c r="L10">
        <v>2.1234999999999999</v>
      </c>
      <c r="M10">
        <v>29.231999999999999</v>
      </c>
      <c r="N10">
        <v>37.470999999999997</v>
      </c>
      <c r="O10">
        <v>30.367000000000001</v>
      </c>
      <c r="P10">
        <v>232.88749999999999</v>
      </c>
    </row>
    <row r="11" spans="1:16" x14ac:dyDescent="0.2">
      <c r="A11" s="3" t="s">
        <v>27</v>
      </c>
      <c r="B11">
        <v>242.86999999999998</v>
      </c>
      <c r="C11">
        <v>1193</v>
      </c>
      <c r="D11">
        <v>226.047</v>
      </c>
      <c r="E11">
        <v>224.27749999999997</v>
      </c>
      <c r="F11">
        <v>3357.18</v>
      </c>
      <c r="G11">
        <v>18.415000000000003</v>
      </c>
      <c r="H11">
        <v>63.667000000000002</v>
      </c>
      <c r="I11">
        <v>-9.375E-2</v>
      </c>
      <c r="J11">
        <v>1081.6030000000001</v>
      </c>
      <c r="K11">
        <v>25.554000000000002</v>
      </c>
      <c r="L11">
        <v>1.7905000000000002</v>
      </c>
      <c r="M11">
        <v>26.681999999999999</v>
      </c>
      <c r="N11">
        <v>35.090999999999994</v>
      </c>
      <c r="O11">
        <v>28.587</v>
      </c>
      <c r="P11">
        <v>138.98749999999998</v>
      </c>
    </row>
    <row r="12" spans="1:16" x14ac:dyDescent="0.2">
      <c r="A12" s="3" t="s">
        <v>28</v>
      </c>
      <c r="B12">
        <v>343.27</v>
      </c>
      <c r="C12">
        <v>957</v>
      </c>
      <c r="D12">
        <v>235.25</v>
      </c>
      <c r="E12">
        <v>213.57749999999999</v>
      </c>
      <c r="F12">
        <v>3082.18</v>
      </c>
      <c r="G12">
        <v>-1.6950000000000003</v>
      </c>
      <c r="H12">
        <v>45.356999999999999</v>
      </c>
      <c r="I12">
        <v>-0.21024999999999996</v>
      </c>
      <c r="J12">
        <v>980.90299999999991</v>
      </c>
      <c r="K12">
        <v>21.424000000000003</v>
      </c>
      <c r="L12">
        <v>1.2425000000000002</v>
      </c>
      <c r="M12">
        <v>22.321999999999999</v>
      </c>
      <c r="N12">
        <v>29.711000000000002</v>
      </c>
      <c r="O12">
        <v>23.087</v>
      </c>
      <c r="P12">
        <v>119.28750000000001</v>
      </c>
    </row>
    <row r="13" spans="1:16" x14ac:dyDescent="0.2">
      <c r="A13" s="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CB41-48B5-DB44-8967-06D968CDA906}">
  <dimension ref="A1:P11"/>
  <sheetViews>
    <sheetView workbookViewId="0">
      <selection activeCell="C38" sqref="C38"/>
    </sheetView>
  </sheetViews>
  <sheetFormatPr baseColWidth="10" defaultRowHeight="15" x14ac:dyDescent="0.2"/>
  <cols>
    <col min="1" max="1" width="12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'IS. SQ2 CLEAN'!B3*0.05</f>
        <v>13.123500000000002</v>
      </c>
      <c r="C2">
        <f>'IS. SQ2 CLEAN'!C3*0.05</f>
        <v>33.4</v>
      </c>
      <c r="D2">
        <f>'IS. SQ2 CLEAN'!D3*0.05</f>
        <v>19.292500000000004</v>
      </c>
      <c r="E2">
        <f>'IS. SQ2 CLEAN'!E3*0.05</f>
        <v>9.0288749999999993</v>
      </c>
      <c r="F2">
        <f>'IS. SQ2 CLEAN'!F3*0.05</f>
        <v>106.259</v>
      </c>
      <c r="G2">
        <f>'IS. SQ2 CLEAN'!G3*0.05</f>
        <v>2.2387500000000005</v>
      </c>
      <c r="H2">
        <f>'IS. SQ2 CLEAN'!H3*0.05</f>
        <v>2.3993500000000001</v>
      </c>
      <c r="I2">
        <f>'IS. SQ2 CLEAN'!I3*0.05</f>
        <v>-6.8874999999999995E-3</v>
      </c>
      <c r="J2">
        <f>'IS. SQ2 CLEAN'!J3*0.05</f>
        <v>33.910150000000002</v>
      </c>
      <c r="K2">
        <f>'IS. SQ2 CLEAN'!K3*0.05</f>
        <v>0.98470000000000013</v>
      </c>
      <c r="L2">
        <f>'IS. SQ2 CLEAN'!L3*0.05</f>
        <v>6.8425E-2</v>
      </c>
      <c r="M2">
        <f>'IS. SQ2 CLEAN'!M3*0.05</f>
        <v>1.0131000000000001</v>
      </c>
      <c r="N2">
        <f>'IS. SQ2 CLEAN'!N3*0.05</f>
        <v>1.3465500000000001</v>
      </c>
      <c r="O2">
        <f>'IS. SQ2 CLEAN'!O3*0.05</f>
        <v>1.0638500000000002</v>
      </c>
      <c r="P2">
        <f>'IS. SQ2 CLEAN'!P3*0.05</f>
        <v>5.1343750000000004</v>
      </c>
    </row>
    <row r="3" spans="1:16" x14ac:dyDescent="0.2">
      <c r="A3" s="3" t="s">
        <v>20</v>
      </c>
      <c r="B3">
        <f>'IS. SQ2 CLEAN'!B4*0.05</f>
        <v>13.748500000000002</v>
      </c>
      <c r="C3">
        <f>'IS. SQ2 CLEAN'!C4*0.05</f>
        <v>43.5</v>
      </c>
      <c r="D3">
        <f>'IS. SQ2 CLEAN'!D4*0.05</f>
        <v>9.2682500000000001</v>
      </c>
      <c r="E3">
        <f>'IS. SQ2 CLEAN'!E4*0.05</f>
        <v>9.6488750000000003</v>
      </c>
      <c r="F3">
        <f>'IS. SQ2 CLEAN'!F4*0.05</f>
        <v>191.959</v>
      </c>
      <c r="G3">
        <f>'IS. SQ2 CLEAN'!G4*0.05</f>
        <v>9.6542500000000011</v>
      </c>
      <c r="H3">
        <f>'IS. SQ2 CLEAN'!H4*0.05</f>
        <v>3.0418500000000002</v>
      </c>
      <c r="I3">
        <f>'IS. SQ2 CLEAN'!I4*0.05</f>
        <v>-8.8624999999999989E-3</v>
      </c>
      <c r="J3">
        <f>'IS. SQ2 CLEAN'!J4*0.05</f>
        <v>53.580150000000003</v>
      </c>
      <c r="K3">
        <f>'IS. SQ2 CLEAN'!K4*0.05</f>
        <v>1.1512</v>
      </c>
      <c r="L3">
        <f>'IS. SQ2 CLEAN'!L4*0.05</f>
        <v>5.062500000000001E-2</v>
      </c>
      <c r="M3">
        <f>'IS. SQ2 CLEAN'!M4*0.05</f>
        <v>1.2091000000000001</v>
      </c>
      <c r="N3">
        <f>'IS. SQ2 CLEAN'!N4*0.05</f>
        <v>1.5885500000000001</v>
      </c>
      <c r="O3">
        <f>'IS. SQ2 CLEAN'!O4*0.05</f>
        <v>1.2563500000000001</v>
      </c>
      <c r="P3">
        <f>'IS. SQ2 CLEAN'!P4*0.05</f>
        <v>7.6043749999999992</v>
      </c>
    </row>
    <row r="4" spans="1:16" x14ac:dyDescent="0.2">
      <c r="A4" s="3" t="s">
        <v>21</v>
      </c>
      <c r="B4">
        <f>'IS. SQ2 CLEAN'!B5*0.05</f>
        <v>10.358499999999999</v>
      </c>
      <c r="C4">
        <f>'IS. SQ2 CLEAN'!C5*0.05</f>
        <v>48.95</v>
      </c>
      <c r="D4">
        <f>'IS. SQ2 CLEAN'!D5*0.05</f>
        <v>10.465000000000002</v>
      </c>
      <c r="E4">
        <f>'IS. SQ2 CLEAN'!E5*0.05</f>
        <v>11.133875</v>
      </c>
      <c r="F4">
        <f>'IS. SQ2 CLEAN'!F5*0.05</f>
        <v>157.059</v>
      </c>
      <c r="G4">
        <f>'IS. SQ2 CLEAN'!G5*0.05</f>
        <v>0.98775000000000002</v>
      </c>
      <c r="H4">
        <f>'IS. SQ2 CLEAN'!H5*0.05</f>
        <v>3.1573500000000005</v>
      </c>
      <c r="I4">
        <f>'IS. SQ2 CLEAN'!I5*0.05</f>
        <v>-7.6625E-3</v>
      </c>
      <c r="J4">
        <f>'IS. SQ2 CLEAN'!J5*0.05</f>
        <v>49.000149999999998</v>
      </c>
      <c r="K4">
        <f>'IS. SQ2 CLEAN'!K5*0.05</f>
        <v>1.2557</v>
      </c>
      <c r="L4">
        <f>'IS. SQ2 CLEAN'!L5*0.05</f>
        <v>7.8925000000000009E-2</v>
      </c>
      <c r="M4">
        <f>'IS. SQ2 CLEAN'!M5*0.05</f>
        <v>1.2806</v>
      </c>
      <c r="N4">
        <f>'IS. SQ2 CLEAN'!N5*0.05</f>
        <v>1.7240499999999999</v>
      </c>
      <c r="O4">
        <f>'IS. SQ2 CLEAN'!O5*0.05</f>
        <v>1.3488500000000001</v>
      </c>
      <c r="P4">
        <f>'IS. SQ2 CLEAN'!P5*0.05</f>
        <v>6.3393750000000004</v>
      </c>
    </row>
    <row r="5" spans="1:16" x14ac:dyDescent="0.2">
      <c r="A5" s="3" t="s">
        <v>22</v>
      </c>
      <c r="B5">
        <f>'IS. SQ2 CLEAN'!B6*0.05</f>
        <v>11.928500000000001</v>
      </c>
      <c r="C5">
        <f>'IS. SQ2 CLEAN'!C6*0.05</f>
        <v>58.300000000000004</v>
      </c>
      <c r="D5">
        <f>'IS. SQ2 CLEAN'!D6*0.05</f>
        <v>37.0625</v>
      </c>
      <c r="E5">
        <f>'IS. SQ2 CLEAN'!E6*0.05</f>
        <v>9.0238750000000003</v>
      </c>
      <c r="F5">
        <f>'IS. SQ2 CLEAN'!F6*0.05</f>
        <v>174.25900000000001</v>
      </c>
      <c r="G5">
        <f>'IS. SQ2 CLEAN'!G6*0.05</f>
        <v>1.87575</v>
      </c>
      <c r="H5">
        <f>'IS. SQ2 CLEAN'!H6*0.05</f>
        <v>2.5723500000000001</v>
      </c>
      <c r="I5">
        <f>'IS. SQ2 CLEAN'!I6*0.05</f>
        <v>-1.10875E-2</v>
      </c>
      <c r="J5">
        <f>'IS. SQ2 CLEAN'!J6*0.05</f>
        <v>51.980150000000009</v>
      </c>
      <c r="K5">
        <f>'IS. SQ2 CLEAN'!K6*0.05</f>
        <v>1.0507000000000002</v>
      </c>
      <c r="L5">
        <f>'IS. SQ2 CLEAN'!L6*0.05</f>
        <v>5.1625000000000004E-2</v>
      </c>
      <c r="M5">
        <f>'IS. SQ2 CLEAN'!M6*0.05</f>
        <v>1.1086</v>
      </c>
      <c r="N5">
        <f>'IS. SQ2 CLEAN'!N6*0.05</f>
        <v>1.42805</v>
      </c>
      <c r="O5">
        <f>'IS. SQ2 CLEAN'!O6*0.05</f>
        <v>1.11785</v>
      </c>
      <c r="P5">
        <f>'IS. SQ2 CLEAN'!P6*0.05</f>
        <v>6.4643750000000004</v>
      </c>
    </row>
    <row r="6" spans="1:16" x14ac:dyDescent="0.2">
      <c r="A6" s="3" t="s">
        <v>23</v>
      </c>
      <c r="B6">
        <f>'IS. SQ2 CLEAN'!B7*0.05</f>
        <v>10.988500000000002</v>
      </c>
      <c r="C6">
        <f>'IS. SQ2 CLEAN'!C7*0.05</f>
        <v>38.300000000000004</v>
      </c>
      <c r="D6">
        <f>'IS. SQ2 CLEAN'!D7*0.05</f>
        <v>9.6873500000000021</v>
      </c>
      <c r="E6">
        <f>'IS. SQ2 CLEAN'!E7*0.05</f>
        <v>8.5688750000000002</v>
      </c>
      <c r="F6">
        <f>'IS. SQ2 CLEAN'!F7*0.05</f>
        <v>172.00900000000001</v>
      </c>
      <c r="G6">
        <f>'IS. SQ2 CLEAN'!G7*0.05</f>
        <v>0.23025000000000004</v>
      </c>
      <c r="H6">
        <f>'IS. SQ2 CLEAN'!H7*0.05</f>
        <v>3.01085</v>
      </c>
      <c r="I6">
        <f>'IS. SQ2 CLEAN'!I7*0.05</f>
        <v>-1.07875E-2</v>
      </c>
      <c r="J6">
        <f>'IS. SQ2 CLEAN'!J7*0.05</f>
        <v>50.730150000000002</v>
      </c>
      <c r="K6">
        <f>'IS. SQ2 CLEAN'!K7*0.05</f>
        <v>1.1897</v>
      </c>
      <c r="L6">
        <f>'IS. SQ2 CLEAN'!L7*0.05</f>
        <v>6.2925000000000009E-2</v>
      </c>
      <c r="M6">
        <f>'IS. SQ2 CLEAN'!M7*0.05</f>
        <v>1.2146000000000001</v>
      </c>
      <c r="N6">
        <f>'IS. SQ2 CLEAN'!N7*0.05</f>
        <v>1.5940500000000002</v>
      </c>
      <c r="O6">
        <f>'IS. SQ2 CLEAN'!O7*0.05</f>
        <v>1.2443500000000001</v>
      </c>
      <c r="P6">
        <f>'IS. SQ2 CLEAN'!P7*0.05</f>
        <v>5.2093750000000005</v>
      </c>
    </row>
    <row r="7" spans="1:16" x14ac:dyDescent="0.2">
      <c r="A7" s="3" t="s">
        <v>24</v>
      </c>
      <c r="B7">
        <f>'IS. SQ2 CLEAN'!B8*0.05</f>
        <v>33.758500000000005</v>
      </c>
      <c r="C7">
        <f>'IS. SQ2 CLEAN'!C8*0.05</f>
        <v>53.25</v>
      </c>
      <c r="D7">
        <f>'IS. SQ2 CLEAN'!D8*0.05</f>
        <v>10.34075</v>
      </c>
      <c r="E7">
        <f>'IS. SQ2 CLEAN'!E8*0.05</f>
        <v>8.2788749999999993</v>
      </c>
      <c r="F7">
        <f>'IS. SQ2 CLEAN'!F8*0.05</f>
        <v>193.10900000000001</v>
      </c>
      <c r="G7">
        <f>'IS. SQ2 CLEAN'!G8*0.05</f>
        <v>7.7249999999999999E-2</v>
      </c>
      <c r="H7">
        <f>'IS. SQ2 CLEAN'!H8*0.05</f>
        <v>2.15985</v>
      </c>
      <c r="I7">
        <f>'IS. SQ2 CLEAN'!I8*0.05</f>
        <v>-9.3124999999999996E-3</v>
      </c>
      <c r="J7">
        <f>'IS. SQ2 CLEAN'!J8*0.05</f>
        <v>59.880150000000008</v>
      </c>
      <c r="K7">
        <f>'IS. SQ2 CLEAN'!K8*0.05</f>
        <v>1.1682000000000001</v>
      </c>
      <c r="L7">
        <f>'IS. SQ2 CLEAN'!L8*0.05</f>
        <v>3.5475E-2</v>
      </c>
      <c r="M7">
        <f>'IS. SQ2 CLEAN'!M8*0.05</f>
        <v>1.1881000000000002</v>
      </c>
      <c r="N7">
        <f>'IS. SQ2 CLEAN'!N8*0.05</f>
        <v>1.5715500000000002</v>
      </c>
      <c r="O7">
        <f>'IS. SQ2 CLEAN'!O8*0.05</f>
        <v>1.2683500000000001</v>
      </c>
      <c r="P7">
        <f>'IS. SQ2 CLEAN'!P8*0.05</f>
        <v>5.2993750000000004</v>
      </c>
    </row>
    <row r="8" spans="1:16" x14ac:dyDescent="0.2">
      <c r="A8" s="3" t="s">
        <v>25</v>
      </c>
      <c r="B8">
        <f>'IS. SQ2 CLEAN'!B9*0.05</f>
        <v>12.753500000000003</v>
      </c>
      <c r="C8">
        <f>'IS. SQ2 CLEAN'!C9*0.05</f>
        <v>46.800000000000004</v>
      </c>
      <c r="D8">
        <f>'IS. SQ2 CLEAN'!D9*0.05</f>
        <v>13.446250000000001</v>
      </c>
      <c r="E8">
        <f>'IS. SQ2 CLEAN'!E9*0.05</f>
        <v>10.578875</v>
      </c>
      <c r="F8">
        <f>'IS. SQ2 CLEAN'!F9*0.05</f>
        <v>107.10899999999999</v>
      </c>
      <c r="G8">
        <f>'IS. SQ2 CLEAN'!G9*0.05</f>
        <v>0.10525000000000002</v>
      </c>
      <c r="H8">
        <f>'IS. SQ2 CLEAN'!H9*0.05</f>
        <v>2.8773499999999999</v>
      </c>
      <c r="I8">
        <f>'IS. SQ2 CLEAN'!I9*0.05</f>
        <v>-6.8625000000000005E-3</v>
      </c>
      <c r="J8">
        <f>'IS. SQ2 CLEAN'!J9*0.05</f>
        <v>37.155149999999999</v>
      </c>
      <c r="K8">
        <f>'IS. SQ2 CLEAN'!K9*0.05</f>
        <v>1.1847000000000001</v>
      </c>
      <c r="L8">
        <f>'IS. SQ2 CLEAN'!L9*0.05</f>
        <v>6.2125000000000014E-2</v>
      </c>
      <c r="M8">
        <f>'IS. SQ2 CLEAN'!M9*0.05</f>
        <v>1.2331000000000001</v>
      </c>
      <c r="N8">
        <f>'IS. SQ2 CLEAN'!N9*0.05</f>
        <v>1.5830500000000001</v>
      </c>
      <c r="O8">
        <f>'IS. SQ2 CLEAN'!O9*0.05</f>
        <v>1.25085</v>
      </c>
      <c r="P8">
        <f>'IS. SQ2 CLEAN'!P9*0.05</f>
        <v>6.359375</v>
      </c>
    </row>
    <row r="9" spans="1:16" x14ac:dyDescent="0.2">
      <c r="A9" s="3" t="s">
        <v>26</v>
      </c>
      <c r="B9">
        <f>'IS. SQ2 CLEAN'!B10*0.05</f>
        <v>20.263500000000001</v>
      </c>
      <c r="C9">
        <f>'IS. SQ2 CLEAN'!C10*0.05</f>
        <v>67.05</v>
      </c>
      <c r="D9">
        <f>'IS. SQ2 CLEAN'!D10*0.05</f>
        <v>18.544999999999998</v>
      </c>
      <c r="E9">
        <f>'IS. SQ2 CLEAN'!E10*0.05</f>
        <v>12.078875</v>
      </c>
      <c r="F9">
        <f>'IS. SQ2 CLEAN'!F10*0.05</f>
        <v>125.15899999999999</v>
      </c>
      <c r="G9">
        <f>'IS. SQ2 CLEAN'!G10*0.05</f>
        <v>1.0427500000000001</v>
      </c>
      <c r="H9">
        <f>'IS. SQ2 CLEAN'!H10*0.05</f>
        <v>2.9258500000000001</v>
      </c>
      <c r="I9">
        <f>'IS. SQ2 CLEAN'!I10*0.05</f>
        <v>-5.2125000000000001E-3</v>
      </c>
      <c r="J9">
        <f>'IS. SQ2 CLEAN'!J10*0.05</f>
        <v>42.370149999999995</v>
      </c>
      <c r="K9">
        <f>'IS. SQ2 CLEAN'!K10*0.05</f>
        <v>1.3662000000000001</v>
      </c>
      <c r="L9">
        <f>'IS. SQ2 CLEAN'!L10*0.05</f>
        <v>0.10617500000000001</v>
      </c>
      <c r="M9">
        <f>'IS. SQ2 CLEAN'!M10*0.05</f>
        <v>1.4616</v>
      </c>
      <c r="N9">
        <f>'IS. SQ2 CLEAN'!N10*0.05</f>
        <v>1.8735499999999998</v>
      </c>
      <c r="O9">
        <f>'IS. SQ2 CLEAN'!O10*0.05</f>
        <v>1.5183500000000001</v>
      </c>
      <c r="P9">
        <f>'IS. SQ2 CLEAN'!P10*0.05</f>
        <v>11.644375</v>
      </c>
    </row>
    <row r="10" spans="1:16" x14ac:dyDescent="0.2">
      <c r="A10" s="3" t="s">
        <v>27</v>
      </c>
      <c r="B10">
        <f>'IS. SQ2 CLEAN'!B11*0.05</f>
        <v>12.1435</v>
      </c>
      <c r="C10">
        <f>'IS. SQ2 CLEAN'!C11*0.05</f>
        <v>59.650000000000006</v>
      </c>
      <c r="D10">
        <f>'IS. SQ2 CLEAN'!D11*0.05</f>
        <v>11.302350000000001</v>
      </c>
      <c r="E10">
        <f>'IS. SQ2 CLEAN'!E11*0.05</f>
        <v>11.213875</v>
      </c>
      <c r="F10">
        <f>'IS. SQ2 CLEAN'!F11*0.05</f>
        <v>167.85900000000001</v>
      </c>
      <c r="G10">
        <f>'IS. SQ2 CLEAN'!G11*0.05</f>
        <v>0.92075000000000018</v>
      </c>
      <c r="H10">
        <f>'IS. SQ2 CLEAN'!H11*0.05</f>
        <v>3.1833500000000003</v>
      </c>
      <c r="I10">
        <f>'IS. SQ2 CLEAN'!I11*0.05</f>
        <v>-4.6875000000000007E-3</v>
      </c>
      <c r="J10">
        <f>'IS. SQ2 CLEAN'!J11*0.05</f>
        <v>54.080150000000003</v>
      </c>
      <c r="K10">
        <f>'IS. SQ2 CLEAN'!K11*0.05</f>
        <v>1.2777000000000003</v>
      </c>
      <c r="L10">
        <f>'IS. SQ2 CLEAN'!L11*0.05</f>
        <v>8.9525000000000021E-2</v>
      </c>
      <c r="M10">
        <f>'IS. SQ2 CLEAN'!M11*0.05</f>
        <v>1.3341000000000001</v>
      </c>
      <c r="N10">
        <f>'IS. SQ2 CLEAN'!N11*0.05</f>
        <v>1.7545499999999998</v>
      </c>
      <c r="O10">
        <f>'IS. SQ2 CLEAN'!O11*0.05</f>
        <v>1.4293500000000001</v>
      </c>
      <c r="P10">
        <f>'IS. SQ2 CLEAN'!P11*0.05</f>
        <v>6.9493749999999999</v>
      </c>
    </row>
    <row r="11" spans="1:16" x14ac:dyDescent="0.2">
      <c r="A11" s="3" t="s">
        <v>28</v>
      </c>
      <c r="B11">
        <f>'IS. SQ2 CLEAN'!B12*0.05</f>
        <v>17.163499999999999</v>
      </c>
      <c r="C11">
        <f>'IS. SQ2 CLEAN'!C12*0.05</f>
        <v>47.85</v>
      </c>
      <c r="D11">
        <f>'IS. SQ2 CLEAN'!D12*0.05</f>
        <v>11.762500000000001</v>
      </c>
      <c r="E11">
        <f>'IS. SQ2 CLEAN'!E12*0.05</f>
        <v>10.678875</v>
      </c>
      <c r="F11">
        <f>'IS. SQ2 CLEAN'!F12*0.05</f>
        <v>154.10900000000001</v>
      </c>
      <c r="G11">
        <f>'IS. SQ2 CLEAN'!G12*0.05</f>
        <v>-8.475000000000002E-2</v>
      </c>
      <c r="H11">
        <f>'IS. SQ2 CLEAN'!H12*0.05</f>
        <v>2.2678500000000001</v>
      </c>
      <c r="I11">
        <f>'IS. SQ2 CLEAN'!I12*0.05</f>
        <v>-1.0512499999999999E-2</v>
      </c>
      <c r="J11">
        <f>'IS. SQ2 CLEAN'!J12*0.05</f>
        <v>49.04515</v>
      </c>
      <c r="K11">
        <f>'IS. SQ2 CLEAN'!K12*0.05</f>
        <v>1.0712000000000002</v>
      </c>
      <c r="L11">
        <f>'IS. SQ2 CLEAN'!L12*0.05</f>
        <v>6.2125000000000014E-2</v>
      </c>
      <c r="M11">
        <f>'IS. SQ2 CLEAN'!M12*0.05</f>
        <v>1.1161000000000001</v>
      </c>
      <c r="N11">
        <f>'IS. SQ2 CLEAN'!N12*0.05</f>
        <v>1.4855500000000001</v>
      </c>
      <c r="O11">
        <f>'IS. SQ2 CLEAN'!O12*0.05</f>
        <v>1.15435</v>
      </c>
      <c r="P11">
        <f>'IS. SQ2 CLEAN'!P12*0.05</f>
        <v>5.9643750000000004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1DEC-8122-624C-92B3-B9776E9E5690}">
  <dimension ref="A1:P11"/>
  <sheetViews>
    <sheetView workbookViewId="0">
      <selection activeCell="K25" sqref="K25"/>
    </sheetView>
  </sheetViews>
  <sheetFormatPr baseColWidth="10" defaultRowHeight="15" x14ac:dyDescent="0.2"/>
  <cols>
    <col min="1" max="1" width="12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3" t="s">
        <v>20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3" t="s">
        <v>21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3" t="s">
        <v>22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3" t="s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3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3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3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3" t="s">
        <v>27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3" t="s">
        <v>28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8336-4E54-C04F-B0DD-BC3832AECAFC}">
  <dimension ref="A1:P11"/>
  <sheetViews>
    <sheetView workbookViewId="0">
      <selection sqref="A1:XFD1048576"/>
    </sheetView>
  </sheetViews>
  <sheetFormatPr baseColWidth="10" defaultRowHeight="15" x14ac:dyDescent="0.2"/>
  <cols>
    <col min="1" max="1" width="12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'Content in 50ml'!B2/'Sample weight in g'!B2</f>
        <v>13.123500000000002</v>
      </c>
      <c r="C2">
        <f>'Content in 50ml'!C2/'Sample weight in g'!C2</f>
        <v>33.4</v>
      </c>
      <c r="D2">
        <f>'Content in 50ml'!D2/'Sample weight in g'!D2</f>
        <v>19.292500000000004</v>
      </c>
      <c r="E2">
        <f>'Content in 50ml'!E2/'Sample weight in g'!E2</f>
        <v>9.0288749999999993</v>
      </c>
      <c r="F2">
        <f>'Content in 50ml'!F2/'Sample weight in g'!F2</f>
        <v>106.259</v>
      </c>
      <c r="G2">
        <f>'Content in 50ml'!G2/'Sample weight in g'!G2</f>
        <v>2.2387500000000005</v>
      </c>
      <c r="H2">
        <f>'Content in 50ml'!H2/'Sample weight in g'!H2</f>
        <v>2.3993500000000001</v>
      </c>
      <c r="I2">
        <f>'Content in 50ml'!I2/'Sample weight in g'!I2</f>
        <v>-6.8874999999999995E-3</v>
      </c>
      <c r="J2">
        <f>'Content in 50ml'!J2/'Sample weight in g'!J2</f>
        <v>33.910150000000002</v>
      </c>
      <c r="K2">
        <f>'Content in 50ml'!K2/'Sample weight in g'!K2</f>
        <v>0.98470000000000013</v>
      </c>
      <c r="L2">
        <f>'Content in 50ml'!L2/'Sample weight in g'!L2</f>
        <v>6.8425E-2</v>
      </c>
      <c r="M2">
        <f>'Content in 50ml'!M2/'Sample weight in g'!M2</f>
        <v>1.0131000000000001</v>
      </c>
      <c r="N2">
        <f>'Content in 50ml'!N2/'Sample weight in g'!N2</f>
        <v>1.3465500000000001</v>
      </c>
      <c r="O2">
        <f>'Content in 50ml'!O2/'Sample weight in g'!O2</f>
        <v>1.0638500000000002</v>
      </c>
      <c r="P2">
        <f>'Content in 50ml'!P2/'Sample weight in g'!P2</f>
        <v>5.1343750000000004</v>
      </c>
    </row>
    <row r="3" spans="1:16" x14ac:dyDescent="0.2">
      <c r="A3" s="3" t="s">
        <v>20</v>
      </c>
      <c r="B3">
        <f>'Content in 50ml'!B3/'Sample weight in g'!B3</f>
        <v>13.748500000000002</v>
      </c>
      <c r="C3">
        <f>'Content in 50ml'!C3/'Sample weight in g'!C3</f>
        <v>43.5</v>
      </c>
      <c r="D3">
        <f>'Content in 50ml'!D3/'Sample weight in g'!D3</f>
        <v>9.2682500000000001</v>
      </c>
      <c r="E3">
        <f>'Content in 50ml'!E3/'Sample weight in g'!E3</f>
        <v>9.6488750000000003</v>
      </c>
      <c r="F3">
        <f>'Content in 50ml'!F3/'Sample weight in g'!F3</f>
        <v>191.959</v>
      </c>
      <c r="G3">
        <f>'Content in 50ml'!G3/'Sample weight in g'!G3</f>
        <v>9.6542500000000011</v>
      </c>
      <c r="H3">
        <f>'Content in 50ml'!H3/'Sample weight in g'!H3</f>
        <v>3.0418500000000002</v>
      </c>
      <c r="I3">
        <f>'Content in 50ml'!I3/'Sample weight in g'!I3</f>
        <v>-8.8624999999999989E-3</v>
      </c>
      <c r="J3">
        <f>'Content in 50ml'!J3/'Sample weight in g'!J3</f>
        <v>53.580150000000003</v>
      </c>
      <c r="K3">
        <f>'Content in 50ml'!K3/'Sample weight in g'!K3</f>
        <v>1.1512</v>
      </c>
      <c r="L3">
        <f>'Content in 50ml'!L3/'Sample weight in g'!L3</f>
        <v>5.062500000000001E-2</v>
      </c>
      <c r="M3">
        <f>'Content in 50ml'!M3/'Sample weight in g'!M3</f>
        <v>1.2091000000000001</v>
      </c>
      <c r="N3">
        <f>'Content in 50ml'!N3/'Sample weight in g'!N3</f>
        <v>1.5885500000000001</v>
      </c>
      <c r="O3">
        <f>'Content in 50ml'!O3/'Sample weight in g'!O3</f>
        <v>1.2563500000000001</v>
      </c>
      <c r="P3">
        <f>'Content in 50ml'!P3/'Sample weight in g'!P3</f>
        <v>7.6043749999999992</v>
      </c>
    </row>
    <row r="4" spans="1:16" x14ac:dyDescent="0.2">
      <c r="A4" s="3" t="s">
        <v>21</v>
      </c>
      <c r="B4">
        <f>'Content in 50ml'!B4/'Sample weight in g'!B4</f>
        <v>10.358499999999999</v>
      </c>
      <c r="C4">
        <f>'Content in 50ml'!C4/'Sample weight in g'!C4</f>
        <v>48.95</v>
      </c>
      <c r="D4">
        <f>'Content in 50ml'!D4/'Sample weight in g'!D4</f>
        <v>10.465000000000002</v>
      </c>
      <c r="E4">
        <f>'Content in 50ml'!E4/'Sample weight in g'!E4</f>
        <v>11.133875</v>
      </c>
      <c r="F4">
        <f>'Content in 50ml'!F4/'Sample weight in g'!F4</f>
        <v>157.059</v>
      </c>
      <c r="G4">
        <f>'Content in 50ml'!G4/'Sample weight in g'!G4</f>
        <v>0.98775000000000002</v>
      </c>
      <c r="H4">
        <f>'Content in 50ml'!H4/'Sample weight in g'!H4</f>
        <v>3.1573500000000005</v>
      </c>
      <c r="I4">
        <f>'Content in 50ml'!I4/'Sample weight in g'!I4</f>
        <v>-7.6625E-3</v>
      </c>
      <c r="J4">
        <f>'Content in 50ml'!J4/'Sample weight in g'!J4</f>
        <v>49.000149999999998</v>
      </c>
      <c r="K4">
        <f>'Content in 50ml'!K4/'Sample weight in g'!K4</f>
        <v>1.2557</v>
      </c>
      <c r="L4">
        <f>'Content in 50ml'!L4/'Sample weight in g'!L4</f>
        <v>7.8925000000000009E-2</v>
      </c>
      <c r="M4">
        <f>'Content in 50ml'!M4/'Sample weight in g'!M4</f>
        <v>1.2806</v>
      </c>
      <c r="N4">
        <f>'Content in 50ml'!N4/'Sample weight in g'!N4</f>
        <v>1.7240499999999999</v>
      </c>
      <c r="O4">
        <f>'Content in 50ml'!O4/'Sample weight in g'!O4</f>
        <v>1.3488500000000001</v>
      </c>
      <c r="P4">
        <f>'Content in 50ml'!P4/'Sample weight in g'!P4</f>
        <v>6.3393750000000004</v>
      </c>
    </row>
    <row r="5" spans="1:16" x14ac:dyDescent="0.2">
      <c r="A5" s="3" t="s">
        <v>22</v>
      </c>
      <c r="B5">
        <f>'Content in 50ml'!B5/'Sample weight in g'!B5</f>
        <v>11.928500000000001</v>
      </c>
      <c r="C5">
        <f>'Content in 50ml'!C5/'Sample weight in g'!C5</f>
        <v>58.300000000000004</v>
      </c>
      <c r="D5">
        <f>'Content in 50ml'!D5/'Sample weight in g'!D5</f>
        <v>37.0625</v>
      </c>
      <c r="E5">
        <f>'Content in 50ml'!E5/'Sample weight in g'!E5</f>
        <v>9.0238750000000003</v>
      </c>
      <c r="F5">
        <f>'Content in 50ml'!F5/'Sample weight in g'!F5</f>
        <v>174.25900000000001</v>
      </c>
      <c r="G5">
        <f>'Content in 50ml'!G5/'Sample weight in g'!G5</f>
        <v>1.87575</v>
      </c>
      <c r="H5">
        <f>'Content in 50ml'!H5/'Sample weight in g'!H5</f>
        <v>2.5723500000000001</v>
      </c>
      <c r="I5">
        <f>'Content in 50ml'!I5/'Sample weight in g'!I5</f>
        <v>-1.10875E-2</v>
      </c>
      <c r="J5">
        <f>'Content in 50ml'!J5/'Sample weight in g'!J5</f>
        <v>51.980150000000009</v>
      </c>
      <c r="K5">
        <f>'Content in 50ml'!K5/'Sample weight in g'!K5</f>
        <v>1.0507000000000002</v>
      </c>
      <c r="L5">
        <f>'Content in 50ml'!L5/'Sample weight in g'!L5</f>
        <v>5.1625000000000004E-2</v>
      </c>
      <c r="M5">
        <f>'Content in 50ml'!M5/'Sample weight in g'!M5</f>
        <v>1.1086</v>
      </c>
      <c r="N5">
        <f>'Content in 50ml'!N5/'Sample weight in g'!N5</f>
        <v>1.42805</v>
      </c>
      <c r="O5">
        <f>'Content in 50ml'!O5/'Sample weight in g'!O5</f>
        <v>1.11785</v>
      </c>
      <c r="P5">
        <f>'Content in 50ml'!P5/'Sample weight in g'!P5</f>
        <v>6.4643750000000004</v>
      </c>
    </row>
    <row r="6" spans="1:16" x14ac:dyDescent="0.2">
      <c r="A6" s="3" t="s">
        <v>23</v>
      </c>
      <c r="B6">
        <f>'Content in 50ml'!B6/'Sample weight in g'!B6</f>
        <v>10.988500000000002</v>
      </c>
      <c r="C6">
        <f>'Content in 50ml'!C6/'Sample weight in g'!C6</f>
        <v>38.300000000000004</v>
      </c>
      <c r="D6">
        <f>'Content in 50ml'!D6/'Sample weight in g'!D6</f>
        <v>9.6873500000000021</v>
      </c>
      <c r="E6">
        <f>'Content in 50ml'!E6/'Sample weight in g'!E6</f>
        <v>8.5688750000000002</v>
      </c>
      <c r="F6">
        <f>'Content in 50ml'!F6/'Sample weight in g'!F6</f>
        <v>172.00900000000001</v>
      </c>
      <c r="G6">
        <f>'Content in 50ml'!G6/'Sample weight in g'!G6</f>
        <v>0.23025000000000004</v>
      </c>
      <c r="H6">
        <f>'Content in 50ml'!H6/'Sample weight in g'!H6</f>
        <v>3.01085</v>
      </c>
      <c r="I6">
        <f>'Content in 50ml'!I6/'Sample weight in g'!I6</f>
        <v>-1.07875E-2</v>
      </c>
      <c r="J6">
        <f>'Content in 50ml'!J6/'Sample weight in g'!J6</f>
        <v>50.730150000000002</v>
      </c>
      <c r="K6">
        <f>'Content in 50ml'!K6/'Sample weight in g'!K6</f>
        <v>1.1897</v>
      </c>
      <c r="L6">
        <f>'Content in 50ml'!L6/'Sample weight in g'!L6</f>
        <v>6.2925000000000009E-2</v>
      </c>
      <c r="M6">
        <f>'Content in 50ml'!M6/'Sample weight in g'!M6</f>
        <v>1.2146000000000001</v>
      </c>
      <c r="N6">
        <f>'Content in 50ml'!N6/'Sample weight in g'!N6</f>
        <v>1.5940500000000002</v>
      </c>
      <c r="O6">
        <f>'Content in 50ml'!O6/'Sample weight in g'!O6</f>
        <v>1.2443500000000001</v>
      </c>
      <c r="P6">
        <f>'Content in 50ml'!P6/'Sample weight in g'!P6</f>
        <v>5.2093750000000005</v>
      </c>
    </row>
    <row r="7" spans="1:16" x14ac:dyDescent="0.2">
      <c r="A7" s="3" t="s">
        <v>24</v>
      </c>
      <c r="B7">
        <f>'Content in 50ml'!B7/'Sample weight in g'!B7</f>
        <v>33.758500000000005</v>
      </c>
      <c r="C7">
        <f>'Content in 50ml'!C7/'Sample weight in g'!C7</f>
        <v>53.25</v>
      </c>
      <c r="D7">
        <f>'Content in 50ml'!D7/'Sample weight in g'!D7</f>
        <v>10.34075</v>
      </c>
      <c r="E7">
        <f>'Content in 50ml'!E7/'Sample weight in g'!E7</f>
        <v>8.2788749999999993</v>
      </c>
      <c r="F7">
        <f>'Content in 50ml'!F7/'Sample weight in g'!F7</f>
        <v>193.10900000000001</v>
      </c>
      <c r="G7">
        <f>'Content in 50ml'!G7/'Sample weight in g'!G7</f>
        <v>7.7249999999999999E-2</v>
      </c>
      <c r="H7">
        <f>'Content in 50ml'!H7/'Sample weight in g'!H7</f>
        <v>2.15985</v>
      </c>
      <c r="I7">
        <f>'Content in 50ml'!I7/'Sample weight in g'!I7</f>
        <v>-9.3124999999999996E-3</v>
      </c>
      <c r="J7">
        <f>'Content in 50ml'!J7/'Sample weight in g'!J7</f>
        <v>59.880150000000008</v>
      </c>
      <c r="K7">
        <f>'Content in 50ml'!K7/'Sample weight in g'!K7</f>
        <v>1.1682000000000001</v>
      </c>
      <c r="L7">
        <f>'Content in 50ml'!L7/'Sample weight in g'!L7</f>
        <v>3.5475E-2</v>
      </c>
      <c r="M7">
        <f>'Content in 50ml'!M7/'Sample weight in g'!M7</f>
        <v>1.1881000000000002</v>
      </c>
      <c r="N7">
        <f>'Content in 50ml'!N7/'Sample weight in g'!N7</f>
        <v>1.5715500000000002</v>
      </c>
      <c r="O7">
        <f>'Content in 50ml'!O7/'Sample weight in g'!O7</f>
        <v>1.2683500000000001</v>
      </c>
      <c r="P7">
        <f>'Content in 50ml'!P7/'Sample weight in g'!P7</f>
        <v>5.2993750000000004</v>
      </c>
    </row>
    <row r="8" spans="1:16" x14ac:dyDescent="0.2">
      <c r="A8" s="3" t="s">
        <v>25</v>
      </c>
      <c r="B8">
        <f>'Content in 50ml'!B8/'Sample weight in g'!B8</f>
        <v>12.753500000000003</v>
      </c>
      <c r="C8">
        <f>'Content in 50ml'!C8/'Sample weight in g'!C8</f>
        <v>46.800000000000004</v>
      </c>
      <c r="D8">
        <f>'Content in 50ml'!D8/'Sample weight in g'!D8</f>
        <v>13.446250000000001</v>
      </c>
      <c r="E8">
        <f>'Content in 50ml'!E8/'Sample weight in g'!E8</f>
        <v>10.578875</v>
      </c>
      <c r="F8">
        <f>'Content in 50ml'!F8/'Sample weight in g'!F8</f>
        <v>107.10899999999999</v>
      </c>
      <c r="G8">
        <f>'Content in 50ml'!G8/'Sample weight in g'!G8</f>
        <v>0.10525000000000002</v>
      </c>
      <c r="H8">
        <f>'Content in 50ml'!H8/'Sample weight in g'!H8</f>
        <v>2.8773499999999999</v>
      </c>
      <c r="I8">
        <f>'Content in 50ml'!I8/'Sample weight in g'!I8</f>
        <v>-6.8625000000000005E-3</v>
      </c>
      <c r="J8">
        <f>'Content in 50ml'!J8/'Sample weight in g'!J8</f>
        <v>37.155149999999999</v>
      </c>
      <c r="K8">
        <f>'Content in 50ml'!K8/'Sample weight in g'!K8</f>
        <v>1.1847000000000001</v>
      </c>
      <c r="L8">
        <f>'Content in 50ml'!L8/'Sample weight in g'!L8</f>
        <v>6.2125000000000014E-2</v>
      </c>
      <c r="M8">
        <f>'Content in 50ml'!M8/'Sample weight in g'!M8</f>
        <v>1.2331000000000001</v>
      </c>
      <c r="N8">
        <f>'Content in 50ml'!N8/'Sample weight in g'!N8</f>
        <v>1.5830500000000001</v>
      </c>
      <c r="O8">
        <f>'Content in 50ml'!O8/'Sample weight in g'!O8</f>
        <v>1.25085</v>
      </c>
      <c r="P8">
        <f>'Content in 50ml'!P8/'Sample weight in g'!P8</f>
        <v>6.359375</v>
      </c>
    </row>
    <row r="9" spans="1:16" x14ac:dyDescent="0.2">
      <c r="A9" s="3" t="s">
        <v>26</v>
      </c>
      <c r="B9">
        <f>'Content in 50ml'!B9/'Sample weight in g'!B9</f>
        <v>20.263500000000001</v>
      </c>
      <c r="C9">
        <f>'Content in 50ml'!C9/'Sample weight in g'!C9</f>
        <v>67.05</v>
      </c>
      <c r="D9">
        <f>'Content in 50ml'!D9/'Sample weight in g'!D9</f>
        <v>18.544999999999998</v>
      </c>
      <c r="E9">
        <f>'Content in 50ml'!E9/'Sample weight in g'!E9</f>
        <v>12.078875</v>
      </c>
      <c r="F9">
        <f>'Content in 50ml'!F9/'Sample weight in g'!F9</f>
        <v>125.15899999999999</v>
      </c>
      <c r="G9">
        <f>'Content in 50ml'!G9/'Sample weight in g'!G9</f>
        <v>1.0427500000000001</v>
      </c>
      <c r="H9">
        <f>'Content in 50ml'!H9/'Sample weight in g'!H9</f>
        <v>2.9258500000000001</v>
      </c>
      <c r="I9">
        <f>'Content in 50ml'!I9/'Sample weight in g'!I9</f>
        <v>-5.2125000000000001E-3</v>
      </c>
      <c r="J9">
        <f>'Content in 50ml'!J9/'Sample weight in g'!J9</f>
        <v>42.370149999999995</v>
      </c>
      <c r="K9">
        <f>'Content in 50ml'!K9/'Sample weight in g'!K9</f>
        <v>1.3662000000000001</v>
      </c>
      <c r="L9">
        <f>'Content in 50ml'!L9/'Sample weight in g'!L9</f>
        <v>0.10617500000000001</v>
      </c>
      <c r="M9">
        <f>'Content in 50ml'!M9/'Sample weight in g'!M9</f>
        <v>1.4616</v>
      </c>
      <c r="N9">
        <f>'Content in 50ml'!N9/'Sample weight in g'!N9</f>
        <v>1.8735499999999998</v>
      </c>
      <c r="O9">
        <f>'Content in 50ml'!O9/'Sample weight in g'!O9</f>
        <v>1.5183500000000001</v>
      </c>
      <c r="P9">
        <f>'Content in 50ml'!P9/'Sample weight in g'!P9</f>
        <v>11.644375</v>
      </c>
    </row>
    <row r="10" spans="1:16" x14ac:dyDescent="0.2">
      <c r="A10" s="3" t="s">
        <v>27</v>
      </c>
      <c r="B10">
        <f>'Content in 50ml'!B10/'Sample weight in g'!B10</f>
        <v>12.1435</v>
      </c>
      <c r="C10">
        <f>'Content in 50ml'!C10/'Sample weight in g'!C10</f>
        <v>59.650000000000006</v>
      </c>
      <c r="D10">
        <f>'Content in 50ml'!D10/'Sample weight in g'!D10</f>
        <v>11.302350000000001</v>
      </c>
      <c r="E10">
        <f>'Content in 50ml'!E10/'Sample weight in g'!E10</f>
        <v>11.213875</v>
      </c>
      <c r="F10">
        <f>'Content in 50ml'!F10/'Sample weight in g'!F10</f>
        <v>167.85900000000001</v>
      </c>
      <c r="G10">
        <f>'Content in 50ml'!G10/'Sample weight in g'!G10</f>
        <v>0.92075000000000018</v>
      </c>
      <c r="H10">
        <f>'Content in 50ml'!H10/'Sample weight in g'!H10</f>
        <v>3.1833500000000003</v>
      </c>
      <c r="I10">
        <f>'Content in 50ml'!I10/'Sample weight in g'!I10</f>
        <v>-4.6875000000000007E-3</v>
      </c>
      <c r="J10">
        <f>'Content in 50ml'!J10/'Sample weight in g'!J10</f>
        <v>54.080150000000003</v>
      </c>
      <c r="K10">
        <f>'Content in 50ml'!K10/'Sample weight in g'!K10</f>
        <v>1.2777000000000003</v>
      </c>
      <c r="L10">
        <f>'Content in 50ml'!L10/'Sample weight in g'!L10</f>
        <v>8.9525000000000021E-2</v>
      </c>
      <c r="M10">
        <f>'Content in 50ml'!M10/'Sample weight in g'!M10</f>
        <v>1.3341000000000001</v>
      </c>
      <c r="N10">
        <f>'Content in 50ml'!N10/'Sample weight in g'!N10</f>
        <v>1.7545499999999998</v>
      </c>
      <c r="O10">
        <f>'Content in 50ml'!O10/'Sample weight in g'!O10</f>
        <v>1.4293500000000001</v>
      </c>
      <c r="P10">
        <f>'Content in 50ml'!P10/'Sample weight in g'!P10</f>
        <v>6.9493749999999999</v>
      </c>
    </row>
    <row r="11" spans="1:16" x14ac:dyDescent="0.2">
      <c r="A11" s="3" t="s">
        <v>28</v>
      </c>
      <c r="B11">
        <f>'Content in 50ml'!B11/'Sample weight in g'!B11</f>
        <v>17.163499999999999</v>
      </c>
      <c r="C11">
        <f>'Content in 50ml'!C11/'Sample weight in g'!C11</f>
        <v>47.85</v>
      </c>
      <c r="D11">
        <f>'Content in 50ml'!D11/'Sample weight in g'!D11</f>
        <v>11.762500000000001</v>
      </c>
      <c r="E11">
        <f>'Content in 50ml'!E11/'Sample weight in g'!E11</f>
        <v>10.678875</v>
      </c>
      <c r="F11">
        <f>'Content in 50ml'!F11/'Sample weight in g'!F11</f>
        <v>154.10900000000001</v>
      </c>
      <c r="G11">
        <f>'Content in 50ml'!G11/'Sample weight in g'!G11</f>
        <v>-8.475000000000002E-2</v>
      </c>
      <c r="H11">
        <f>'Content in 50ml'!H11/'Sample weight in g'!H11</f>
        <v>2.2678500000000001</v>
      </c>
      <c r="I11">
        <f>'Content in 50ml'!I11/'Sample weight in g'!I11</f>
        <v>-1.0512499999999999E-2</v>
      </c>
      <c r="J11">
        <f>'Content in 50ml'!J11/'Sample weight in g'!J11</f>
        <v>49.04515</v>
      </c>
      <c r="K11">
        <f>'Content in 50ml'!K11/'Sample weight in g'!K11</f>
        <v>1.0712000000000002</v>
      </c>
      <c r="L11">
        <f>'Content in 50ml'!L11/'Sample weight in g'!L11</f>
        <v>6.2125000000000014E-2</v>
      </c>
      <c r="M11">
        <f>'Content in 50ml'!M11/'Sample weight in g'!M11</f>
        <v>1.1161000000000001</v>
      </c>
      <c r="N11">
        <f>'Content in 50ml'!N11/'Sample weight in g'!N11</f>
        <v>1.4855500000000001</v>
      </c>
      <c r="O11">
        <f>'Content in 50ml'!O11/'Sample weight in g'!O11</f>
        <v>1.15435</v>
      </c>
      <c r="P11">
        <f>'Content in 50ml'!P11/'Sample weight in g'!P11</f>
        <v>5.9643750000000004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39B4-632D-2B4F-8357-CB185F9D60FC}">
  <dimension ref="A1:P24"/>
  <sheetViews>
    <sheetView tabSelected="1" workbookViewId="0">
      <selection activeCell="C33" sqref="C33"/>
    </sheetView>
  </sheetViews>
  <sheetFormatPr baseColWidth="10" defaultRowHeight="15" x14ac:dyDescent="0.2"/>
  <cols>
    <col min="1" max="1" width="12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f>'Content in 50ml'!B2/'Sample weight in g'!B2</f>
        <v>13.123500000000002</v>
      </c>
      <c r="C2">
        <f>'Content in 50ml'!C2/'Sample weight in g'!C2</f>
        <v>33.4</v>
      </c>
      <c r="D2">
        <f>'Content in 50ml'!D2/'Sample weight in g'!D2</f>
        <v>19.292500000000004</v>
      </c>
      <c r="E2">
        <f>'Content in 50ml'!E2/'Sample weight in g'!E2</f>
        <v>9.0288749999999993</v>
      </c>
      <c r="F2">
        <f>'Content in 50ml'!F2/'Sample weight in g'!F2</f>
        <v>106.259</v>
      </c>
      <c r="G2">
        <f>'Content in 50ml'!G2/'Sample weight in g'!G2</f>
        <v>2.2387500000000005</v>
      </c>
      <c r="H2">
        <f>'Content in 50ml'!H2/'Sample weight in g'!H2</f>
        <v>2.3993500000000001</v>
      </c>
      <c r="I2">
        <f>'Content in 50ml'!I2/'Sample weight in g'!I2</f>
        <v>-6.8874999999999995E-3</v>
      </c>
      <c r="J2">
        <f>'Content in 50ml'!J2/'Sample weight in g'!J2</f>
        <v>33.910150000000002</v>
      </c>
      <c r="K2">
        <f>'Content in 50ml'!K2/'Sample weight in g'!K2</f>
        <v>0.98470000000000013</v>
      </c>
      <c r="L2">
        <f>'Content in 50ml'!L2/'Sample weight in g'!L2</f>
        <v>6.8425E-2</v>
      </c>
      <c r="M2">
        <f>'Content in 50ml'!M2/'Sample weight in g'!M2</f>
        <v>1.0131000000000001</v>
      </c>
      <c r="N2">
        <f>'Content in 50ml'!N2/'Sample weight in g'!N2</f>
        <v>1.3465500000000001</v>
      </c>
      <c r="O2">
        <f>'Content in 50ml'!O2/'Sample weight in g'!O2</f>
        <v>1.0638500000000002</v>
      </c>
      <c r="P2">
        <f>'Content in 50ml'!P2/'Sample weight in g'!P2</f>
        <v>5.1343750000000004</v>
      </c>
    </row>
    <row r="3" spans="1:16" x14ac:dyDescent="0.2">
      <c r="A3" s="3" t="s">
        <v>20</v>
      </c>
      <c r="B3">
        <f>'Content in 50ml'!B3/'Sample weight in g'!B3</f>
        <v>13.748500000000002</v>
      </c>
      <c r="C3">
        <f>'Content in 50ml'!C3/'Sample weight in g'!C3</f>
        <v>43.5</v>
      </c>
      <c r="D3">
        <f>'Content in 50ml'!D3/'Sample weight in g'!D3</f>
        <v>9.2682500000000001</v>
      </c>
      <c r="E3">
        <f>'Content in 50ml'!E3/'Sample weight in g'!E3</f>
        <v>9.6488750000000003</v>
      </c>
      <c r="F3">
        <f>'Content in 50ml'!F3/'Sample weight in g'!F3</f>
        <v>191.959</v>
      </c>
      <c r="G3">
        <f>'Content in 50ml'!G3/'Sample weight in g'!G3</f>
        <v>9.6542500000000011</v>
      </c>
      <c r="H3">
        <f>'Content in 50ml'!H3/'Sample weight in g'!H3</f>
        <v>3.0418500000000002</v>
      </c>
      <c r="I3">
        <f>'Content in 50ml'!I3/'Sample weight in g'!I3</f>
        <v>-8.8624999999999989E-3</v>
      </c>
      <c r="J3">
        <f>'Content in 50ml'!J3/'Sample weight in g'!J3</f>
        <v>53.580150000000003</v>
      </c>
      <c r="K3">
        <f>'Content in 50ml'!K3/'Sample weight in g'!K3</f>
        <v>1.1512</v>
      </c>
      <c r="L3">
        <f>'Content in 50ml'!L3/'Sample weight in g'!L3</f>
        <v>5.062500000000001E-2</v>
      </c>
      <c r="M3">
        <f>'Content in 50ml'!M3/'Sample weight in g'!M3</f>
        <v>1.2091000000000001</v>
      </c>
      <c r="N3">
        <f>'Content in 50ml'!N3/'Sample weight in g'!N3</f>
        <v>1.5885500000000001</v>
      </c>
      <c r="O3">
        <f>'Content in 50ml'!O3/'Sample weight in g'!O3</f>
        <v>1.2563500000000001</v>
      </c>
      <c r="P3">
        <f>'Content in 50ml'!P3/'Sample weight in g'!P3</f>
        <v>7.6043749999999992</v>
      </c>
    </row>
    <row r="4" spans="1:16" x14ac:dyDescent="0.2">
      <c r="A4" s="3" t="s">
        <v>21</v>
      </c>
      <c r="B4">
        <f>'Content in 50ml'!B4/'Sample weight in g'!B4</f>
        <v>10.358499999999999</v>
      </c>
      <c r="C4">
        <f>'Content in 50ml'!C4/'Sample weight in g'!C4</f>
        <v>48.95</v>
      </c>
      <c r="D4">
        <f>'Content in 50ml'!D4/'Sample weight in g'!D4</f>
        <v>10.465000000000002</v>
      </c>
      <c r="E4">
        <f>'Content in 50ml'!E4/'Sample weight in g'!E4</f>
        <v>11.133875</v>
      </c>
      <c r="F4">
        <f>'Content in 50ml'!F4/'Sample weight in g'!F4</f>
        <v>157.059</v>
      </c>
      <c r="G4">
        <f>'Content in 50ml'!G4/'Sample weight in g'!G4</f>
        <v>0.98775000000000002</v>
      </c>
      <c r="H4">
        <f>'Content in 50ml'!H4/'Sample weight in g'!H4</f>
        <v>3.1573500000000005</v>
      </c>
      <c r="I4">
        <f>'Content in 50ml'!I4/'Sample weight in g'!I4</f>
        <v>-7.6625E-3</v>
      </c>
      <c r="J4">
        <f>'Content in 50ml'!J4/'Sample weight in g'!J4</f>
        <v>49.000149999999998</v>
      </c>
      <c r="K4">
        <f>'Content in 50ml'!K4/'Sample weight in g'!K4</f>
        <v>1.2557</v>
      </c>
      <c r="L4">
        <f>'Content in 50ml'!L4/'Sample weight in g'!L4</f>
        <v>7.8925000000000009E-2</v>
      </c>
      <c r="M4">
        <f>'Content in 50ml'!M4/'Sample weight in g'!M4</f>
        <v>1.2806</v>
      </c>
      <c r="N4">
        <f>'Content in 50ml'!N4/'Sample weight in g'!N4</f>
        <v>1.7240499999999999</v>
      </c>
      <c r="O4">
        <f>'Content in 50ml'!O4/'Sample weight in g'!O4</f>
        <v>1.3488500000000001</v>
      </c>
      <c r="P4">
        <f>'Content in 50ml'!P4/'Sample weight in g'!P4</f>
        <v>6.3393750000000004</v>
      </c>
    </row>
    <row r="5" spans="1:16" x14ac:dyDescent="0.2">
      <c r="A5" s="3" t="s">
        <v>22</v>
      </c>
      <c r="B5">
        <f>'Content in 50ml'!B5/'Sample weight in g'!B5</f>
        <v>11.928500000000001</v>
      </c>
      <c r="C5">
        <f>'Content in 50ml'!C5/'Sample weight in g'!C5</f>
        <v>58.300000000000004</v>
      </c>
      <c r="D5">
        <f>'Content in 50ml'!D5/'Sample weight in g'!D5</f>
        <v>37.0625</v>
      </c>
      <c r="E5">
        <f>'Content in 50ml'!E5/'Sample weight in g'!E5</f>
        <v>9.0238750000000003</v>
      </c>
      <c r="F5">
        <f>'Content in 50ml'!F5/'Sample weight in g'!F5</f>
        <v>174.25900000000001</v>
      </c>
      <c r="G5">
        <f>'Content in 50ml'!G5/'Sample weight in g'!G5</f>
        <v>1.87575</v>
      </c>
      <c r="H5">
        <f>'Content in 50ml'!H5/'Sample weight in g'!H5</f>
        <v>2.5723500000000001</v>
      </c>
      <c r="I5">
        <f>'Content in 50ml'!I5/'Sample weight in g'!I5</f>
        <v>-1.10875E-2</v>
      </c>
      <c r="J5">
        <f>'Content in 50ml'!J5/'Sample weight in g'!J5</f>
        <v>51.980150000000009</v>
      </c>
      <c r="K5">
        <f>'Content in 50ml'!K5/'Sample weight in g'!K5</f>
        <v>1.0507000000000002</v>
      </c>
      <c r="L5">
        <f>'Content in 50ml'!L5/'Sample weight in g'!L5</f>
        <v>5.1625000000000004E-2</v>
      </c>
      <c r="M5">
        <f>'Content in 50ml'!M5/'Sample weight in g'!M5</f>
        <v>1.1086</v>
      </c>
      <c r="N5">
        <f>'Content in 50ml'!N5/'Sample weight in g'!N5</f>
        <v>1.42805</v>
      </c>
      <c r="O5">
        <f>'Content in 50ml'!O5/'Sample weight in g'!O5</f>
        <v>1.11785</v>
      </c>
      <c r="P5">
        <f>'Content in 50ml'!P5/'Sample weight in g'!P5</f>
        <v>6.4643750000000004</v>
      </c>
    </row>
    <row r="6" spans="1:16" x14ac:dyDescent="0.2">
      <c r="A6" s="3" t="s">
        <v>23</v>
      </c>
      <c r="B6">
        <f>'Content in 50ml'!B6/'Sample weight in g'!B6</f>
        <v>10.988500000000002</v>
      </c>
      <c r="C6">
        <f>'Content in 50ml'!C6/'Sample weight in g'!C6</f>
        <v>38.300000000000004</v>
      </c>
      <c r="D6">
        <f>'Content in 50ml'!D6/'Sample weight in g'!D6</f>
        <v>9.6873500000000021</v>
      </c>
      <c r="E6">
        <f>'Content in 50ml'!E6/'Sample weight in g'!E6</f>
        <v>8.5688750000000002</v>
      </c>
      <c r="F6">
        <f>'Content in 50ml'!F6/'Sample weight in g'!F6</f>
        <v>172.00900000000001</v>
      </c>
      <c r="G6">
        <f>'Content in 50ml'!G6/'Sample weight in g'!G6</f>
        <v>0.23025000000000004</v>
      </c>
      <c r="H6">
        <f>'Content in 50ml'!H6/'Sample weight in g'!H6</f>
        <v>3.01085</v>
      </c>
      <c r="I6">
        <f>'Content in 50ml'!I6/'Sample weight in g'!I6</f>
        <v>-1.07875E-2</v>
      </c>
      <c r="J6">
        <f>'Content in 50ml'!J6/'Sample weight in g'!J6</f>
        <v>50.730150000000002</v>
      </c>
      <c r="K6">
        <f>'Content in 50ml'!K6/'Sample weight in g'!K6</f>
        <v>1.1897</v>
      </c>
      <c r="L6">
        <f>'Content in 50ml'!L6/'Sample weight in g'!L6</f>
        <v>6.2925000000000009E-2</v>
      </c>
      <c r="M6">
        <f>'Content in 50ml'!M6/'Sample weight in g'!M6</f>
        <v>1.2146000000000001</v>
      </c>
      <c r="N6">
        <f>'Content in 50ml'!N6/'Sample weight in g'!N6</f>
        <v>1.5940500000000002</v>
      </c>
      <c r="O6">
        <f>'Content in 50ml'!O6/'Sample weight in g'!O6</f>
        <v>1.2443500000000001</v>
      </c>
      <c r="P6">
        <f>'Content in 50ml'!P6/'Sample weight in g'!P6</f>
        <v>5.2093750000000005</v>
      </c>
    </row>
    <row r="7" spans="1:16" x14ac:dyDescent="0.2">
      <c r="A7" s="3" t="s">
        <v>24</v>
      </c>
      <c r="B7">
        <f>'Content in 50ml'!B7/'Sample weight in g'!B7</f>
        <v>33.758500000000005</v>
      </c>
      <c r="C7">
        <f>'Content in 50ml'!C7/'Sample weight in g'!C7</f>
        <v>53.25</v>
      </c>
      <c r="D7">
        <f>'Content in 50ml'!D7/'Sample weight in g'!D7</f>
        <v>10.34075</v>
      </c>
      <c r="E7">
        <f>'Content in 50ml'!E7/'Sample weight in g'!E7</f>
        <v>8.2788749999999993</v>
      </c>
      <c r="F7">
        <f>'Content in 50ml'!F7/'Sample weight in g'!F7</f>
        <v>193.10900000000001</v>
      </c>
      <c r="G7">
        <f>'Content in 50ml'!G7/'Sample weight in g'!G7</f>
        <v>7.7249999999999999E-2</v>
      </c>
      <c r="H7">
        <f>'Content in 50ml'!H7/'Sample weight in g'!H7</f>
        <v>2.15985</v>
      </c>
      <c r="I7">
        <f>'Content in 50ml'!I7/'Sample weight in g'!I7</f>
        <v>-9.3124999999999996E-3</v>
      </c>
      <c r="J7">
        <f>'Content in 50ml'!J7/'Sample weight in g'!J7</f>
        <v>59.880150000000008</v>
      </c>
      <c r="K7">
        <f>'Content in 50ml'!K7/'Sample weight in g'!K7</f>
        <v>1.1682000000000001</v>
      </c>
      <c r="L7">
        <f>'Content in 50ml'!L7/'Sample weight in g'!L7</f>
        <v>3.5475E-2</v>
      </c>
      <c r="M7">
        <f>'Content in 50ml'!M7/'Sample weight in g'!M7</f>
        <v>1.1881000000000002</v>
      </c>
      <c r="N7">
        <f>'Content in 50ml'!N7/'Sample weight in g'!N7</f>
        <v>1.5715500000000002</v>
      </c>
      <c r="O7">
        <f>'Content in 50ml'!O7/'Sample weight in g'!O7</f>
        <v>1.2683500000000001</v>
      </c>
      <c r="P7">
        <f>'Content in 50ml'!P7/'Sample weight in g'!P7</f>
        <v>5.2993750000000004</v>
      </c>
    </row>
    <row r="8" spans="1:16" x14ac:dyDescent="0.2">
      <c r="A8" s="3" t="s">
        <v>25</v>
      </c>
      <c r="B8">
        <f>'Content in 50ml'!B8/'Sample weight in g'!B8</f>
        <v>12.753500000000003</v>
      </c>
      <c r="C8">
        <f>'Content in 50ml'!C8/'Sample weight in g'!C8</f>
        <v>46.800000000000004</v>
      </c>
      <c r="D8">
        <f>'Content in 50ml'!D8/'Sample weight in g'!D8</f>
        <v>13.446250000000001</v>
      </c>
      <c r="E8">
        <f>'Content in 50ml'!E8/'Sample weight in g'!E8</f>
        <v>10.578875</v>
      </c>
      <c r="F8">
        <f>'Content in 50ml'!F8/'Sample weight in g'!F8</f>
        <v>107.10899999999999</v>
      </c>
      <c r="G8">
        <f>'Content in 50ml'!G8/'Sample weight in g'!G8</f>
        <v>0.10525000000000002</v>
      </c>
      <c r="H8">
        <f>'Content in 50ml'!H8/'Sample weight in g'!H8</f>
        <v>2.8773499999999999</v>
      </c>
      <c r="I8">
        <f>'Content in 50ml'!I8/'Sample weight in g'!I8</f>
        <v>-6.8625000000000005E-3</v>
      </c>
      <c r="J8">
        <f>'Content in 50ml'!J8/'Sample weight in g'!J8</f>
        <v>37.155149999999999</v>
      </c>
      <c r="K8">
        <f>'Content in 50ml'!K8/'Sample weight in g'!K8</f>
        <v>1.1847000000000001</v>
      </c>
      <c r="L8">
        <f>'Content in 50ml'!L8/'Sample weight in g'!L8</f>
        <v>6.2125000000000014E-2</v>
      </c>
      <c r="M8">
        <f>'Content in 50ml'!M8/'Sample weight in g'!M8</f>
        <v>1.2331000000000001</v>
      </c>
      <c r="N8">
        <f>'Content in 50ml'!N8/'Sample weight in g'!N8</f>
        <v>1.5830500000000001</v>
      </c>
      <c r="O8">
        <f>'Content in 50ml'!O8/'Sample weight in g'!O8</f>
        <v>1.25085</v>
      </c>
      <c r="P8">
        <f>'Content in 50ml'!P8/'Sample weight in g'!P8</f>
        <v>6.359375</v>
      </c>
    </row>
    <row r="9" spans="1:16" x14ac:dyDescent="0.2">
      <c r="A9" s="3" t="s">
        <v>26</v>
      </c>
      <c r="B9">
        <f>'Content in 50ml'!B9/'Sample weight in g'!B9</f>
        <v>20.263500000000001</v>
      </c>
      <c r="C9">
        <f>'Content in 50ml'!C9/'Sample weight in g'!C9</f>
        <v>67.05</v>
      </c>
      <c r="D9">
        <f>'Content in 50ml'!D9/'Sample weight in g'!D9</f>
        <v>18.544999999999998</v>
      </c>
      <c r="E9">
        <f>'Content in 50ml'!E9/'Sample weight in g'!E9</f>
        <v>12.078875</v>
      </c>
      <c r="F9">
        <f>'Content in 50ml'!F9/'Sample weight in g'!F9</f>
        <v>125.15899999999999</v>
      </c>
      <c r="G9">
        <f>'Content in 50ml'!G9/'Sample weight in g'!G9</f>
        <v>1.0427500000000001</v>
      </c>
      <c r="H9">
        <f>'Content in 50ml'!H9/'Sample weight in g'!H9</f>
        <v>2.9258500000000001</v>
      </c>
      <c r="I9">
        <f>'Content in 50ml'!I9/'Sample weight in g'!I9</f>
        <v>-5.2125000000000001E-3</v>
      </c>
      <c r="J9">
        <f>'Content in 50ml'!J9/'Sample weight in g'!J9</f>
        <v>42.370149999999995</v>
      </c>
      <c r="K9">
        <f>'Content in 50ml'!K9/'Sample weight in g'!K9</f>
        <v>1.3662000000000001</v>
      </c>
      <c r="L9">
        <f>'Content in 50ml'!L9/'Sample weight in g'!L9</f>
        <v>0.10617500000000001</v>
      </c>
      <c r="M9">
        <f>'Content in 50ml'!M9/'Sample weight in g'!M9</f>
        <v>1.4616</v>
      </c>
      <c r="N9">
        <f>'Content in 50ml'!N9/'Sample weight in g'!N9</f>
        <v>1.8735499999999998</v>
      </c>
      <c r="O9">
        <f>'Content in 50ml'!O9/'Sample weight in g'!O9</f>
        <v>1.5183500000000001</v>
      </c>
      <c r="P9">
        <f>'Content in 50ml'!P9/'Sample weight in g'!P9</f>
        <v>11.644375</v>
      </c>
    </row>
    <row r="10" spans="1:16" x14ac:dyDescent="0.2">
      <c r="A10" s="3" t="s">
        <v>27</v>
      </c>
      <c r="B10">
        <f>'Content in 50ml'!B10/'Sample weight in g'!B10</f>
        <v>12.1435</v>
      </c>
      <c r="C10">
        <f>'Content in 50ml'!C10/'Sample weight in g'!C10</f>
        <v>59.650000000000006</v>
      </c>
      <c r="D10">
        <f>'Content in 50ml'!D10/'Sample weight in g'!D10</f>
        <v>11.302350000000001</v>
      </c>
      <c r="E10">
        <f>'Content in 50ml'!E10/'Sample weight in g'!E10</f>
        <v>11.213875</v>
      </c>
      <c r="F10">
        <f>'Content in 50ml'!F10/'Sample weight in g'!F10</f>
        <v>167.85900000000001</v>
      </c>
      <c r="G10">
        <f>'Content in 50ml'!G10/'Sample weight in g'!G10</f>
        <v>0.92075000000000018</v>
      </c>
      <c r="H10">
        <f>'Content in 50ml'!H10/'Sample weight in g'!H10</f>
        <v>3.1833500000000003</v>
      </c>
      <c r="I10">
        <f>'Content in 50ml'!I10/'Sample weight in g'!I10</f>
        <v>-4.6875000000000007E-3</v>
      </c>
      <c r="J10">
        <f>'Content in 50ml'!J10/'Sample weight in g'!J10</f>
        <v>54.080150000000003</v>
      </c>
      <c r="K10">
        <f>'Content in 50ml'!K10/'Sample weight in g'!K10</f>
        <v>1.2777000000000003</v>
      </c>
      <c r="L10">
        <f>'Content in 50ml'!L10/'Sample weight in g'!L10</f>
        <v>8.9525000000000021E-2</v>
      </c>
      <c r="M10">
        <f>'Content in 50ml'!M10/'Sample weight in g'!M10</f>
        <v>1.3341000000000001</v>
      </c>
      <c r="N10">
        <f>'Content in 50ml'!N10/'Sample weight in g'!N10</f>
        <v>1.7545499999999998</v>
      </c>
      <c r="O10">
        <f>'Content in 50ml'!O10/'Sample weight in g'!O10</f>
        <v>1.4293500000000001</v>
      </c>
      <c r="P10">
        <f>'Content in 50ml'!P10/'Sample weight in g'!P10</f>
        <v>6.9493749999999999</v>
      </c>
    </row>
    <row r="11" spans="1:16" x14ac:dyDescent="0.2">
      <c r="A11" s="3" t="s">
        <v>28</v>
      </c>
      <c r="B11">
        <f>'Content in 50ml'!B11/'Sample weight in g'!B11</f>
        <v>17.163499999999999</v>
      </c>
      <c r="C11">
        <f>'Content in 50ml'!C11/'Sample weight in g'!C11</f>
        <v>47.85</v>
      </c>
      <c r="D11">
        <f>'Content in 50ml'!D11/'Sample weight in g'!D11</f>
        <v>11.762500000000001</v>
      </c>
      <c r="E11">
        <f>'Content in 50ml'!E11/'Sample weight in g'!E11</f>
        <v>10.678875</v>
      </c>
      <c r="F11">
        <f>'Content in 50ml'!F11/'Sample weight in g'!F11</f>
        <v>154.10900000000001</v>
      </c>
      <c r="G11">
        <f>'Content in 50ml'!G11/'Sample weight in g'!G11</f>
        <v>-8.475000000000002E-2</v>
      </c>
      <c r="H11">
        <f>'Content in 50ml'!H11/'Sample weight in g'!H11</f>
        <v>2.2678500000000001</v>
      </c>
      <c r="I11">
        <f>'Content in 50ml'!I11/'Sample weight in g'!I11</f>
        <v>-1.0512499999999999E-2</v>
      </c>
      <c r="J11">
        <f>'Content in 50ml'!J11/'Sample weight in g'!J11</f>
        <v>49.04515</v>
      </c>
      <c r="K11">
        <f>'Content in 50ml'!K11/'Sample weight in g'!K11</f>
        <v>1.0712000000000002</v>
      </c>
      <c r="L11">
        <f>'Content in 50ml'!L11/'Sample weight in g'!L11</f>
        <v>6.2125000000000014E-2</v>
      </c>
      <c r="M11">
        <f>'Content in 50ml'!M11/'Sample weight in g'!M11</f>
        <v>1.1161000000000001</v>
      </c>
      <c r="N11">
        <f>'Content in 50ml'!N11/'Sample weight in g'!N11</f>
        <v>1.4855500000000001</v>
      </c>
      <c r="O11">
        <f>'Content in 50ml'!O11/'Sample weight in g'!O11</f>
        <v>1.15435</v>
      </c>
      <c r="P11">
        <f>'Content in 50ml'!P11/'Sample weight in g'!P11</f>
        <v>5.9643750000000004</v>
      </c>
    </row>
    <row r="15" spans="1:16" x14ac:dyDescent="0.2">
      <c r="A15" s="4" t="s">
        <v>47</v>
      </c>
      <c r="B15" s="3" t="s">
        <v>32</v>
      </c>
      <c r="C15" s="3" t="s">
        <v>33</v>
      </c>
      <c r="D15" s="3" t="s">
        <v>34</v>
      </c>
      <c r="E15" s="3" t="s">
        <v>35</v>
      </c>
      <c r="F15" s="3" t="s">
        <v>36</v>
      </c>
      <c r="G15" s="3" t="s">
        <v>37</v>
      </c>
      <c r="H15" s="3" t="s">
        <v>38</v>
      </c>
      <c r="I15" s="3" t="s">
        <v>39</v>
      </c>
      <c r="J15" s="3" t="s">
        <v>40</v>
      </c>
      <c r="K15" s="3" t="s">
        <v>41</v>
      </c>
      <c r="L15" s="3" t="s">
        <v>42</v>
      </c>
      <c r="M15" s="3" t="s">
        <v>43</v>
      </c>
      <c r="N15" s="3" t="s">
        <v>44</v>
      </c>
      <c r="O15" s="3" t="s">
        <v>45</v>
      </c>
      <c r="P15" s="3" t="s">
        <v>46</v>
      </c>
    </row>
    <row r="16" spans="1:16" x14ac:dyDescent="0.2">
      <c r="A16" s="3" t="s">
        <v>48</v>
      </c>
      <c r="B16">
        <f>AVERAGE(B2:B11)</f>
        <v>15.622999999999999</v>
      </c>
      <c r="C16">
        <f t="shared" ref="C16:P16" si="0">AVERAGE(C2:C11)</f>
        <v>49.705000000000005</v>
      </c>
      <c r="D16">
        <f t="shared" si="0"/>
        <v>15.117245</v>
      </c>
      <c r="E16">
        <f t="shared" si="0"/>
        <v>10.023375</v>
      </c>
      <c r="F16">
        <f t="shared" si="0"/>
        <v>154.88899999999998</v>
      </c>
      <c r="G16">
        <f t="shared" si="0"/>
        <v>1.7048000000000001</v>
      </c>
      <c r="H16">
        <f t="shared" si="0"/>
        <v>2.7595999999999998</v>
      </c>
      <c r="I16">
        <f t="shared" si="0"/>
        <v>-8.1874999999999986E-3</v>
      </c>
      <c r="J16">
        <f t="shared" si="0"/>
        <v>48.173150000000007</v>
      </c>
      <c r="K16">
        <f t="shared" si="0"/>
        <v>1.1700000000000004</v>
      </c>
      <c r="L16">
        <f t="shared" si="0"/>
        <v>6.6795000000000007E-2</v>
      </c>
      <c r="M16">
        <f t="shared" si="0"/>
        <v>1.2159</v>
      </c>
      <c r="N16">
        <f t="shared" si="0"/>
        <v>1.5949500000000001</v>
      </c>
      <c r="O16">
        <f t="shared" si="0"/>
        <v>1.26525</v>
      </c>
      <c r="P16">
        <f t="shared" si="0"/>
        <v>6.6968750000000012</v>
      </c>
    </row>
    <row r="19" spans="1:16" x14ac:dyDescent="0.2">
      <c r="A19" s="4" t="s">
        <v>49</v>
      </c>
      <c r="B19" s="3" t="s">
        <v>32</v>
      </c>
      <c r="C19" s="3" t="s">
        <v>33</v>
      </c>
      <c r="D19" s="3" t="s">
        <v>34</v>
      </c>
      <c r="E19" s="3" t="s">
        <v>35</v>
      </c>
      <c r="F19" s="3" t="s">
        <v>36</v>
      </c>
      <c r="G19" s="3" t="s">
        <v>37</v>
      </c>
      <c r="H19" s="3" t="s">
        <v>38</v>
      </c>
      <c r="I19" s="3" t="s">
        <v>39</v>
      </c>
      <c r="J19" s="3" t="s">
        <v>40</v>
      </c>
      <c r="K19" s="3" t="s">
        <v>41</v>
      </c>
      <c r="L19" s="3" t="s">
        <v>42</v>
      </c>
      <c r="M19" s="3" t="s">
        <v>43</v>
      </c>
      <c r="N19" s="3" t="s">
        <v>44</v>
      </c>
      <c r="O19" s="3" t="s">
        <v>45</v>
      </c>
      <c r="P19" s="3" t="s">
        <v>46</v>
      </c>
    </row>
    <row r="20" spans="1:16" x14ac:dyDescent="0.2">
      <c r="A20" s="3" t="s">
        <v>48</v>
      </c>
      <c r="B20">
        <f>STDEV(B2:B11)</f>
        <v>7.0375881482539535</v>
      </c>
      <c r="C20">
        <f t="shared" ref="C20:P20" si="1">STDEV(C2:C11)</f>
        <v>10.182077118370502</v>
      </c>
      <c r="D20">
        <f t="shared" si="1"/>
        <v>8.482198536295817</v>
      </c>
      <c r="E20">
        <f t="shared" si="1"/>
        <v>1.286725926960014</v>
      </c>
      <c r="F20">
        <f t="shared" si="1"/>
        <v>31.986908780520523</v>
      </c>
      <c r="G20">
        <f t="shared" si="1"/>
        <v>2.8994166697803201</v>
      </c>
      <c r="H20">
        <f t="shared" si="1"/>
        <v>0.37836279253882515</v>
      </c>
      <c r="I20">
        <f t="shared" si="1"/>
        <v>2.2881032902093089E-3</v>
      </c>
      <c r="J20">
        <f t="shared" si="1"/>
        <v>8.0426796253211066</v>
      </c>
      <c r="K20">
        <f t="shared" si="1"/>
        <v>0.11388546878333512</v>
      </c>
      <c r="L20">
        <f t="shared" si="1"/>
        <v>2.0407966853930145E-2</v>
      </c>
      <c r="M20">
        <f t="shared" si="1"/>
        <v>0.12571731958821122</v>
      </c>
      <c r="N20">
        <f t="shared" si="1"/>
        <v>0.15706134682558479</v>
      </c>
      <c r="O20">
        <f t="shared" si="1"/>
        <v>0.13876354788712483</v>
      </c>
      <c r="P20">
        <f t="shared" si="1"/>
        <v>1.9091726684031922</v>
      </c>
    </row>
    <row r="23" spans="1:16" x14ac:dyDescent="0.2">
      <c r="A23" s="4" t="s">
        <v>50</v>
      </c>
      <c r="B23" s="3" t="s">
        <v>32</v>
      </c>
      <c r="C23" s="3" t="s">
        <v>33</v>
      </c>
      <c r="D23" s="3" t="s">
        <v>34</v>
      </c>
      <c r="E23" s="3" t="s">
        <v>35</v>
      </c>
      <c r="F23" s="3" t="s">
        <v>36</v>
      </c>
      <c r="G23" s="3" t="s">
        <v>37</v>
      </c>
      <c r="H23" s="3" t="s">
        <v>38</v>
      </c>
      <c r="I23" s="3" t="s">
        <v>39</v>
      </c>
      <c r="J23" s="3" t="s">
        <v>40</v>
      </c>
      <c r="K23" s="3" t="s">
        <v>41</v>
      </c>
      <c r="L23" s="3" t="s">
        <v>42</v>
      </c>
      <c r="M23" s="3" t="s">
        <v>43</v>
      </c>
      <c r="N23" s="3" t="s">
        <v>44</v>
      </c>
      <c r="O23" s="3" t="s">
        <v>45</v>
      </c>
      <c r="P23" s="3" t="s">
        <v>46</v>
      </c>
    </row>
    <row r="24" spans="1:16" x14ac:dyDescent="0.2">
      <c r="A24" s="3" t="s">
        <v>48</v>
      </c>
      <c r="B24">
        <f>B20/SQRT(10)</f>
        <v>2.2254807782689228</v>
      </c>
      <c r="C24">
        <f t="shared" ref="C24:P24" si="2">C20/SQRT(10)</f>
        <v>3.2198555005534666</v>
      </c>
      <c r="D24">
        <f t="shared" si="2"/>
        <v>2.6823066940441187</v>
      </c>
      <c r="E24">
        <f t="shared" si="2"/>
        <v>0.40689846535851015</v>
      </c>
      <c r="F24">
        <f t="shared" si="2"/>
        <v>10.115148705448382</v>
      </c>
      <c r="G24">
        <f t="shared" si="2"/>
        <v>0.9168760562366105</v>
      </c>
      <c r="H24">
        <f t="shared" si="2"/>
        <v>0.11964882062844499</v>
      </c>
      <c r="I24">
        <f t="shared" si="2"/>
        <v>7.2356179187866632E-4</v>
      </c>
      <c r="J24">
        <f t="shared" si="2"/>
        <v>2.5433186107044325</v>
      </c>
      <c r="K24">
        <f t="shared" si="2"/>
        <v>3.6013747375134395E-2</v>
      </c>
      <c r="L24">
        <f t="shared" si="2"/>
        <v>6.4535657671640056E-3</v>
      </c>
      <c r="M24">
        <f t="shared" si="2"/>
        <v>3.9755307123004895E-2</v>
      </c>
      <c r="N24">
        <f t="shared" si="2"/>
        <v>4.9667158834250456E-2</v>
      </c>
      <c r="O24">
        <f t="shared" si="2"/>
        <v>4.3880886752915994E-2</v>
      </c>
      <c r="P24">
        <f t="shared" si="2"/>
        <v>0.60373340786954677</v>
      </c>
    </row>
  </sheetData>
  <conditionalFormatting sqref="B16:P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{EA2C9788-E64D-A043-B29A-FC0511C490EE}</x14:id>
        </ext>
      </extLst>
    </cfRule>
  </conditionalFormatting>
  <conditionalFormatting sqref="B20:P2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{1C8E022F-A018-3F4C-BD63-C2DD775BA74C}</x14:id>
        </ext>
      </extLst>
    </cfRule>
  </conditionalFormatting>
  <conditionalFormatting sqref="B24:P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{3F03786E-B90A-2344-A492-B41C68F1712D}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2C9788-E64D-A043-B29A-FC0511C490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B16:P16</xm:sqref>
        </x14:conditionalFormatting>
        <x14:conditionalFormatting xmlns:xm="http://schemas.microsoft.com/office/excel/2006/main">
          <x14:cfRule type="dataBar" id="{1C8E022F-A018-3F4C-BD63-C2DD775BA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B20:P20</xm:sqref>
        </x14:conditionalFormatting>
        <x14:conditionalFormatting xmlns:xm="http://schemas.microsoft.com/office/excel/2006/main">
          <x14:cfRule type="dataBar" id="{3F03786E-B90A-2344-A492-B41C68F171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B24:P24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AF32-642C-0A4D-BDC1-83B60E33BAD8}">
  <dimension ref="A1:P11"/>
  <sheetViews>
    <sheetView workbookViewId="0">
      <selection activeCell="F30" sqref="F30"/>
    </sheetView>
  </sheetViews>
  <sheetFormatPr baseColWidth="10" defaultRowHeight="15" x14ac:dyDescent="0.2"/>
  <cols>
    <col min="1" max="1" width="12" customWidth="1"/>
  </cols>
  <sheetData>
    <row r="1" spans="1:16" x14ac:dyDescent="0.2">
      <c r="A1" s="3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</row>
    <row r="2" spans="1:16" x14ac:dyDescent="0.2">
      <c r="A2" s="3" t="s">
        <v>19</v>
      </c>
      <c r="B2">
        <v>13.123500000000002</v>
      </c>
      <c r="C2">
        <v>33.4</v>
      </c>
      <c r="D2">
        <v>19.292500000000004</v>
      </c>
      <c r="E2">
        <v>9.0288749999999993</v>
      </c>
      <c r="F2">
        <v>106.259</v>
      </c>
      <c r="G2">
        <v>2.2387500000000005</v>
      </c>
      <c r="H2">
        <v>2.3993500000000001</v>
      </c>
      <c r="I2">
        <v>-6.8874999999999995E-3</v>
      </c>
      <c r="J2">
        <v>33.910150000000002</v>
      </c>
      <c r="K2">
        <v>0.98470000000000013</v>
      </c>
      <c r="L2">
        <v>6.8425E-2</v>
      </c>
      <c r="M2">
        <v>1.0131000000000001</v>
      </c>
      <c r="N2">
        <v>1.3465500000000001</v>
      </c>
      <c r="O2">
        <v>1.0638500000000002</v>
      </c>
      <c r="P2">
        <v>5.1343750000000004</v>
      </c>
    </row>
    <row r="3" spans="1:16" x14ac:dyDescent="0.2">
      <c r="A3" s="3" t="s">
        <v>20</v>
      </c>
      <c r="B3">
        <v>13.748500000000002</v>
      </c>
      <c r="C3">
        <v>43.5</v>
      </c>
      <c r="D3">
        <v>9.2682500000000001</v>
      </c>
      <c r="E3">
        <v>9.6488750000000003</v>
      </c>
      <c r="F3">
        <v>191.959</v>
      </c>
      <c r="G3">
        <v>9.6542500000000011</v>
      </c>
      <c r="H3">
        <v>3.0418500000000002</v>
      </c>
      <c r="I3">
        <v>-8.8624999999999989E-3</v>
      </c>
      <c r="J3">
        <v>53.580150000000003</v>
      </c>
      <c r="K3">
        <v>1.1512</v>
      </c>
      <c r="L3">
        <v>5.062500000000001E-2</v>
      </c>
      <c r="M3">
        <v>1.2091000000000001</v>
      </c>
      <c r="N3">
        <v>1.5885500000000001</v>
      </c>
      <c r="O3">
        <v>1.2563500000000001</v>
      </c>
      <c r="P3">
        <v>7.6043749999999992</v>
      </c>
    </row>
    <row r="4" spans="1:16" x14ac:dyDescent="0.2">
      <c r="A4" s="3" t="s">
        <v>21</v>
      </c>
      <c r="B4">
        <v>10.358499999999999</v>
      </c>
      <c r="C4">
        <v>48.95</v>
      </c>
      <c r="D4">
        <v>10.465000000000002</v>
      </c>
      <c r="E4">
        <v>11.133875</v>
      </c>
      <c r="F4">
        <v>157.059</v>
      </c>
      <c r="G4">
        <v>0.98775000000000002</v>
      </c>
      <c r="H4">
        <v>3.1573500000000005</v>
      </c>
      <c r="I4">
        <v>-7.6625E-3</v>
      </c>
      <c r="J4">
        <v>49.000149999999998</v>
      </c>
      <c r="K4">
        <v>1.2557</v>
      </c>
      <c r="L4">
        <v>7.8925000000000009E-2</v>
      </c>
      <c r="M4">
        <v>1.2806</v>
      </c>
      <c r="N4">
        <v>1.7240499999999999</v>
      </c>
      <c r="O4">
        <v>1.3488500000000001</v>
      </c>
      <c r="P4">
        <v>6.3393750000000004</v>
      </c>
    </row>
    <row r="5" spans="1:16" x14ac:dyDescent="0.2">
      <c r="A5" s="3" t="s">
        <v>22</v>
      </c>
      <c r="B5">
        <v>11.928500000000001</v>
      </c>
      <c r="C5">
        <v>58.300000000000004</v>
      </c>
      <c r="D5">
        <v>37.0625</v>
      </c>
      <c r="E5">
        <v>9.0238750000000003</v>
      </c>
      <c r="F5">
        <v>174.25900000000001</v>
      </c>
      <c r="G5">
        <v>1.87575</v>
      </c>
      <c r="H5">
        <v>2.5723500000000001</v>
      </c>
      <c r="I5">
        <v>-1.10875E-2</v>
      </c>
      <c r="J5">
        <v>51.980150000000009</v>
      </c>
      <c r="K5">
        <v>1.0507000000000002</v>
      </c>
      <c r="L5">
        <v>5.1625000000000004E-2</v>
      </c>
      <c r="M5">
        <v>1.1086</v>
      </c>
      <c r="N5">
        <v>1.42805</v>
      </c>
      <c r="O5">
        <v>1.11785</v>
      </c>
      <c r="P5">
        <v>6.4643750000000004</v>
      </c>
    </row>
    <row r="6" spans="1:16" x14ac:dyDescent="0.2">
      <c r="A6" s="3" t="s">
        <v>23</v>
      </c>
      <c r="B6">
        <v>10.988500000000002</v>
      </c>
      <c r="C6">
        <v>38.300000000000004</v>
      </c>
      <c r="D6">
        <v>9.6873500000000021</v>
      </c>
      <c r="E6">
        <v>8.5688750000000002</v>
      </c>
      <c r="F6">
        <v>172.00900000000001</v>
      </c>
      <c r="G6">
        <v>0.23025000000000004</v>
      </c>
      <c r="H6">
        <v>3.01085</v>
      </c>
      <c r="I6">
        <v>-1.07875E-2</v>
      </c>
      <c r="J6">
        <v>50.730150000000002</v>
      </c>
      <c r="K6">
        <v>1.1897</v>
      </c>
      <c r="L6">
        <v>6.2925000000000009E-2</v>
      </c>
      <c r="M6">
        <v>1.2146000000000001</v>
      </c>
      <c r="N6">
        <v>1.5940500000000002</v>
      </c>
      <c r="O6">
        <v>1.2443500000000001</v>
      </c>
      <c r="P6">
        <v>5.2093750000000005</v>
      </c>
    </row>
    <row r="7" spans="1:16" x14ac:dyDescent="0.2">
      <c r="A7" s="3" t="s">
        <v>24</v>
      </c>
      <c r="B7">
        <v>33.758500000000005</v>
      </c>
      <c r="C7">
        <v>53.25</v>
      </c>
      <c r="D7">
        <v>10.34075</v>
      </c>
      <c r="E7">
        <v>8.2788749999999993</v>
      </c>
      <c r="F7">
        <v>193.10900000000001</v>
      </c>
      <c r="G7">
        <v>7.7249999999999999E-2</v>
      </c>
      <c r="H7">
        <v>2.15985</v>
      </c>
      <c r="I7">
        <v>-9.3124999999999996E-3</v>
      </c>
      <c r="J7">
        <v>59.880150000000008</v>
      </c>
      <c r="K7">
        <v>1.1682000000000001</v>
      </c>
      <c r="L7">
        <v>3.5475E-2</v>
      </c>
      <c r="M7">
        <v>1.1881000000000002</v>
      </c>
      <c r="N7">
        <v>1.5715500000000002</v>
      </c>
      <c r="O7">
        <v>1.2683500000000001</v>
      </c>
      <c r="P7">
        <v>5.2993750000000004</v>
      </c>
    </row>
    <row r="8" spans="1:16" x14ac:dyDescent="0.2">
      <c r="A8" s="3" t="s">
        <v>25</v>
      </c>
      <c r="B8">
        <v>12.753500000000003</v>
      </c>
      <c r="C8">
        <v>46.800000000000004</v>
      </c>
      <c r="D8">
        <v>13.446250000000001</v>
      </c>
      <c r="E8">
        <v>10.578875</v>
      </c>
      <c r="F8">
        <v>107.10899999999999</v>
      </c>
      <c r="G8">
        <v>0.10525000000000002</v>
      </c>
      <c r="H8">
        <v>2.8773499999999999</v>
      </c>
      <c r="I8">
        <v>-6.8625000000000005E-3</v>
      </c>
      <c r="J8">
        <v>37.155149999999999</v>
      </c>
      <c r="K8">
        <v>1.1847000000000001</v>
      </c>
      <c r="L8">
        <v>6.2125000000000014E-2</v>
      </c>
      <c r="M8">
        <v>1.2331000000000001</v>
      </c>
      <c r="N8">
        <v>1.5830500000000001</v>
      </c>
      <c r="O8">
        <v>1.25085</v>
      </c>
      <c r="P8">
        <v>6.359375</v>
      </c>
    </row>
    <row r="9" spans="1:16" x14ac:dyDescent="0.2">
      <c r="A9" s="3" t="s">
        <v>26</v>
      </c>
      <c r="B9">
        <v>20.263500000000001</v>
      </c>
      <c r="C9">
        <v>67.05</v>
      </c>
      <c r="D9">
        <v>18.544999999999998</v>
      </c>
      <c r="E9">
        <v>12.078875</v>
      </c>
      <c r="F9">
        <v>125.15899999999999</v>
      </c>
      <c r="G9">
        <v>1.0427500000000001</v>
      </c>
      <c r="H9">
        <v>2.9258500000000001</v>
      </c>
      <c r="I9">
        <v>-5.2125000000000001E-3</v>
      </c>
      <c r="J9">
        <v>42.370149999999995</v>
      </c>
      <c r="K9">
        <v>1.3662000000000001</v>
      </c>
      <c r="L9">
        <v>0.10617500000000001</v>
      </c>
      <c r="M9">
        <v>1.4616</v>
      </c>
      <c r="N9">
        <v>1.8735499999999998</v>
      </c>
      <c r="O9">
        <v>1.5183500000000001</v>
      </c>
      <c r="P9">
        <v>11.644375</v>
      </c>
    </row>
    <row r="10" spans="1:16" x14ac:dyDescent="0.2">
      <c r="A10" s="3" t="s">
        <v>27</v>
      </c>
      <c r="B10">
        <v>12.1435</v>
      </c>
      <c r="C10">
        <v>59.650000000000006</v>
      </c>
      <c r="D10">
        <v>11.302350000000001</v>
      </c>
      <c r="E10">
        <v>11.213875</v>
      </c>
      <c r="F10">
        <v>167.85900000000001</v>
      </c>
      <c r="G10">
        <v>0.92075000000000018</v>
      </c>
      <c r="H10">
        <v>3.1833500000000003</v>
      </c>
      <c r="I10">
        <v>-4.6875000000000007E-3</v>
      </c>
      <c r="J10">
        <v>54.080150000000003</v>
      </c>
      <c r="K10">
        <v>1.2777000000000003</v>
      </c>
      <c r="L10">
        <v>8.9525000000000021E-2</v>
      </c>
      <c r="M10">
        <v>1.3341000000000001</v>
      </c>
      <c r="N10">
        <v>1.7545499999999998</v>
      </c>
      <c r="O10">
        <v>1.4293500000000001</v>
      </c>
      <c r="P10">
        <v>6.9493749999999999</v>
      </c>
    </row>
    <row r="11" spans="1:16" x14ac:dyDescent="0.2">
      <c r="A11" s="3" t="s">
        <v>28</v>
      </c>
      <c r="B11">
        <v>17.163499999999999</v>
      </c>
      <c r="C11">
        <v>47.85</v>
      </c>
      <c r="D11">
        <v>11.762500000000001</v>
      </c>
      <c r="E11">
        <v>10.678875</v>
      </c>
      <c r="F11">
        <v>154.10900000000001</v>
      </c>
      <c r="G11">
        <v>-8.475000000000002E-2</v>
      </c>
      <c r="H11">
        <v>2.2678500000000001</v>
      </c>
      <c r="I11">
        <v>-1.0512499999999999E-2</v>
      </c>
      <c r="J11">
        <v>49.04515</v>
      </c>
      <c r="K11">
        <v>1.0712000000000002</v>
      </c>
      <c r="L11">
        <v>6.2125000000000014E-2</v>
      </c>
      <c r="M11">
        <v>1.1161000000000001</v>
      </c>
      <c r="N11">
        <v>1.4855500000000001</v>
      </c>
      <c r="O11">
        <v>1.15435</v>
      </c>
      <c r="P11">
        <v>5.9643750000000004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IS. SQ2</vt:lpstr>
      <vt:lpstr>IS. SQ2 OHNE</vt:lpstr>
      <vt:lpstr>IS. SQ2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2022-05-20T08:43:47Z</dcterms:modified>
</cp:coreProperties>
</file>