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buinnemtat/Desktop/ICP-MS ANALYSED RESULTS/INITIAL SAMPLES/"/>
    </mc:Choice>
  </mc:AlternateContent>
  <xr:revisionPtr revIDLastSave="0" documentId="13_ncr:1_{C013A603-FBD8-CE45-8050-F9D343B4FBC3}" xr6:coauthVersionLast="47" xr6:coauthVersionMax="47" xr10:uidLastSave="{00000000-0000-0000-0000-000000000000}"/>
  <bookViews>
    <workbookView xWindow="0" yWindow="500" windowWidth="28800" windowHeight="16400" activeTab="6" xr2:uid="{F982B243-F41F-4EF3-813A-0AA03D9E8142}"/>
  </bookViews>
  <sheets>
    <sheet name="bulk sample MD" sheetId="2" r:id="rId1"/>
    <sheet name="BS. MD OHNE" sheetId="3" r:id="rId2"/>
    <sheet name="BS. MD CLEAN" sheetId="5" r:id="rId3"/>
    <sheet name="Content in 50ml" sheetId="6" r:id="rId4"/>
    <sheet name="Sample weight in g" sheetId="7" r:id="rId5"/>
    <sheet name="Concerntration ug per g" sheetId="8" r:id="rId6"/>
    <sheet name="Concerntration ready" sheetId="9" r:id="rId7"/>
    <sheet name="Concerntration for Stats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5" i="9" l="1"/>
  <c r="M25" i="9"/>
  <c r="L25" i="9"/>
  <c r="I25" i="9"/>
  <c r="F25" i="9"/>
  <c r="E25" i="9"/>
  <c r="D25" i="9"/>
  <c r="P21" i="9"/>
  <c r="P25" i="9" s="1"/>
  <c r="O21" i="9"/>
  <c r="O25" i="9" s="1"/>
  <c r="N21" i="9"/>
  <c r="M21" i="9"/>
  <c r="L21" i="9"/>
  <c r="K21" i="9"/>
  <c r="K25" i="9" s="1"/>
  <c r="J21" i="9"/>
  <c r="J25" i="9" s="1"/>
  <c r="I21" i="9"/>
  <c r="H21" i="9"/>
  <c r="H25" i="9" s="1"/>
  <c r="G21" i="9"/>
  <c r="G25" i="9" s="1"/>
  <c r="F21" i="9"/>
  <c r="E21" i="9"/>
  <c r="D21" i="9"/>
  <c r="C21" i="9"/>
  <c r="C25" i="9" s="1"/>
  <c r="B21" i="9"/>
  <c r="B25" i="9" s="1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B17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B3" i="8"/>
  <c r="B4" i="8"/>
  <c r="B5" i="8"/>
  <c r="B6" i="8"/>
  <c r="B7" i="8"/>
  <c r="B8" i="8"/>
  <c r="B9" i="8"/>
  <c r="B10" i="8"/>
  <c r="B11" i="8"/>
  <c r="B12" i="8"/>
  <c r="B2" i="8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12" i="6"/>
  <c r="B11" i="6"/>
  <c r="B10" i="6"/>
  <c r="B9" i="6"/>
  <c r="B8" i="6"/>
  <c r="B7" i="6"/>
  <c r="B6" i="6"/>
  <c r="B5" i="6"/>
  <c r="B4" i="6"/>
  <c r="B3" i="6"/>
  <c r="B2" i="6"/>
  <c r="M4" i="3"/>
  <c r="M5" i="3"/>
  <c r="M6" i="3"/>
  <c r="M7" i="3"/>
  <c r="M8" i="3"/>
  <c r="M9" i="3"/>
  <c r="M10" i="3"/>
  <c r="M11" i="3"/>
  <c r="M12" i="3"/>
  <c r="M13" i="3"/>
  <c r="M14" i="3"/>
  <c r="M3" i="3"/>
  <c r="F11" i="3"/>
  <c r="C3" i="3"/>
  <c r="D3" i="3"/>
  <c r="F3" i="3" s="1"/>
  <c r="E3" i="3"/>
  <c r="G3" i="3"/>
  <c r="H3" i="3"/>
  <c r="I3" i="3"/>
  <c r="J3" i="3"/>
  <c r="K3" i="3"/>
  <c r="L3" i="3"/>
  <c r="N3" i="3"/>
  <c r="O3" i="3"/>
  <c r="P3" i="3"/>
  <c r="Q3" i="3"/>
  <c r="R3" i="3"/>
  <c r="S3" i="3"/>
  <c r="T3" i="3"/>
  <c r="C4" i="3"/>
  <c r="D4" i="3"/>
  <c r="F4" i="3" s="1"/>
  <c r="E4" i="3"/>
  <c r="G4" i="3"/>
  <c r="H4" i="3"/>
  <c r="I4" i="3"/>
  <c r="J4" i="3"/>
  <c r="K4" i="3"/>
  <c r="L4" i="3"/>
  <c r="N4" i="3"/>
  <c r="O4" i="3"/>
  <c r="P4" i="3"/>
  <c r="Q4" i="3"/>
  <c r="R4" i="3"/>
  <c r="S4" i="3"/>
  <c r="T4" i="3"/>
  <c r="C5" i="3"/>
  <c r="D5" i="3"/>
  <c r="F5" i="3" s="1"/>
  <c r="E5" i="3"/>
  <c r="G5" i="3"/>
  <c r="H5" i="3"/>
  <c r="I5" i="3"/>
  <c r="J5" i="3"/>
  <c r="K5" i="3"/>
  <c r="L5" i="3"/>
  <c r="N5" i="3"/>
  <c r="O5" i="3"/>
  <c r="P5" i="3"/>
  <c r="Q5" i="3"/>
  <c r="R5" i="3"/>
  <c r="S5" i="3"/>
  <c r="T5" i="3"/>
  <c r="C6" i="3"/>
  <c r="D6" i="3"/>
  <c r="F6" i="3" s="1"/>
  <c r="E6" i="3"/>
  <c r="G6" i="3"/>
  <c r="H6" i="3"/>
  <c r="I6" i="3"/>
  <c r="J6" i="3"/>
  <c r="K6" i="3"/>
  <c r="L6" i="3"/>
  <c r="N6" i="3"/>
  <c r="O6" i="3"/>
  <c r="P6" i="3"/>
  <c r="Q6" i="3"/>
  <c r="R6" i="3"/>
  <c r="S6" i="3"/>
  <c r="T6" i="3"/>
  <c r="C7" i="3"/>
  <c r="D7" i="3"/>
  <c r="F7" i="3" s="1"/>
  <c r="E7" i="3"/>
  <c r="G7" i="3"/>
  <c r="H7" i="3"/>
  <c r="I7" i="3"/>
  <c r="J7" i="3"/>
  <c r="K7" i="3"/>
  <c r="L7" i="3"/>
  <c r="N7" i="3"/>
  <c r="O7" i="3"/>
  <c r="P7" i="3"/>
  <c r="Q7" i="3"/>
  <c r="R7" i="3"/>
  <c r="S7" i="3"/>
  <c r="T7" i="3"/>
  <c r="C8" i="3"/>
  <c r="D8" i="3"/>
  <c r="F8" i="3" s="1"/>
  <c r="E8" i="3"/>
  <c r="G8" i="3"/>
  <c r="H8" i="3"/>
  <c r="I8" i="3"/>
  <c r="J8" i="3"/>
  <c r="K8" i="3"/>
  <c r="L8" i="3"/>
  <c r="N8" i="3"/>
  <c r="O8" i="3"/>
  <c r="P8" i="3"/>
  <c r="Q8" i="3"/>
  <c r="R8" i="3"/>
  <c r="S8" i="3"/>
  <c r="T8" i="3"/>
  <c r="C9" i="3"/>
  <c r="D9" i="3"/>
  <c r="F9" i="3" s="1"/>
  <c r="E9" i="3"/>
  <c r="G9" i="3"/>
  <c r="H9" i="3"/>
  <c r="I9" i="3"/>
  <c r="J9" i="3"/>
  <c r="K9" i="3"/>
  <c r="L9" i="3"/>
  <c r="N9" i="3"/>
  <c r="O9" i="3"/>
  <c r="P9" i="3"/>
  <c r="Q9" i="3"/>
  <c r="R9" i="3"/>
  <c r="S9" i="3"/>
  <c r="T9" i="3"/>
  <c r="C10" i="3"/>
  <c r="D10" i="3"/>
  <c r="E10" i="3"/>
  <c r="F10" i="3" s="1"/>
  <c r="G10" i="3"/>
  <c r="H10" i="3"/>
  <c r="I10" i="3"/>
  <c r="J10" i="3"/>
  <c r="K10" i="3"/>
  <c r="L10" i="3"/>
  <c r="N10" i="3"/>
  <c r="O10" i="3"/>
  <c r="P10" i="3"/>
  <c r="Q10" i="3"/>
  <c r="R10" i="3"/>
  <c r="S10" i="3"/>
  <c r="T10" i="3"/>
  <c r="C11" i="3"/>
  <c r="D11" i="3"/>
  <c r="E11" i="3"/>
  <c r="G11" i="3"/>
  <c r="H11" i="3"/>
  <c r="I11" i="3"/>
  <c r="J11" i="3"/>
  <c r="K11" i="3"/>
  <c r="L11" i="3"/>
  <c r="N11" i="3"/>
  <c r="O11" i="3"/>
  <c r="P11" i="3"/>
  <c r="Q11" i="3"/>
  <c r="R11" i="3"/>
  <c r="S11" i="3"/>
  <c r="T11" i="3"/>
  <c r="C12" i="3"/>
  <c r="D12" i="3"/>
  <c r="F12" i="3" s="1"/>
  <c r="E12" i="3"/>
  <c r="G12" i="3"/>
  <c r="H12" i="3"/>
  <c r="I12" i="3"/>
  <c r="J12" i="3"/>
  <c r="K12" i="3"/>
  <c r="L12" i="3"/>
  <c r="N12" i="3"/>
  <c r="O12" i="3"/>
  <c r="P12" i="3"/>
  <c r="Q12" i="3"/>
  <c r="R12" i="3"/>
  <c r="S12" i="3"/>
  <c r="T12" i="3"/>
  <c r="C13" i="3"/>
  <c r="D13" i="3"/>
  <c r="F13" i="3" s="1"/>
  <c r="E13" i="3"/>
  <c r="G13" i="3"/>
  <c r="H13" i="3"/>
  <c r="I13" i="3"/>
  <c r="J13" i="3"/>
  <c r="K13" i="3"/>
  <c r="L13" i="3"/>
  <c r="N13" i="3"/>
  <c r="O13" i="3"/>
  <c r="P13" i="3"/>
  <c r="Q13" i="3"/>
  <c r="R13" i="3"/>
  <c r="S13" i="3"/>
  <c r="T13" i="3"/>
  <c r="C14" i="3"/>
  <c r="D14" i="3"/>
  <c r="F14" i="3" s="1"/>
  <c r="E14" i="3"/>
  <c r="G14" i="3"/>
  <c r="H14" i="3"/>
  <c r="I14" i="3"/>
  <c r="J14" i="3"/>
  <c r="K14" i="3"/>
  <c r="L14" i="3"/>
  <c r="N14" i="3"/>
  <c r="O14" i="3"/>
  <c r="P14" i="3"/>
  <c r="Q14" i="3"/>
  <c r="R14" i="3"/>
  <c r="S14" i="3"/>
  <c r="T14" i="3"/>
  <c r="B4" i="3"/>
  <c r="B5" i="3"/>
  <c r="B6" i="3"/>
  <c r="B7" i="3"/>
  <c r="B8" i="3"/>
  <c r="B9" i="3"/>
  <c r="B10" i="3"/>
  <c r="B11" i="3"/>
  <c r="B12" i="3"/>
  <c r="B13" i="3"/>
  <c r="B14" i="3"/>
  <c r="B3" i="3"/>
</calcChain>
</file>

<file path=xl/sharedStrings.xml><?xml version="1.0" encoding="utf-8"?>
<sst xmlns="http://schemas.openxmlformats.org/spreadsheetml/2006/main" count="327" uniqueCount="52">
  <si>
    <t>Probenname</t>
  </si>
  <si>
    <t>24Mg-3V</t>
  </si>
  <si>
    <t>28Si-3V</t>
  </si>
  <si>
    <t>31P-0V</t>
  </si>
  <si>
    <t>31P-3V</t>
  </si>
  <si>
    <t>55Mn-3V</t>
  </si>
  <si>
    <t>56Fe-3V</t>
  </si>
  <si>
    <t>63Cu-3V</t>
  </si>
  <si>
    <t>66Zn-3V</t>
  </si>
  <si>
    <t>74Ge-3V</t>
  </si>
  <si>
    <t>74Ge</t>
  </si>
  <si>
    <t>75As-3V</t>
  </si>
  <si>
    <t>89Y</t>
  </si>
  <si>
    <t>111Cd-3V</t>
  </si>
  <si>
    <t>139La</t>
  </si>
  <si>
    <t>140Ce</t>
  </si>
  <si>
    <t>146Nd</t>
  </si>
  <si>
    <t>208Pb</t>
  </si>
  <si>
    <t xml:space="preserve">MDG_1   </t>
  </si>
  <si>
    <t xml:space="preserve">MDG_2   </t>
  </si>
  <si>
    <t xml:space="preserve">MDG_3   </t>
  </si>
  <si>
    <t xml:space="preserve">MDG_4   </t>
  </si>
  <si>
    <t xml:space="preserve">MDG_5   </t>
  </si>
  <si>
    <t xml:space="preserve">MDG_6   </t>
  </si>
  <si>
    <t xml:space="preserve">MDG_7   </t>
  </si>
  <si>
    <t xml:space="preserve">MDG_8   </t>
  </si>
  <si>
    <t xml:space="preserve">MDG_9   </t>
  </si>
  <si>
    <t xml:space="preserve">MDG_10   </t>
  </si>
  <si>
    <t xml:space="preserve">MDG_Ref   </t>
  </si>
  <si>
    <t>ppb</t>
  </si>
  <si>
    <t xml:space="preserve">MD Blank  </t>
  </si>
  <si>
    <t>31P-AV</t>
  </si>
  <si>
    <t>74Ge-AV</t>
  </si>
  <si>
    <t>Mg</t>
  </si>
  <si>
    <t>Si</t>
  </si>
  <si>
    <t>P</t>
  </si>
  <si>
    <t>Mn</t>
  </si>
  <si>
    <t>Fe</t>
  </si>
  <si>
    <t>Cu</t>
  </si>
  <si>
    <t>Zn</t>
  </si>
  <si>
    <t>Ge</t>
  </si>
  <si>
    <t>As</t>
  </si>
  <si>
    <t>Y</t>
  </si>
  <si>
    <t>Cd</t>
  </si>
  <si>
    <t>La</t>
  </si>
  <si>
    <t>Ce</t>
  </si>
  <si>
    <t>Nd</t>
  </si>
  <si>
    <t>Pb</t>
  </si>
  <si>
    <t>Average</t>
  </si>
  <si>
    <t>STDEV</t>
  </si>
  <si>
    <t>STDEV ERR.</t>
  </si>
  <si>
    <t>MDG1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</si>
</sst>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3" borderId="0" xfId="0" applyFont="1" applyFill="1"/>
    <xf numFmtId="0" fontId="0" fillId="4" borderId="0" xfId="0" applyFill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35F65-E8D4-2246-A09F-DE2F7606B705}">
  <dimension ref="A1:S14"/>
  <sheetViews>
    <sheetView workbookViewId="0">
      <selection activeCell="C39" sqref="C39"/>
    </sheetView>
  </sheetViews>
  <sheetFormatPr baseColWidth="10" defaultRowHeight="15" x14ac:dyDescent="0.2"/>
  <cols>
    <col min="1" max="1" width="14.832031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</row>
    <row r="2" spans="1:19" x14ac:dyDescent="0.2">
      <c r="A2" s="1"/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2"/>
    </row>
    <row r="3" spans="1:19" x14ac:dyDescent="0.2">
      <c r="A3" s="3" t="s">
        <v>18</v>
      </c>
      <c r="B3">
        <v>43850</v>
      </c>
      <c r="C3">
        <v>315700</v>
      </c>
      <c r="D3">
        <v>6241</v>
      </c>
      <c r="E3">
        <v>8046</v>
      </c>
      <c r="F3">
        <v>8586</v>
      </c>
      <c r="G3">
        <v>332700</v>
      </c>
      <c r="H3">
        <v>297.10000000000002</v>
      </c>
      <c r="I3">
        <v>1325</v>
      </c>
      <c r="J3">
        <v>16.72</v>
      </c>
      <c r="K3">
        <v>13.67</v>
      </c>
      <c r="L3">
        <v>25620</v>
      </c>
      <c r="M3">
        <v>261.7</v>
      </c>
      <c r="N3">
        <v>7.1120000000000001</v>
      </c>
      <c r="O3">
        <v>259.8</v>
      </c>
      <c r="P3">
        <v>521.20000000000005</v>
      </c>
      <c r="Q3">
        <v>240.4</v>
      </c>
      <c r="R3">
        <v>2038</v>
      </c>
    </row>
    <row r="4" spans="1:19" x14ac:dyDescent="0.2">
      <c r="A4" s="3" t="s">
        <v>19</v>
      </c>
      <c r="B4">
        <v>51560</v>
      </c>
      <c r="C4">
        <v>316700</v>
      </c>
      <c r="D4">
        <v>6341</v>
      </c>
      <c r="E4">
        <v>7704</v>
      </c>
      <c r="F4">
        <v>10080</v>
      </c>
      <c r="G4">
        <v>354900</v>
      </c>
      <c r="H4">
        <v>376.6</v>
      </c>
      <c r="I4">
        <v>1412</v>
      </c>
      <c r="J4">
        <v>15.86</v>
      </c>
      <c r="K4">
        <v>13.9</v>
      </c>
      <c r="L4">
        <v>22630</v>
      </c>
      <c r="M4">
        <v>268.2</v>
      </c>
      <c r="N4">
        <v>9.0890000000000004</v>
      </c>
      <c r="O4">
        <v>244.7</v>
      </c>
      <c r="P4">
        <v>496.1</v>
      </c>
      <c r="Q4">
        <v>230</v>
      </c>
      <c r="R4">
        <v>1881</v>
      </c>
    </row>
    <row r="5" spans="1:19" x14ac:dyDescent="0.2">
      <c r="A5" s="3" t="s">
        <v>20</v>
      </c>
      <c r="B5">
        <v>55640</v>
      </c>
      <c r="C5">
        <v>610700</v>
      </c>
      <c r="D5">
        <v>7560</v>
      </c>
      <c r="E5">
        <v>9678</v>
      </c>
      <c r="F5">
        <v>9170</v>
      </c>
      <c r="G5">
        <v>442500</v>
      </c>
      <c r="H5">
        <v>789.5</v>
      </c>
      <c r="I5">
        <v>1632</v>
      </c>
      <c r="J5">
        <v>19.170000000000002</v>
      </c>
      <c r="K5">
        <v>14.72</v>
      </c>
      <c r="L5">
        <v>32560</v>
      </c>
      <c r="M5">
        <v>307.60000000000002</v>
      </c>
      <c r="N5">
        <v>9.9179999999999993</v>
      </c>
      <c r="O5">
        <v>288.60000000000002</v>
      </c>
      <c r="P5">
        <v>579</v>
      </c>
      <c r="Q5">
        <v>271.3</v>
      </c>
      <c r="R5">
        <v>2642</v>
      </c>
    </row>
    <row r="6" spans="1:19" x14ac:dyDescent="0.2">
      <c r="A6" s="3" t="s">
        <v>21</v>
      </c>
      <c r="B6">
        <v>56560</v>
      </c>
      <c r="C6">
        <v>337900</v>
      </c>
      <c r="D6">
        <v>6867</v>
      </c>
      <c r="E6">
        <v>8895</v>
      </c>
      <c r="F6">
        <v>11080</v>
      </c>
      <c r="G6">
        <v>424300</v>
      </c>
      <c r="H6">
        <v>371.9</v>
      </c>
      <c r="I6">
        <v>1626</v>
      </c>
      <c r="J6">
        <v>16.3</v>
      </c>
      <c r="K6">
        <v>14.49</v>
      </c>
      <c r="L6">
        <v>31960</v>
      </c>
      <c r="M6">
        <v>299.7</v>
      </c>
      <c r="N6">
        <v>6.7169999999999996</v>
      </c>
      <c r="O6">
        <v>301.7</v>
      </c>
      <c r="P6">
        <v>584.79999999999995</v>
      </c>
      <c r="Q6">
        <v>272.3</v>
      </c>
      <c r="R6">
        <v>2378</v>
      </c>
    </row>
    <row r="7" spans="1:19" x14ac:dyDescent="0.2">
      <c r="A7" s="3" t="s">
        <v>22</v>
      </c>
      <c r="B7">
        <v>44010</v>
      </c>
      <c r="C7">
        <v>486600</v>
      </c>
      <c r="D7">
        <v>5313</v>
      </c>
      <c r="E7">
        <v>7554</v>
      </c>
      <c r="F7">
        <v>9667</v>
      </c>
      <c r="G7">
        <v>348300</v>
      </c>
      <c r="H7">
        <v>3928</v>
      </c>
      <c r="I7">
        <v>1467</v>
      </c>
      <c r="J7">
        <v>15.07</v>
      </c>
      <c r="K7">
        <v>13.24</v>
      </c>
      <c r="L7">
        <v>24350</v>
      </c>
      <c r="M7">
        <v>258.39999999999998</v>
      </c>
      <c r="N7">
        <v>14.05</v>
      </c>
      <c r="O7">
        <v>234.4</v>
      </c>
      <c r="P7">
        <v>474.9</v>
      </c>
      <c r="Q7">
        <v>218</v>
      </c>
      <c r="R7">
        <v>1975</v>
      </c>
    </row>
    <row r="8" spans="1:19" x14ac:dyDescent="0.2">
      <c r="A8" s="3" t="s">
        <v>23</v>
      </c>
      <c r="B8">
        <v>49620</v>
      </c>
      <c r="C8">
        <v>417500</v>
      </c>
      <c r="D8">
        <v>6044</v>
      </c>
      <c r="E8">
        <v>7815</v>
      </c>
      <c r="F8">
        <v>9612</v>
      </c>
      <c r="G8">
        <v>391500</v>
      </c>
      <c r="H8">
        <v>307.2</v>
      </c>
      <c r="I8">
        <v>1543</v>
      </c>
      <c r="J8">
        <v>15.54</v>
      </c>
      <c r="K8">
        <v>14.76</v>
      </c>
      <c r="L8">
        <v>31910</v>
      </c>
      <c r="M8">
        <v>277.10000000000002</v>
      </c>
      <c r="N8">
        <v>8.5790000000000006</v>
      </c>
      <c r="O8">
        <v>268.5</v>
      </c>
      <c r="P8">
        <v>543.6</v>
      </c>
      <c r="Q8">
        <v>250.1</v>
      </c>
      <c r="R8">
        <v>2503</v>
      </c>
    </row>
    <row r="9" spans="1:19" x14ac:dyDescent="0.2">
      <c r="A9" s="3" t="s">
        <v>24</v>
      </c>
      <c r="B9">
        <v>48940</v>
      </c>
      <c r="C9">
        <v>546400</v>
      </c>
      <c r="D9">
        <v>6551</v>
      </c>
      <c r="E9">
        <v>9360</v>
      </c>
      <c r="F9">
        <v>10570</v>
      </c>
      <c r="G9">
        <v>419500</v>
      </c>
      <c r="H9">
        <v>1797</v>
      </c>
      <c r="I9">
        <v>1617</v>
      </c>
      <c r="J9">
        <v>17.2</v>
      </c>
      <c r="K9">
        <v>15.07</v>
      </c>
      <c r="L9">
        <v>36990</v>
      </c>
      <c r="M9">
        <v>284.8</v>
      </c>
      <c r="N9">
        <v>9.2609999999999992</v>
      </c>
      <c r="O9">
        <v>267.39999999999998</v>
      </c>
      <c r="P9">
        <v>540.29999999999995</v>
      </c>
      <c r="Q9">
        <v>246.8</v>
      </c>
      <c r="R9">
        <v>2524</v>
      </c>
    </row>
    <row r="10" spans="1:19" x14ac:dyDescent="0.2">
      <c r="A10" s="3" t="s">
        <v>25</v>
      </c>
      <c r="B10">
        <v>53090</v>
      </c>
      <c r="C10">
        <v>559100</v>
      </c>
      <c r="D10">
        <v>6857</v>
      </c>
      <c r="E10">
        <v>9919</v>
      </c>
      <c r="F10">
        <v>10860</v>
      </c>
      <c r="G10">
        <v>426500</v>
      </c>
      <c r="H10">
        <v>370.9</v>
      </c>
      <c r="I10">
        <v>1562</v>
      </c>
      <c r="J10">
        <v>17.34</v>
      </c>
      <c r="K10">
        <v>15.2</v>
      </c>
      <c r="L10">
        <v>34130</v>
      </c>
      <c r="M10">
        <v>283.39999999999998</v>
      </c>
      <c r="N10">
        <v>9.8960000000000008</v>
      </c>
      <c r="O10">
        <v>274.39999999999998</v>
      </c>
      <c r="P10">
        <v>564</v>
      </c>
      <c r="Q10">
        <v>252.6</v>
      </c>
      <c r="R10">
        <v>2514</v>
      </c>
    </row>
    <row r="11" spans="1:19" x14ac:dyDescent="0.2">
      <c r="A11" s="3" t="s">
        <v>26</v>
      </c>
      <c r="B11">
        <v>48870</v>
      </c>
      <c r="C11">
        <v>620000</v>
      </c>
      <c r="D11">
        <v>6753</v>
      </c>
      <c r="E11">
        <v>8854</v>
      </c>
      <c r="F11">
        <v>11850</v>
      </c>
      <c r="G11">
        <v>455700</v>
      </c>
      <c r="H11">
        <v>3965</v>
      </c>
      <c r="I11">
        <v>2425</v>
      </c>
      <c r="J11">
        <v>16.8</v>
      </c>
      <c r="K11">
        <v>15.31</v>
      </c>
      <c r="L11">
        <v>42490</v>
      </c>
      <c r="M11">
        <v>274.10000000000002</v>
      </c>
      <c r="N11">
        <v>9.6999999999999993</v>
      </c>
      <c r="O11">
        <v>285.5</v>
      </c>
      <c r="P11">
        <v>573.4</v>
      </c>
      <c r="Q11">
        <v>260.89999999999998</v>
      </c>
      <c r="R11">
        <v>2827</v>
      </c>
    </row>
    <row r="12" spans="1:19" x14ac:dyDescent="0.2">
      <c r="A12" s="3" t="s">
        <v>27</v>
      </c>
      <c r="B12">
        <v>52380</v>
      </c>
      <c r="C12">
        <v>788800</v>
      </c>
      <c r="D12">
        <v>7079</v>
      </c>
      <c r="E12">
        <v>9866</v>
      </c>
      <c r="F12">
        <v>14290</v>
      </c>
      <c r="G12">
        <v>506400</v>
      </c>
      <c r="H12">
        <v>537.79999999999995</v>
      </c>
      <c r="I12">
        <v>1733</v>
      </c>
      <c r="J12">
        <v>18.440000000000001</v>
      </c>
      <c r="K12">
        <v>16.600000000000001</v>
      </c>
      <c r="L12">
        <v>52620</v>
      </c>
      <c r="M12">
        <v>289.5</v>
      </c>
      <c r="N12">
        <v>10.3</v>
      </c>
      <c r="O12">
        <v>304.89999999999998</v>
      </c>
      <c r="P12">
        <v>608.6</v>
      </c>
      <c r="Q12">
        <v>271.3</v>
      </c>
      <c r="R12">
        <v>3793</v>
      </c>
    </row>
    <row r="13" spans="1:19" x14ac:dyDescent="0.2">
      <c r="A13" s="3" t="s">
        <v>28</v>
      </c>
      <c r="B13">
        <v>13670</v>
      </c>
      <c r="C13">
        <v>781000</v>
      </c>
      <c r="D13">
        <v>7148</v>
      </c>
      <c r="E13">
        <v>10930</v>
      </c>
      <c r="F13">
        <v>12270</v>
      </c>
      <c r="G13">
        <v>1281000</v>
      </c>
      <c r="H13">
        <v>899.1</v>
      </c>
      <c r="I13">
        <v>2772</v>
      </c>
      <c r="J13">
        <v>18.149999999999999</v>
      </c>
      <c r="K13">
        <v>15.29</v>
      </c>
      <c r="L13">
        <v>260.7</v>
      </c>
      <c r="M13">
        <v>234.8</v>
      </c>
      <c r="N13">
        <v>3.8050000000000002</v>
      </c>
      <c r="O13">
        <v>378</v>
      </c>
      <c r="P13">
        <v>848.5</v>
      </c>
      <c r="Q13">
        <v>374</v>
      </c>
      <c r="R13">
        <v>108.4</v>
      </c>
    </row>
    <row r="14" spans="1:19" x14ac:dyDescent="0.2">
      <c r="A14" s="5" t="s">
        <v>30</v>
      </c>
      <c r="B14">
        <v>361.2</v>
      </c>
      <c r="C14">
        <v>23420</v>
      </c>
      <c r="D14">
        <v>1141</v>
      </c>
      <c r="E14">
        <v>2932</v>
      </c>
      <c r="F14">
        <v>1433</v>
      </c>
      <c r="G14">
        <v>1641</v>
      </c>
      <c r="H14">
        <v>29.65</v>
      </c>
      <c r="I14">
        <v>36.39</v>
      </c>
      <c r="J14">
        <v>0.17299999999999999</v>
      </c>
      <c r="K14">
        <v>0.39800000000000002</v>
      </c>
      <c r="L14">
        <v>636</v>
      </c>
      <c r="M14">
        <v>0.39300000000000002</v>
      </c>
      <c r="N14">
        <v>0.245</v>
      </c>
      <c r="O14">
        <v>0.13700000000000001</v>
      </c>
      <c r="P14">
        <v>1.413</v>
      </c>
      <c r="Q14">
        <v>0.41199999999999998</v>
      </c>
      <c r="R14">
        <v>6.3460000000000001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C02F-CF3E-8147-836B-88F58E11D5C3}">
  <dimension ref="A1:U14"/>
  <sheetViews>
    <sheetView workbookViewId="0">
      <selection activeCell="C37" sqref="C37"/>
    </sheetView>
  </sheetViews>
  <sheetFormatPr baseColWidth="10" defaultRowHeight="15" x14ac:dyDescent="0.2"/>
  <cols>
    <col min="1" max="1" width="14.83203125" customWidth="1"/>
  </cols>
  <sheetData>
    <row r="1" spans="1:2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32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2"/>
    </row>
    <row r="2" spans="1:21" x14ac:dyDescent="0.2">
      <c r="A2" s="1"/>
      <c r="B2" s="1" t="s">
        <v>29</v>
      </c>
      <c r="C2" s="1" t="s">
        <v>29</v>
      </c>
      <c r="D2" s="1" t="s">
        <v>29</v>
      </c>
      <c r="E2" s="1" t="s">
        <v>29</v>
      </c>
      <c r="F2" s="1" t="s">
        <v>29</v>
      </c>
      <c r="G2" s="1" t="s">
        <v>29</v>
      </c>
      <c r="H2" s="1" t="s">
        <v>29</v>
      </c>
      <c r="I2" s="1" t="s">
        <v>29</v>
      </c>
      <c r="J2" s="1" t="s">
        <v>29</v>
      </c>
      <c r="K2" s="1" t="s">
        <v>29</v>
      </c>
      <c r="L2" s="1" t="s">
        <v>29</v>
      </c>
      <c r="M2" s="1" t="s">
        <v>29</v>
      </c>
      <c r="N2" s="1" t="s">
        <v>29</v>
      </c>
      <c r="O2" s="1" t="s">
        <v>29</v>
      </c>
      <c r="P2" s="1" t="s">
        <v>29</v>
      </c>
      <c r="Q2" s="1" t="s">
        <v>29</v>
      </c>
      <c r="R2" s="1" t="s">
        <v>29</v>
      </c>
      <c r="S2" s="1" t="s">
        <v>29</v>
      </c>
      <c r="T2" s="1" t="s">
        <v>29</v>
      </c>
      <c r="U2" s="2"/>
    </row>
    <row r="3" spans="1:21" x14ac:dyDescent="0.2">
      <c r="A3" s="3" t="s">
        <v>18</v>
      </c>
      <c r="B3">
        <f>'bulk sample MD'!B3-'bulk sample MD'!B$14</f>
        <v>43488.800000000003</v>
      </c>
      <c r="C3">
        <f>'bulk sample MD'!C3-'bulk sample MD'!C$14</f>
        <v>292280</v>
      </c>
      <c r="D3">
        <f>'bulk sample MD'!D3-'bulk sample MD'!D$14</f>
        <v>5100</v>
      </c>
      <c r="E3">
        <f>'bulk sample MD'!E3-'bulk sample MD'!E$14</f>
        <v>5114</v>
      </c>
      <c r="F3">
        <f>AVERAGE(D3:E3)</f>
        <v>5107</v>
      </c>
      <c r="G3">
        <f>'bulk sample MD'!F3-'bulk sample MD'!F$14</f>
        <v>7153</v>
      </c>
      <c r="H3">
        <f>'bulk sample MD'!G3-'bulk sample MD'!G$14</f>
        <v>331059</v>
      </c>
      <c r="I3">
        <f>'bulk sample MD'!H3-'bulk sample MD'!H$14</f>
        <v>267.45000000000005</v>
      </c>
      <c r="J3">
        <f>'bulk sample MD'!I3-'bulk sample MD'!I$14</f>
        <v>1288.6099999999999</v>
      </c>
      <c r="K3">
        <f>'bulk sample MD'!J3-'bulk sample MD'!J$14</f>
        <v>16.547000000000001</v>
      </c>
      <c r="L3">
        <f>'bulk sample MD'!K3-'bulk sample MD'!K$14</f>
        <v>13.272</v>
      </c>
      <c r="M3">
        <f>AVERAGE(K3:L3)</f>
        <v>14.909500000000001</v>
      </c>
      <c r="N3">
        <f>'bulk sample MD'!L3-'bulk sample MD'!L$14</f>
        <v>24984</v>
      </c>
      <c r="O3">
        <f>'bulk sample MD'!M3-'bulk sample MD'!M$14</f>
        <v>261.30700000000002</v>
      </c>
      <c r="P3">
        <f>'bulk sample MD'!N3-'bulk sample MD'!N$14</f>
        <v>6.867</v>
      </c>
      <c r="Q3">
        <f>'bulk sample MD'!O3-'bulk sample MD'!O$14</f>
        <v>259.66300000000001</v>
      </c>
      <c r="R3">
        <f>'bulk sample MD'!P3-'bulk sample MD'!P$14</f>
        <v>519.78700000000003</v>
      </c>
      <c r="S3">
        <f>'bulk sample MD'!Q3-'bulk sample MD'!Q$14</f>
        <v>239.988</v>
      </c>
      <c r="T3">
        <f>'bulk sample MD'!R3-'bulk sample MD'!R$14</f>
        <v>2031.654</v>
      </c>
    </row>
    <row r="4" spans="1:21" x14ac:dyDescent="0.2">
      <c r="A4" s="3" t="s">
        <v>19</v>
      </c>
      <c r="B4">
        <f>'bulk sample MD'!B4-'bulk sample MD'!B$14</f>
        <v>51198.8</v>
      </c>
      <c r="C4">
        <f>'bulk sample MD'!C4-'bulk sample MD'!C$14</f>
        <v>293280</v>
      </c>
      <c r="D4">
        <f>'bulk sample MD'!D4-'bulk sample MD'!D$14</f>
        <v>5200</v>
      </c>
      <c r="E4">
        <f>'bulk sample MD'!E4-'bulk sample MD'!E$14</f>
        <v>4772</v>
      </c>
      <c r="F4">
        <f t="shared" ref="F4:F14" si="0">AVERAGE(D4:E4)</f>
        <v>4986</v>
      </c>
      <c r="G4">
        <f>'bulk sample MD'!F4-'bulk sample MD'!F$14</f>
        <v>8647</v>
      </c>
      <c r="H4">
        <f>'bulk sample MD'!G4-'bulk sample MD'!G$14</f>
        <v>353259</v>
      </c>
      <c r="I4">
        <f>'bulk sample MD'!H4-'bulk sample MD'!H$14</f>
        <v>346.95000000000005</v>
      </c>
      <c r="J4">
        <f>'bulk sample MD'!I4-'bulk sample MD'!I$14</f>
        <v>1375.61</v>
      </c>
      <c r="K4">
        <f>'bulk sample MD'!J4-'bulk sample MD'!J$14</f>
        <v>15.686999999999999</v>
      </c>
      <c r="L4">
        <f>'bulk sample MD'!K4-'bulk sample MD'!K$14</f>
        <v>13.502000000000001</v>
      </c>
      <c r="M4">
        <f t="shared" ref="M4:M14" si="1">AVERAGE(K4:L4)</f>
        <v>14.5945</v>
      </c>
      <c r="N4">
        <f>'bulk sample MD'!L4-'bulk sample MD'!L$14</f>
        <v>21994</v>
      </c>
      <c r="O4">
        <f>'bulk sample MD'!M4-'bulk sample MD'!M$14</f>
        <v>267.80700000000002</v>
      </c>
      <c r="P4">
        <f>'bulk sample MD'!N4-'bulk sample MD'!N$14</f>
        <v>8.8440000000000012</v>
      </c>
      <c r="Q4">
        <f>'bulk sample MD'!O4-'bulk sample MD'!O$14</f>
        <v>244.56299999999999</v>
      </c>
      <c r="R4">
        <f>'bulk sample MD'!P4-'bulk sample MD'!P$14</f>
        <v>494.68700000000001</v>
      </c>
      <c r="S4">
        <f>'bulk sample MD'!Q4-'bulk sample MD'!Q$14</f>
        <v>229.58799999999999</v>
      </c>
      <c r="T4">
        <f>'bulk sample MD'!R4-'bulk sample MD'!R$14</f>
        <v>1874.654</v>
      </c>
    </row>
    <row r="5" spans="1:21" x14ac:dyDescent="0.2">
      <c r="A5" s="3" t="s">
        <v>20</v>
      </c>
      <c r="B5">
        <f>'bulk sample MD'!B5-'bulk sample MD'!B$14</f>
        <v>55278.8</v>
      </c>
      <c r="C5">
        <f>'bulk sample MD'!C5-'bulk sample MD'!C$14</f>
        <v>587280</v>
      </c>
      <c r="D5">
        <f>'bulk sample MD'!D5-'bulk sample MD'!D$14</f>
        <v>6419</v>
      </c>
      <c r="E5">
        <f>'bulk sample MD'!E5-'bulk sample MD'!E$14</f>
        <v>6746</v>
      </c>
      <c r="F5">
        <f t="shared" si="0"/>
        <v>6582.5</v>
      </c>
      <c r="G5">
        <f>'bulk sample MD'!F5-'bulk sample MD'!F$14</f>
        <v>7737</v>
      </c>
      <c r="H5">
        <f>'bulk sample MD'!G5-'bulk sample MD'!G$14</f>
        <v>440859</v>
      </c>
      <c r="I5">
        <f>'bulk sample MD'!H5-'bulk sample MD'!H$14</f>
        <v>759.85</v>
      </c>
      <c r="J5">
        <f>'bulk sample MD'!I5-'bulk sample MD'!I$14</f>
        <v>1595.61</v>
      </c>
      <c r="K5">
        <f>'bulk sample MD'!J5-'bulk sample MD'!J$14</f>
        <v>18.997000000000003</v>
      </c>
      <c r="L5">
        <f>'bulk sample MD'!K5-'bulk sample MD'!K$14</f>
        <v>14.322000000000001</v>
      </c>
      <c r="M5">
        <f t="shared" si="1"/>
        <v>16.659500000000001</v>
      </c>
      <c r="N5">
        <f>'bulk sample MD'!L5-'bulk sample MD'!L$14</f>
        <v>31924</v>
      </c>
      <c r="O5">
        <f>'bulk sample MD'!M5-'bulk sample MD'!M$14</f>
        <v>307.20700000000005</v>
      </c>
      <c r="P5">
        <f>'bulk sample MD'!N5-'bulk sample MD'!N$14</f>
        <v>9.673</v>
      </c>
      <c r="Q5">
        <f>'bulk sample MD'!O5-'bulk sample MD'!O$14</f>
        <v>288.46300000000002</v>
      </c>
      <c r="R5">
        <f>'bulk sample MD'!P5-'bulk sample MD'!P$14</f>
        <v>577.58699999999999</v>
      </c>
      <c r="S5">
        <f>'bulk sample MD'!Q5-'bulk sample MD'!Q$14</f>
        <v>270.88800000000003</v>
      </c>
      <c r="T5">
        <f>'bulk sample MD'!R5-'bulk sample MD'!R$14</f>
        <v>2635.654</v>
      </c>
    </row>
    <row r="6" spans="1:21" x14ac:dyDescent="0.2">
      <c r="A6" s="3" t="s">
        <v>21</v>
      </c>
      <c r="B6">
        <f>'bulk sample MD'!B6-'bulk sample MD'!B$14</f>
        <v>56198.8</v>
      </c>
      <c r="C6">
        <f>'bulk sample MD'!C6-'bulk sample MD'!C$14</f>
        <v>314480</v>
      </c>
      <c r="D6">
        <f>'bulk sample MD'!D6-'bulk sample MD'!D$14</f>
        <v>5726</v>
      </c>
      <c r="E6">
        <f>'bulk sample MD'!E6-'bulk sample MD'!E$14</f>
        <v>5963</v>
      </c>
      <c r="F6">
        <f t="shared" si="0"/>
        <v>5844.5</v>
      </c>
      <c r="G6">
        <f>'bulk sample MD'!F6-'bulk sample MD'!F$14</f>
        <v>9647</v>
      </c>
      <c r="H6">
        <f>'bulk sample MD'!G6-'bulk sample MD'!G$14</f>
        <v>422659</v>
      </c>
      <c r="I6">
        <f>'bulk sample MD'!H6-'bulk sample MD'!H$14</f>
        <v>342.25</v>
      </c>
      <c r="J6">
        <f>'bulk sample MD'!I6-'bulk sample MD'!I$14</f>
        <v>1589.61</v>
      </c>
      <c r="K6">
        <f>'bulk sample MD'!J6-'bulk sample MD'!J$14</f>
        <v>16.127000000000002</v>
      </c>
      <c r="L6">
        <f>'bulk sample MD'!K6-'bulk sample MD'!K$14</f>
        <v>14.092000000000001</v>
      </c>
      <c r="M6">
        <f t="shared" si="1"/>
        <v>15.109500000000001</v>
      </c>
      <c r="N6">
        <f>'bulk sample MD'!L6-'bulk sample MD'!L$14</f>
        <v>31324</v>
      </c>
      <c r="O6">
        <f>'bulk sample MD'!M6-'bulk sample MD'!M$14</f>
        <v>299.30700000000002</v>
      </c>
      <c r="P6">
        <f>'bulk sample MD'!N6-'bulk sample MD'!N$14</f>
        <v>6.4719999999999995</v>
      </c>
      <c r="Q6">
        <f>'bulk sample MD'!O6-'bulk sample MD'!O$14</f>
        <v>301.56299999999999</v>
      </c>
      <c r="R6">
        <f>'bulk sample MD'!P6-'bulk sample MD'!P$14</f>
        <v>583.38699999999994</v>
      </c>
      <c r="S6">
        <f>'bulk sample MD'!Q6-'bulk sample MD'!Q$14</f>
        <v>271.88800000000003</v>
      </c>
      <c r="T6">
        <f>'bulk sample MD'!R6-'bulk sample MD'!R$14</f>
        <v>2371.654</v>
      </c>
    </row>
    <row r="7" spans="1:21" x14ac:dyDescent="0.2">
      <c r="A7" s="3" t="s">
        <v>22</v>
      </c>
      <c r="B7">
        <f>'bulk sample MD'!B7-'bulk sample MD'!B$14</f>
        <v>43648.800000000003</v>
      </c>
      <c r="C7">
        <f>'bulk sample MD'!C7-'bulk sample MD'!C$14</f>
        <v>463180</v>
      </c>
      <c r="D7">
        <f>'bulk sample MD'!D7-'bulk sample MD'!D$14</f>
        <v>4172</v>
      </c>
      <c r="E7">
        <f>'bulk sample MD'!E7-'bulk sample MD'!E$14</f>
        <v>4622</v>
      </c>
      <c r="F7">
        <f t="shared" si="0"/>
        <v>4397</v>
      </c>
      <c r="G7">
        <f>'bulk sample MD'!F7-'bulk sample MD'!F$14</f>
        <v>8234</v>
      </c>
      <c r="H7">
        <f>'bulk sample MD'!G7-'bulk sample MD'!G$14</f>
        <v>346659</v>
      </c>
      <c r="I7">
        <f>'bulk sample MD'!H7-'bulk sample MD'!H$14</f>
        <v>3898.35</v>
      </c>
      <c r="J7">
        <f>'bulk sample MD'!I7-'bulk sample MD'!I$14</f>
        <v>1430.61</v>
      </c>
      <c r="K7">
        <f>'bulk sample MD'!J7-'bulk sample MD'!J$14</f>
        <v>14.897</v>
      </c>
      <c r="L7">
        <f>'bulk sample MD'!K7-'bulk sample MD'!K$14</f>
        <v>12.842000000000001</v>
      </c>
      <c r="M7">
        <f t="shared" si="1"/>
        <v>13.8695</v>
      </c>
      <c r="N7">
        <f>'bulk sample MD'!L7-'bulk sample MD'!L$14</f>
        <v>23714</v>
      </c>
      <c r="O7">
        <f>'bulk sample MD'!M7-'bulk sample MD'!M$14</f>
        <v>258.00700000000001</v>
      </c>
      <c r="P7">
        <f>'bulk sample MD'!N7-'bulk sample MD'!N$14</f>
        <v>13.805000000000001</v>
      </c>
      <c r="Q7">
        <f>'bulk sample MD'!O7-'bulk sample MD'!O$14</f>
        <v>234.26300000000001</v>
      </c>
      <c r="R7">
        <f>'bulk sample MD'!P7-'bulk sample MD'!P$14</f>
        <v>473.48699999999997</v>
      </c>
      <c r="S7">
        <f>'bulk sample MD'!Q7-'bulk sample MD'!Q$14</f>
        <v>217.58799999999999</v>
      </c>
      <c r="T7">
        <f>'bulk sample MD'!R7-'bulk sample MD'!R$14</f>
        <v>1968.654</v>
      </c>
    </row>
    <row r="8" spans="1:21" x14ac:dyDescent="0.2">
      <c r="A8" s="3" t="s">
        <v>23</v>
      </c>
      <c r="B8">
        <f>'bulk sample MD'!B8-'bulk sample MD'!B$14</f>
        <v>49258.8</v>
      </c>
      <c r="C8">
        <f>'bulk sample MD'!C8-'bulk sample MD'!C$14</f>
        <v>394080</v>
      </c>
      <c r="D8">
        <f>'bulk sample MD'!D8-'bulk sample MD'!D$14</f>
        <v>4903</v>
      </c>
      <c r="E8">
        <f>'bulk sample MD'!E8-'bulk sample MD'!E$14</f>
        <v>4883</v>
      </c>
      <c r="F8">
        <f t="shared" si="0"/>
        <v>4893</v>
      </c>
      <c r="G8">
        <f>'bulk sample MD'!F8-'bulk sample MD'!F$14</f>
        <v>8179</v>
      </c>
      <c r="H8">
        <f>'bulk sample MD'!G8-'bulk sample MD'!G$14</f>
        <v>389859</v>
      </c>
      <c r="I8">
        <f>'bulk sample MD'!H8-'bulk sample MD'!H$14</f>
        <v>277.55</v>
      </c>
      <c r="J8">
        <f>'bulk sample MD'!I8-'bulk sample MD'!I$14</f>
        <v>1506.61</v>
      </c>
      <c r="K8">
        <f>'bulk sample MD'!J8-'bulk sample MD'!J$14</f>
        <v>15.366999999999999</v>
      </c>
      <c r="L8">
        <f>'bulk sample MD'!K8-'bulk sample MD'!K$14</f>
        <v>14.362</v>
      </c>
      <c r="M8">
        <f t="shared" si="1"/>
        <v>14.8645</v>
      </c>
      <c r="N8">
        <f>'bulk sample MD'!L8-'bulk sample MD'!L$14</f>
        <v>31274</v>
      </c>
      <c r="O8">
        <f>'bulk sample MD'!M8-'bulk sample MD'!M$14</f>
        <v>276.70700000000005</v>
      </c>
      <c r="P8">
        <f>'bulk sample MD'!N8-'bulk sample MD'!N$14</f>
        <v>8.3340000000000014</v>
      </c>
      <c r="Q8">
        <f>'bulk sample MD'!O8-'bulk sample MD'!O$14</f>
        <v>268.363</v>
      </c>
      <c r="R8">
        <f>'bulk sample MD'!P8-'bulk sample MD'!P$14</f>
        <v>542.18700000000001</v>
      </c>
      <c r="S8">
        <f>'bulk sample MD'!Q8-'bulk sample MD'!Q$14</f>
        <v>249.68799999999999</v>
      </c>
      <c r="T8">
        <f>'bulk sample MD'!R8-'bulk sample MD'!R$14</f>
        <v>2496.654</v>
      </c>
    </row>
    <row r="9" spans="1:21" x14ac:dyDescent="0.2">
      <c r="A9" s="3" t="s">
        <v>24</v>
      </c>
      <c r="B9">
        <f>'bulk sample MD'!B9-'bulk sample MD'!B$14</f>
        <v>48578.8</v>
      </c>
      <c r="C9">
        <f>'bulk sample MD'!C9-'bulk sample MD'!C$14</f>
        <v>522980</v>
      </c>
      <c r="D9">
        <f>'bulk sample MD'!D9-'bulk sample MD'!D$14</f>
        <v>5410</v>
      </c>
      <c r="E9">
        <f>'bulk sample MD'!E9-'bulk sample MD'!E$14</f>
        <v>6428</v>
      </c>
      <c r="F9">
        <f t="shared" si="0"/>
        <v>5919</v>
      </c>
      <c r="G9">
        <f>'bulk sample MD'!F9-'bulk sample MD'!F$14</f>
        <v>9137</v>
      </c>
      <c r="H9">
        <f>'bulk sample MD'!G9-'bulk sample MD'!G$14</f>
        <v>417859</v>
      </c>
      <c r="I9">
        <f>'bulk sample MD'!H9-'bulk sample MD'!H$14</f>
        <v>1767.35</v>
      </c>
      <c r="J9">
        <f>'bulk sample MD'!I9-'bulk sample MD'!I$14</f>
        <v>1580.61</v>
      </c>
      <c r="K9">
        <f>'bulk sample MD'!J9-'bulk sample MD'!J$14</f>
        <v>17.027000000000001</v>
      </c>
      <c r="L9">
        <f>'bulk sample MD'!K9-'bulk sample MD'!K$14</f>
        <v>14.672000000000001</v>
      </c>
      <c r="M9">
        <f t="shared" si="1"/>
        <v>15.849500000000001</v>
      </c>
      <c r="N9">
        <f>'bulk sample MD'!L9-'bulk sample MD'!L$14</f>
        <v>36354</v>
      </c>
      <c r="O9">
        <f>'bulk sample MD'!M9-'bulk sample MD'!M$14</f>
        <v>284.40700000000004</v>
      </c>
      <c r="P9">
        <f>'bulk sample MD'!N9-'bulk sample MD'!N$14</f>
        <v>9.016</v>
      </c>
      <c r="Q9">
        <f>'bulk sample MD'!O9-'bulk sample MD'!O$14</f>
        <v>267.26299999999998</v>
      </c>
      <c r="R9">
        <f>'bulk sample MD'!P9-'bulk sample MD'!P$14</f>
        <v>538.88699999999994</v>
      </c>
      <c r="S9">
        <f>'bulk sample MD'!Q9-'bulk sample MD'!Q$14</f>
        <v>246.38800000000001</v>
      </c>
      <c r="T9">
        <f>'bulk sample MD'!R9-'bulk sample MD'!R$14</f>
        <v>2517.654</v>
      </c>
    </row>
    <row r="10" spans="1:21" x14ac:dyDescent="0.2">
      <c r="A10" s="3" t="s">
        <v>25</v>
      </c>
      <c r="B10">
        <f>'bulk sample MD'!B10-'bulk sample MD'!B$14</f>
        <v>52728.800000000003</v>
      </c>
      <c r="C10">
        <f>'bulk sample MD'!C10-'bulk sample MD'!C$14</f>
        <v>535680</v>
      </c>
      <c r="D10">
        <f>'bulk sample MD'!D10-'bulk sample MD'!D$14</f>
        <v>5716</v>
      </c>
      <c r="E10">
        <f>'bulk sample MD'!E10-'bulk sample MD'!E$14</f>
        <v>6987</v>
      </c>
      <c r="F10">
        <f t="shared" si="0"/>
        <v>6351.5</v>
      </c>
      <c r="G10">
        <f>'bulk sample MD'!F10-'bulk sample MD'!F$14</f>
        <v>9427</v>
      </c>
      <c r="H10">
        <f>'bulk sample MD'!G10-'bulk sample MD'!G$14</f>
        <v>424859</v>
      </c>
      <c r="I10">
        <f>'bulk sample MD'!H10-'bulk sample MD'!H$14</f>
        <v>341.25</v>
      </c>
      <c r="J10">
        <f>'bulk sample MD'!I10-'bulk sample MD'!I$14</f>
        <v>1525.61</v>
      </c>
      <c r="K10">
        <f>'bulk sample MD'!J10-'bulk sample MD'!J$14</f>
        <v>17.167000000000002</v>
      </c>
      <c r="L10">
        <f>'bulk sample MD'!K10-'bulk sample MD'!K$14</f>
        <v>14.802</v>
      </c>
      <c r="M10">
        <f t="shared" si="1"/>
        <v>15.984500000000001</v>
      </c>
      <c r="N10">
        <f>'bulk sample MD'!L10-'bulk sample MD'!L$14</f>
        <v>33494</v>
      </c>
      <c r="O10">
        <f>'bulk sample MD'!M10-'bulk sample MD'!M$14</f>
        <v>283.00700000000001</v>
      </c>
      <c r="P10">
        <f>'bulk sample MD'!N10-'bulk sample MD'!N$14</f>
        <v>9.6510000000000016</v>
      </c>
      <c r="Q10">
        <f>'bulk sample MD'!O10-'bulk sample MD'!O$14</f>
        <v>274.26299999999998</v>
      </c>
      <c r="R10">
        <f>'bulk sample MD'!P10-'bulk sample MD'!P$14</f>
        <v>562.58699999999999</v>
      </c>
      <c r="S10">
        <f>'bulk sample MD'!Q10-'bulk sample MD'!Q$14</f>
        <v>252.18799999999999</v>
      </c>
      <c r="T10">
        <f>'bulk sample MD'!R10-'bulk sample MD'!R$14</f>
        <v>2507.654</v>
      </c>
    </row>
    <row r="11" spans="1:21" x14ac:dyDescent="0.2">
      <c r="A11" s="3" t="s">
        <v>26</v>
      </c>
      <c r="B11">
        <f>'bulk sample MD'!B11-'bulk sample MD'!B$14</f>
        <v>48508.800000000003</v>
      </c>
      <c r="C11">
        <f>'bulk sample MD'!C11-'bulk sample MD'!C$14</f>
        <v>596580</v>
      </c>
      <c r="D11">
        <f>'bulk sample MD'!D11-'bulk sample MD'!D$14</f>
        <v>5612</v>
      </c>
      <c r="E11">
        <f>'bulk sample MD'!E11-'bulk sample MD'!E$14</f>
        <v>5922</v>
      </c>
      <c r="F11">
        <f t="shared" si="0"/>
        <v>5767</v>
      </c>
      <c r="G11">
        <f>'bulk sample MD'!F11-'bulk sample MD'!F$14</f>
        <v>10417</v>
      </c>
      <c r="H11">
        <f>'bulk sample MD'!G11-'bulk sample MD'!G$14</f>
        <v>454059</v>
      </c>
      <c r="I11">
        <f>'bulk sample MD'!H11-'bulk sample MD'!H$14</f>
        <v>3935.35</v>
      </c>
      <c r="J11">
        <f>'bulk sample MD'!I11-'bulk sample MD'!I$14</f>
        <v>2388.61</v>
      </c>
      <c r="K11">
        <f>'bulk sample MD'!J11-'bulk sample MD'!J$14</f>
        <v>16.627000000000002</v>
      </c>
      <c r="L11">
        <f>'bulk sample MD'!K11-'bulk sample MD'!K$14</f>
        <v>14.912000000000001</v>
      </c>
      <c r="M11">
        <f t="shared" si="1"/>
        <v>15.769500000000001</v>
      </c>
      <c r="N11">
        <f>'bulk sample MD'!L11-'bulk sample MD'!L$14</f>
        <v>41854</v>
      </c>
      <c r="O11">
        <f>'bulk sample MD'!M11-'bulk sample MD'!M$14</f>
        <v>273.70700000000005</v>
      </c>
      <c r="P11">
        <f>'bulk sample MD'!N11-'bulk sample MD'!N$14</f>
        <v>9.4550000000000001</v>
      </c>
      <c r="Q11">
        <f>'bulk sample MD'!O11-'bulk sample MD'!O$14</f>
        <v>285.363</v>
      </c>
      <c r="R11">
        <f>'bulk sample MD'!P11-'bulk sample MD'!P$14</f>
        <v>571.98699999999997</v>
      </c>
      <c r="S11">
        <f>'bulk sample MD'!Q11-'bulk sample MD'!Q$14</f>
        <v>260.488</v>
      </c>
      <c r="T11">
        <f>'bulk sample MD'!R11-'bulk sample MD'!R$14</f>
        <v>2820.654</v>
      </c>
    </row>
    <row r="12" spans="1:21" x14ac:dyDescent="0.2">
      <c r="A12" s="3" t="s">
        <v>27</v>
      </c>
      <c r="B12">
        <f>'bulk sample MD'!B12-'bulk sample MD'!B$14</f>
        <v>52018.8</v>
      </c>
      <c r="C12">
        <f>'bulk sample MD'!C12-'bulk sample MD'!C$14</f>
        <v>765380</v>
      </c>
      <c r="D12">
        <f>'bulk sample MD'!D12-'bulk sample MD'!D$14</f>
        <v>5938</v>
      </c>
      <c r="E12">
        <f>'bulk sample MD'!E12-'bulk sample MD'!E$14</f>
        <v>6934</v>
      </c>
      <c r="F12">
        <f t="shared" si="0"/>
        <v>6436</v>
      </c>
      <c r="G12">
        <f>'bulk sample MD'!F12-'bulk sample MD'!F$14</f>
        <v>12857</v>
      </c>
      <c r="H12">
        <f>'bulk sample MD'!G12-'bulk sample MD'!G$14</f>
        <v>504759</v>
      </c>
      <c r="I12">
        <f>'bulk sample MD'!H12-'bulk sample MD'!H$14</f>
        <v>508.15</v>
      </c>
      <c r="J12">
        <f>'bulk sample MD'!I12-'bulk sample MD'!I$14</f>
        <v>1696.61</v>
      </c>
      <c r="K12">
        <f>'bulk sample MD'!J12-'bulk sample MD'!J$14</f>
        <v>18.267000000000003</v>
      </c>
      <c r="L12">
        <f>'bulk sample MD'!K12-'bulk sample MD'!K$14</f>
        <v>16.202000000000002</v>
      </c>
      <c r="M12">
        <f t="shared" si="1"/>
        <v>17.234500000000004</v>
      </c>
      <c r="N12">
        <f>'bulk sample MD'!L12-'bulk sample MD'!L$14</f>
        <v>51984</v>
      </c>
      <c r="O12">
        <f>'bulk sample MD'!M12-'bulk sample MD'!M$14</f>
        <v>289.10700000000003</v>
      </c>
      <c r="P12">
        <f>'bulk sample MD'!N12-'bulk sample MD'!N$14</f>
        <v>10.055000000000001</v>
      </c>
      <c r="Q12">
        <f>'bulk sample MD'!O12-'bulk sample MD'!O$14</f>
        <v>304.76299999999998</v>
      </c>
      <c r="R12">
        <f>'bulk sample MD'!P12-'bulk sample MD'!P$14</f>
        <v>607.18700000000001</v>
      </c>
      <c r="S12">
        <f>'bulk sample MD'!Q12-'bulk sample MD'!Q$14</f>
        <v>270.88800000000003</v>
      </c>
      <c r="T12">
        <f>'bulk sample MD'!R12-'bulk sample MD'!R$14</f>
        <v>3786.654</v>
      </c>
    </row>
    <row r="13" spans="1:21" x14ac:dyDescent="0.2">
      <c r="A13" s="3" t="s">
        <v>28</v>
      </c>
      <c r="B13">
        <f>'bulk sample MD'!B13-'bulk sample MD'!B$14</f>
        <v>13308.8</v>
      </c>
      <c r="C13">
        <f>'bulk sample MD'!C13-'bulk sample MD'!C$14</f>
        <v>757580</v>
      </c>
      <c r="D13">
        <f>'bulk sample MD'!D13-'bulk sample MD'!D$14</f>
        <v>6007</v>
      </c>
      <c r="E13">
        <f>'bulk sample MD'!E13-'bulk sample MD'!E$14</f>
        <v>7998</v>
      </c>
      <c r="F13">
        <f t="shared" si="0"/>
        <v>7002.5</v>
      </c>
      <c r="G13">
        <f>'bulk sample MD'!F13-'bulk sample MD'!F$14</f>
        <v>10837</v>
      </c>
      <c r="H13">
        <f>'bulk sample MD'!G13-'bulk sample MD'!G$14</f>
        <v>1279359</v>
      </c>
      <c r="I13">
        <f>'bulk sample MD'!H13-'bulk sample MD'!H$14</f>
        <v>869.45</v>
      </c>
      <c r="J13">
        <f>'bulk sample MD'!I13-'bulk sample MD'!I$14</f>
        <v>2735.61</v>
      </c>
      <c r="K13">
        <f>'bulk sample MD'!J13-'bulk sample MD'!J$14</f>
        <v>17.977</v>
      </c>
      <c r="L13">
        <f>'bulk sample MD'!K13-'bulk sample MD'!K$14</f>
        <v>14.891999999999999</v>
      </c>
      <c r="M13">
        <f t="shared" si="1"/>
        <v>16.4345</v>
      </c>
      <c r="N13">
        <f>'bulk sample MD'!L13-'bulk sample MD'!L$14</f>
        <v>-375.3</v>
      </c>
      <c r="O13">
        <f>'bulk sample MD'!M13-'bulk sample MD'!M$14</f>
        <v>234.40700000000001</v>
      </c>
      <c r="P13">
        <f>'bulk sample MD'!N13-'bulk sample MD'!N$14</f>
        <v>3.56</v>
      </c>
      <c r="Q13">
        <f>'bulk sample MD'!O13-'bulk sample MD'!O$14</f>
        <v>377.863</v>
      </c>
      <c r="R13">
        <f>'bulk sample MD'!P13-'bulk sample MD'!P$14</f>
        <v>847.08699999999999</v>
      </c>
      <c r="S13">
        <f>'bulk sample MD'!Q13-'bulk sample MD'!Q$14</f>
        <v>373.58800000000002</v>
      </c>
      <c r="T13">
        <f>'bulk sample MD'!R13-'bulk sample MD'!R$14</f>
        <v>102.054</v>
      </c>
    </row>
    <row r="14" spans="1:21" x14ac:dyDescent="0.2">
      <c r="A14" s="5" t="s">
        <v>30</v>
      </c>
      <c r="B14">
        <f>'bulk sample MD'!B14-'bulk sample MD'!B$14</f>
        <v>0</v>
      </c>
      <c r="C14">
        <f>'bulk sample MD'!C14-'bulk sample MD'!C$14</f>
        <v>0</v>
      </c>
      <c r="D14">
        <f>'bulk sample MD'!D14-'bulk sample MD'!D$14</f>
        <v>0</v>
      </c>
      <c r="E14">
        <f>'bulk sample MD'!E14-'bulk sample MD'!E$14</f>
        <v>0</v>
      </c>
      <c r="F14">
        <f t="shared" si="0"/>
        <v>0</v>
      </c>
      <c r="G14">
        <f>'bulk sample MD'!F14-'bulk sample MD'!F$14</f>
        <v>0</v>
      </c>
      <c r="H14">
        <f>'bulk sample MD'!G14-'bulk sample MD'!G$14</f>
        <v>0</v>
      </c>
      <c r="I14">
        <f>'bulk sample MD'!H14-'bulk sample MD'!H$14</f>
        <v>0</v>
      </c>
      <c r="J14">
        <f>'bulk sample MD'!I14-'bulk sample MD'!I$14</f>
        <v>0</v>
      </c>
      <c r="K14">
        <f>'bulk sample MD'!J14-'bulk sample MD'!J$14</f>
        <v>0</v>
      </c>
      <c r="L14">
        <f>'bulk sample MD'!K14-'bulk sample MD'!K$14</f>
        <v>0</v>
      </c>
      <c r="M14">
        <f t="shared" si="1"/>
        <v>0</v>
      </c>
      <c r="N14">
        <f>'bulk sample MD'!L14-'bulk sample MD'!L$14</f>
        <v>0</v>
      </c>
      <c r="O14">
        <f>'bulk sample MD'!M14-'bulk sample MD'!M$14</f>
        <v>0</v>
      </c>
      <c r="P14">
        <f>'bulk sample MD'!N14-'bulk sample MD'!N$14</f>
        <v>0</v>
      </c>
      <c r="Q14">
        <f>'bulk sample MD'!O14-'bulk sample MD'!O$14</f>
        <v>0</v>
      </c>
      <c r="R14">
        <f>'bulk sample MD'!P14-'bulk sample MD'!P$14</f>
        <v>0</v>
      </c>
      <c r="S14">
        <f>'bulk sample MD'!Q14-'bulk sample MD'!Q$14</f>
        <v>0</v>
      </c>
      <c r="T14">
        <f>'bulk sample MD'!R14-'bulk sample MD'!R$14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6FEBF-E72A-6A4F-8B1A-2EB41B52E979}">
  <dimension ref="A1:P14"/>
  <sheetViews>
    <sheetView workbookViewId="0">
      <selection activeCell="F42" sqref="F42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1</v>
      </c>
      <c r="C1" s="4" t="s">
        <v>2</v>
      </c>
      <c r="D1" s="4" t="s">
        <v>31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32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</row>
    <row r="2" spans="1:16" x14ac:dyDescent="0.2">
      <c r="A2" s="4"/>
      <c r="B2" s="4" t="s">
        <v>29</v>
      </c>
      <c r="C2" s="4" t="s">
        <v>29</v>
      </c>
      <c r="D2" s="4" t="s">
        <v>29</v>
      </c>
      <c r="E2" s="4" t="s">
        <v>29</v>
      </c>
      <c r="F2" s="4" t="s">
        <v>29</v>
      </c>
      <c r="G2" s="4" t="s">
        <v>29</v>
      </c>
      <c r="H2" s="4" t="s">
        <v>29</v>
      </c>
      <c r="I2" s="4" t="s">
        <v>29</v>
      </c>
      <c r="J2" s="4" t="s">
        <v>29</v>
      </c>
      <c r="K2" s="4" t="s">
        <v>29</v>
      </c>
      <c r="L2" s="4" t="s">
        <v>29</v>
      </c>
      <c r="M2" s="4" t="s">
        <v>29</v>
      </c>
      <c r="N2" s="4" t="s">
        <v>29</v>
      </c>
      <c r="O2" s="4" t="s">
        <v>29</v>
      </c>
      <c r="P2" s="4" t="s">
        <v>29</v>
      </c>
    </row>
    <row r="3" spans="1:16" x14ac:dyDescent="0.2">
      <c r="A3" s="4" t="s">
        <v>18</v>
      </c>
      <c r="B3">
        <v>43488.800000000003</v>
      </c>
      <c r="C3">
        <v>292280</v>
      </c>
      <c r="D3">
        <v>5107</v>
      </c>
      <c r="E3">
        <v>7153</v>
      </c>
      <c r="F3">
        <v>331059</v>
      </c>
      <c r="G3">
        <v>267.45000000000005</v>
      </c>
      <c r="H3">
        <v>1288.6099999999999</v>
      </c>
      <c r="I3">
        <v>14.909500000000001</v>
      </c>
      <c r="J3">
        <v>24984</v>
      </c>
      <c r="K3">
        <v>261.30700000000002</v>
      </c>
      <c r="L3">
        <v>6.867</v>
      </c>
      <c r="M3">
        <v>259.66300000000001</v>
      </c>
      <c r="N3">
        <v>519.78700000000003</v>
      </c>
      <c r="O3">
        <v>239.988</v>
      </c>
      <c r="P3">
        <v>2031.654</v>
      </c>
    </row>
    <row r="4" spans="1:16" x14ac:dyDescent="0.2">
      <c r="A4" s="4" t="s">
        <v>19</v>
      </c>
      <c r="B4">
        <v>51198.8</v>
      </c>
      <c r="C4">
        <v>293280</v>
      </c>
      <c r="D4">
        <v>4986</v>
      </c>
      <c r="E4">
        <v>8647</v>
      </c>
      <c r="F4">
        <v>353259</v>
      </c>
      <c r="G4">
        <v>346.95000000000005</v>
      </c>
      <c r="H4">
        <v>1375.61</v>
      </c>
      <c r="I4">
        <v>14.5945</v>
      </c>
      <c r="J4">
        <v>21994</v>
      </c>
      <c r="K4">
        <v>267.80700000000002</v>
      </c>
      <c r="L4">
        <v>8.8440000000000012</v>
      </c>
      <c r="M4">
        <v>244.56299999999999</v>
      </c>
      <c r="N4">
        <v>494.68700000000001</v>
      </c>
      <c r="O4">
        <v>229.58799999999999</v>
      </c>
      <c r="P4">
        <v>1874.654</v>
      </c>
    </row>
    <row r="5" spans="1:16" x14ac:dyDescent="0.2">
      <c r="A5" s="4" t="s">
        <v>20</v>
      </c>
      <c r="B5">
        <v>55278.8</v>
      </c>
      <c r="C5">
        <v>587280</v>
      </c>
      <c r="D5">
        <v>6582.5</v>
      </c>
      <c r="E5">
        <v>7737</v>
      </c>
      <c r="F5">
        <v>440859</v>
      </c>
      <c r="G5">
        <v>759.85</v>
      </c>
      <c r="H5">
        <v>1595.61</v>
      </c>
      <c r="I5">
        <v>16.659500000000001</v>
      </c>
      <c r="J5">
        <v>31924</v>
      </c>
      <c r="K5">
        <v>307.20700000000005</v>
      </c>
      <c r="L5">
        <v>9.673</v>
      </c>
      <c r="M5">
        <v>288.46300000000002</v>
      </c>
      <c r="N5">
        <v>577.58699999999999</v>
      </c>
      <c r="O5">
        <v>270.88800000000003</v>
      </c>
      <c r="P5">
        <v>2635.654</v>
      </c>
    </row>
    <row r="6" spans="1:16" x14ac:dyDescent="0.2">
      <c r="A6" s="4" t="s">
        <v>21</v>
      </c>
      <c r="B6">
        <v>56198.8</v>
      </c>
      <c r="C6">
        <v>314480</v>
      </c>
      <c r="D6">
        <v>5844.5</v>
      </c>
      <c r="E6">
        <v>9647</v>
      </c>
      <c r="F6">
        <v>422659</v>
      </c>
      <c r="G6">
        <v>342.25</v>
      </c>
      <c r="H6">
        <v>1589.61</v>
      </c>
      <c r="I6">
        <v>15.109500000000001</v>
      </c>
      <c r="J6">
        <v>31324</v>
      </c>
      <c r="K6">
        <v>299.30700000000002</v>
      </c>
      <c r="L6">
        <v>6.4719999999999995</v>
      </c>
      <c r="M6">
        <v>301.56299999999999</v>
      </c>
      <c r="N6">
        <v>583.38699999999994</v>
      </c>
      <c r="O6">
        <v>271.88800000000003</v>
      </c>
      <c r="P6">
        <v>2371.654</v>
      </c>
    </row>
    <row r="7" spans="1:16" x14ac:dyDescent="0.2">
      <c r="A7" s="4" t="s">
        <v>22</v>
      </c>
      <c r="B7">
        <v>43648.800000000003</v>
      </c>
      <c r="C7">
        <v>463180</v>
      </c>
      <c r="D7">
        <v>4397</v>
      </c>
      <c r="E7">
        <v>8234</v>
      </c>
      <c r="F7">
        <v>346659</v>
      </c>
      <c r="G7">
        <v>3898.35</v>
      </c>
      <c r="H7">
        <v>1430.61</v>
      </c>
      <c r="I7">
        <v>13.8695</v>
      </c>
      <c r="J7">
        <v>23714</v>
      </c>
      <c r="K7">
        <v>258.00700000000001</v>
      </c>
      <c r="L7">
        <v>13.805000000000001</v>
      </c>
      <c r="M7">
        <v>234.26300000000001</v>
      </c>
      <c r="N7">
        <v>473.48699999999997</v>
      </c>
      <c r="O7">
        <v>217.58799999999999</v>
      </c>
      <c r="P7">
        <v>1968.654</v>
      </c>
    </row>
    <row r="8" spans="1:16" x14ac:dyDescent="0.2">
      <c r="A8" s="4" t="s">
        <v>23</v>
      </c>
      <c r="B8">
        <v>49258.8</v>
      </c>
      <c r="C8">
        <v>394080</v>
      </c>
      <c r="D8">
        <v>4893</v>
      </c>
      <c r="E8">
        <v>8179</v>
      </c>
      <c r="F8">
        <v>389859</v>
      </c>
      <c r="G8">
        <v>277.55</v>
      </c>
      <c r="H8">
        <v>1506.61</v>
      </c>
      <c r="I8">
        <v>14.8645</v>
      </c>
      <c r="J8">
        <v>31274</v>
      </c>
      <c r="K8">
        <v>276.70700000000005</v>
      </c>
      <c r="L8">
        <v>8.3340000000000014</v>
      </c>
      <c r="M8">
        <v>268.363</v>
      </c>
      <c r="N8">
        <v>542.18700000000001</v>
      </c>
      <c r="O8">
        <v>249.68799999999999</v>
      </c>
      <c r="P8">
        <v>2496.654</v>
      </c>
    </row>
    <row r="9" spans="1:16" x14ac:dyDescent="0.2">
      <c r="A9" s="4" t="s">
        <v>24</v>
      </c>
      <c r="B9">
        <v>48578.8</v>
      </c>
      <c r="C9">
        <v>522980</v>
      </c>
      <c r="D9">
        <v>5919</v>
      </c>
      <c r="E9">
        <v>9137</v>
      </c>
      <c r="F9">
        <v>417859</v>
      </c>
      <c r="G9">
        <v>1767.35</v>
      </c>
      <c r="H9">
        <v>1580.61</v>
      </c>
      <c r="I9">
        <v>15.849500000000001</v>
      </c>
      <c r="J9">
        <v>36354</v>
      </c>
      <c r="K9">
        <v>284.40700000000004</v>
      </c>
      <c r="L9">
        <v>9.016</v>
      </c>
      <c r="M9">
        <v>267.26299999999998</v>
      </c>
      <c r="N9">
        <v>538.88699999999994</v>
      </c>
      <c r="O9">
        <v>246.38800000000001</v>
      </c>
      <c r="P9">
        <v>2517.654</v>
      </c>
    </row>
    <row r="10" spans="1:16" x14ac:dyDescent="0.2">
      <c r="A10" s="4" t="s">
        <v>25</v>
      </c>
      <c r="B10">
        <v>52728.800000000003</v>
      </c>
      <c r="C10">
        <v>535680</v>
      </c>
      <c r="D10">
        <v>6351.5</v>
      </c>
      <c r="E10">
        <v>9427</v>
      </c>
      <c r="F10">
        <v>424859</v>
      </c>
      <c r="G10">
        <v>341.25</v>
      </c>
      <c r="H10">
        <v>1525.61</v>
      </c>
      <c r="I10">
        <v>15.984500000000001</v>
      </c>
      <c r="J10">
        <v>33494</v>
      </c>
      <c r="K10">
        <v>283.00700000000001</v>
      </c>
      <c r="L10">
        <v>9.6510000000000016</v>
      </c>
      <c r="M10">
        <v>274.26299999999998</v>
      </c>
      <c r="N10">
        <v>562.58699999999999</v>
      </c>
      <c r="O10">
        <v>252.18799999999999</v>
      </c>
      <c r="P10">
        <v>2507.654</v>
      </c>
    </row>
    <row r="11" spans="1:16" x14ac:dyDescent="0.2">
      <c r="A11" s="4" t="s">
        <v>26</v>
      </c>
      <c r="B11">
        <v>48508.800000000003</v>
      </c>
      <c r="C11">
        <v>596580</v>
      </c>
      <c r="D11">
        <v>5767</v>
      </c>
      <c r="E11">
        <v>10417</v>
      </c>
      <c r="F11">
        <v>454059</v>
      </c>
      <c r="G11">
        <v>3935.35</v>
      </c>
      <c r="H11">
        <v>2388.61</v>
      </c>
      <c r="I11">
        <v>15.769500000000001</v>
      </c>
      <c r="J11">
        <v>41854</v>
      </c>
      <c r="K11">
        <v>273.70700000000005</v>
      </c>
      <c r="L11">
        <v>9.4550000000000001</v>
      </c>
      <c r="M11">
        <v>285.363</v>
      </c>
      <c r="N11">
        <v>571.98699999999997</v>
      </c>
      <c r="O11">
        <v>260.488</v>
      </c>
      <c r="P11">
        <v>2820.654</v>
      </c>
    </row>
    <row r="12" spans="1:16" x14ac:dyDescent="0.2">
      <c r="A12" s="4" t="s">
        <v>27</v>
      </c>
      <c r="B12">
        <v>52018.8</v>
      </c>
      <c r="C12">
        <v>765380</v>
      </c>
      <c r="D12">
        <v>6436</v>
      </c>
      <c r="E12">
        <v>12857</v>
      </c>
      <c r="F12">
        <v>504759</v>
      </c>
      <c r="G12">
        <v>508.15</v>
      </c>
      <c r="H12">
        <v>1696.61</v>
      </c>
      <c r="I12">
        <v>17.234500000000004</v>
      </c>
      <c r="J12">
        <v>51984</v>
      </c>
      <c r="K12">
        <v>289.10700000000003</v>
      </c>
      <c r="L12">
        <v>10.055000000000001</v>
      </c>
      <c r="M12">
        <v>304.76299999999998</v>
      </c>
      <c r="N12">
        <v>607.18700000000001</v>
      </c>
      <c r="O12">
        <v>270.88800000000003</v>
      </c>
      <c r="P12">
        <v>3786.654</v>
      </c>
    </row>
    <row r="13" spans="1:16" x14ac:dyDescent="0.2">
      <c r="A13" s="4" t="s">
        <v>28</v>
      </c>
      <c r="B13">
        <v>13308.8</v>
      </c>
      <c r="C13">
        <v>757580</v>
      </c>
      <c r="D13">
        <v>7002.5</v>
      </c>
      <c r="E13">
        <v>10837</v>
      </c>
      <c r="F13">
        <v>1279359</v>
      </c>
      <c r="G13">
        <v>869.45</v>
      </c>
      <c r="H13">
        <v>2735.61</v>
      </c>
      <c r="I13">
        <v>16.4345</v>
      </c>
      <c r="J13">
        <v>-375.3</v>
      </c>
      <c r="K13">
        <v>234.40700000000001</v>
      </c>
      <c r="L13">
        <v>3.56</v>
      </c>
      <c r="M13">
        <v>377.863</v>
      </c>
      <c r="N13">
        <v>847.08699999999999</v>
      </c>
      <c r="O13">
        <v>373.58800000000002</v>
      </c>
      <c r="P13">
        <v>102.054</v>
      </c>
    </row>
    <row r="14" spans="1:16" x14ac:dyDescent="0.2">
      <c r="A14" s="4" t="s">
        <v>30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4879B-7DB0-A445-A5EE-6F5E6FEAE2CA}">
  <dimension ref="A1:P12"/>
  <sheetViews>
    <sheetView workbookViewId="0">
      <selection activeCell="B2" sqref="B2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x14ac:dyDescent="0.2">
      <c r="A2" s="4" t="s">
        <v>18</v>
      </c>
      <c r="B2">
        <f>'BS. MD CLEAN'!B3*0.05</f>
        <v>2174.44</v>
      </c>
      <c r="C2">
        <f>'BS. MD CLEAN'!C3*0.05</f>
        <v>14614</v>
      </c>
      <c r="D2">
        <f>'BS. MD CLEAN'!D3*0.05</f>
        <v>255.35000000000002</v>
      </c>
      <c r="E2">
        <f>'BS. MD CLEAN'!E3*0.05</f>
        <v>357.65000000000003</v>
      </c>
      <c r="F2">
        <f>'BS. MD CLEAN'!F3*0.05</f>
        <v>16552.95</v>
      </c>
      <c r="G2">
        <f>'BS. MD CLEAN'!G3*0.05</f>
        <v>13.372500000000002</v>
      </c>
      <c r="H2">
        <f>'BS. MD CLEAN'!H3*0.05</f>
        <v>64.430499999999995</v>
      </c>
      <c r="I2">
        <f>'BS. MD CLEAN'!I3*0.05</f>
        <v>0.74547500000000011</v>
      </c>
      <c r="J2">
        <f>'BS. MD CLEAN'!J3*0.05</f>
        <v>1249.2</v>
      </c>
      <c r="K2">
        <f>'BS. MD CLEAN'!K3*0.05</f>
        <v>13.065350000000002</v>
      </c>
      <c r="L2">
        <f>'BS. MD CLEAN'!L3*0.05</f>
        <v>0.34335000000000004</v>
      </c>
      <c r="M2">
        <f>'BS. MD CLEAN'!M3*0.05</f>
        <v>12.983150000000002</v>
      </c>
      <c r="N2">
        <f>'BS. MD CLEAN'!N3*0.05</f>
        <v>25.989350000000002</v>
      </c>
      <c r="O2">
        <f>'BS. MD CLEAN'!O3*0.05</f>
        <v>11.999400000000001</v>
      </c>
      <c r="P2">
        <f>'BS. MD CLEAN'!P3*0.05</f>
        <v>101.5827</v>
      </c>
    </row>
    <row r="3" spans="1:16" x14ac:dyDescent="0.2">
      <c r="A3" s="4" t="s">
        <v>19</v>
      </c>
      <c r="B3">
        <f>'BS. MD CLEAN'!B4*0.05</f>
        <v>2559.9400000000005</v>
      </c>
      <c r="C3">
        <f>'BS. MD CLEAN'!C4*0.05</f>
        <v>14664</v>
      </c>
      <c r="D3">
        <f>'BS. MD CLEAN'!D4*0.05</f>
        <v>249.3</v>
      </c>
      <c r="E3">
        <f>'BS. MD CLEAN'!E4*0.05</f>
        <v>432.35</v>
      </c>
      <c r="F3">
        <f>'BS. MD CLEAN'!F4*0.05</f>
        <v>17662.95</v>
      </c>
      <c r="G3">
        <f>'BS. MD CLEAN'!G4*0.05</f>
        <v>17.347500000000004</v>
      </c>
      <c r="H3">
        <f>'BS. MD CLEAN'!H4*0.05</f>
        <v>68.780500000000004</v>
      </c>
      <c r="I3">
        <f>'BS. MD CLEAN'!I4*0.05</f>
        <v>0.72972500000000007</v>
      </c>
      <c r="J3">
        <f>'BS. MD CLEAN'!J4*0.05</f>
        <v>1099.7</v>
      </c>
      <c r="K3">
        <f>'BS. MD CLEAN'!K4*0.05</f>
        <v>13.390350000000002</v>
      </c>
      <c r="L3">
        <f>'BS. MD CLEAN'!L4*0.05</f>
        <v>0.44220000000000009</v>
      </c>
      <c r="M3">
        <f>'BS. MD CLEAN'!M4*0.05</f>
        <v>12.228149999999999</v>
      </c>
      <c r="N3">
        <f>'BS. MD CLEAN'!N4*0.05</f>
        <v>24.734350000000003</v>
      </c>
      <c r="O3">
        <f>'BS. MD CLEAN'!O4*0.05</f>
        <v>11.4794</v>
      </c>
      <c r="P3">
        <f>'BS. MD CLEAN'!P4*0.05</f>
        <v>93.732700000000008</v>
      </c>
    </row>
    <row r="4" spans="1:16" x14ac:dyDescent="0.2">
      <c r="A4" s="4" t="s">
        <v>20</v>
      </c>
      <c r="B4">
        <f>'BS. MD CLEAN'!B5*0.05</f>
        <v>2763.9400000000005</v>
      </c>
      <c r="C4">
        <f>'BS. MD CLEAN'!C5*0.05</f>
        <v>29364</v>
      </c>
      <c r="D4">
        <f>'BS. MD CLEAN'!D5*0.05</f>
        <v>329.125</v>
      </c>
      <c r="E4">
        <f>'BS. MD CLEAN'!E5*0.05</f>
        <v>386.85</v>
      </c>
      <c r="F4">
        <f>'BS. MD CLEAN'!F5*0.05</f>
        <v>22042.95</v>
      </c>
      <c r="G4">
        <f>'BS. MD CLEAN'!G5*0.05</f>
        <v>37.9925</v>
      </c>
      <c r="H4">
        <f>'BS. MD CLEAN'!H5*0.05</f>
        <v>79.780500000000004</v>
      </c>
      <c r="I4">
        <f>'BS. MD CLEAN'!I5*0.05</f>
        <v>0.83297500000000013</v>
      </c>
      <c r="J4">
        <f>'BS. MD CLEAN'!J5*0.05</f>
        <v>1596.2</v>
      </c>
      <c r="K4">
        <f>'BS. MD CLEAN'!K5*0.05</f>
        <v>15.360350000000004</v>
      </c>
      <c r="L4">
        <f>'BS. MD CLEAN'!L5*0.05</f>
        <v>0.48365000000000002</v>
      </c>
      <c r="M4">
        <f>'BS. MD CLEAN'!M5*0.05</f>
        <v>14.423150000000001</v>
      </c>
      <c r="N4">
        <f>'BS. MD CLEAN'!N5*0.05</f>
        <v>28.879350000000002</v>
      </c>
      <c r="O4">
        <f>'BS. MD CLEAN'!O5*0.05</f>
        <v>13.544400000000003</v>
      </c>
      <c r="P4">
        <f>'BS. MD CLEAN'!P5*0.05</f>
        <v>131.78270000000001</v>
      </c>
    </row>
    <row r="5" spans="1:16" x14ac:dyDescent="0.2">
      <c r="A5" s="4" t="s">
        <v>21</v>
      </c>
      <c r="B5">
        <f>'BS. MD CLEAN'!B6*0.05</f>
        <v>2809.9400000000005</v>
      </c>
      <c r="C5">
        <f>'BS. MD CLEAN'!C6*0.05</f>
        <v>15724</v>
      </c>
      <c r="D5">
        <f>'BS. MD CLEAN'!D6*0.05</f>
        <v>292.22500000000002</v>
      </c>
      <c r="E5">
        <f>'BS. MD CLEAN'!E6*0.05</f>
        <v>482.35</v>
      </c>
      <c r="F5">
        <f>'BS. MD CLEAN'!F6*0.05</f>
        <v>21132.95</v>
      </c>
      <c r="G5">
        <f>'BS. MD CLEAN'!G6*0.05</f>
        <v>17.112500000000001</v>
      </c>
      <c r="H5">
        <f>'BS. MD CLEAN'!H6*0.05</f>
        <v>79.480500000000006</v>
      </c>
      <c r="I5">
        <f>'BS. MD CLEAN'!I6*0.05</f>
        <v>0.75547500000000012</v>
      </c>
      <c r="J5">
        <f>'BS. MD CLEAN'!J6*0.05</f>
        <v>1566.2</v>
      </c>
      <c r="K5">
        <f>'BS. MD CLEAN'!K6*0.05</f>
        <v>14.965350000000001</v>
      </c>
      <c r="L5">
        <f>'BS. MD CLEAN'!L6*0.05</f>
        <v>0.3236</v>
      </c>
      <c r="M5">
        <f>'BS. MD CLEAN'!M6*0.05</f>
        <v>15.078150000000001</v>
      </c>
      <c r="N5">
        <f>'BS. MD CLEAN'!N6*0.05</f>
        <v>29.169349999999998</v>
      </c>
      <c r="O5">
        <f>'BS. MD CLEAN'!O6*0.05</f>
        <v>13.594400000000002</v>
      </c>
      <c r="P5">
        <f>'BS. MD CLEAN'!P6*0.05</f>
        <v>118.5827</v>
      </c>
    </row>
    <row r="6" spans="1:16" x14ac:dyDescent="0.2">
      <c r="A6" s="4" t="s">
        <v>22</v>
      </c>
      <c r="B6">
        <f>'BS. MD CLEAN'!B7*0.05</f>
        <v>2182.44</v>
      </c>
      <c r="C6">
        <f>'BS. MD CLEAN'!C7*0.05</f>
        <v>23159</v>
      </c>
      <c r="D6">
        <f>'BS. MD CLEAN'!D7*0.05</f>
        <v>219.85000000000002</v>
      </c>
      <c r="E6">
        <f>'BS. MD CLEAN'!E7*0.05</f>
        <v>411.70000000000005</v>
      </c>
      <c r="F6">
        <f>'BS. MD CLEAN'!F7*0.05</f>
        <v>17332.95</v>
      </c>
      <c r="G6">
        <f>'BS. MD CLEAN'!G7*0.05</f>
        <v>194.91750000000002</v>
      </c>
      <c r="H6">
        <f>'BS. MD CLEAN'!H7*0.05</f>
        <v>71.530500000000004</v>
      </c>
      <c r="I6">
        <f>'BS. MD CLEAN'!I7*0.05</f>
        <v>0.69347500000000006</v>
      </c>
      <c r="J6">
        <f>'BS. MD CLEAN'!J7*0.05</f>
        <v>1185.7</v>
      </c>
      <c r="K6">
        <f>'BS. MD CLEAN'!K7*0.05</f>
        <v>12.900350000000001</v>
      </c>
      <c r="L6">
        <f>'BS. MD CLEAN'!L7*0.05</f>
        <v>0.69025000000000014</v>
      </c>
      <c r="M6">
        <f>'BS. MD CLEAN'!M7*0.05</f>
        <v>11.713150000000001</v>
      </c>
      <c r="N6">
        <f>'BS. MD CLEAN'!N7*0.05</f>
        <v>23.67435</v>
      </c>
      <c r="O6">
        <f>'BS. MD CLEAN'!O7*0.05</f>
        <v>10.8794</v>
      </c>
      <c r="P6">
        <f>'BS. MD CLEAN'!P7*0.05</f>
        <v>98.432700000000011</v>
      </c>
    </row>
    <row r="7" spans="1:16" x14ac:dyDescent="0.2">
      <c r="A7" s="4" t="s">
        <v>23</v>
      </c>
      <c r="B7">
        <f>'BS. MD CLEAN'!B8*0.05</f>
        <v>2462.9400000000005</v>
      </c>
      <c r="C7">
        <f>'BS. MD CLEAN'!C8*0.05</f>
        <v>19704</v>
      </c>
      <c r="D7">
        <f>'BS. MD CLEAN'!D8*0.05</f>
        <v>244.65</v>
      </c>
      <c r="E7">
        <f>'BS. MD CLEAN'!E8*0.05</f>
        <v>408.95000000000005</v>
      </c>
      <c r="F7">
        <f>'BS. MD CLEAN'!F8*0.05</f>
        <v>19492.95</v>
      </c>
      <c r="G7">
        <f>'BS. MD CLEAN'!G8*0.05</f>
        <v>13.877500000000001</v>
      </c>
      <c r="H7">
        <f>'BS. MD CLEAN'!H8*0.05</f>
        <v>75.330500000000001</v>
      </c>
      <c r="I7">
        <f>'BS. MD CLEAN'!I8*0.05</f>
        <v>0.74322500000000002</v>
      </c>
      <c r="J7">
        <f>'BS. MD CLEAN'!J8*0.05</f>
        <v>1563.7</v>
      </c>
      <c r="K7">
        <f>'BS. MD CLEAN'!K8*0.05</f>
        <v>13.835350000000004</v>
      </c>
      <c r="L7">
        <f>'BS. MD CLEAN'!L8*0.05</f>
        <v>0.41670000000000007</v>
      </c>
      <c r="M7">
        <f>'BS. MD CLEAN'!M8*0.05</f>
        <v>13.418150000000001</v>
      </c>
      <c r="N7">
        <f>'BS. MD CLEAN'!N8*0.05</f>
        <v>27.109350000000003</v>
      </c>
      <c r="O7">
        <f>'BS. MD CLEAN'!O8*0.05</f>
        <v>12.484400000000001</v>
      </c>
      <c r="P7">
        <f>'BS. MD CLEAN'!P8*0.05</f>
        <v>124.8327</v>
      </c>
    </row>
    <row r="8" spans="1:16" x14ac:dyDescent="0.2">
      <c r="A8" s="4" t="s">
        <v>24</v>
      </c>
      <c r="B8">
        <f>'BS. MD CLEAN'!B9*0.05</f>
        <v>2428.94</v>
      </c>
      <c r="C8">
        <f>'BS. MD CLEAN'!C9*0.05</f>
        <v>26149</v>
      </c>
      <c r="D8">
        <f>'BS. MD CLEAN'!D9*0.05</f>
        <v>295.95</v>
      </c>
      <c r="E8">
        <f>'BS. MD CLEAN'!E9*0.05</f>
        <v>456.85</v>
      </c>
      <c r="F8">
        <f>'BS. MD CLEAN'!F9*0.05</f>
        <v>20892.95</v>
      </c>
      <c r="G8">
        <f>'BS. MD CLEAN'!G9*0.05</f>
        <v>88.367500000000007</v>
      </c>
      <c r="H8">
        <f>'BS. MD CLEAN'!H9*0.05</f>
        <v>79.030500000000004</v>
      </c>
      <c r="I8">
        <f>'BS. MD CLEAN'!I9*0.05</f>
        <v>0.79247500000000004</v>
      </c>
      <c r="J8">
        <f>'BS. MD CLEAN'!J9*0.05</f>
        <v>1817.7</v>
      </c>
      <c r="K8">
        <f>'BS. MD CLEAN'!K9*0.05</f>
        <v>14.220350000000003</v>
      </c>
      <c r="L8">
        <f>'BS. MD CLEAN'!L9*0.05</f>
        <v>0.45080000000000003</v>
      </c>
      <c r="M8">
        <f>'BS. MD CLEAN'!M9*0.05</f>
        <v>13.363149999999999</v>
      </c>
      <c r="N8">
        <f>'BS. MD CLEAN'!N9*0.05</f>
        <v>26.94435</v>
      </c>
      <c r="O8">
        <f>'BS. MD CLEAN'!O9*0.05</f>
        <v>12.319400000000002</v>
      </c>
      <c r="P8">
        <f>'BS. MD CLEAN'!P9*0.05</f>
        <v>125.8827</v>
      </c>
    </row>
    <row r="9" spans="1:16" x14ac:dyDescent="0.2">
      <c r="A9" s="4" t="s">
        <v>25</v>
      </c>
      <c r="B9">
        <f>'BS. MD CLEAN'!B10*0.05</f>
        <v>2636.4400000000005</v>
      </c>
      <c r="C9">
        <f>'BS. MD CLEAN'!C10*0.05</f>
        <v>26784</v>
      </c>
      <c r="D9">
        <f>'BS. MD CLEAN'!D10*0.05</f>
        <v>317.57500000000005</v>
      </c>
      <c r="E9">
        <f>'BS. MD CLEAN'!E10*0.05</f>
        <v>471.35</v>
      </c>
      <c r="F9">
        <f>'BS. MD CLEAN'!F10*0.05</f>
        <v>21242.95</v>
      </c>
      <c r="G9">
        <f>'BS. MD CLEAN'!G10*0.05</f>
        <v>17.0625</v>
      </c>
      <c r="H9">
        <f>'BS. MD CLEAN'!H10*0.05</f>
        <v>76.280500000000004</v>
      </c>
      <c r="I9">
        <f>'BS. MD CLEAN'!I10*0.05</f>
        <v>0.79922500000000007</v>
      </c>
      <c r="J9">
        <f>'BS. MD CLEAN'!J10*0.05</f>
        <v>1674.7</v>
      </c>
      <c r="K9">
        <f>'BS. MD CLEAN'!K10*0.05</f>
        <v>14.150350000000001</v>
      </c>
      <c r="L9">
        <f>'BS. MD CLEAN'!L10*0.05</f>
        <v>0.48255000000000009</v>
      </c>
      <c r="M9">
        <f>'BS. MD CLEAN'!M10*0.05</f>
        <v>13.713149999999999</v>
      </c>
      <c r="N9">
        <f>'BS. MD CLEAN'!N10*0.05</f>
        <v>28.129350000000002</v>
      </c>
      <c r="O9">
        <f>'BS. MD CLEAN'!O10*0.05</f>
        <v>12.609400000000001</v>
      </c>
      <c r="P9">
        <f>'BS. MD CLEAN'!P10*0.05</f>
        <v>125.3827</v>
      </c>
    </row>
    <row r="10" spans="1:16" x14ac:dyDescent="0.2">
      <c r="A10" s="4" t="s">
        <v>26</v>
      </c>
      <c r="B10">
        <f>'BS. MD CLEAN'!B11*0.05</f>
        <v>2425.44</v>
      </c>
      <c r="C10">
        <f>'BS. MD CLEAN'!C11*0.05</f>
        <v>29829</v>
      </c>
      <c r="D10">
        <f>'BS. MD CLEAN'!D11*0.05</f>
        <v>288.35000000000002</v>
      </c>
      <c r="E10">
        <f>'BS. MD CLEAN'!E11*0.05</f>
        <v>520.85</v>
      </c>
      <c r="F10">
        <f>'BS. MD CLEAN'!F11*0.05</f>
        <v>22702.95</v>
      </c>
      <c r="G10">
        <f>'BS. MD CLEAN'!G11*0.05</f>
        <v>196.76750000000001</v>
      </c>
      <c r="H10">
        <f>'BS. MD CLEAN'!H11*0.05</f>
        <v>119.43050000000001</v>
      </c>
      <c r="I10">
        <f>'BS. MD CLEAN'!I11*0.05</f>
        <v>0.78847500000000004</v>
      </c>
      <c r="J10">
        <f>'BS. MD CLEAN'!J11*0.05</f>
        <v>2092.7000000000003</v>
      </c>
      <c r="K10">
        <f>'BS. MD CLEAN'!K11*0.05</f>
        <v>13.685350000000003</v>
      </c>
      <c r="L10">
        <f>'BS. MD CLEAN'!L11*0.05</f>
        <v>0.47275</v>
      </c>
      <c r="M10">
        <f>'BS. MD CLEAN'!M11*0.05</f>
        <v>14.26815</v>
      </c>
      <c r="N10">
        <f>'BS. MD CLEAN'!N11*0.05</f>
        <v>28.599350000000001</v>
      </c>
      <c r="O10">
        <f>'BS. MD CLEAN'!O11*0.05</f>
        <v>13.0244</v>
      </c>
      <c r="P10">
        <f>'BS. MD CLEAN'!P11*0.05</f>
        <v>141.03270000000001</v>
      </c>
    </row>
    <row r="11" spans="1:16" x14ac:dyDescent="0.2">
      <c r="A11" s="4" t="s">
        <v>27</v>
      </c>
      <c r="B11">
        <f>'BS. MD CLEAN'!B12*0.05</f>
        <v>2600.9400000000005</v>
      </c>
      <c r="C11">
        <f>'BS. MD CLEAN'!C12*0.05</f>
        <v>38269</v>
      </c>
      <c r="D11">
        <f>'BS. MD CLEAN'!D12*0.05</f>
        <v>321.8</v>
      </c>
      <c r="E11">
        <f>'BS. MD CLEAN'!E12*0.05</f>
        <v>642.85</v>
      </c>
      <c r="F11">
        <f>'BS. MD CLEAN'!F12*0.05</f>
        <v>25237.95</v>
      </c>
      <c r="G11">
        <f>'BS. MD CLEAN'!G12*0.05</f>
        <v>25.407499999999999</v>
      </c>
      <c r="H11">
        <f>'BS. MD CLEAN'!H12*0.05</f>
        <v>84.830500000000001</v>
      </c>
      <c r="I11">
        <f>'BS. MD CLEAN'!I12*0.05</f>
        <v>0.8617250000000003</v>
      </c>
      <c r="J11">
        <f>'BS. MD CLEAN'!J12*0.05</f>
        <v>2599.2000000000003</v>
      </c>
      <c r="K11">
        <f>'BS. MD CLEAN'!K12*0.05</f>
        <v>14.455350000000003</v>
      </c>
      <c r="L11">
        <f>'BS. MD CLEAN'!L12*0.05</f>
        <v>0.50275000000000014</v>
      </c>
      <c r="M11">
        <f>'BS. MD CLEAN'!M12*0.05</f>
        <v>15.238149999999999</v>
      </c>
      <c r="N11">
        <f>'BS. MD CLEAN'!N12*0.05</f>
        <v>30.359350000000003</v>
      </c>
      <c r="O11">
        <f>'BS. MD CLEAN'!O12*0.05</f>
        <v>13.544400000000003</v>
      </c>
      <c r="P11">
        <f>'BS. MD CLEAN'!P12*0.05</f>
        <v>189.33270000000002</v>
      </c>
    </row>
    <row r="12" spans="1:16" x14ac:dyDescent="0.2">
      <c r="A12" s="4" t="s">
        <v>28</v>
      </c>
      <c r="B12">
        <f>'BS. MD CLEAN'!B13*0.05</f>
        <v>665.44</v>
      </c>
      <c r="C12">
        <f>'BS. MD CLEAN'!C13*0.05</f>
        <v>37879</v>
      </c>
      <c r="D12">
        <f>'BS. MD CLEAN'!D13*0.05</f>
        <v>350.125</v>
      </c>
      <c r="E12">
        <f>'BS. MD CLEAN'!E13*0.05</f>
        <v>541.85</v>
      </c>
      <c r="F12">
        <f>'BS. MD CLEAN'!F13*0.05</f>
        <v>63967.950000000004</v>
      </c>
      <c r="G12">
        <f>'BS. MD CLEAN'!G13*0.05</f>
        <v>43.472500000000004</v>
      </c>
      <c r="H12">
        <f>'BS. MD CLEAN'!H13*0.05</f>
        <v>136.78050000000002</v>
      </c>
      <c r="I12">
        <f>'BS. MD CLEAN'!I13*0.05</f>
        <v>0.82172500000000004</v>
      </c>
      <c r="J12">
        <f>'BS. MD CLEAN'!J13*0.05</f>
        <v>-18.765000000000001</v>
      </c>
      <c r="K12">
        <f>'BS. MD CLEAN'!K13*0.05</f>
        <v>11.720350000000002</v>
      </c>
      <c r="L12">
        <f>'BS. MD CLEAN'!L13*0.05</f>
        <v>0.17800000000000002</v>
      </c>
      <c r="M12">
        <f>'BS. MD CLEAN'!M13*0.05</f>
        <v>18.893150000000002</v>
      </c>
      <c r="N12">
        <f>'BS. MD CLEAN'!N13*0.05</f>
        <v>42.354350000000004</v>
      </c>
      <c r="O12">
        <f>'BS. MD CLEAN'!O13*0.05</f>
        <v>18.679400000000001</v>
      </c>
      <c r="P12">
        <f>'BS. MD CLEAN'!P13*0.05</f>
        <v>5.1027000000000005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F0001-D9D3-EA4D-8265-65EC509C14FF}">
  <dimension ref="A1:P12"/>
  <sheetViews>
    <sheetView workbookViewId="0">
      <selection activeCell="M22" sqref="M22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x14ac:dyDescent="0.2">
      <c r="A2" s="4" t="s">
        <v>18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</row>
    <row r="3" spans="1:16" x14ac:dyDescent="0.2">
      <c r="A3" s="4" t="s">
        <v>19</v>
      </c>
      <c r="B3">
        <v>0.5</v>
      </c>
      <c r="C3">
        <v>0.5</v>
      </c>
      <c r="D3">
        <v>0.5</v>
      </c>
      <c r="E3">
        <v>0.5</v>
      </c>
      <c r="F3">
        <v>0.5</v>
      </c>
      <c r="G3">
        <v>0.5</v>
      </c>
      <c r="H3">
        <v>0.5</v>
      </c>
      <c r="I3">
        <v>0.5</v>
      </c>
      <c r="J3">
        <v>0.5</v>
      </c>
      <c r="K3">
        <v>0.5</v>
      </c>
      <c r="L3">
        <v>0.5</v>
      </c>
      <c r="M3">
        <v>0.5</v>
      </c>
      <c r="N3">
        <v>0.5</v>
      </c>
      <c r="O3">
        <v>0.5</v>
      </c>
      <c r="P3">
        <v>0.5</v>
      </c>
    </row>
    <row r="4" spans="1:16" x14ac:dyDescent="0.2">
      <c r="A4" s="4" t="s">
        <v>20</v>
      </c>
      <c r="B4">
        <v>0.5</v>
      </c>
      <c r="C4">
        <v>0.5</v>
      </c>
      <c r="D4">
        <v>0.5</v>
      </c>
      <c r="E4">
        <v>0.5</v>
      </c>
      <c r="F4">
        <v>0.5</v>
      </c>
      <c r="G4">
        <v>0.5</v>
      </c>
      <c r="H4">
        <v>0.5</v>
      </c>
      <c r="I4">
        <v>0.5</v>
      </c>
      <c r="J4">
        <v>0.5</v>
      </c>
      <c r="K4">
        <v>0.5</v>
      </c>
      <c r="L4">
        <v>0.5</v>
      </c>
      <c r="M4">
        <v>0.5</v>
      </c>
      <c r="N4">
        <v>0.5</v>
      </c>
      <c r="O4">
        <v>0.5</v>
      </c>
      <c r="P4">
        <v>0.5</v>
      </c>
    </row>
    <row r="5" spans="1:16" x14ac:dyDescent="0.2">
      <c r="A5" s="4" t="s">
        <v>21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I5">
        <v>0.5</v>
      </c>
      <c r="J5">
        <v>0.5</v>
      </c>
      <c r="K5">
        <v>0.5</v>
      </c>
      <c r="L5">
        <v>0.5</v>
      </c>
      <c r="M5">
        <v>0.5</v>
      </c>
      <c r="N5">
        <v>0.5</v>
      </c>
      <c r="O5">
        <v>0.5</v>
      </c>
      <c r="P5">
        <v>0.5</v>
      </c>
    </row>
    <row r="6" spans="1:16" x14ac:dyDescent="0.2">
      <c r="A6" s="4" t="s">
        <v>22</v>
      </c>
      <c r="B6">
        <v>0.5</v>
      </c>
      <c r="C6">
        <v>0.5</v>
      </c>
      <c r="D6">
        <v>0.5</v>
      </c>
      <c r="E6">
        <v>0.5</v>
      </c>
      <c r="F6">
        <v>0.5</v>
      </c>
      <c r="G6">
        <v>0.5</v>
      </c>
      <c r="H6">
        <v>0.5</v>
      </c>
      <c r="I6">
        <v>0.5</v>
      </c>
      <c r="J6">
        <v>0.5</v>
      </c>
      <c r="K6">
        <v>0.5</v>
      </c>
      <c r="L6">
        <v>0.5</v>
      </c>
      <c r="M6">
        <v>0.5</v>
      </c>
      <c r="N6">
        <v>0.5</v>
      </c>
      <c r="O6">
        <v>0.5</v>
      </c>
      <c r="P6">
        <v>0.5</v>
      </c>
    </row>
    <row r="7" spans="1:16" x14ac:dyDescent="0.2">
      <c r="A7" s="4" t="s">
        <v>23</v>
      </c>
      <c r="B7">
        <v>0.5</v>
      </c>
      <c r="C7">
        <v>0.5</v>
      </c>
      <c r="D7">
        <v>0.5</v>
      </c>
      <c r="E7">
        <v>0.5</v>
      </c>
      <c r="F7">
        <v>0.5</v>
      </c>
      <c r="G7">
        <v>0.5</v>
      </c>
      <c r="H7">
        <v>0.5</v>
      </c>
      <c r="I7">
        <v>0.5</v>
      </c>
      <c r="J7">
        <v>0.5</v>
      </c>
      <c r="K7">
        <v>0.5</v>
      </c>
      <c r="L7">
        <v>0.5</v>
      </c>
      <c r="M7">
        <v>0.5</v>
      </c>
      <c r="N7">
        <v>0.5</v>
      </c>
      <c r="O7">
        <v>0.5</v>
      </c>
      <c r="P7">
        <v>0.5</v>
      </c>
    </row>
    <row r="8" spans="1:16" x14ac:dyDescent="0.2">
      <c r="A8" s="4" t="s">
        <v>24</v>
      </c>
      <c r="B8">
        <v>0.5</v>
      </c>
      <c r="C8">
        <v>0.5</v>
      </c>
      <c r="D8">
        <v>0.5</v>
      </c>
      <c r="E8">
        <v>0.5</v>
      </c>
      <c r="F8">
        <v>0.5</v>
      </c>
      <c r="G8">
        <v>0.5</v>
      </c>
      <c r="H8">
        <v>0.5</v>
      </c>
      <c r="I8">
        <v>0.5</v>
      </c>
      <c r="J8">
        <v>0.5</v>
      </c>
      <c r="K8">
        <v>0.5</v>
      </c>
      <c r="L8">
        <v>0.5</v>
      </c>
      <c r="M8">
        <v>0.5</v>
      </c>
      <c r="N8">
        <v>0.5</v>
      </c>
      <c r="O8">
        <v>0.5</v>
      </c>
      <c r="P8">
        <v>0.5</v>
      </c>
    </row>
    <row r="9" spans="1:16" x14ac:dyDescent="0.2">
      <c r="A9" s="4" t="s">
        <v>25</v>
      </c>
      <c r="B9">
        <v>0.5</v>
      </c>
      <c r="C9">
        <v>0.5</v>
      </c>
      <c r="D9">
        <v>0.5</v>
      </c>
      <c r="E9">
        <v>0.5</v>
      </c>
      <c r="F9">
        <v>0.5</v>
      </c>
      <c r="G9">
        <v>0.5</v>
      </c>
      <c r="H9">
        <v>0.5</v>
      </c>
      <c r="I9">
        <v>0.5</v>
      </c>
      <c r="J9">
        <v>0.5</v>
      </c>
      <c r="K9">
        <v>0.5</v>
      </c>
      <c r="L9">
        <v>0.5</v>
      </c>
      <c r="M9">
        <v>0.5</v>
      </c>
      <c r="N9">
        <v>0.5</v>
      </c>
      <c r="O9">
        <v>0.5</v>
      </c>
      <c r="P9">
        <v>0.5</v>
      </c>
    </row>
    <row r="10" spans="1:16" x14ac:dyDescent="0.2">
      <c r="A10" s="4" t="s">
        <v>26</v>
      </c>
      <c r="B10">
        <v>0.5</v>
      </c>
      <c r="C10">
        <v>0.5</v>
      </c>
      <c r="D10">
        <v>0.5</v>
      </c>
      <c r="E10">
        <v>0.5</v>
      </c>
      <c r="F10">
        <v>0.5</v>
      </c>
      <c r="G10">
        <v>0.5</v>
      </c>
      <c r="H10">
        <v>0.5</v>
      </c>
      <c r="I10">
        <v>0.5</v>
      </c>
      <c r="J10">
        <v>0.5</v>
      </c>
      <c r="K10">
        <v>0.5</v>
      </c>
      <c r="L10">
        <v>0.5</v>
      </c>
      <c r="M10">
        <v>0.5</v>
      </c>
      <c r="N10">
        <v>0.5</v>
      </c>
      <c r="O10">
        <v>0.5</v>
      </c>
      <c r="P10">
        <v>0.5</v>
      </c>
    </row>
    <row r="11" spans="1:16" x14ac:dyDescent="0.2">
      <c r="A11" s="4" t="s">
        <v>27</v>
      </c>
      <c r="B11">
        <v>0.5</v>
      </c>
      <c r="C11">
        <v>0.5</v>
      </c>
      <c r="D11">
        <v>0.5</v>
      </c>
      <c r="E11">
        <v>0.5</v>
      </c>
      <c r="F11">
        <v>0.5</v>
      </c>
      <c r="G11">
        <v>0.5</v>
      </c>
      <c r="H11">
        <v>0.5</v>
      </c>
      <c r="I11">
        <v>0.5</v>
      </c>
      <c r="J11">
        <v>0.5</v>
      </c>
      <c r="K11">
        <v>0.5</v>
      </c>
      <c r="L11">
        <v>0.5</v>
      </c>
      <c r="M11">
        <v>0.5</v>
      </c>
      <c r="N11">
        <v>0.5</v>
      </c>
      <c r="O11">
        <v>0.5</v>
      </c>
      <c r="P11">
        <v>0.5</v>
      </c>
    </row>
    <row r="12" spans="1:16" x14ac:dyDescent="0.2">
      <c r="A12" s="4" t="s">
        <v>28</v>
      </c>
      <c r="B12">
        <v>0.5</v>
      </c>
      <c r="C12">
        <v>0.5</v>
      </c>
      <c r="D12">
        <v>0.5</v>
      </c>
      <c r="E12">
        <v>0.5</v>
      </c>
      <c r="F12">
        <v>0.5</v>
      </c>
      <c r="G12">
        <v>0.5</v>
      </c>
      <c r="H12">
        <v>0.5</v>
      </c>
      <c r="I12">
        <v>0.5</v>
      </c>
      <c r="J12">
        <v>0.5</v>
      </c>
      <c r="K12">
        <v>0.5</v>
      </c>
      <c r="L12">
        <v>0.5</v>
      </c>
      <c r="M12">
        <v>0.5</v>
      </c>
      <c r="N12">
        <v>0.5</v>
      </c>
      <c r="O12">
        <v>0.5</v>
      </c>
      <c r="P12">
        <v>0.5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EACE6-3FF4-BC47-B324-A5830E0BD012}">
  <dimension ref="A1:P12"/>
  <sheetViews>
    <sheetView workbookViewId="0">
      <selection activeCell="N25" sqref="N25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x14ac:dyDescent="0.2">
      <c r="A2" s="4" t="s">
        <v>18</v>
      </c>
      <c r="B2">
        <f>'Content in 50ml'!B2/'Sample weight in g'!B2</f>
        <v>4348.88</v>
      </c>
      <c r="C2">
        <f>'Content in 50ml'!C2/'Sample weight in g'!C2</f>
        <v>29228</v>
      </c>
      <c r="D2">
        <f>'Content in 50ml'!D2/'Sample weight in g'!D2</f>
        <v>510.70000000000005</v>
      </c>
      <c r="E2">
        <f>'Content in 50ml'!E2/'Sample weight in g'!E2</f>
        <v>715.30000000000007</v>
      </c>
      <c r="F2">
        <f>'Content in 50ml'!F2/'Sample weight in g'!F2</f>
        <v>33105.9</v>
      </c>
      <c r="G2">
        <f>'Content in 50ml'!G2/'Sample weight in g'!G2</f>
        <v>26.745000000000005</v>
      </c>
      <c r="H2">
        <f>'Content in 50ml'!H2/'Sample weight in g'!H2</f>
        <v>128.86099999999999</v>
      </c>
      <c r="I2">
        <f>'Content in 50ml'!I2/'Sample weight in g'!I2</f>
        <v>1.4909500000000002</v>
      </c>
      <c r="J2">
        <f>'Content in 50ml'!J2/'Sample weight in g'!J2</f>
        <v>2498.4</v>
      </c>
      <c r="K2">
        <f>'Content in 50ml'!K2/'Sample weight in g'!K2</f>
        <v>26.130700000000004</v>
      </c>
      <c r="L2">
        <f>'Content in 50ml'!L2/'Sample weight in g'!L2</f>
        <v>0.68670000000000009</v>
      </c>
      <c r="M2">
        <f>'Content in 50ml'!M2/'Sample weight in g'!M2</f>
        <v>25.966300000000004</v>
      </c>
      <c r="N2">
        <f>'Content in 50ml'!N2/'Sample weight in g'!N2</f>
        <v>51.978700000000003</v>
      </c>
      <c r="O2">
        <f>'Content in 50ml'!O2/'Sample weight in g'!O2</f>
        <v>23.998800000000003</v>
      </c>
      <c r="P2">
        <f>'Content in 50ml'!P2/'Sample weight in g'!P2</f>
        <v>203.16540000000001</v>
      </c>
    </row>
    <row r="3" spans="1:16" x14ac:dyDescent="0.2">
      <c r="A3" s="4" t="s">
        <v>19</v>
      </c>
      <c r="B3">
        <f>'Content in 50ml'!B3/'Sample weight in g'!B3</f>
        <v>5119.880000000001</v>
      </c>
      <c r="C3">
        <f>'Content in 50ml'!C3/'Sample weight in g'!C3</f>
        <v>29328</v>
      </c>
      <c r="D3">
        <f>'Content in 50ml'!D3/'Sample weight in g'!D3</f>
        <v>498.6</v>
      </c>
      <c r="E3">
        <f>'Content in 50ml'!E3/'Sample weight in g'!E3</f>
        <v>864.7</v>
      </c>
      <c r="F3">
        <f>'Content in 50ml'!F3/'Sample weight in g'!F3</f>
        <v>35325.9</v>
      </c>
      <c r="G3">
        <f>'Content in 50ml'!G3/'Sample weight in g'!G3</f>
        <v>34.695000000000007</v>
      </c>
      <c r="H3">
        <f>'Content in 50ml'!H3/'Sample weight in g'!H3</f>
        <v>137.56100000000001</v>
      </c>
      <c r="I3">
        <f>'Content in 50ml'!I3/'Sample weight in g'!I3</f>
        <v>1.4594500000000001</v>
      </c>
      <c r="J3">
        <f>'Content in 50ml'!J3/'Sample weight in g'!J3</f>
        <v>2199.4</v>
      </c>
      <c r="K3">
        <f>'Content in 50ml'!K3/'Sample weight in g'!K3</f>
        <v>26.780700000000003</v>
      </c>
      <c r="L3">
        <f>'Content in 50ml'!L3/'Sample weight in g'!L3</f>
        <v>0.88440000000000019</v>
      </c>
      <c r="M3">
        <f>'Content in 50ml'!M3/'Sample weight in g'!M3</f>
        <v>24.456299999999999</v>
      </c>
      <c r="N3">
        <f>'Content in 50ml'!N3/'Sample weight in g'!N3</f>
        <v>49.468700000000005</v>
      </c>
      <c r="O3">
        <f>'Content in 50ml'!O3/'Sample weight in g'!O3</f>
        <v>22.9588</v>
      </c>
      <c r="P3">
        <f>'Content in 50ml'!P3/'Sample weight in g'!P3</f>
        <v>187.46540000000002</v>
      </c>
    </row>
    <row r="4" spans="1:16" x14ac:dyDescent="0.2">
      <c r="A4" s="4" t="s">
        <v>20</v>
      </c>
      <c r="B4">
        <f>'Content in 50ml'!B4/'Sample weight in g'!B4</f>
        <v>5527.880000000001</v>
      </c>
      <c r="C4">
        <f>'Content in 50ml'!C4/'Sample weight in g'!C4</f>
        <v>58728</v>
      </c>
      <c r="D4">
        <f>'Content in 50ml'!D4/'Sample weight in g'!D4</f>
        <v>658.25</v>
      </c>
      <c r="E4">
        <f>'Content in 50ml'!E4/'Sample weight in g'!E4</f>
        <v>773.7</v>
      </c>
      <c r="F4">
        <f>'Content in 50ml'!F4/'Sample weight in g'!F4</f>
        <v>44085.9</v>
      </c>
      <c r="G4">
        <f>'Content in 50ml'!G4/'Sample weight in g'!G4</f>
        <v>75.984999999999999</v>
      </c>
      <c r="H4">
        <f>'Content in 50ml'!H4/'Sample weight in g'!H4</f>
        <v>159.56100000000001</v>
      </c>
      <c r="I4">
        <f>'Content in 50ml'!I4/'Sample weight in g'!I4</f>
        <v>1.6659500000000003</v>
      </c>
      <c r="J4">
        <f>'Content in 50ml'!J4/'Sample weight in g'!J4</f>
        <v>3192.4</v>
      </c>
      <c r="K4">
        <f>'Content in 50ml'!K4/'Sample weight in g'!K4</f>
        <v>30.720700000000008</v>
      </c>
      <c r="L4">
        <f>'Content in 50ml'!L4/'Sample weight in g'!L4</f>
        <v>0.96730000000000005</v>
      </c>
      <c r="M4">
        <f>'Content in 50ml'!M4/'Sample weight in g'!M4</f>
        <v>28.846300000000003</v>
      </c>
      <c r="N4">
        <f>'Content in 50ml'!N4/'Sample weight in g'!N4</f>
        <v>57.758700000000005</v>
      </c>
      <c r="O4">
        <f>'Content in 50ml'!O4/'Sample weight in g'!O4</f>
        <v>27.088800000000006</v>
      </c>
      <c r="P4">
        <f>'Content in 50ml'!P4/'Sample weight in g'!P4</f>
        <v>263.56540000000001</v>
      </c>
    </row>
    <row r="5" spans="1:16" x14ac:dyDescent="0.2">
      <c r="A5" s="4" t="s">
        <v>21</v>
      </c>
      <c r="B5">
        <f>'Content in 50ml'!B5/'Sample weight in g'!B5</f>
        <v>5619.880000000001</v>
      </c>
      <c r="C5">
        <f>'Content in 50ml'!C5/'Sample weight in g'!C5</f>
        <v>31448</v>
      </c>
      <c r="D5">
        <f>'Content in 50ml'!D5/'Sample weight in g'!D5</f>
        <v>584.45000000000005</v>
      </c>
      <c r="E5">
        <f>'Content in 50ml'!E5/'Sample weight in g'!E5</f>
        <v>964.7</v>
      </c>
      <c r="F5">
        <f>'Content in 50ml'!F5/'Sample weight in g'!F5</f>
        <v>42265.9</v>
      </c>
      <c r="G5">
        <f>'Content in 50ml'!G5/'Sample weight in g'!G5</f>
        <v>34.225000000000001</v>
      </c>
      <c r="H5">
        <f>'Content in 50ml'!H5/'Sample weight in g'!H5</f>
        <v>158.96100000000001</v>
      </c>
      <c r="I5">
        <f>'Content in 50ml'!I5/'Sample weight in g'!I5</f>
        <v>1.5109500000000002</v>
      </c>
      <c r="J5">
        <f>'Content in 50ml'!J5/'Sample weight in g'!J5</f>
        <v>3132.4</v>
      </c>
      <c r="K5">
        <f>'Content in 50ml'!K5/'Sample weight in g'!K5</f>
        <v>29.930700000000002</v>
      </c>
      <c r="L5">
        <f>'Content in 50ml'!L5/'Sample weight in g'!L5</f>
        <v>0.6472</v>
      </c>
      <c r="M5">
        <f>'Content in 50ml'!M5/'Sample weight in g'!M5</f>
        <v>30.156300000000002</v>
      </c>
      <c r="N5">
        <f>'Content in 50ml'!N5/'Sample weight in g'!N5</f>
        <v>58.338699999999996</v>
      </c>
      <c r="O5">
        <f>'Content in 50ml'!O5/'Sample weight in g'!O5</f>
        <v>27.188800000000004</v>
      </c>
      <c r="P5">
        <f>'Content in 50ml'!P5/'Sample weight in g'!P5</f>
        <v>237.16540000000001</v>
      </c>
    </row>
    <row r="6" spans="1:16" x14ac:dyDescent="0.2">
      <c r="A6" s="4" t="s">
        <v>22</v>
      </c>
      <c r="B6">
        <f>'Content in 50ml'!B6/'Sample weight in g'!B6</f>
        <v>4364.88</v>
      </c>
      <c r="C6">
        <f>'Content in 50ml'!C6/'Sample weight in g'!C6</f>
        <v>46318</v>
      </c>
      <c r="D6">
        <f>'Content in 50ml'!D6/'Sample weight in g'!D6</f>
        <v>439.70000000000005</v>
      </c>
      <c r="E6">
        <f>'Content in 50ml'!E6/'Sample weight in g'!E6</f>
        <v>823.40000000000009</v>
      </c>
      <c r="F6">
        <f>'Content in 50ml'!F6/'Sample weight in g'!F6</f>
        <v>34665.9</v>
      </c>
      <c r="G6">
        <f>'Content in 50ml'!G6/'Sample weight in g'!G6</f>
        <v>389.83500000000004</v>
      </c>
      <c r="H6">
        <f>'Content in 50ml'!H6/'Sample weight in g'!H6</f>
        <v>143.06100000000001</v>
      </c>
      <c r="I6">
        <f>'Content in 50ml'!I6/'Sample weight in g'!I6</f>
        <v>1.3869500000000001</v>
      </c>
      <c r="J6">
        <f>'Content in 50ml'!J6/'Sample weight in g'!J6</f>
        <v>2371.4</v>
      </c>
      <c r="K6">
        <f>'Content in 50ml'!K6/'Sample weight in g'!K6</f>
        <v>25.800700000000003</v>
      </c>
      <c r="L6">
        <f>'Content in 50ml'!L6/'Sample weight in g'!L6</f>
        <v>1.3805000000000003</v>
      </c>
      <c r="M6">
        <f>'Content in 50ml'!M6/'Sample weight in g'!M6</f>
        <v>23.426300000000001</v>
      </c>
      <c r="N6">
        <f>'Content in 50ml'!N6/'Sample weight in g'!N6</f>
        <v>47.348700000000001</v>
      </c>
      <c r="O6">
        <f>'Content in 50ml'!O6/'Sample weight in g'!O6</f>
        <v>21.758800000000001</v>
      </c>
      <c r="P6">
        <f>'Content in 50ml'!P6/'Sample weight in g'!P6</f>
        <v>196.86540000000002</v>
      </c>
    </row>
    <row r="7" spans="1:16" x14ac:dyDescent="0.2">
      <c r="A7" s="4" t="s">
        <v>23</v>
      </c>
      <c r="B7">
        <f>'Content in 50ml'!B7/'Sample weight in g'!B7</f>
        <v>4925.880000000001</v>
      </c>
      <c r="C7">
        <f>'Content in 50ml'!C7/'Sample weight in g'!C7</f>
        <v>39408</v>
      </c>
      <c r="D7">
        <f>'Content in 50ml'!D7/'Sample weight in g'!D7</f>
        <v>489.3</v>
      </c>
      <c r="E7">
        <f>'Content in 50ml'!E7/'Sample weight in g'!E7</f>
        <v>817.90000000000009</v>
      </c>
      <c r="F7">
        <f>'Content in 50ml'!F7/'Sample weight in g'!F7</f>
        <v>38985.9</v>
      </c>
      <c r="G7">
        <f>'Content in 50ml'!G7/'Sample weight in g'!G7</f>
        <v>27.755000000000003</v>
      </c>
      <c r="H7">
        <f>'Content in 50ml'!H7/'Sample weight in g'!H7</f>
        <v>150.661</v>
      </c>
      <c r="I7">
        <f>'Content in 50ml'!I7/'Sample weight in g'!I7</f>
        <v>1.48645</v>
      </c>
      <c r="J7">
        <f>'Content in 50ml'!J7/'Sample weight in g'!J7</f>
        <v>3127.4</v>
      </c>
      <c r="K7">
        <f>'Content in 50ml'!K7/'Sample weight in g'!K7</f>
        <v>27.670700000000007</v>
      </c>
      <c r="L7">
        <f>'Content in 50ml'!L7/'Sample weight in g'!L7</f>
        <v>0.83340000000000014</v>
      </c>
      <c r="M7">
        <f>'Content in 50ml'!M7/'Sample weight in g'!M7</f>
        <v>26.836300000000001</v>
      </c>
      <c r="N7">
        <f>'Content in 50ml'!N7/'Sample weight in g'!N7</f>
        <v>54.218700000000005</v>
      </c>
      <c r="O7">
        <f>'Content in 50ml'!O7/'Sample weight in g'!O7</f>
        <v>24.968800000000002</v>
      </c>
      <c r="P7">
        <f>'Content in 50ml'!P7/'Sample weight in g'!P7</f>
        <v>249.66540000000001</v>
      </c>
    </row>
    <row r="8" spans="1:16" x14ac:dyDescent="0.2">
      <c r="A8" s="4" t="s">
        <v>24</v>
      </c>
      <c r="B8">
        <f>'Content in 50ml'!B8/'Sample weight in g'!B8</f>
        <v>4857.88</v>
      </c>
      <c r="C8">
        <f>'Content in 50ml'!C8/'Sample weight in g'!C8</f>
        <v>52298</v>
      </c>
      <c r="D8">
        <f>'Content in 50ml'!D8/'Sample weight in g'!D8</f>
        <v>591.9</v>
      </c>
      <c r="E8">
        <f>'Content in 50ml'!E8/'Sample weight in g'!E8</f>
        <v>913.7</v>
      </c>
      <c r="F8">
        <f>'Content in 50ml'!F8/'Sample weight in g'!F8</f>
        <v>41785.9</v>
      </c>
      <c r="G8">
        <f>'Content in 50ml'!G8/'Sample weight in g'!G8</f>
        <v>176.73500000000001</v>
      </c>
      <c r="H8">
        <f>'Content in 50ml'!H8/'Sample weight in g'!H8</f>
        <v>158.06100000000001</v>
      </c>
      <c r="I8">
        <f>'Content in 50ml'!I8/'Sample weight in g'!I8</f>
        <v>1.5849500000000001</v>
      </c>
      <c r="J8">
        <f>'Content in 50ml'!J8/'Sample weight in g'!J8</f>
        <v>3635.4</v>
      </c>
      <c r="K8">
        <f>'Content in 50ml'!K8/'Sample weight in g'!K8</f>
        <v>28.440700000000007</v>
      </c>
      <c r="L8">
        <f>'Content in 50ml'!L8/'Sample weight in g'!L8</f>
        <v>0.90160000000000007</v>
      </c>
      <c r="M8">
        <f>'Content in 50ml'!M8/'Sample weight in g'!M8</f>
        <v>26.726299999999998</v>
      </c>
      <c r="N8">
        <f>'Content in 50ml'!N8/'Sample weight in g'!N8</f>
        <v>53.8887</v>
      </c>
      <c r="O8">
        <f>'Content in 50ml'!O8/'Sample weight in g'!O8</f>
        <v>24.638800000000003</v>
      </c>
      <c r="P8">
        <f>'Content in 50ml'!P8/'Sample weight in g'!P8</f>
        <v>251.7654</v>
      </c>
    </row>
    <row r="9" spans="1:16" x14ac:dyDescent="0.2">
      <c r="A9" s="4" t="s">
        <v>25</v>
      </c>
      <c r="B9">
        <f>'Content in 50ml'!B9/'Sample weight in g'!B9</f>
        <v>5272.880000000001</v>
      </c>
      <c r="C9">
        <f>'Content in 50ml'!C9/'Sample weight in g'!C9</f>
        <v>53568</v>
      </c>
      <c r="D9">
        <f>'Content in 50ml'!D9/'Sample weight in g'!D9</f>
        <v>635.15000000000009</v>
      </c>
      <c r="E9">
        <f>'Content in 50ml'!E9/'Sample weight in g'!E9</f>
        <v>942.7</v>
      </c>
      <c r="F9">
        <f>'Content in 50ml'!F9/'Sample weight in g'!F9</f>
        <v>42485.9</v>
      </c>
      <c r="G9">
        <f>'Content in 50ml'!G9/'Sample weight in g'!G9</f>
        <v>34.125</v>
      </c>
      <c r="H9">
        <f>'Content in 50ml'!H9/'Sample weight in g'!H9</f>
        <v>152.56100000000001</v>
      </c>
      <c r="I9">
        <f>'Content in 50ml'!I9/'Sample weight in g'!I9</f>
        <v>1.5984500000000001</v>
      </c>
      <c r="J9">
        <f>'Content in 50ml'!J9/'Sample weight in g'!J9</f>
        <v>3349.4</v>
      </c>
      <c r="K9">
        <f>'Content in 50ml'!K9/'Sample weight in g'!K9</f>
        <v>28.300700000000003</v>
      </c>
      <c r="L9">
        <f>'Content in 50ml'!L9/'Sample weight in g'!L9</f>
        <v>0.96510000000000018</v>
      </c>
      <c r="M9">
        <f>'Content in 50ml'!M9/'Sample weight in g'!M9</f>
        <v>27.426299999999998</v>
      </c>
      <c r="N9">
        <f>'Content in 50ml'!N9/'Sample weight in g'!N9</f>
        <v>56.258700000000005</v>
      </c>
      <c r="O9">
        <f>'Content in 50ml'!O9/'Sample weight in g'!O9</f>
        <v>25.218800000000002</v>
      </c>
      <c r="P9">
        <f>'Content in 50ml'!P9/'Sample weight in g'!P9</f>
        <v>250.7654</v>
      </c>
    </row>
    <row r="10" spans="1:16" x14ac:dyDescent="0.2">
      <c r="A10" s="4" t="s">
        <v>26</v>
      </c>
      <c r="B10">
        <f>'Content in 50ml'!B10/'Sample weight in g'!B10</f>
        <v>4850.88</v>
      </c>
      <c r="C10">
        <f>'Content in 50ml'!C10/'Sample weight in g'!C10</f>
        <v>59658</v>
      </c>
      <c r="D10">
        <f>'Content in 50ml'!D10/'Sample weight in g'!D10</f>
        <v>576.70000000000005</v>
      </c>
      <c r="E10">
        <f>'Content in 50ml'!E10/'Sample weight in g'!E10</f>
        <v>1041.7</v>
      </c>
      <c r="F10">
        <f>'Content in 50ml'!F10/'Sample weight in g'!F10</f>
        <v>45405.9</v>
      </c>
      <c r="G10">
        <f>'Content in 50ml'!G10/'Sample weight in g'!G10</f>
        <v>393.53500000000003</v>
      </c>
      <c r="H10">
        <f>'Content in 50ml'!H10/'Sample weight in g'!H10</f>
        <v>238.86100000000002</v>
      </c>
      <c r="I10">
        <f>'Content in 50ml'!I10/'Sample weight in g'!I10</f>
        <v>1.5769500000000001</v>
      </c>
      <c r="J10">
        <f>'Content in 50ml'!J10/'Sample weight in g'!J10</f>
        <v>4185.4000000000005</v>
      </c>
      <c r="K10">
        <f>'Content in 50ml'!K10/'Sample weight in g'!K10</f>
        <v>27.370700000000006</v>
      </c>
      <c r="L10">
        <f>'Content in 50ml'!L10/'Sample weight in g'!L10</f>
        <v>0.94550000000000001</v>
      </c>
      <c r="M10">
        <f>'Content in 50ml'!M10/'Sample weight in g'!M10</f>
        <v>28.536300000000001</v>
      </c>
      <c r="N10">
        <f>'Content in 50ml'!N10/'Sample weight in g'!N10</f>
        <v>57.198700000000002</v>
      </c>
      <c r="O10">
        <f>'Content in 50ml'!O10/'Sample weight in g'!O10</f>
        <v>26.0488</v>
      </c>
      <c r="P10">
        <f>'Content in 50ml'!P10/'Sample weight in g'!P10</f>
        <v>282.06540000000001</v>
      </c>
    </row>
    <row r="11" spans="1:16" x14ac:dyDescent="0.2">
      <c r="A11" s="4" t="s">
        <v>27</v>
      </c>
      <c r="B11">
        <f>'Content in 50ml'!B11/'Sample weight in g'!B11</f>
        <v>5201.880000000001</v>
      </c>
      <c r="C11">
        <f>'Content in 50ml'!C11/'Sample weight in g'!C11</f>
        <v>76538</v>
      </c>
      <c r="D11">
        <f>'Content in 50ml'!D11/'Sample weight in g'!D11</f>
        <v>643.6</v>
      </c>
      <c r="E11">
        <f>'Content in 50ml'!E11/'Sample weight in g'!E11</f>
        <v>1285.7</v>
      </c>
      <c r="F11">
        <f>'Content in 50ml'!F11/'Sample weight in g'!F11</f>
        <v>50475.9</v>
      </c>
      <c r="G11">
        <f>'Content in 50ml'!G11/'Sample weight in g'!G11</f>
        <v>50.814999999999998</v>
      </c>
      <c r="H11">
        <f>'Content in 50ml'!H11/'Sample weight in g'!H11</f>
        <v>169.661</v>
      </c>
      <c r="I11">
        <f>'Content in 50ml'!I11/'Sample weight in g'!I11</f>
        <v>1.7234500000000006</v>
      </c>
      <c r="J11">
        <f>'Content in 50ml'!J11/'Sample weight in g'!J11</f>
        <v>5198.4000000000005</v>
      </c>
      <c r="K11">
        <f>'Content in 50ml'!K11/'Sample weight in g'!K11</f>
        <v>28.910700000000006</v>
      </c>
      <c r="L11">
        <f>'Content in 50ml'!L11/'Sample weight in g'!L11</f>
        <v>1.0055000000000003</v>
      </c>
      <c r="M11">
        <f>'Content in 50ml'!M11/'Sample weight in g'!M11</f>
        <v>30.476299999999998</v>
      </c>
      <c r="N11">
        <f>'Content in 50ml'!N11/'Sample weight in g'!N11</f>
        <v>60.718700000000005</v>
      </c>
      <c r="O11">
        <f>'Content in 50ml'!O11/'Sample weight in g'!O11</f>
        <v>27.088800000000006</v>
      </c>
      <c r="P11">
        <f>'Content in 50ml'!P11/'Sample weight in g'!P11</f>
        <v>378.66540000000003</v>
      </c>
    </row>
    <row r="12" spans="1:16" x14ac:dyDescent="0.2">
      <c r="A12" s="4" t="s">
        <v>28</v>
      </c>
      <c r="B12">
        <f>'Content in 50ml'!B12/'Sample weight in g'!B12</f>
        <v>1330.88</v>
      </c>
      <c r="C12">
        <f>'Content in 50ml'!C12/'Sample weight in g'!C12</f>
        <v>75758</v>
      </c>
      <c r="D12">
        <f>'Content in 50ml'!D12/'Sample weight in g'!D12</f>
        <v>700.25</v>
      </c>
      <c r="E12">
        <f>'Content in 50ml'!E12/'Sample weight in g'!E12</f>
        <v>1083.7</v>
      </c>
      <c r="F12">
        <f>'Content in 50ml'!F12/'Sample weight in g'!F12</f>
        <v>127935.90000000001</v>
      </c>
      <c r="G12">
        <f>'Content in 50ml'!G12/'Sample weight in g'!G12</f>
        <v>86.945000000000007</v>
      </c>
      <c r="H12">
        <f>'Content in 50ml'!H12/'Sample weight in g'!H12</f>
        <v>273.56100000000004</v>
      </c>
      <c r="I12">
        <f>'Content in 50ml'!I12/'Sample weight in g'!I12</f>
        <v>1.6434500000000001</v>
      </c>
      <c r="J12">
        <f>'Content in 50ml'!J12/'Sample weight in g'!J12</f>
        <v>-37.53</v>
      </c>
      <c r="K12">
        <f>'Content in 50ml'!K12/'Sample weight in g'!K12</f>
        <v>23.440700000000003</v>
      </c>
      <c r="L12">
        <f>'Content in 50ml'!L12/'Sample weight in g'!L12</f>
        <v>0.35600000000000004</v>
      </c>
      <c r="M12">
        <f>'Content in 50ml'!M12/'Sample weight in g'!M12</f>
        <v>37.786300000000004</v>
      </c>
      <c r="N12">
        <f>'Content in 50ml'!N12/'Sample weight in g'!N12</f>
        <v>84.708700000000007</v>
      </c>
      <c r="O12">
        <f>'Content in 50ml'!O12/'Sample weight in g'!O12</f>
        <v>37.358800000000002</v>
      </c>
      <c r="P12">
        <f>'Content in 50ml'!P12/'Sample weight in g'!P12</f>
        <v>10.205400000000001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D40FB-BC50-204B-922E-12AB91E662D9}">
  <dimension ref="A1:P25"/>
  <sheetViews>
    <sheetView tabSelected="1" workbookViewId="0">
      <selection activeCell="H34" sqref="H34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x14ac:dyDescent="0.2">
      <c r="A2" s="4" t="s">
        <v>18</v>
      </c>
      <c r="B2">
        <f>'Content in 50ml'!B2/'Sample weight in g'!B2</f>
        <v>4348.88</v>
      </c>
      <c r="C2">
        <f>'Content in 50ml'!C2/'Sample weight in g'!C2</f>
        <v>29228</v>
      </c>
      <c r="D2">
        <f>'Content in 50ml'!D2/'Sample weight in g'!D2</f>
        <v>510.70000000000005</v>
      </c>
      <c r="E2">
        <f>'Content in 50ml'!E2/'Sample weight in g'!E2</f>
        <v>715.30000000000007</v>
      </c>
      <c r="F2">
        <f>'Content in 50ml'!F2/'Sample weight in g'!F2</f>
        <v>33105.9</v>
      </c>
      <c r="G2">
        <f>'Content in 50ml'!G2/'Sample weight in g'!G2</f>
        <v>26.745000000000005</v>
      </c>
      <c r="H2">
        <f>'Content in 50ml'!H2/'Sample weight in g'!H2</f>
        <v>128.86099999999999</v>
      </c>
      <c r="I2">
        <f>'Content in 50ml'!I2/'Sample weight in g'!I2</f>
        <v>1.4909500000000002</v>
      </c>
      <c r="J2">
        <f>'Content in 50ml'!J2/'Sample weight in g'!J2</f>
        <v>2498.4</v>
      </c>
      <c r="K2">
        <f>'Content in 50ml'!K2/'Sample weight in g'!K2</f>
        <v>26.130700000000004</v>
      </c>
      <c r="L2">
        <f>'Content in 50ml'!L2/'Sample weight in g'!L2</f>
        <v>0.68670000000000009</v>
      </c>
      <c r="M2">
        <f>'Content in 50ml'!M2/'Sample weight in g'!M2</f>
        <v>25.966300000000004</v>
      </c>
      <c r="N2">
        <f>'Content in 50ml'!N2/'Sample weight in g'!N2</f>
        <v>51.978700000000003</v>
      </c>
      <c r="O2">
        <f>'Content in 50ml'!O2/'Sample weight in g'!O2</f>
        <v>23.998800000000003</v>
      </c>
      <c r="P2">
        <f>'Content in 50ml'!P2/'Sample weight in g'!P2</f>
        <v>203.16540000000001</v>
      </c>
    </row>
    <row r="3" spans="1:16" x14ac:dyDescent="0.2">
      <c r="A3" s="4" t="s">
        <v>19</v>
      </c>
      <c r="B3">
        <f>'Content in 50ml'!B3/'Sample weight in g'!B3</f>
        <v>5119.880000000001</v>
      </c>
      <c r="C3">
        <f>'Content in 50ml'!C3/'Sample weight in g'!C3</f>
        <v>29328</v>
      </c>
      <c r="D3">
        <f>'Content in 50ml'!D3/'Sample weight in g'!D3</f>
        <v>498.6</v>
      </c>
      <c r="E3">
        <f>'Content in 50ml'!E3/'Sample weight in g'!E3</f>
        <v>864.7</v>
      </c>
      <c r="F3">
        <f>'Content in 50ml'!F3/'Sample weight in g'!F3</f>
        <v>35325.9</v>
      </c>
      <c r="G3">
        <f>'Content in 50ml'!G3/'Sample weight in g'!G3</f>
        <v>34.695000000000007</v>
      </c>
      <c r="H3">
        <f>'Content in 50ml'!H3/'Sample weight in g'!H3</f>
        <v>137.56100000000001</v>
      </c>
      <c r="I3">
        <f>'Content in 50ml'!I3/'Sample weight in g'!I3</f>
        <v>1.4594500000000001</v>
      </c>
      <c r="J3">
        <f>'Content in 50ml'!J3/'Sample weight in g'!J3</f>
        <v>2199.4</v>
      </c>
      <c r="K3">
        <f>'Content in 50ml'!K3/'Sample weight in g'!K3</f>
        <v>26.780700000000003</v>
      </c>
      <c r="L3">
        <f>'Content in 50ml'!L3/'Sample weight in g'!L3</f>
        <v>0.88440000000000019</v>
      </c>
      <c r="M3">
        <f>'Content in 50ml'!M3/'Sample weight in g'!M3</f>
        <v>24.456299999999999</v>
      </c>
      <c r="N3">
        <f>'Content in 50ml'!N3/'Sample weight in g'!N3</f>
        <v>49.468700000000005</v>
      </c>
      <c r="O3">
        <f>'Content in 50ml'!O3/'Sample weight in g'!O3</f>
        <v>22.9588</v>
      </c>
      <c r="P3">
        <f>'Content in 50ml'!P3/'Sample weight in g'!P3</f>
        <v>187.46540000000002</v>
      </c>
    </row>
    <row r="4" spans="1:16" x14ac:dyDescent="0.2">
      <c r="A4" s="4" t="s">
        <v>20</v>
      </c>
      <c r="B4">
        <f>'Content in 50ml'!B4/'Sample weight in g'!B4</f>
        <v>5527.880000000001</v>
      </c>
      <c r="C4">
        <f>'Content in 50ml'!C4/'Sample weight in g'!C4</f>
        <v>58728</v>
      </c>
      <c r="D4">
        <f>'Content in 50ml'!D4/'Sample weight in g'!D4</f>
        <v>658.25</v>
      </c>
      <c r="E4">
        <f>'Content in 50ml'!E4/'Sample weight in g'!E4</f>
        <v>773.7</v>
      </c>
      <c r="F4">
        <f>'Content in 50ml'!F4/'Sample weight in g'!F4</f>
        <v>44085.9</v>
      </c>
      <c r="G4">
        <f>'Content in 50ml'!G4/'Sample weight in g'!G4</f>
        <v>75.984999999999999</v>
      </c>
      <c r="H4">
        <f>'Content in 50ml'!H4/'Sample weight in g'!H4</f>
        <v>159.56100000000001</v>
      </c>
      <c r="I4">
        <f>'Content in 50ml'!I4/'Sample weight in g'!I4</f>
        <v>1.6659500000000003</v>
      </c>
      <c r="J4">
        <f>'Content in 50ml'!J4/'Sample weight in g'!J4</f>
        <v>3192.4</v>
      </c>
      <c r="K4">
        <f>'Content in 50ml'!K4/'Sample weight in g'!K4</f>
        <v>30.720700000000008</v>
      </c>
      <c r="L4">
        <f>'Content in 50ml'!L4/'Sample weight in g'!L4</f>
        <v>0.96730000000000005</v>
      </c>
      <c r="M4">
        <f>'Content in 50ml'!M4/'Sample weight in g'!M4</f>
        <v>28.846300000000003</v>
      </c>
      <c r="N4">
        <f>'Content in 50ml'!N4/'Sample weight in g'!N4</f>
        <v>57.758700000000005</v>
      </c>
      <c r="O4">
        <f>'Content in 50ml'!O4/'Sample weight in g'!O4</f>
        <v>27.088800000000006</v>
      </c>
      <c r="P4">
        <f>'Content in 50ml'!P4/'Sample weight in g'!P4</f>
        <v>263.56540000000001</v>
      </c>
    </row>
    <row r="5" spans="1:16" x14ac:dyDescent="0.2">
      <c r="A5" s="4" t="s">
        <v>21</v>
      </c>
      <c r="B5">
        <f>'Content in 50ml'!B5/'Sample weight in g'!B5</f>
        <v>5619.880000000001</v>
      </c>
      <c r="C5">
        <f>'Content in 50ml'!C5/'Sample weight in g'!C5</f>
        <v>31448</v>
      </c>
      <c r="D5">
        <f>'Content in 50ml'!D5/'Sample weight in g'!D5</f>
        <v>584.45000000000005</v>
      </c>
      <c r="E5">
        <f>'Content in 50ml'!E5/'Sample weight in g'!E5</f>
        <v>964.7</v>
      </c>
      <c r="F5">
        <f>'Content in 50ml'!F5/'Sample weight in g'!F5</f>
        <v>42265.9</v>
      </c>
      <c r="G5">
        <f>'Content in 50ml'!G5/'Sample weight in g'!G5</f>
        <v>34.225000000000001</v>
      </c>
      <c r="H5">
        <f>'Content in 50ml'!H5/'Sample weight in g'!H5</f>
        <v>158.96100000000001</v>
      </c>
      <c r="I5">
        <f>'Content in 50ml'!I5/'Sample weight in g'!I5</f>
        <v>1.5109500000000002</v>
      </c>
      <c r="J5">
        <f>'Content in 50ml'!J5/'Sample weight in g'!J5</f>
        <v>3132.4</v>
      </c>
      <c r="K5">
        <f>'Content in 50ml'!K5/'Sample weight in g'!K5</f>
        <v>29.930700000000002</v>
      </c>
      <c r="L5">
        <f>'Content in 50ml'!L5/'Sample weight in g'!L5</f>
        <v>0.6472</v>
      </c>
      <c r="M5">
        <f>'Content in 50ml'!M5/'Sample weight in g'!M5</f>
        <v>30.156300000000002</v>
      </c>
      <c r="N5">
        <f>'Content in 50ml'!N5/'Sample weight in g'!N5</f>
        <v>58.338699999999996</v>
      </c>
      <c r="O5">
        <f>'Content in 50ml'!O5/'Sample weight in g'!O5</f>
        <v>27.188800000000004</v>
      </c>
      <c r="P5">
        <f>'Content in 50ml'!P5/'Sample weight in g'!P5</f>
        <v>237.16540000000001</v>
      </c>
    </row>
    <row r="6" spans="1:16" x14ac:dyDescent="0.2">
      <c r="A6" s="4" t="s">
        <v>22</v>
      </c>
      <c r="B6">
        <f>'Content in 50ml'!B6/'Sample weight in g'!B6</f>
        <v>4364.88</v>
      </c>
      <c r="C6">
        <f>'Content in 50ml'!C6/'Sample weight in g'!C6</f>
        <v>46318</v>
      </c>
      <c r="D6">
        <f>'Content in 50ml'!D6/'Sample weight in g'!D6</f>
        <v>439.70000000000005</v>
      </c>
      <c r="E6">
        <f>'Content in 50ml'!E6/'Sample weight in g'!E6</f>
        <v>823.40000000000009</v>
      </c>
      <c r="F6">
        <f>'Content in 50ml'!F6/'Sample weight in g'!F6</f>
        <v>34665.9</v>
      </c>
      <c r="G6">
        <f>'Content in 50ml'!G6/'Sample weight in g'!G6</f>
        <v>389.83500000000004</v>
      </c>
      <c r="H6">
        <f>'Content in 50ml'!H6/'Sample weight in g'!H6</f>
        <v>143.06100000000001</v>
      </c>
      <c r="I6">
        <f>'Content in 50ml'!I6/'Sample weight in g'!I6</f>
        <v>1.3869500000000001</v>
      </c>
      <c r="J6">
        <f>'Content in 50ml'!J6/'Sample weight in g'!J6</f>
        <v>2371.4</v>
      </c>
      <c r="K6">
        <f>'Content in 50ml'!K6/'Sample weight in g'!K6</f>
        <v>25.800700000000003</v>
      </c>
      <c r="L6">
        <f>'Content in 50ml'!L6/'Sample weight in g'!L6</f>
        <v>1.3805000000000003</v>
      </c>
      <c r="M6">
        <f>'Content in 50ml'!M6/'Sample weight in g'!M6</f>
        <v>23.426300000000001</v>
      </c>
      <c r="N6">
        <f>'Content in 50ml'!N6/'Sample weight in g'!N6</f>
        <v>47.348700000000001</v>
      </c>
      <c r="O6">
        <f>'Content in 50ml'!O6/'Sample weight in g'!O6</f>
        <v>21.758800000000001</v>
      </c>
      <c r="P6">
        <f>'Content in 50ml'!P6/'Sample weight in g'!P6</f>
        <v>196.86540000000002</v>
      </c>
    </row>
    <row r="7" spans="1:16" x14ac:dyDescent="0.2">
      <c r="A7" s="4" t="s">
        <v>23</v>
      </c>
      <c r="B7">
        <f>'Content in 50ml'!B7/'Sample weight in g'!B7</f>
        <v>4925.880000000001</v>
      </c>
      <c r="C7">
        <f>'Content in 50ml'!C7/'Sample weight in g'!C7</f>
        <v>39408</v>
      </c>
      <c r="D7">
        <f>'Content in 50ml'!D7/'Sample weight in g'!D7</f>
        <v>489.3</v>
      </c>
      <c r="E7">
        <f>'Content in 50ml'!E7/'Sample weight in g'!E7</f>
        <v>817.90000000000009</v>
      </c>
      <c r="F7">
        <f>'Content in 50ml'!F7/'Sample weight in g'!F7</f>
        <v>38985.9</v>
      </c>
      <c r="G7">
        <f>'Content in 50ml'!G7/'Sample weight in g'!G7</f>
        <v>27.755000000000003</v>
      </c>
      <c r="H7">
        <f>'Content in 50ml'!H7/'Sample weight in g'!H7</f>
        <v>150.661</v>
      </c>
      <c r="I7">
        <f>'Content in 50ml'!I7/'Sample weight in g'!I7</f>
        <v>1.48645</v>
      </c>
      <c r="J7">
        <f>'Content in 50ml'!J7/'Sample weight in g'!J7</f>
        <v>3127.4</v>
      </c>
      <c r="K7">
        <f>'Content in 50ml'!K7/'Sample weight in g'!K7</f>
        <v>27.670700000000007</v>
      </c>
      <c r="L7">
        <f>'Content in 50ml'!L7/'Sample weight in g'!L7</f>
        <v>0.83340000000000014</v>
      </c>
      <c r="M7">
        <f>'Content in 50ml'!M7/'Sample weight in g'!M7</f>
        <v>26.836300000000001</v>
      </c>
      <c r="N7">
        <f>'Content in 50ml'!N7/'Sample weight in g'!N7</f>
        <v>54.218700000000005</v>
      </c>
      <c r="O7">
        <f>'Content in 50ml'!O7/'Sample weight in g'!O7</f>
        <v>24.968800000000002</v>
      </c>
      <c r="P7">
        <f>'Content in 50ml'!P7/'Sample weight in g'!P7</f>
        <v>249.66540000000001</v>
      </c>
    </row>
    <row r="8" spans="1:16" x14ac:dyDescent="0.2">
      <c r="A8" s="4" t="s">
        <v>24</v>
      </c>
      <c r="B8">
        <f>'Content in 50ml'!B8/'Sample weight in g'!B8</f>
        <v>4857.88</v>
      </c>
      <c r="C8">
        <f>'Content in 50ml'!C8/'Sample weight in g'!C8</f>
        <v>52298</v>
      </c>
      <c r="D8">
        <f>'Content in 50ml'!D8/'Sample weight in g'!D8</f>
        <v>591.9</v>
      </c>
      <c r="E8">
        <f>'Content in 50ml'!E8/'Sample weight in g'!E8</f>
        <v>913.7</v>
      </c>
      <c r="F8">
        <f>'Content in 50ml'!F8/'Sample weight in g'!F8</f>
        <v>41785.9</v>
      </c>
      <c r="G8">
        <f>'Content in 50ml'!G8/'Sample weight in g'!G8</f>
        <v>176.73500000000001</v>
      </c>
      <c r="H8">
        <f>'Content in 50ml'!H8/'Sample weight in g'!H8</f>
        <v>158.06100000000001</v>
      </c>
      <c r="I8">
        <f>'Content in 50ml'!I8/'Sample weight in g'!I8</f>
        <v>1.5849500000000001</v>
      </c>
      <c r="J8">
        <f>'Content in 50ml'!J8/'Sample weight in g'!J8</f>
        <v>3635.4</v>
      </c>
      <c r="K8">
        <f>'Content in 50ml'!K8/'Sample weight in g'!K8</f>
        <v>28.440700000000007</v>
      </c>
      <c r="L8">
        <f>'Content in 50ml'!L8/'Sample weight in g'!L8</f>
        <v>0.90160000000000007</v>
      </c>
      <c r="M8">
        <f>'Content in 50ml'!M8/'Sample weight in g'!M8</f>
        <v>26.726299999999998</v>
      </c>
      <c r="N8">
        <f>'Content in 50ml'!N8/'Sample weight in g'!N8</f>
        <v>53.8887</v>
      </c>
      <c r="O8">
        <f>'Content in 50ml'!O8/'Sample weight in g'!O8</f>
        <v>24.638800000000003</v>
      </c>
      <c r="P8">
        <f>'Content in 50ml'!P8/'Sample weight in g'!P8</f>
        <v>251.7654</v>
      </c>
    </row>
    <row r="9" spans="1:16" x14ac:dyDescent="0.2">
      <c r="A9" s="4" t="s">
        <v>25</v>
      </c>
      <c r="B9">
        <f>'Content in 50ml'!B9/'Sample weight in g'!B9</f>
        <v>5272.880000000001</v>
      </c>
      <c r="C9">
        <f>'Content in 50ml'!C9/'Sample weight in g'!C9</f>
        <v>53568</v>
      </c>
      <c r="D9">
        <f>'Content in 50ml'!D9/'Sample weight in g'!D9</f>
        <v>635.15000000000009</v>
      </c>
      <c r="E9">
        <f>'Content in 50ml'!E9/'Sample weight in g'!E9</f>
        <v>942.7</v>
      </c>
      <c r="F9">
        <f>'Content in 50ml'!F9/'Sample weight in g'!F9</f>
        <v>42485.9</v>
      </c>
      <c r="G9">
        <f>'Content in 50ml'!G9/'Sample weight in g'!G9</f>
        <v>34.125</v>
      </c>
      <c r="H9">
        <f>'Content in 50ml'!H9/'Sample weight in g'!H9</f>
        <v>152.56100000000001</v>
      </c>
      <c r="I9">
        <f>'Content in 50ml'!I9/'Sample weight in g'!I9</f>
        <v>1.5984500000000001</v>
      </c>
      <c r="J9">
        <f>'Content in 50ml'!J9/'Sample weight in g'!J9</f>
        <v>3349.4</v>
      </c>
      <c r="K9">
        <f>'Content in 50ml'!K9/'Sample weight in g'!K9</f>
        <v>28.300700000000003</v>
      </c>
      <c r="L9">
        <f>'Content in 50ml'!L9/'Sample weight in g'!L9</f>
        <v>0.96510000000000018</v>
      </c>
      <c r="M9">
        <f>'Content in 50ml'!M9/'Sample weight in g'!M9</f>
        <v>27.426299999999998</v>
      </c>
      <c r="N9">
        <f>'Content in 50ml'!N9/'Sample weight in g'!N9</f>
        <v>56.258700000000005</v>
      </c>
      <c r="O9">
        <f>'Content in 50ml'!O9/'Sample weight in g'!O9</f>
        <v>25.218800000000002</v>
      </c>
      <c r="P9">
        <f>'Content in 50ml'!P9/'Sample weight in g'!P9</f>
        <v>250.7654</v>
      </c>
    </row>
    <row r="10" spans="1:16" x14ac:dyDescent="0.2">
      <c r="A10" s="4" t="s">
        <v>26</v>
      </c>
      <c r="B10">
        <f>'Content in 50ml'!B10/'Sample weight in g'!B10</f>
        <v>4850.88</v>
      </c>
      <c r="C10">
        <f>'Content in 50ml'!C10/'Sample weight in g'!C10</f>
        <v>59658</v>
      </c>
      <c r="D10">
        <f>'Content in 50ml'!D10/'Sample weight in g'!D10</f>
        <v>576.70000000000005</v>
      </c>
      <c r="E10">
        <f>'Content in 50ml'!E10/'Sample weight in g'!E10</f>
        <v>1041.7</v>
      </c>
      <c r="F10">
        <f>'Content in 50ml'!F10/'Sample weight in g'!F10</f>
        <v>45405.9</v>
      </c>
      <c r="G10">
        <f>'Content in 50ml'!G10/'Sample weight in g'!G10</f>
        <v>393.53500000000003</v>
      </c>
      <c r="H10">
        <f>'Content in 50ml'!H10/'Sample weight in g'!H10</f>
        <v>238.86100000000002</v>
      </c>
      <c r="I10">
        <f>'Content in 50ml'!I10/'Sample weight in g'!I10</f>
        <v>1.5769500000000001</v>
      </c>
      <c r="J10">
        <f>'Content in 50ml'!J10/'Sample weight in g'!J10</f>
        <v>4185.4000000000005</v>
      </c>
      <c r="K10">
        <f>'Content in 50ml'!K10/'Sample weight in g'!K10</f>
        <v>27.370700000000006</v>
      </c>
      <c r="L10">
        <f>'Content in 50ml'!L10/'Sample weight in g'!L10</f>
        <v>0.94550000000000001</v>
      </c>
      <c r="M10">
        <f>'Content in 50ml'!M10/'Sample weight in g'!M10</f>
        <v>28.536300000000001</v>
      </c>
      <c r="N10">
        <f>'Content in 50ml'!N10/'Sample weight in g'!N10</f>
        <v>57.198700000000002</v>
      </c>
      <c r="O10">
        <f>'Content in 50ml'!O10/'Sample weight in g'!O10</f>
        <v>26.0488</v>
      </c>
      <c r="P10">
        <f>'Content in 50ml'!P10/'Sample weight in g'!P10</f>
        <v>282.06540000000001</v>
      </c>
    </row>
    <row r="11" spans="1:16" x14ac:dyDescent="0.2">
      <c r="A11" s="4" t="s">
        <v>27</v>
      </c>
      <c r="B11">
        <f>'Content in 50ml'!B11/'Sample weight in g'!B11</f>
        <v>5201.880000000001</v>
      </c>
      <c r="C11">
        <f>'Content in 50ml'!C11/'Sample weight in g'!C11</f>
        <v>76538</v>
      </c>
      <c r="D11">
        <f>'Content in 50ml'!D11/'Sample weight in g'!D11</f>
        <v>643.6</v>
      </c>
      <c r="E11">
        <f>'Content in 50ml'!E11/'Sample weight in g'!E11</f>
        <v>1285.7</v>
      </c>
      <c r="F11">
        <f>'Content in 50ml'!F11/'Sample weight in g'!F11</f>
        <v>50475.9</v>
      </c>
      <c r="G11">
        <f>'Content in 50ml'!G11/'Sample weight in g'!G11</f>
        <v>50.814999999999998</v>
      </c>
      <c r="H11">
        <f>'Content in 50ml'!H11/'Sample weight in g'!H11</f>
        <v>169.661</v>
      </c>
      <c r="I11">
        <f>'Content in 50ml'!I11/'Sample weight in g'!I11</f>
        <v>1.7234500000000006</v>
      </c>
      <c r="J11">
        <f>'Content in 50ml'!J11/'Sample weight in g'!J11</f>
        <v>5198.4000000000005</v>
      </c>
      <c r="K11">
        <f>'Content in 50ml'!K11/'Sample weight in g'!K11</f>
        <v>28.910700000000006</v>
      </c>
      <c r="L11">
        <f>'Content in 50ml'!L11/'Sample weight in g'!L11</f>
        <v>1.0055000000000003</v>
      </c>
      <c r="M11">
        <f>'Content in 50ml'!M11/'Sample weight in g'!M11</f>
        <v>30.476299999999998</v>
      </c>
      <c r="N11">
        <f>'Content in 50ml'!N11/'Sample weight in g'!N11</f>
        <v>60.718700000000005</v>
      </c>
      <c r="O11">
        <f>'Content in 50ml'!O11/'Sample weight in g'!O11</f>
        <v>27.088800000000006</v>
      </c>
      <c r="P11">
        <f>'Content in 50ml'!P11/'Sample weight in g'!P11</f>
        <v>378.66540000000003</v>
      </c>
    </row>
    <row r="12" spans="1:16" x14ac:dyDescent="0.2">
      <c r="A12" s="4" t="s">
        <v>28</v>
      </c>
      <c r="B12">
        <f>'Content in 50ml'!B12/'Sample weight in g'!B12</f>
        <v>1330.88</v>
      </c>
      <c r="C12">
        <f>'Content in 50ml'!C12/'Sample weight in g'!C12</f>
        <v>75758</v>
      </c>
      <c r="D12">
        <f>'Content in 50ml'!D12/'Sample weight in g'!D12</f>
        <v>700.25</v>
      </c>
      <c r="E12">
        <f>'Content in 50ml'!E12/'Sample weight in g'!E12</f>
        <v>1083.7</v>
      </c>
      <c r="F12">
        <f>'Content in 50ml'!F12/'Sample weight in g'!F12</f>
        <v>127935.90000000001</v>
      </c>
      <c r="G12">
        <f>'Content in 50ml'!G12/'Sample weight in g'!G12</f>
        <v>86.945000000000007</v>
      </c>
      <c r="H12">
        <f>'Content in 50ml'!H12/'Sample weight in g'!H12</f>
        <v>273.56100000000004</v>
      </c>
      <c r="I12">
        <f>'Content in 50ml'!I12/'Sample weight in g'!I12</f>
        <v>1.6434500000000001</v>
      </c>
      <c r="J12">
        <f>'Content in 50ml'!J12/'Sample weight in g'!J12</f>
        <v>-37.53</v>
      </c>
      <c r="K12">
        <f>'Content in 50ml'!K12/'Sample weight in g'!K12</f>
        <v>23.440700000000003</v>
      </c>
      <c r="L12">
        <f>'Content in 50ml'!L12/'Sample weight in g'!L12</f>
        <v>0.35600000000000004</v>
      </c>
      <c r="M12">
        <f>'Content in 50ml'!M12/'Sample weight in g'!M12</f>
        <v>37.786300000000004</v>
      </c>
      <c r="N12">
        <f>'Content in 50ml'!N12/'Sample weight in g'!N12</f>
        <v>84.708700000000007</v>
      </c>
      <c r="O12">
        <f>'Content in 50ml'!O12/'Sample weight in g'!O12</f>
        <v>37.358800000000002</v>
      </c>
      <c r="P12">
        <f>'Content in 50ml'!P12/'Sample weight in g'!P12</f>
        <v>10.205400000000001</v>
      </c>
    </row>
    <row r="16" spans="1:16" x14ac:dyDescent="0.2">
      <c r="A16" s="5" t="s">
        <v>48</v>
      </c>
      <c r="B16" s="4" t="s">
        <v>33</v>
      </c>
      <c r="C16" s="4" t="s">
        <v>34</v>
      </c>
      <c r="D16" s="4" t="s">
        <v>35</v>
      </c>
      <c r="E16" s="4" t="s">
        <v>36</v>
      </c>
      <c r="F16" s="4" t="s">
        <v>37</v>
      </c>
      <c r="G16" s="4" t="s">
        <v>38</v>
      </c>
      <c r="H16" s="4" t="s">
        <v>39</v>
      </c>
      <c r="I16" s="4" t="s">
        <v>40</v>
      </c>
      <c r="J16" s="4" t="s">
        <v>41</v>
      </c>
      <c r="K16" s="4" t="s">
        <v>42</v>
      </c>
      <c r="L16" s="4" t="s">
        <v>43</v>
      </c>
      <c r="M16" s="4" t="s">
        <v>44</v>
      </c>
      <c r="N16" s="4" t="s">
        <v>45</v>
      </c>
      <c r="O16" s="4" t="s">
        <v>46</v>
      </c>
      <c r="P16" s="4" t="s">
        <v>47</v>
      </c>
    </row>
    <row r="17" spans="1:16" x14ac:dyDescent="0.2">
      <c r="A17" s="4" t="s">
        <v>51</v>
      </c>
      <c r="B17">
        <f>AVERAGE(B3:B12)</f>
        <v>4707.28</v>
      </c>
      <c r="C17">
        <f t="shared" ref="C17:P17" si="0">AVERAGE(C3:C12)</f>
        <v>52305</v>
      </c>
      <c r="D17">
        <f t="shared" si="0"/>
        <v>581.79000000000008</v>
      </c>
      <c r="E17">
        <f t="shared" si="0"/>
        <v>951.19000000000017</v>
      </c>
      <c r="F17">
        <f t="shared" si="0"/>
        <v>50341.900000000009</v>
      </c>
      <c r="G17">
        <f t="shared" si="0"/>
        <v>130.465</v>
      </c>
      <c r="H17">
        <f t="shared" si="0"/>
        <v>174.25100000000003</v>
      </c>
      <c r="I17">
        <f t="shared" si="0"/>
        <v>1.5636999999999999</v>
      </c>
      <c r="J17">
        <f t="shared" si="0"/>
        <v>3035.4070000000006</v>
      </c>
      <c r="K17">
        <f t="shared" si="0"/>
        <v>27.736700000000006</v>
      </c>
      <c r="L17">
        <f t="shared" si="0"/>
        <v>0.88865000000000016</v>
      </c>
      <c r="M17">
        <f t="shared" si="0"/>
        <v>28.467300000000002</v>
      </c>
      <c r="N17">
        <f t="shared" si="0"/>
        <v>57.990700000000004</v>
      </c>
      <c r="O17">
        <f t="shared" si="0"/>
        <v>26.431799999999999</v>
      </c>
      <c r="P17">
        <f t="shared" si="0"/>
        <v>230.8194</v>
      </c>
    </row>
    <row r="20" spans="1:16" x14ac:dyDescent="0.2">
      <c r="A20" s="5" t="s">
        <v>49</v>
      </c>
      <c r="B20" s="4" t="s">
        <v>33</v>
      </c>
      <c r="C20" s="4" t="s">
        <v>34</v>
      </c>
      <c r="D20" s="4" t="s">
        <v>35</v>
      </c>
      <c r="E20" s="4" t="s">
        <v>36</v>
      </c>
      <c r="F20" s="4" t="s">
        <v>37</v>
      </c>
      <c r="G20" s="4" t="s">
        <v>38</v>
      </c>
      <c r="H20" s="4" t="s">
        <v>39</v>
      </c>
      <c r="I20" s="4" t="s">
        <v>40</v>
      </c>
      <c r="J20" s="4" t="s">
        <v>41</v>
      </c>
      <c r="K20" s="4" t="s">
        <v>42</v>
      </c>
      <c r="L20" s="4" t="s">
        <v>43</v>
      </c>
      <c r="M20" s="4" t="s">
        <v>44</v>
      </c>
      <c r="N20" s="4" t="s">
        <v>45</v>
      </c>
      <c r="O20" s="4" t="s">
        <v>46</v>
      </c>
      <c r="P20" s="4" t="s">
        <v>47</v>
      </c>
    </row>
    <row r="21" spans="1:16" x14ac:dyDescent="0.2">
      <c r="A21" s="4" t="s">
        <v>51</v>
      </c>
      <c r="B21">
        <f>STDEV(B3:B12)</f>
        <v>1240.4925724171976</v>
      </c>
      <c r="C21">
        <f t="shared" ref="C21:P21" si="1">STDEV(C3:C12)</f>
        <v>16327.658912273846</v>
      </c>
      <c r="D21">
        <f t="shared" si="1"/>
        <v>83.230876348731158</v>
      </c>
      <c r="E21">
        <f t="shared" si="1"/>
        <v>153.61847725959069</v>
      </c>
      <c r="F21">
        <f t="shared" si="1"/>
        <v>27657.966583889618</v>
      </c>
      <c r="G21">
        <f t="shared" si="1"/>
        <v>144.56466765200042</v>
      </c>
      <c r="H21">
        <f t="shared" si="1"/>
        <v>44.864746120360891</v>
      </c>
      <c r="I21">
        <f t="shared" si="1"/>
        <v>0.10275571084426952</v>
      </c>
      <c r="J21">
        <f t="shared" si="1"/>
        <v>1377.7952510526845</v>
      </c>
      <c r="K21">
        <f t="shared" si="1"/>
        <v>2.0860872464976157</v>
      </c>
      <c r="L21">
        <f t="shared" si="1"/>
        <v>0.26163697177577933</v>
      </c>
      <c r="M21">
        <f t="shared" si="1"/>
        <v>3.9743020351587046</v>
      </c>
      <c r="N21">
        <f t="shared" si="1"/>
        <v>10.230817063058963</v>
      </c>
      <c r="O21">
        <f t="shared" si="1"/>
        <v>4.2388102366374536</v>
      </c>
      <c r="P21">
        <f t="shared" si="1"/>
        <v>93.388016385639389</v>
      </c>
    </row>
    <row r="24" spans="1:16" x14ac:dyDescent="0.2">
      <c r="A24" s="5" t="s">
        <v>50</v>
      </c>
      <c r="B24" s="4" t="s">
        <v>33</v>
      </c>
      <c r="C24" s="4" t="s">
        <v>34</v>
      </c>
      <c r="D24" s="4" t="s">
        <v>35</v>
      </c>
      <c r="E24" s="4" t="s">
        <v>36</v>
      </c>
      <c r="F24" s="4" t="s">
        <v>37</v>
      </c>
      <c r="G24" s="4" t="s">
        <v>38</v>
      </c>
      <c r="H24" s="4" t="s">
        <v>39</v>
      </c>
      <c r="I24" s="4" t="s">
        <v>40</v>
      </c>
      <c r="J24" s="4" t="s">
        <v>41</v>
      </c>
      <c r="K24" s="4" t="s">
        <v>42</v>
      </c>
      <c r="L24" s="4" t="s">
        <v>43</v>
      </c>
      <c r="M24" s="4" t="s">
        <v>44</v>
      </c>
      <c r="N24" s="4" t="s">
        <v>45</v>
      </c>
      <c r="O24" s="4" t="s">
        <v>46</v>
      </c>
      <c r="P24" s="4" t="s">
        <v>47</v>
      </c>
    </row>
    <row r="25" spans="1:16" x14ac:dyDescent="0.2">
      <c r="A25" s="4" t="s">
        <v>51</v>
      </c>
      <c r="B25">
        <f>B21/SQRT(10)</f>
        <v>392.27819493597093</v>
      </c>
      <c r="C25">
        <f t="shared" ref="C25:P25" si="2">C21/SQRT(10)</f>
        <v>5163.2591021132721</v>
      </c>
      <c r="D25">
        <f t="shared" si="2"/>
        <v>26.319914091382927</v>
      </c>
      <c r="E25">
        <f t="shared" si="2"/>
        <v>48.57842788270878</v>
      </c>
      <c r="F25">
        <f t="shared" si="2"/>
        <v>8746.2169853917676</v>
      </c>
      <c r="G25">
        <f t="shared" si="2"/>
        <v>45.715361896558726</v>
      </c>
      <c r="H25">
        <f t="shared" si="2"/>
        <v>14.18747843855432</v>
      </c>
      <c r="I25">
        <f t="shared" si="2"/>
        <v>3.2494208885755514E-2</v>
      </c>
      <c r="J25">
        <f t="shared" si="2"/>
        <v>435.6971142689988</v>
      </c>
      <c r="K25">
        <f t="shared" si="2"/>
        <v>0.65967870967615772</v>
      </c>
      <c r="L25">
        <f t="shared" si="2"/>
        <v>8.2736875092065176E-2</v>
      </c>
      <c r="M25">
        <f t="shared" si="2"/>
        <v>1.2567846540544096</v>
      </c>
      <c r="N25">
        <f t="shared" si="2"/>
        <v>3.2352684243780825</v>
      </c>
      <c r="O25">
        <f t="shared" si="2"/>
        <v>1.3404294917011661</v>
      </c>
      <c r="P25">
        <f t="shared" si="2"/>
        <v>29.531883794374597</v>
      </c>
    </row>
  </sheetData>
  <conditionalFormatting sqref="B17:P17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{CFF4FF36-B4A6-7D40-A4E7-95A2522D5799}</x14:id>
        </ext>
      </extLst>
    </cfRule>
  </conditionalFormatting>
  <conditionalFormatting sqref="B21:P21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{B95D1A80-DE79-0B47-A231-9FC893036198}</x14:id>
        </ext>
      </extLst>
    </cfRule>
  </conditionalFormatting>
  <conditionalFormatting sqref="B25:P2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{9713E480-2B77-714F-A268-926233F119B3}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F4FF36-B4A6-7D40-A4E7-95A2522D579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B17:P17</xm:sqref>
        </x14:conditionalFormatting>
        <x14:conditionalFormatting xmlns:xm="http://schemas.microsoft.com/office/excel/2006/main">
          <x14:cfRule type="dataBar" id="{B95D1A80-DE79-0B47-A231-9FC8930361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B21:P21</xm:sqref>
        </x14:conditionalFormatting>
        <x14:conditionalFormatting xmlns:xm="http://schemas.microsoft.com/office/excel/2006/main">
          <x14:cfRule type="dataBar" id="{9713E480-2B77-714F-A268-926233F119B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B25:P25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6A01-09D5-C545-9FD5-82DEABE6B424}">
  <dimension ref="A1:P12"/>
  <sheetViews>
    <sheetView workbookViewId="0">
      <selection activeCell="H25" sqref="H25"/>
    </sheetView>
  </sheetViews>
  <sheetFormatPr baseColWidth="10" defaultRowHeight="15" x14ac:dyDescent="0.2"/>
  <sheetData>
    <row r="1" spans="1:16" x14ac:dyDescent="0.2">
      <c r="A1" s="4" t="s">
        <v>0</v>
      </c>
      <c r="B1" s="4" t="s">
        <v>33</v>
      </c>
      <c r="C1" s="4" t="s">
        <v>34</v>
      </c>
      <c r="D1" s="4" t="s">
        <v>35</v>
      </c>
      <c r="E1" s="4" t="s">
        <v>36</v>
      </c>
      <c r="F1" s="4" t="s">
        <v>37</v>
      </c>
      <c r="G1" s="4" t="s">
        <v>38</v>
      </c>
      <c r="H1" s="4" t="s">
        <v>39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O1" s="4" t="s">
        <v>46</v>
      </c>
      <c r="P1" s="4" t="s">
        <v>47</v>
      </c>
    </row>
    <row r="2" spans="1:16" x14ac:dyDescent="0.2">
      <c r="A2" s="4" t="s">
        <v>18</v>
      </c>
      <c r="B2">
        <v>4348.88</v>
      </c>
      <c r="C2">
        <v>29228</v>
      </c>
      <c r="D2">
        <v>510.70000000000005</v>
      </c>
      <c r="E2">
        <v>715.30000000000007</v>
      </c>
      <c r="F2">
        <v>33105.9</v>
      </c>
      <c r="G2">
        <v>26.745000000000005</v>
      </c>
      <c r="H2">
        <v>128.86099999999999</v>
      </c>
      <c r="I2">
        <v>1.4909500000000002</v>
      </c>
      <c r="J2">
        <v>2498.4</v>
      </c>
      <c r="K2">
        <v>26.130700000000004</v>
      </c>
      <c r="L2">
        <v>0.68670000000000009</v>
      </c>
      <c r="M2">
        <v>25.966300000000004</v>
      </c>
      <c r="N2">
        <v>51.978700000000003</v>
      </c>
      <c r="O2">
        <v>23.998800000000003</v>
      </c>
      <c r="P2">
        <v>203.16540000000001</v>
      </c>
    </row>
    <row r="3" spans="1:16" x14ac:dyDescent="0.2">
      <c r="A3" s="4" t="s">
        <v>19</v>
      </c>
      <c r="B3">
        <v>5119.880000000001</v>
      </c>
      <c r="C3">
        <v>29328</v>
      </c>
      <c r="D3">
        <v>498.6</v>
      </c>
      <c r="E3">
        <v>864.7</v>
      </c>
      <c r="F3">
        <v>35325.9</v>
      </c>
      <c r="G3">
        <v>34.695000000000007</v>
      </c>
      <c r="H3">
        <v>137.56100000000001</v>
      </c>
      <c r="I3">
        <v>1.4594500000000001</v>
      </c>
      <c r="J3">
        <v>2199.4</v>
      </c>
      <c r="K3">
        <v>26.780700000000003</v>
      </c>
      <c r="L3">
        <v>0.88440000000000019</v>
      </c>
      <c r="M3">
        <v>24.456299999999999</v>
      </c>
      <c r="N3">
        <v>49.468700000000005</v>
      </c>
      <c r="O3">
        <v>22.9588</v>
      </c>
      <c r="P3">
        <v>187.46540000000002</v>
      </c>
    </row>
    <row r="4" spans="1:16" x14ac:dyDescent="0.2">
      <c r="A4" s="4" t="s">
        <v>20</v>
      </c>
      <c r="B4">
        <v>5527.880000000001</v>
      </c>
      <c r="C4">
        <v>58728</v>
      </c>
      <c r="D4">
        <v>658.25</v>
      </c>
      <c r="E4">
        <v>773.7</v>
      </c>
      <c r="F4">
        <v>44085.9</v>
      </c>
      <c r="G4">
        <v>75.984999999999999</v>
      </c>
      <c r="H4">
        <v>159.56100000000001</v>
      </c>
      <c r="I4">
        <v>1.6659500000000003</v>
      </c>
      <c r="J4">
        <v>3192.4</v>
      </c>
      <c r="K4">
        <v>30.720700000000008</v>
      </c>
      <c r="L4">
        <v>0.96730000000000005</v>
      </c>
      <c r="M4">
        <v>28.846300000000003</v>
      </c>
      <c r="N4">
        <v>57.758700000000005</v>
      </c>
      <c r="O4">
        <v>27.088800000000006</v>
      </c>
      <c r="P4">
        <v>263.56540000000001</v>
      </c>
    </row>
    <row r="5" spans="1:16" x14ac:dyDescent="0.2">
      <c r="A5" s="4" t="s">
        <v>21</v>
      </c>
      <c r="B5">
        <v>5619.880000000001</v>
      </c>
      <c r="C5">
        <v>31448</v>
      </c>
      <c r="D5">
        <v>584.45000000000005</v>
      </c>
      <c r="E5">
        <v>964.7</v>
      </c>
      <c r="F5">
        <v>42265.9</v>
      </c>
      <c r="G5">
        <v>34.225000000000001</v>
      </c>
      <c r="H5">
        <v>158.96100000000001</v>
      </c>
      <c r="I5">
        <v>1.5109500000000002</v>
      </c>
      <c r="J5">
        <v>3132.4</v>
      </c>
      <c r="K5">
        <v>29.930700000000002</v>
      </c>
      <c r="L5">
        <v>0.6472</v>
      </c>
      <c r="M5">
        <v>30.156300000000002</v>
      </c>
      <c r="N5">
        <v>58.338699999999996</v>
      </c>
      <c r="O5">
        <v>27.188800000000004</v>
      </c>
      <c r="P5">
        <v>237.16540000000001</v>
      </c>
    </row>
    <row r="6" spans="1:16" x14ac:dyDescent="0.2">
      <c r="A6" s="4" t="s">
        <v>22</v>
      </c>
      <c r="B6">
        <v>4364.88</v>
      </c>
      <c r="C6">
        <v>46318</v>
      </c>
      <c r="D6">
        <v>439.70000000000005</v>
      </c>
      <c r="E6">
        <v>823.40000000000009</v>
      </c>
      <c r="F6">
        <v>34665.9</v>
      </c>
      <c r="G6">
        <v>389.83500000000004</v>
      </c>
      <c r="H6">
        <v>143.06100000000001</v>
      </c>
      <c r="I6">
        <v>1.3869500000000001</v>
      </c>
      <c r="J6">
        <v>2371.4</v>
      </c>
      <c r="K6">
        <v>25.800700000000003</v>
      </c>
      <c r="L6">
        <v>1.3805000000000003</v>
      </c>
      <c r="M6">
        <v>23.426300000000001</v>
      </c>
      <c r="N6">
        <v>47.348700000000001</v>
      </c>
      <c r="O6">
        <v>21.758800000000001</v>
      </c>
      <c r="P6">
        <v>196.86540000000002</v>
      </c>
    </row>
    <row r="7" spans="1:16" x14ac:dyDescent="0.2">
      <c r="A7" s="4" t="s">
        <v>23</v>
      </c>
      <c r="B7">
        <v>4925.880000000001</v>
      </c>
      <c r="C7">
        <v>39408</v>
      </c>
      <c r="D7">
        <v>489.3</v>
      </c>
      <c r="E7">
        <v>817.90000000000009</v>
      </c>
      <c r="F7">
        <v>38985.9</v>
      </c>
      <c r="G7">
        <v>27.755000000000003</v>
      </c>
      <c r="H7">
        <v>150.661</v>
      </c>
      <c r="I7">
        <v>1.48645</v>
      </c>
      <c r="J7">
        <v>3127.4</v>
      </c>
      <c r="K7">
        <v>27.670700000000007</v>
      </c>
      <c r="L7">
        <v>0.83340000000000014</v>
      </c>
      <c r="M7">
        <v>26.836300000000001</v>
      </c>
      <c r="N7">
        <v>54.218700000000005</v>
      </c>
      <c r="O7">
        <v>24.968800000000002</v>
      </c>
      <c r="P7">
        <v>249.66540000000001</v>
      </c>
    </row>
    <row r="8" spans="1:16" x14ac:dyDescent="0.2">
      <c r="A8" s="4" t="s">
        <v>24</v>
      </c>
      <c r="B8">
        <v>4857.88</v>
      </c>
      <c r="C8">
        <v>52298</v>
      </c>
      <c r="D8">
        <v>591.9</v>
      </c>
      <c r="E8">
        <v>913.7</v>
      </c>
      <c r="F8">
        <v>41785.9</v>
      </c>
      <c r="G8">
        <v>176.73500000000001</v>
      </c>
      <c r="H8">
        <v>158.06100000000001</v>
      </c>
      <c r="I8">
        <v>1.5849500000000001</v>
      </c>
      <c r="J8">
        <v>3635.4</v>
      </c>
      <c r="K8">
        <v>28.440700000000007</v>
      </c>
      <c r="L8">
        <v>0.90160000000000007</v>
      </c>
      <c r="M8">
        <v>26.726299999999998</v>
      </c>
      <c r="N8">
        <v>53.8887</v>
      </c>
      <c r="O8">
        <v>24.638800000000003</v>
      </c>
      <c r="P8">
        <v>251.7654</v>
      </c>
    </row>
    <row r="9" spans="1:16" x14ac:dyDescent="0.2">
      <c r="A9" s="4" t="s">
        <v>25</v>
      </c>
      <c r="B9">
        <v>5272.880000000001</v>
      </c>
      <c r="C9">
        <v>53568</v>
      </c>
      <c r="D9">
        <v>635.15000000000009</v>
      </c>
      <c r="E9">
        <v>942.7</v>
      </c>
      <c r="F9">
        <v>42485.9</v>
      </c>
      <c r="G9">
        <v>34.125</v>
      </c>
      <c r="H9">
        <v>152.56100000000001</v>
      </c>
      <c r="I9">
        <v>1.5984500000000001</v>
      </c>
      <c r="J9">
        <v>3349.4</v>
      </c>
      <c r="K9">
        <v>28.300700000000003</v>
      </c>
      <c r="L9">
        <v>0.96510000000000018</v>
      </c>
      <c r="M9">
        <v>27.426299999999998</v>
      </c>
      <c r="N9">
        <v>56.258700000000005</v>
      </c>
      <c r="O9">
        <v>25.218800000000002</v>
      </c>
      <c r="P9">
        <v>250.7654</v>
      </c>
    </row>
    <row r="10" spans="1:16" x14ac:dyDescent="0.2">
      <c r="A10" s="4" t="s">
        <v>26</v>
      </c>
      <c r="B10">
        <v>4850.88</v>
      </c>
      <c r="C10">
        <v>59658</v>
      </c>
      <c r="D10">
        <v>576.70000000000005</v>
      </c>
      <c r="E10">
        <v>1041.7</v>
      </c>
      <c r="F10">
        <v>45405.9</v>
      </c>
      <c r="G10">
        <v>393.53500000000003</v>
      </c>
      <c r="H10">
        <v>238.86100000000002</v>
      </c>
      <c r="I10">
        <v>1.5769500000000001</v>
      </c>
      <c r="J10">
        <v>4185.4000000000005</v>
      </c>
      <c r="K10">
        <v>27.370700000000006</v>
      </c>
      <c r="L10">
        <v>0.94550000000000001</v>
      </c>
      <c r="M10">
        <v>28.536300000000001</v>
      </c>
      <c r="N10">
        <v>57.198700000000002</v>
      </c>
      <c r="O10">
        <v>26.0488</v>
      </c>
      <c r="P10">
        <v>282.06540000000001</v>
      </c>
    </row>
    <row r="11" spans="1:16" x14ac:dyDescent="0.2">
      <c r="A11" s="4" t="s">
        <v>27</v>
      </c>
      <c r="B11">
        <v>5201.880000000001</v>
      </c>
      <c r="C11">
        <v>76538</v>
      </c>
      <c r="D11">
        <v>643.6</v>
      </c>
      <c r="E11">
        <v>1285.7</v>
      </c>
      <c r="F11">
        <v>50475.9</v>
      </c>
      <c r="G11">
        <v>50.814999999999998</v>
      </c>
      <c r="H11">
        <v>169.661</v>
      </c>
      <c r="I11">
        <v>1.7234500000000006</v>
      </c>
      <c r="J11">
        <v>5198.4000000000005</v>
      </c>
      <c r="K11">
        <v>28.910700000000006</v>
      </c>
      <c r="L11">
        <v>1.0055000000000003</v>
      </c>
      <c r="M11">
        <v>30.476299999999998</v>
      </c>
      <c r="N11">
        <v>60.718700000000005</v>
      </c>
      <c r="O11">
        <v>27.088800000000006</v>
      </c>
      <c r="P11">
        <v>378.66540000000003</v>
      </c>
    </row>
    <row r="12" spans="1:16" x14ac:dyDescent="0.2">
      <c r="A12" s="4" t="s">
        <v>28</v>
      </c>
      <c r="B12">
        <v>1330.88</v>
      </c>
      <c r="C12">
        <v>75758</v>
      </c>
      <c r="D12">
        <v>700.25</v>
      </c>
      <c r="E12">
        <v>1083.7</v>
      </c>
      <c r="F12">
        <v>127935.90000000001</v>
      </c>
      <c r="G12">
        <v>86.945000000000007</v>
      </c>
      <c r="H12">
        <v>273.56100000000004</v>
      </c>
      <c r="I12">
        <v>1.6434500000000001</v>
      </c>
      <c r="J12">
        <v>-37.53</v>
      </c>
      <c r="K12">
        <v>23.440700000000003</v>
      </c>
      <c r="L12">
        <v>0.35600000000000004</v>
      </c>
      <c r="M12">
        <v>37.786300000000004</v>
      </c>
      <c r="N12">
        <v>84.708700000000007</v>
      </c>
      <c r="O12">
        <v>37.358800000000002</v>
      </c>
      <c r="P12">
        <v>10.205400000000001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bulk sample MD</vt:lpstr>
      <vt:lpstr>BS. MD OHNE</vt:lpstr>
      <vt:lpstr>BS. MD CLEAN</vt:lpstr>
      <vt:lpstr>Content in 50ml</vt:lpstr>
      <vt:lpstr>Sample weight in g</vt:lpstr>
      <vt:lpstr>Concerntration ug per g</vt:lpstr>
      <vt:lpstr>Concerntration ready</vt:lpstr>
      <vt:lpstr>Concerntration for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05b73dc5, 442af645</cp:lastModifiedBy>
  <dcterms:created xsi:type="dcterms:W3CDTF">2018-12-11T13:00:11Z</dcterms:created>
  <dcterms:modified xsi:type="dcterms:W3CDTF">2022-05-20T08:44:36Z</dcterms:modified>
</cp:coreProperties>
</file>