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buinnemtat/Desktop/ICP-MS ANALYSED RESULTS/INITIAL SAMPLES/"/>
    </mc:Choice>
  </mc:AlternateContent>
  <xr:revisionPtr revIDLastSave="0" documentId="13_ncr:1_{C803A5B2-162C-E34F-A442-1AD584EF5DE1}" xr6:coauthVersionLast="47" xr6:coauthVersionMax="47" xr10:uidLastSave="{00000000-0000-0000-0000-000000000000}"/>
  <bookViews>
    <workbookView xWindow="0" yWindow="500" windowWidth="28800" windowHeight="16400" activeTab="6" xr2:uid="{F982B243-F41F-4EF3-813A-0AA03D9E8142}"/>
  </bookViews>
  <sheets>
    <sheet name="IS. SQ5" sheetId="2" r:id="rId1"/>
    <sheet name="IS. SQ5 OHNE" sheetId="3" r:id="rId2"/>
    <sheet name="IS. SQ5 CLEAN" sheetId="4" r:id="rId3"/>
    <sheet name="Content in 50ml" sheetId="5" r:id="rId4"/>
    <sheet name="Sample weight in g" sheetId="6" r:id="rId5"/>
    <sheet name="Concerntration ug per g" sheetId="7" r:id="rId6"/>
    <sheet name="Concerntration ready" sheetId="8" r:id="rId7"/>
    <sheet name="Concerntration for Stat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4" i="8" l="1"/>
  <c r="M24" i="8"/>
  <c r="K24" i="8"/>
  <c r="I24" i="8"/>
  <c r="G24" i="8"/>
  <c r="E24" i="8"/>
  <c r="C24" i="8"/>
  <c r="P20" i="8"/>
  <c r="P24" i="8" s="1"/>
  <c r="O20" i="8"/>
  <c r="N20" i="8"/>
  <c r="N24" i="8" s="1"/>
  <c r="M20" i="8"/>
  <c r="L20" i="8"/>
  <c r="L24" i="8" s="1"/>
  <c r="K20" i="8"/>
  <c r="J20" i="8"/>
  <c r="J24" i="8" s="1"/>
  <c r="I20" i="8"/>
  <c r="H20" i="8"/>
  <c r="H24" i="8" s="1"/>
  <c r="G20" i="8"/>
  <c r="F20" i="8"/>
  <c r="F24" i="8" s="1"/>
  <c r="E20" i="8"/>
  <c r="D20" i="8"/>
  <c r="D24" i="8" s="1"/>
  <c r="C20" i="8"/>
  <c r="B20" i="8"/>
  <c r="B24" i="8" s="1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B3" i="7"/>
  <c r="B4" i="7"/>
  <c r="B5" i="7"/>
  <c r="B6" i="7"/>
  <c r="B7" i="7"/>
  <c r="B8" i="7"/>
  <c r="B9" i="7"/>
  <c r="B10" i="7"/>
  <c r="B11" i="7"/>
  <c r="B2" i="7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B3" i="5"/>
  <c r="B4" i="5"/>
  <c r="B5" i="5"/>
  <c r="B6" i="5"/>
  <c r="B7" i="5"/>
  <c r="B8" i="5"/>
  <c r="B9" i="5"/>
  <c r="B10" i="5"/>
  <c r="B11" i="5"/>
  <c r="B2" i="5"/>
  <c r="M4" i="3"/>
  <c r="M5" i="3"/>
  <c r="M6" i="3"/>
  <c r="M7" i="3"/>
  <c r="M8" i="3"/>
  <c r="M9" i="3"/>
  <c r="M10" i="3"/>
  <c r="M11" i="3"/>
  <c r="M12" i="3"/>
  <c r="M13" i="3"/>
  <c r="M3" i="3"/>
  <c r="C3" i="3"/>
  <c r="D3" i="3"/>
  <c r="F3" i="3" s="1"/>
  <c r="E3" i="3"/>
  <c r="G3" i="3"/>
  <c r="H3" i="3"/>
  <c r="I3" i="3"/>
  <c r="J3" i="3"/>
  <c r="K3" i="3"/>
  <c r="L3" i="3"/>
  <c r="N3" i="3"/>
  <c r="O3" i="3"/>
  <c r="P3" i="3"/>
  <c r="Q3" i="3"/>
  <c r="R3" i="3"/>
  <c r="S3" i="3"/>
  <c r="T3" i="3"/>
  <c r="C4" i="3"/>
  <c r="D4" i="3"/>
  <c r="F4" i="3" s="1"/>
  <c r="E4" i="3"/>
  <c r="G4" i="3"/>
  <c r="H4" i="3"/>
  <c r="I4" i="3"/>
  <c r="J4" i="3"/>
  <c r="K4" i="3"/>
  <c r="L4" i="3"/>
  <c r="N4" i="3"/>
  <c r="O4" i="3"/>
  <c r="P4" i="3"/>
  <c r="Q4" i="3"/>
  <c r="R4" i="3"/>
  <c r="S4" i="3"/>
  <c r="T4" i="3"/>
  <c r="C5" i="3"/>
  <c r="D5" i="3"/>
  <c r="F5" i="3" s="1"/>
  <c r="E5" i="3"/>
  <c r="G5" i="3"/>
  <c r="H5" i="3"/>
  <c r="I5" i="3"/>
  <c r="J5" i="3"/>
  <c r="K5" i="3"/>
  <c r="L5" i="3"/>
  <c r="N5" i="3"/>
  <c r="O5" i="3"/>
  <c r="P5" i="3"/>
  <c r="Q5" i="3"/>
  <c r="R5" i="3"/>
  <c r="S5" i="3"/>
  <c r="T5" i="3"/>
  <c r="C6" i="3"/>
  <c r="D6" i="3"/>
  <c r="F6" i="3" s="1"/>
  <c r="E6" i="3"/>
  <c r="G6" i="3"/>
  <c r="H6" i="3"/>
  <c r="I6" i="3"/>
  <c r="J6" i="3"/>
  <c r="K6" i="3"/>
  <c r="L6" i="3"/>
  <c r="N6" i="3"/>
  <c r="O6" i="3"/>
  <c r="P6" i="3"/>
  <c r="Q6" i="3"/>
  <c r="R6" i="3"/>
  <c r="S6" i="3"/>
  <c r="T6" i="3"/>
  <c r="C7" i="3"/>
  <c r="D7" i="3"/>
  <c r="F7" i="3" s="1"/>
  <c r="E7" i="3"/>
  <c r="G7" i="3"/>
  <c r="H7" i="3"/>
  <c r="I7" i="3"/>
  <c r="J7" i="3"/>
  <c r="K7" i="3"/>
  <c r="L7" i="3"/>
  <c r="N7" i="3"/>
  <c r="O7" i="3"/>
  <c r="P7" i="3"/>
  <c r="Q7" i="3"/>
  <c r="R7" i="3"/>
  <c r="S7" i="3"/>
  <c r="T7" i="3"/>
  <c r="C8" i="3"/>
  <c r="D8" i="3"/>
  <c r="F8" i="3" s="1"/>
  <c r="E8" i="3"/>
  <c r="G8" i="3"/>
  <c r="H8" i="3"/>
  <c r="I8" i="3"/>
  <c r="J8" i="3"/>
  <c r="K8" i="3"/>
  <c r="L8" i="3"/>
  <c r="N8" i="3"/>
  <c r="O8" i="3"/>
  <c r="P8" i="3"/>
  <c r="Q8" i="3"/>
  <c r="R8" i="3"/>
  <c r="S8" i="3"/>
  <c r="T8" i="3"/>
  <c r="C9" i="3"/>
  <c r="D9" i="3"/>
  <c r="E9" i="3"/>
  <c r="F9" i="3" s="1"/>
  <c r="G9" i="3"/>
  <c r="H9" i="3"/>
  <c r="I9" i="3"/>
  <c r="J9" i="3"/>
  <c r="K9" i="3"/>
  <c r="L9" i="3"/>
  <c r="N9" i="3"/>
  <c r="O9" i="3"/>
  <c r="P9" i="3"/>
  <c r="Q9" i="3"/>
  <c r="R9" i="3"/>
  <c r="S9" i="3"/>
  <c r="T9" i="3"/>
  <c r="C10" i="3"/>
  <c r="D10" i="3"/>
  <c r="F10" i="3" s="1"/>
  <c r="E10" i="3"/>
  <c r="G10" i="3"/>
  <c r="H10" i="3"/>
  <c r="I10" i="3"/>
  <c r="J10" i="3"/>
  <c r="K10" i="3"/>
  <c r="L10" i="3"/>
  <c r="N10" i="3"/>
  <c r="O10" i="3"/>
  <c r="P10" i="3"/>
  <c r="Q10" i="3"/>
  <c r="R10" i="3"/>
  <c r="S10" i="3"/>
  <c r="T10" i="3"/>
  <c r="C11" i="3"/>
  <c r="D11" i="3"/>
  <c r="F11" i="3" s="1"/>
  <c r="E11" i="3"/>
  <c r="G11" i="3"/>
  <c r="H11" i="3"/>
  <c r="I11" i="3"/>
  <c r="J11" i="3"/>
  <c r="K11" i="3"/>
  <c r="L11" i="3"/>
  <c r="N11" i="3"/>
  <c r="O11" i="3"/>
  <c r="P11" i="3"/>
  <c r="Q11" i="3"/>
  <c r="R11" i="3"/>
  <c r="S11" i="3"/>
  <c r="T11" i="3"/>
  <c r="C12" i="3"/>
  <c r="D12" i="3"/>
  <c r="F12" i="3" s="1"/>
  <c r="E12" i="3"/>
  <c r="G12" i="3"/>
  <c r="H12" i="3"/>
  <c r="I12" i="3"/>
  <c r="J12" i="3"/>
  <c r="K12" i="3"/>
  <c r="L12" i="3"/>
  <c r="N12" i="3"/>
  <c r="O12" i="3"/>
  <c r="P12" i="3"/>
  <c r="Q12" i="3"/>
  <c r="R12" i="3"/>
  <c r="S12" i="3"/>
  <c r="T12" i="3"/>
  <c r="C13" i="3"/>
  <c r="D13" i="3"/>
  <c r="F13" i="3" s="1"/>
  <c r="E13" i="3"/>
  <c r="G13" i="3"/>
  <c r="H13" i="3"/>
  <c r="I13" i="3"/>
  <c r="J13" i="3"/>
  <c r="K13" i="3"/>
  <c r="L13" i="3"/>
  <c r="N13" i="3"/>
  <c r="O13" i="3"/>
  <c r="P13" i="3"/>
  <c r="Q13" i="3"/>
  <c r="R13" i="3"/>
  <c r="S13" i="3"/>
  <c r="T13" i="3"/>
  <c r="B4" i="3"/>
  <c r="B5" i="3"/>
  <c r="B6" i="3"/>
  <c r="B7" i="3"/>
  <c r="B8" i="3"/>
  <c r="B9" i="3"/>
  <c r="B10" i="3"/>
  <c r="B11" i="3"/>
  <c r="B12" i="3"/>
  <c r="B13" i="3"/>
  <c r="B3" i="3"/>
</calcChain>
</file>

<file path=xl/sharedStrings.xml><?xml version="1.0" encoding="utf-8"?>
<sst xmlns="http://schemas.openxmlformats.org/spreadsheetml/2006/main" count="319" uniqueCount="51">
  <si>
    <t xml:space="preserve">SEG5_1   </t>
  </si>
  <si>
    <t xml:space="preserve">SEG5_2   </t>
  </si>
  <si>
    <t xml:space="preserve">SEG5_3   </t>
  </si>
  <si>
    <t xml:space="preserve">SEG5_4   </t>
  </si>
  <si>
    <t xml:space="preserve">SEG5_5   </t>
  </si>
  <si>
    <t xml:space="preserve">SEG5_6   </t>
  </si>
  <si>
    <t xml:space="preserve">SEG5_7   </t>
  </si>
  <si>
    <t xml:space="preserve">SEG5_8   </t>
  </si>
  <si>
    <t xml:space="preserve">SEG5_9   </t>
  </si>
  <si>
    <t xml:space="preserve">SEG5_10   </t>
  </si>
  <si>
    <t>SQ5_Blank_AV</t>
  </si>
  <si>
    <t>Probenname</t>
  </si>
  <si>
    <t>24Mg-3V</t>
  </si>
  <si>
    <t>28Si-3V</t>
  </si>
  <si>
    <t>31P-0V</t>
  </si>
  <si>
    <t>31P-3V</t>
  </si>
  <si>
    <t>55Mn-3V</t>
  </si>
  <si>
    <t>56Fe-3V</t>
  </si>
  <si>
    <t>63Cu-3V</t>
  </si>
  <si>
    <t>66Zn-3V</t>
  </si>
  <si>
    <t>74Ge-3V</t>
  </si>
  <si>
    <t>74Ge</t>
  </si>
  <si>
    <t>75As-3V</t>
  </si>
  <si>
    <t>89Y</t>
  </si>
  <si>
    <t>111Cd-3V</t>
  </si>
  <si>
    <t>139La</t>
  </si>
  <si>
    <t>140Ce</t>
  </si>
  <si>
    <t>146Nd</t>
  </si>
  <si>
    <t>208Pb</t>
  </si>
  <si>
    <t>ppb</t>
  </si>
  <si>
    <t>31P-AV</t>
  </si>
  <si>
    <t>74Ge-AV</t>
  </si>
  <si>
    <t>Mg</t>
  </si>
  <si>
    <t>Si</t>
  </si>
  <si>
    <t>P</t>
  </si>
  <si>
    <t>Mn</t>
  </si>
  <si>
    <t>Fe</t>
  </si>
  <si>
    <t>Cu</t>
  </si>
  <si>
    <t>Zn</t>
  </si>
  <si>
    <t>Ge</t>
  </si>
  <si>
    <t>As</t>
  </si>
  <si>
    <t>Y</t>
  </si>
  <si>
    <t>Cd</t>
  </si>
  <si>
    <t>La</t>
  </si>
  <si>
    <t>Ce</t>
  </si>
  <si>
    <t>Nd</t>
  </si>
  <si>
    <t>Pb</t>
  </si>
  <si>
    <t>Average</t>
  </si>
  <si>
    <t>STDEV</t>
  </si>
  <si>
    <t>STDEV ERR.</t>
  </si>
  <si>
    <t>SEG5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</si>
</sst>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F8A4-DC5C-EC46-A620-5A9C11E9A414}">
  <dimension ref="A1:S13"/>
  <sheetViews>
    <sheetView workbookViewId="0">
      <selection activeCell="C31" sqref="C31"/>
    </sheetView>
  </sheetViews>
  <sheetFormatPr baseColWidth="10" defaultRowHeight="15" x14ac:dyDescent="0.2"/>
  <cols>
    <col min="1" max="1" width="14.1640625" customWidth="1"/>
  </cols>
  <sheetData>
    <row r="1" spans="1:19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3"/>
    </row>
    <row r="2" spans="1:19" x14ac:dyDescent="0.2">
      <c r="A2" s="1"/>
      <c r="B2" s="1" t="s">
        <v>29</v>
      </c>
      <c r="C2" s="1" t="s">
        <v>29</v>
      </c>
      <c r="D2" s="1" t="s">
        <v>29</v>
      </c>
      <c r="E2" s="1" t="s">
        <v>29</v>
      </c>
      <c r="F2" s="1" t="s">
        <v>29</v>
      </c>
      <c r="G2" s="1" t="s">
        <v>29</v>
      </c>
      <c r="H2" s="1" t="s">
        <v>29</v>
      </c>
      <c r="I2" s="1" t="s">
        <v>29</v>
      </c>
      <c r="J2" s="1" t="s">
        <v>29</v>
      </c>
      <c r="K2" s="1" t="s">
        <v>29</v>
      </c>
      <c r="L2" s="1" t="s">
        <v>29</v>
      </c>
      <c r="M2" s="1" t="s">
        <v>29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3"/>
    </row>
    <row r="3" spans="1:19" x14ac:dyDescent="0.2">
      <c r="A3" s="1" t="s">
        <v>0</v>
      </c>
      <c r="B3">
        <v>3967</v>
      </c>
      <c r="C3">
        <v>29610</v>
      </c>
      <c r="D3">
        <v>170.2</v>
      </c>
      <c r="E3">
        <v>1331</v>
      </c>
      <c r="F3">
        <v>461.9</v>
      </c>
      <c r="G3">
        <v>127300</v>
      </c>
      <c r="H3">
        <v>76.8</v>
      </c>
      <c r="I3">
        <v>1510</v>
      </c>
      <c r="J3">
        <v>0.85799999999999998</v>
      </c>
      <c r="K3">
        <v>0.74399999999999999</v>
      </c>
      <c r="L3">
        <v>4397</v>
      </c>
      <c r="M3">
        <v>7.85</v>
      </c>
      <c r="N3">
        <v>2.786</v>
      </c>
      <c r="O3">
        <v>9.2249999999999996</v>
      </c>
      <c r="P3">
        <v>19.89</v>
      </c>
      <c r="Q3">
        <v>8.5370000000000008</v>
      </c>
      <c r="R3">
        <v>2984</v>
      </c>
    </row>
    <row r="4" spans="1:19" x14ac:dyDescent="0.2">
      <c r="A4" s="1" t="s">
        <v>1</v>
      </c>
      <c r="B4">
        <v>3851</v>
      </c>
      <c r="C4">
        <v>30310</v>
      </c>
      <c r="D4">
        <v>119.5</v>
      </c>
      <c r="E4">
        <v>1014</v>
      </c>
      <c r="F4">
        <v>465.9</v>
      </c>
      <c r="G4">
        <v>133400</v>
      </c>
      <c r="H4">
        <v>59.46</v>
      </c>
      <c r="I4">
        <v>691.7</v>
      </c>
      <c r="J4">
        <v>0.66400000000000003</v>
      </c>
      <c r="K4">
        <v>0.82899999999999996</v>
      </c>
      <c r="L4">
        <v>5029</v>
      </c>
      <c r="M4">
        <v>7.9660000000000002</v>
      </c>
      <c r="N4">
        <v>2.7879999999999998</v>
      </c>
      <c r="O4">
        <v>9.1980000000000004</v>
      </c>
      <c r="P4">
        <v>20.329999999999998</v>
      </c>
      <c r="Q4">
        <v>8.8279999999999994</v>
      </c>
      <c r="R4">
        <v>3803</v>
      </c>
    </row>
    <row r="5" spans="1:19" x14ac:dyDescent="0.2">
      <c r="A5" s="1" t="s">
        <v>2</v>
      </c>
      <c r="B5">
        <v>4646</v>
      </c>
      <c r="C5">
        <v>26900</v>
      </c>
      <c r="D5">
        <v>180.5</v>
      </c>
      <c r="E5">
        <v>1556</v>
      </c>
      <c r="F5">
        <v>526.9</v>
      </c>
      <c r="G5">
        <v>137100</v>
      </c>
      <c r="H5">
        <v>88.92</v>
      </c>
      <c r="I5">
        <v>675.9</v>
      </c>
      <c r="J5">
        <v>0.82699999999999996</v>
      </c>
      <c r="K5">
        <v>0.38600000000000001</v>
      </c>
      <c r="L5">
        <v>5515</v>
      </c>
      <c r="M5">
        <v>9.3580000000000005</v>
      </c>
      <c r="N5">
        <v>2.919</v>
      </c>
      <c r="O5">
        <v>14.01</v>
      </c>
      <c r="P5">
        <v>30.3</v>
      </c>
      <c r="Q5">
        <v>13.15</v>
      </c>
      <c r="R5">
        <v>3839</v>
      </c>
    </row>
    <row r="6" spans="1:19" x14ac:dyDescent="0.2">
      <c r="A6" s="1" t="s">
        <v>3</v>
      </c>
      <c r="B6">
        <v>2856</v>
      </c>
      <c r="C6">
        <v>27920</v>
      </c>
      <c r="D6">
        <v>-101.2</v>
      </c>
      <c r="E6">
        <v>796.7</v>
      </c>
      <c r="F6">
        <v>400.4</v>
      </c>
      <c r="G6">
        <v>114100</v>
      </c>
      <c r="H6">
        <v>65.88</v>
      </c>
      <c r="I6">
        <v>686.9</v>
      </c>
      <c r="J6">
        <v>0.77700000000000002</v>
      </c>
      <c r="K6">
        <v>0.78100000000000003</v>
      </c>
      <c r="L6">
        <v>4259</v>
      </c>
      <c r="M6">
        <v>6.54</v>
      </c>
      <c r="N6">
        <v>3.3820000000000001</v>
      </c>
      <c r="O6">
        <v>8.0939999999999994</v>
      </c>
      <c r="P6">
        <v>17.239999999999998</v>
      </c>
      <c r="Q6">
        <v>7.4969999999999999</v>
      </c>
      <c r="R6">
        <v>3782</v>
      </c>
    </row>
    <row r="7" spans="1:19" x14ac:dyDescent="0.2">
      <c r="A7" s="1" t="s">
        <v>4</v>
      </c>
      <c r="B7">
        <v>2734</v>
      </c>
      <c r="C7">
        <v>25510</v>
      </c>
      <c r="D7">
        <v>-158</v>
      </c>
      <c r="E7">
        <v>957.7</v>
      </c>
      <c r="F7">
        <v>390.6</v>
      </c>
      <c r="G7">
        <v>107300</v>
      </c>
      <c r="H7">
        <v>327.7</v>
      </c>
      <c r="I7">
        <v>674.3</v>
      </c>
      <c r="J7">
        <v>0.78</v>
      </c>
      <c r="K7">
        <v>0.51</v>
      </c>
      <c r="L7">
        <v>4660</v>
      </c>
      <c r="M7">
        <v>6.5709999999999997</v>
      </c>
      <c r="N7">
        <v>2.8069999999999999</v>
      </c>
      <c r="O7">
        <v>8.92</v>
      </c>
      <c r="P7">
        <v>19.059999999999999</v>
      </c>
      <c r="Q7">
        <v>8.0559999999999992</v>
      </c>
      <c r="R7">
        <v>2859</v>
      </c>
    </row>
    <row r="8" spans="1:19" x14ac:dyDescent="0.2">
      <c r="A8" s="1" t="s">
        <v>5</v>
      </c>
      <c r="B8">
        <v>2555</v>
      </c>
      <c r="C8">
        <v>27760</v>
      </c>
      <c r="D8">
        <v>-142.4</v>
      </c>
      <c r="E8">
        <v>759.4</v>
      </c>
      <c r="F8">
        <v>379.5</v>
      </c>
      <c r="G8">
        <v>108800</v>
      </c>
      <c r="H8">
        <v>63.58</v>
      </c>
      <c r="I8">
        <v>644.70000000000005</v>
      </c>
      <c r="J8">
        <v>1.0289999999999999</v>
      </c>
      <c r="K8">
        <v>0.83499999999999996</v>
      </c>
      <c r="L8">
        <v>4082</v>
      </c>
      <c r="M8">
        <v>5.8380000000000001</v>
      </c>
      <c r="N8">
        <v>2.3690000000000002</v>
      </c>
      <c r="O8">
        <v>7.3209999999999997</v>
      </c>
      <c r="P8">
        <v>14.83</v>
      </c>
      <c r="Q8">
        <v>6.52</v>
      </c>
      <c r="R8">
        <v>3463</v>
      </c>
    </row>
    <row r="9" spans="1:19" x14ac:dyDescent="0.2">
      <c r="A9" s="1" t="s">
        <v>6</v>
      </c>
      <c r="B9">
        <v>3168</v>
      </c>
      <c r="C9">
        <v>31900</v>
      </c>
      <c r="D9">
        <v>27.79</v>
      </c>
      <c r="E9">
        <v>920.2</v>
      </c>
      <c r="F9">
        <v>394</v>
      </c>
      <c r="G9">
        <v>118200</v>
      </c>
      <c r="H9">
        <v>60.94</v>
      </c>
      <c r="I9">
        <v>511.6</v>
      </c>
      <c r="J9">
        <v>0.42499999999999999</v>
      </c>
      <c r="K9">
        <v>0.80900000000000005</v>
      </c>
      <c r="L9">
        <v>4110</v>
      </c>
      <c r="M9">
        <v>7.4980000000000002</v>
      </c>
      <c r="N9">
        <v>2.34</v>
      </c>
      <c r="O9">
        <v>8.5570000000000004</v>
      </c>
      <c r="P9">
        <v>18.7</v>
      </c>
      <c r="Q9">
        <v>8.0969999999999995</v>
      </c>
      <c r="R9">
        <v>2244</v>
      </c>
    </row>
    <row r="10" spans="1:19" x14ac:dyDescent="0.2">
      <c r="A10" s="1" t="s">
        <v>7</v>
      </c>
      <c r="B10">
        <v>3127</v>
      </c>
      <c r="C10">
        <v>32430</v>
      </c>
      <c r="D10">
        <v>115.9</v>
      </c>
      <c r="E10">
        <v>1194</v>
      </c>
      <c r="F10">
        <v>419.1</v>
      </c>
      <c r="G10">
        <v>128000</v>
      </c>
      <c r="H10">
        <v>73.599999999999994</v>
      </c>
      <c r="I10">
        <v>545.5</v>
      </c>
      <c r="J10">
        <v>0.65300000000000002</v>
      </c>
      <c r="K10">
        <v>0.64300000000000002</v>
      </c>
      <c r="L10">
        <v>4129</v>
      </c>
      <c r="M10">
        <v>7.7380000000000004</v>
      </c>
      <c r="N10">
        <v>2.407</v>
      </c>
      <c r="O10">
        <v>8.5180000000000007</v>
      </c>
      <c r="P10">
        <v>19.05</v>
      </c>
      <c r="Q10">
        <v>8.07</v>
      </c>
      <c r="R10">
        <v>2304</v>
      </c>
    </row>
    <row r="11" spans="1:19" x14ac:dyDescent="0.2">
      <c r="A11" s="1" t="s">
        <v>8</v>
      </c>
      <c r="B11">
        <v>3997</v>
      </c>
      <c r="C11">
        <v>30330</v>
      </c>
      <c r="D11">
        <v>-26.18</v>
      </c>
      <c r="E11">
        <v>1201</v>
      </c>
      <c r="F11">
        <v>459.8</v>
      </c>
      <c r="G11">
        <v>125400</v>
      </c>
      <c r="H11">
        <v>52.58</v>
      </c>
      <c r="I11">
        <v>583</v>
      </c>
      <c r="J11">
        <v>0.752</v>
      </c>
      <c r="K11">
        <v>0.45400000000000001</v>
      </c>
      <c r="L11">
        <v>4534</v>
      </c>
      <c r="M11">
        <v>7.8449999999999998</v>
      </c>
      <c r="N11">
        <v>2.44</v>
      </c>
      <c r="O11">
        <v>9.8469999999999995</v>
      </c>
      <c r="P11">
        <v>21.5</v>
      </c>
      <c r="Q11">
        <v>8.6910000000000007</v>
      </c>
      <c r="R11">
        <v>3221</v>
      </c>
    </row>
    <row r="12" spans="1:19" x14ac:dyDescent="0.2">
      <c r="A12" s="1" t="s">
        <v>9</v>
      </c>
      <c r="B12">
        <v>2692</v>
      </c>
      <c r="C12">
        <v>26580</v>
      </c>
      <c r="D12">
        <v>-30.16</v>
      </c>
      <c r="E12">
        <v>1362</v>
      </c>
      <c r="F12">
        <v>367.9</v>
      </c>
      <c r="G12">
        <v>107400</v>
      </c>
      <c r="H12">
        <v>244.9</v>
      </c>
      <c r="I12">
        <v>608</v>
      </c>
      <c r="J12">
        <v>0.70899999999999996</v>
      </c>
      <c r="K12">
        <v>0.57499999999999996</v>
      </c>
      <c r="L12">
        <v>3662</v>
      </c>
      <c r="M12">
        <v>6.3819999999999997</v>
      </c>
      <c r="N12">
        <v>3.0129999999999999</v>
      </c>
      <c r="O12">
        <v>6.9390000000000001</v>
      </c>
      <c r="P12">
        <v>15.23</v>
      </c>
      <c r="Q12">
        <v>6.5460000000000003</v>
      </c>
      <c r="R12">
        <v>2946</v>
      </c>
    </row>
    <row r="13" spans="1:19" x14ac:dyDescent="0.2">
      <c r="A13" s="2" t="s">
        <v>10</v>
      </c>
      <c r="B13">
        <v>130.6</v>
      </c>
      <c r="C13">
        <v>550.70000000000005</v>
      </c>
      <c r="D13">
        <v>-1034.5</v>
      </c>
      <c r="E13">
        <v>-219.75</v>
      </c>
      <c r="F13">
        <v>11.77</v>
      </c>
      <c r="G13">
        <v>278.10000000000002</v>
      </c>
      <c r="H13">
        <v>12.83</v>
      </c>
      <c r="I13">
        <v>-1.0734999999999999</v>
      </c>
      <c r="J13">
        <v>-0.114</v>
      </c>
      <c r="K13">
        <v>-5.3499999999999999E-2</v>
      </c>
      <c r="L13">
        <v>34.215000000000003</v>
      </c>
      <c r="M13">
        <v>-0.2445</v>
      </c>
      <c r="N13">
        <v>1.9689999999999999</v>
      </c>
      <c r="O13">
        <v>-0.56950000000000001</v>
      </c>
      <c r="P13">
        <v>-0.38150000000000001</v>
      </c>
      <c r="Q13">
        <v>-0.42949999999999999</v>
      </c>
      <c r="R13">
        <v>9.5274999999999999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9182-B047-E24F-8787-3D8ACF6ADE04}">
  <dimension ref="A1:U13"/>
  <sheetViews>
    <sheetView workbookViewId="0">
      <selection activeCell="E30" sqref="E30"/>
    </sheetView>
  </sheetViews>
  <sheetFormatPr baseColWidth="10" defaultRowHeight="15" x14ac:dyDescent="0.2"/>
  <cols>
    <col min="1" max="1" width="14.1640625" customWidth="1"/>
  </cols>
  <sheetData>
    <row r="1" spans="1:21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30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31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3"/>
    </row>
    <row r="2" spans="1:21" x14ac:dyDescent="0.2">
      <c r="A2" s="1"/>
      <c r="B2" s="1" t="s">
        <v>29</v>
      </c>
      <c r="C2" s="1" t="s">
        <v>29</v>
      </c>
      <c r="D2" s="1" t="s">
        <v>29</v>
      </c>
      <c r="E2" s="1" t="s">
        <v>29</v>
      </c>
      <c r="F2" s="1" t="s">
        <v>29</v>
      </c>
      <c r="G2" s="1" t="s">
        <v>29</v>
      </c>
      <c r="H2" s="1" t="s">
        <v>29</v>
      </c>
      <c r="I2" s="1" t="s">
        <v>29</v>
      </c>
      <c r="J2" s="1" t="s">
        <v>29</v>
      </c>
      <c r="K2" s="1" t="s">
        <v>29</v>
      </c>
      <c r="L2" s="1" t="s">
        <v>29</v>
      </c>
      <c r="M2" s="1" t="s">
        <v>29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3"/>
    </row>
    <row r="3" spans="1:21" x14ac:dyDescent="0.2">
      <c r="A3" s="1" t="s">
        <v>0</v>
      </c>
      <c r="B3">
        <f>'IS. SQ5'!B3-'IS. SQ5'!B$13</f>
        <v>3836.4</v>
      </c>
      <c r="C3">
        <f>'IS. SQ5'!C3-'IS. SQ5'!C$13</f>
        <v>29059.3</v>
      </c>
      <c r="D3">
        <f>'IS. SQ5'!D3-'IS. SQ5'!D$13</f>
        <v>1204.7</v>
      </c>
      <c r="E3">
        <f>'IS. SQ5'!E3-'IS. SQ5'!E$13</f>
        <v>1550.75</v>
      </c>
      <c r="F3">
        <f>AVERAGE(D3:E3)</f>
        <v>1377.7249999999999</v>
      </c>
      <c r="G3">
        <f>'IS. SQ5'!F3-'IS. SQ5'!F$13</f>
        <v>450.13</v>
      </c>
      <c r="H3">
        <f>'IS. SQ5'!G3-'IS. SQ5'!G$13</f>
        <v>127021.9</v>
      </c>
      <c r="I3">
        <f>'IS. SQ5'!H3-'IS. SQ5'!H$13</f>
        <v>63.97</v>
      </c>
      <c r="J3">
        <f>'IS. SQ5'!I3-'IS. SQ5'!I$13</f>
        <v>1511.0735</v>
      </c>
      <c r="K3">
        <f>'IS. SQ5'!J3-'IS. SQ5'!J$13</f>
        <v>0.97199999999999998</v>
      </c>
      <c r="L3">
        <f>'IS. SQ5'!K3-'IS. SQ5'!K$13</f>
        <v>0.79749999999999999</v>
      </c>
      <c r="M3">
        <f>AVERAGE(K3:L3)</f>
        <v>0.88474999999999993</v>
      </c>
      <c r="N3">
        <f>'IS. SQ5'!L3-'IS. SQ5'!L$13</f>
        <v>4362.7849999999999</v>
      </c>
      <c r="O3">
        <f>'IS. SQ5'!M3-'IS. SQ5'!M$13</f>
        <v>8.0945</v>
      </c>
      <c r="P3">
        <f>'IS. SQ5'!N3-'IS. SQ5'!N$13</f>
        <v>0.81700000000000017</v>
      </c>
      <c r="Q3">
        <f>'IS. SQ5'!O3-'IS. SQ5'!O$13</f>
        <v>9.7944999999999993</v>
      </c>
      <c r="R3">
        <f>'IS. SQ5'!P3-'IS. SQ5'!P$13</f>
        <v>20.2715</v>
      </c>
      <c r="S3">
        <f>'IS. SQ5'!Q3-'IS. SQ5'!Q$13</f>
        <v>8.9664999999999999</v>
      </c>
      <c r="T3">
        <f>'IS. SQ5'!R3-'IS. SQ5'!R$13</f>
        <v>2974.4724999999999</v>
      </c>
    </row>
    <row r="4" spans="1:21" x14ac:dyDescent="0.2">
      <c r="A4" s="1" t="s">
        <v>1</v>
      </c>
      <c r="B4">
        <f>'IS. SQ5'!B4-'IS. SQ5'!B$13</f>
        <v>3720.4</v>
      </c>
      <c r="C4">
        <f>'IS. SQ5'!C4-'IS. SQ5'!C$13</f>
        <v>29759.3</v>
      </c>
      <c r="D4">
        <f>'IS. SQ5'!D4-'IS. SQ5'!D$13</f>
        <v>1154</v>
      </c>
      <c r="E4">
        <f>'IS. SQ5'!E4-'IS. SQ5'!E$13</f>
        <v>1233.75</v>
      </c>
      <c r="F4">
        <f t="shared" ref="F4:F13" si="0">AVERAGE(D4:E4)</f>
        <v>1193.875</v>
      </c>
      <c r="G4">
        <f>'IS. SQ5'!F4-'IS. SQ5'!F$13</f>
        <v>454.13</v>
      </c>
      <c r="H4">
        <f>'IS. SQ5'!G4-'IS. SQ5'!G$13</f>
        <v>133121.9</v>
      </c>
      <c r="I4">
        <f>'IS. SQ5'!H4-'IS. SQ5'!H$13</f>
        <v>46.63</v>
      </c>
      <c r="J4">
        <f>'IS. SQ5'!I4-'IS. SQ5'!I$13</f>
        <v>692.77350000000001</v>
      </c>
      <c r="K4">
        <f>'IS. SQ5'!J4-'IS. SQ5'!J$13</f>
        <v>0.77800000000000002</v>
      </c>
      <c r="L4">
        <f>'IS. SQ5'!K4-'IS. SQ5'!K$13</f>
        <v>0.88249999999999995</v>
      </c>
      <c r="M4">
        <f t="shared" ref="M4:M13" si="1">AVERAGE(K4:L4)</f>
        <v>0.83024999999999993</v>
      </c>
      <c r="N4">
        <f>'IS. SQ5'!L4-'IS. SQ5'!L$13</f>
        <v>4994.7849999999999</v>
      </c>
      <c r="O4">
        <f>'IS. SQ5'!M4-'IS. SQ5'!M$13</f>
        <v>8.2104999999999997</v>
      </c>
      <c r="P4">
        <f>'IS. SQ5'!N4-'IS. SQ5'!N$13</f>
        <v>0.81899999999999995</v>
      </c>
      <c r="Q4">
        <f>'IS. SQ5'!O4-'IS. SQ5'!O$13</f>
        <v>9.7675000000000001</v>
      </c>
      <c r="R4">
        <f>'IS. SQ5'!P4-'IS. SQ5'!P$13</f>
        <v>20.711499999999997</v>
      </c>
      <c r="S4">
        <f>'IS. SQ5'!Q4-'IS. SQ5'!Q$13</f>
        <v>9.2575000000000003</v>
      </c>
      <c r="T4">
        <f>'IS. SQ5'!R4-'IS. SQ5'!R$13</f>
        <v>3793.4724999999999</v>
      </c>
    </row>
    <row r="5" spans="1:21" x14ac:dyDescent="0.2">
      <c r="A5" s="1" t="s">
        <v>2</v>
      </c>
      <c r="B5">
        <f>'IS. SQ5'!B5-'IS. SQ5'!B$13</f>
        <v>4515.3999999999996</v>
      </c>
      <c r="C5">
        <f>'IS. SQ5'!C5-'IS. SQ5'!C$13</f>
        <v>26349.3</v>
      </c>
      <c r="D5">
        <f>'IS. SQ5'!D5-'IS. SQ5'!D$13</f>
        <v>1215</v>
      </c>
      <c r="E5">
        <f>'IS. SQ5'!E5-'IS. SQ5'!E$13</f>
        <v>1775.75</v>
      </c>
      <c r="F5">
        <f t="shared" si="0"/>
        <v>1495.375</v>
      </c>
      <c r="G5">
        <f>'IS. SQ5'!F5-'IS. SQ5'!F$13</f>
        <v>515.13</v>
      </c>
      <c r="H5">
        <f>'IS. SQ5'!G5-'IS. SQ5'!G$13</f>
        <v>136821.9</v>
      </c>
      <c r="I5">
        <f>'IS. SQ5'!H5-'IS. SQ5'!H$13</f>
        <v>76.09</v>
      </c>
      <c r="J5">
        <f>'IS. SQ5'!I5-'IS. SQ5'!I$13</f>
        <v>676.97349999999994</v>
      </c>
      <c r="K5">
        <f>'IS. SQ5'!J5-'IS. SQ5'!J$13</f>
        <v>0.94099999999999995</v>
      </c>
      <c r="L5">
        <f>'IS. SQ5'!K5-'IS. SQ5'!K$13</f>
        <v>0.4395</v>
      </c>
      <c r="M5">
        <f t="shared" si="1"/>
        <v>0.69025000000000003</v>
      </c>
      <c r="N5">
        <f>'IS. SQ5'!L5-'IS. SQ5'!L$13</f>
        <v>5480.7849999999999</v>
      </c>
      <c r="O5">
        <f>'IS. SQ5'!M5-'IS. SQ5'!M$13</f>
        <v>9.6025000000000009</v>
      </c>
      <c r="P5">
        <f>'IS. SQ5'!N5-'IS. SQ5'!N$13</f>
        <v>0.95000000000000018</v>
      </c>
      <c r="Q5">
        <f>'IS. SQ5'!O5-'IS. SQ5'!O$13</f>
        <v>14.579499999999999</v>
      </c>
      <c r="R5">
        <f>'IS. SQ5'!P5-'IS. SQ5'!P$13</f>
        <v>30.6815</v>
      </c>
      <c r="S5">
        <f>'IS. SQ5'!Q5-'IS. SQ5'!Q$13</f>
        <v>13.579499999999999</v>
      </c>
      <c r="T5">
        <f>'IS. SQ5'!R5-'IS. SQ5'!R$13</f>
        <v>3829.4724999999999</v>
      </c>
    </row>
    <row r="6" spans="1:21" x14ac:dyDescent="0.2">
      <c r="A6" s="1" t="s">
        <v>3</v>
      </c>
      <c r="B6">
        <f>'IS. SQ5'!B6-'IS. SQ5'!B$13</f>
        <v>2725.4</v>
      </c>
      <c r="C6">
        <f>'IS. SQ5'!C6-'IS. SQ5'!C$13</f>
        <v>27369.3</v>
      </c>
      <c r="D6">
        <f>'IS. SQ5'!D6-'IS. SQ5'!D$13</f>
        <v>933.3</v>
      </c>
      <c r="E6">
        <f>'IS. SQ5'!E6-'IS. SQ5'!E$13</f>
        <v>1016.45</v>
      </c>
      <c r="F6">
        <f t="shared" si="0"/>
        <v>974.875</v>
      </c>
      <c r="G6">
        <f>'IS. SQ5'!F6-'IS. SQ5'!F$13</f>
        <v>388.63</v>
      </c>
      <c r="H6">
        <f>'IS. SQ5'!G6-'IS. SQ5'!G$13</f>
        <v>113821.9</v>
      </c>
      <c r="I6">
        <f>'IS. SQ5'!H6-'IS. SQ5'!H$13</f>
        <v>53.05</v>
      </c>
      <c r="J6">
        <f>'IS. SQ5'!I6-'IS. SQ5'!I$13</f>
        <v>687.97349999999994</v>
      </c>
      <c r="K6">
        <f>'IS. SQ5'!J6-'IS. SQ5'!J$13</f>
        <v>0.89100000000000001</v>
      </c>
      <c r="L6">
        <f>'IS. SQ5'!K6-'IS. SQ5'!K$13</f>
        <v>0.83450000000000002</v>
      </c>
      <c r="M6">
        <f t="shared" si="1"/>
        <v>0.86275000000000002</v>
      </c>
      <c r="N6">
        <f>'IS. SQ5'!L6-'IS. SQ5'!L$13</f>
        <v>4224.7849999999999</v>
      </c>
      <c r="O6">
        <f>'IS. SQ5'!M6-'IS. SQ5'!M$13</f>
        <v>6.7845000000000004</v>
      </c>
      <c r="P6">
        <f>'IS. SQ5'!N6-'IS. SQ5'!N$13</f>
        <v>1.4130000000000003</v>
      </c>
      <c r="Q6">
        <f>'IS. SQ5'!O6-'IS. SQ5'!O$13</f>
        <v>8.6634999999999991</v>
      </c>
      <c r="R6">
        <f>'IS. SQ5'!P6-'IS. SQ5'!P$13</f>
        <v>17.621499999999997</v>
      </c>
      <c r="S6">
        <f>'IS. SQ5'!Q6-'IS. SQ5'!Q$13</f>
        <v>7.9264999999999999</v>
      </c>
      <c r="T6">
        <f>'IS. SQ5'!R6-'IS. SQ5'!R$13</f>
        <v>3772.4724999999999</v>
      </c>
    </row>
    <row r="7" spans="1:21" x14ac:dyDescent="0.2">
      <c r="A7" s="1" t="s">
        <v>4</v>
      </c>
      <c r="B7">
        <f>'IS. SQ5'!B7-'IS. SQ5'!B$13</f>
        <v>2603.4</v>
      </c>
      <c r="C7">
        <f>'IS. SQ5'!C7-'IS. SQ5'!C$13</f>
        <v>24959.3</v>
      </c>
      <c r="D7">
        <f>'IS. SQ5'!D7-'IS. SQ5'!D$13</f>
        <v>876.5</v>
      </c>
      <c r="E7">
        <f>'IS. SQ5'!E7-'IS. SQ5'!E$13</f>
        <v>1177.45</v>
      </c>
      <c r="F7">
        <f t="shared" si="0"/>
        <v>1026.9749999999999</v>
      </c>
      <c r="G7">
        <f>'IS. SQ5'!F7-'IS. SQ5'!F$13</f>
        <v>378.83000000000004</v>
      </c>
      <c r="H7">
        <f>'IS. SQ5'!G7-'IS. SQ5'!G$13</f>
        <v>107021.9</v>
      </c>
      <c r="I7">
        <f>'IS. SQ5'!H7-'IS. SQ5'!H$13</f>
        <v>314.87</v>
      </c>
      <c r="J7">
        <f>'IS. SQ5'!I7-'IS. SQ5'!I$13</f>
        <v>675.37349999999992</v>
      </c>
      <c r="K7">
        <f>'IS. SQ5'!J7-'IS. SQ5'!J$13</f>
        <v>0.89400000000000002</v>
      </c>
      <c r="L7">
        <f>'IS. SQ5'!K7-'IS. SQ5'!K$13</f>
        <v>0.5635</v>
      </c>
      <c r="M7">
        <f t="shared" si="1"/>
        <v>0.72875000000000001</v>
      </c>
      <c r="N7">
        <f>'IS. SQ5'!L7-'IS. SQ5'!L$13</f>
        <v>4625.7849999999999</v>
      </c>
      <c r="O7">
        <f>'IS. SQ5'!M7-'IS. SQ5'!M$13</f>
        <v>6.8155000000000001</v>
      </c>
      <c r="P7">
        <f>'IS. SQ5'!N7-'IS. SQ5'!N$13</f>
        <v>0.83800000000000008</v>
      </c>
      <c r="Q7">
        <f>'IS. SQ5'!O7-'IS. SQ5'!O$13</f>
        <v>9.4894999999999996</v>
      </c>
      <c r="R7">
        <f>'IS. SQ5'!P7-'IS. SQ5'!P$13</f>
        <v>19.441499999999998</v>
      </c>
      <c r="S7">
        <f>'IS. SQ5'!Q7-'IS. SQ5'!Q$13</f>
        <v>8.4854999999999983</v>
      </c>
      <c r="T7">
        <f>'IS. SQ5'!R7-'IS. SQ5'!R$13</f>
        <v>2849.4724999999999</v>
      </c>
    </row>
    <row r="8" spans="1:21" x14ac:dyDescent="0.2">
      <c r="A8" s="1" t="s">
        <v>5</v>
      </c>
      <c r="B8">
        <f>'IS. SQ5'!B8-'IS. SQ5'!B$13</f>
        <v>2424.4</v>
      </c>
      <c r="C8">
        <f>'IS. SQ5'!C8-'IS. SQ5'!C$13</f>
        <v>27209.3</v>
      </c>
      <c r="D8">
        <f>'IS. SQ5'!D8-'IS. SQ5'!D$13</f>
        <v>892.1</v>
      </c>
      <c r="E8">
        <f>'IS. SQ5'!E8-'IS. SQ5'!E$13</f>
        <v>979.15</v>
      </c>
      <c r="F8">
        <f t="shared" si="0"/>
        <v>935.625</v>
      </c>
      <c r="G8">
        <f>'IS. SQ5'!F8-'IS. SQ5'!F$13</f>
        <v>367.73</v>
      </c>
      <c r="H8">
        <f>'IS. SQ5'!G8-'IS. SQ5'!G$13</f>
        <v>108521.9</v>
      </c>
      <c r="I8">
        <f>'IS. SQ5'!H8-'IS. SQ5'!H$13</f>
        <v>50.75</v>
      </c>
      <c r="J8">
        <f>'IS. SQ5'!I8-'IS. SQ5'!I$13</f>
        <v>645.77350000000001</v>
      </c>
      <c r="K8">
        <f>'IS. SQ5'!J8-'IS. SQ5'!J$13</f>
        <v>1.143</v>
      </c>
      <c r="L8">
        <f>'IS. SQ5'!K8-'IS. SQ5'!K$13</f>
        <v>0.88849999999999996</v>
      </c>
      <c r="M8">
        <f t="shared" si="1"/>
        <v>1.0157499999999999</v>
      </c>
      <c r="N8">
        <f>'IS. SQ5'!L8-'IS. SQ5'!L$13</f>
        <v>4047.7849999999999</v>
      </c>
      <c r="O8">
        <f>'IS. SQ5'!M8-'IS. SQ5'!M$13</f>
        <v>6.0825000000000005</v>
      </c>
      <c r="P8">
        <f>'IS. SQ5'!N8-'IS. SQ5'!N$13</f>
        <v>0.40000000000000036</v>
      </c>
      <c r="Q8">
        <f>'IS. SQ5'!O8-'IS. SQ5'!O$13</f>
        <v>7.8904999999999994</v>
      </c>
      <c r="R8">
        <f>'IS. SQ5'!P8-'IS. SQ5'!P$13</f>
        <v>15.211500000000001</v>
      </c>
      <c r="S8">
        <f>'IS. SQ5'!Q8-'IS. SQ5'!Q$13</f>
        <v>6.9494999999999996</v>
      </c>
      <c r="T8">
        <f>'IS. SQ5'!R8-'IS. SQ5'!R$13</f>
        <v>3453.4724999999999</v>
      </c>
    </row>
    <row r="9" spans="1:21" x14ac:dyDescent="0.2">
      <c r="A9" s="1" t="s">
        <v>6</v>
      </c>
      <c r="B9">
        <f>'IS. SQ5'!B9-'IS. SQ5'!B$13</f>
        <v>3037.4</v>
      </c>
      <c r="C9">
        <f>'IS. SQ5'!C9-'IS. SQ5'!C$13</f>
        <v>31349.3</v>
      </c>
      <c r="D9">
        <f>'IS. SQ5'!D9-'IS. SQ5'!D$13</f>
        <v>1062.29</v>
      </c>
      <c r="E9">
        <f>'IS. SQ5'!E9-'IS. SQ5'!E$13</f>
        <v>1139.95</v>
      </c>
      <c r="F9">
        <f t="shared" si="0"/>
        <v>1101.1199999999999</v>
      </c>
      <c r="G9">
        <f>'IS. SQ5'!F9-'IS. SQ5'!F$13</f>
        <v>382.23</v>
      </c>
      <c r="H9">
        <f>'IS. SQ5'!G9-'IS. SQ5'!G$13</f>
        <v>117921.9</v>
      </c>
      <c r="I9">
        <f>'IS. SQ5'!H9-'IS. SQ5'!H$13</f>
        <v>48.11</v>
      </c>
      <c r="J9">
        <f>'IS. SQ5'!I9-'IS. SQ5'!I$13</f>
        <v>512.67349999999999</v>
      </c>
      <c r="K9">
        <f>'IS. SQ5'!J9-'IS. SQ5'!J$13</f>
        <v>0.53900000000000003</v>
      </c>
      <c r="L9">
        <f>'IS. SQ5'!K9-'IS. SQ5'!K$13</f>
        <v>0.86250000000000004</v>
      </c>
      <c r="M9">
        <f t="shared" si="1"/>
        <v>0.70074999999999998</v>
      </c>
      <c r="N9">
        <f>'IS. SQ5'!L9-'IS. SQ5'!L$13</f>
        <v>4075.7849999999999</v>
      </c>
      <c r="O9">
        <f>'IS. SQ5'!M9-'IS. SQ5'!M$13</f>
        <v>7.7425000000000006</v>
      </c>
      <c r="P9">
        <f>'IS. SQ5'!N9-'IS. SQ5'!N$13</f>
        <v>0.371</v>
      </c>
      <c r="Q9">
        <f>'IS. SQ5'!O9-'IS. SQ5'!O$13</f>
        <v>9.1265000000000001</v>
      </c>
      <c r="R9">
        <f>'IS. SQ5'!P9-'IS. SQ5'!P$13</f>
        <v>19.081499999999998</v>
      </c>
      <c r="S9">
        <f>'IS. SQ5'!Q9-'IS. SQ5'!Q$13</f>
        <v>8.5264999999999986</v>
      </c>
      <c r="T9">
        <f>'IS. SQ5'!R9-'IS. SQ5'!R$13</f>
        <v>2234.4724999999999</v>
      </c>
    </row>
    <row r="10" spans="1:21" x14ac:dyDescent="0.2">
      <c r="A10" s="1" t="s">
        <v>7</v>
      </c>
      <c r="B10">
        <f>'IS. SQ5'!B10-'IS. SQ5'!B$13</f>
        <v>2996.4</v>
      </c>
      <c r="C10">
        <f>'IS. SQ5'!C10-'IS. SQ5'!C$13</f>
        <v>31879.3</v>
      </c>
      <c r="D10">
        <f>'IS. SQ5'!D10-'IS. SQ5'!D$13</f>
        <v>1150.4000000000001</v>
      </c>
      <c r="E10">
        <f>'IS. SQ5'!E10-'IS. SQ5'!E$13</f>
        <v>1413.75</v>
      </c>
      <c r="F10">
        <f t="shared" si="0"/>
        <v>1282.075</v>
      </c>
      <c r="G10">
        <f>'IS. SQ5'!F10-'IS. SQ5'!F$13</f>
        <v>407.33000000000004</v>
      </c>
      <c r="H10">
        <f>'IS. SQ5'!G10-'IS. SQ5'!G$13</f>
        <v>127721.9</v>
      </c>
      <c r="I10">
        <f>'IS. SQ5'!H10-'IS. SQ5'!H$13</f>
        <v>60.769999999999996</v>
      </c>
      <c r="J10">
        <f>'IS. SQ5'!I10-'IS. SQ5'!I$13</f>
        <v>546.57349999999997</v>
      </c>
      <c r="K10">
        <f>'IS. SQ5'!J10-'IS. SQ5'!J$13</f>
        <v>0.76700000000000002</v>
      </c>
      <c r="L10">
        <f>'IS. SQ5'!K10-'IS. SQ5'!K$13</f>
        <v>0.69650000000000001</v>
      </c>
      <c r="M10">
        <f t="shared" si="1"/>
        <v>0.73175000000000001</v>
      </c>
      <c r="N10">
        <f>'IS. SQ5'!L10-'IS. SQ5'!L$13</f>
        <v>4094.7849999999999</v>
      </c>
      <c r="O10">
        <f>'IS. SQ5'!M10-'IS. SQ5'!M$13</f>
        <v>7.9825000000000008</v>
      </c>
      <c r="P10">
        <f>'IS. SQ5'!N10-'IS. SQ5'!N$13</f>
        <v>0.43800000000000017</v>
      </c>
      <c r="Q10">
        <f>'IS. SQ5'!O10-'IS. SQ5'!O$13</f>
        <v>9.0875000000000004</v>
      </c>
      <c r="R10">
        <f>'IS. SQ5'!P10-'IS. SQ5'!P$13</f>
        <v>19.4315</v>
      </c>
      <c r="S10">
        <f>'IS. SQ5'!Q10-'IS. SQ5'!Q$13</f>
        <v>8.4995000000000012</v>
      </c>
      <c r="T10">
        <f>'IS. SQ5'!R10-'IS. SQ5'!R$13</f>
        <v>2294.4724999999999</v>
      </c>
    </row>
    <row r="11" spans="1:21" x14ac:dyDescent="0.2">
      <c r="A11" s="1" t="s">
        <v>8</v>
      </c>
      <c r="B11">
        <f>'IS. SQ5'!B11-'IS. SQ5'!B$13</f>
        <v>3866.4</v>
      </c>
      <c r="C11">
        <f>'IS. SQ5'!C11-'IS. SQ5'!C$13</f>
        <v>29779.3</v>
      </c>
      <c r="D11">
        <f>'IS. SQ5'!D11-'IS. SQ5'!D$13</f>
        <v>1008.32</v>
      </c>
      <c r="E11">
        <f>'IS. SQ5'!E11-'IS. SQ5'!E$13</f>
        <v>1420.75</v>
      </c>
      <c r="F11">
        <f t="shared" si="0"/>
        <v>1214.5350000000001</v>
      </c>
      <c r="G11">
        <f>'IS. SQ5'!F11-'IS. SQ5'!F$13</f>
        <v>448.03000000000003</v>
      </c>
      <c r="H11">
        <f>'IS. SQ5'!G11-'IS. SQ5'!G$13</f>
        <v>125121.9</v>
      </c>
      <c r="I11">
        <f>'IS. SQ5'!H11-'IS. SQ5'!H$13</f>
        <v>39.75</v>
      </c>
      <c r="J11">
        <f>'IS. SQ5'!I11-'IS. SQ5'!I$13</f>
        <v>584.07349999999997</v>
      </c>
      <c r="K11">
        <f>'IS. SQ5'!J11-'IS. SQ5'!J$13</f>
        <v>0.86599999999999999</v>
      </c>
      <c r="L11">
        <f>'IS. SQ5'!K11-'IS. SQ5'!K$13</f>
        <v>0.50750000000000006</v>
      </c>
      <c r="M11">
        <f t="shared" si="1"/>
        <v>0.68674999999999997</v>
      </c>
      <c r="N11">
        <f>'IS. SQ5'!L11-'IS. SQ5'!L$13</f>
        <v>4499.7849999999999</v>
      </c>
      <c r="O11">
        <f>'IS. SQ5'!M11-'IS. SQ5'!M$13</f>
        <v>8.0894999999999992</v>
      </c>
      <c r="P11">
        <f>'IS. SQ5'!N11-'IS. SQ5'!N$13</f>
        <v>0.47100000000000009</v>
      </c>
      <c r="Q11">
        <f>'IS. SQ5'!O11-'IS. SQ5'!O$13</f>
        <v>10.416499999999999</v>
      </c>
      <c r="R11">
        <f>'IS. SQ5'!P11-'IS. SQ5'!P$13</f>
        <v>21.881499999999999</v>
      </c>
      <c r="S11">
        <f>'IS. SQ5'!Q11-'IS. SQ5'!Q$13</f>
        <v>9.1204999999999998</v>
      </c>
      <c r="T11">
        <f>'IS. SQ5'!R11-'IS. SQ5'!R$13</f>
        <v>3211.4724999999999</v>
      </c>
    </row>
    <row r="12" spans="1:21" x14ac:dyDescent="0.2">
      <c r="A12" s="1" t="s">
        <v>9</v>
      </c>
      <c r="B12">
        <f>'IS. SQ5'!B12-'IS. SQ5'!B$13</f>
        <v>2561.4</v>
      </c>
      <c r="C12">
        <f>'IS. SQ5'!C12-'IS. SQ5'!C$13</f>
        <v>26029.3</v>
      </c>
      <c r="D12">
        <f>'IS. SQ5'!D12-'IS. SQ5'!D$13</f>
        <v>1004.34</v>
      </c>
      <c r="E12">
        <f>'IS. SQ5'!E12-'IS. SQ5'!E$13</f>
        <v>1581.75</v>
      </c>
      <c r="F12">
        <f t="shared" si="0"/>
        <v>1293.0450000000001</v>
      </c>
      <c r="G12">
        <f>'IS. SQ5'!F12-'IS. SQ5'!F$13</f>
        <v>356.13</v>
      </c>
      <c r="H12">
        <f>'IS. SQ5'!G12-'IS. SQ5'!G$13</f>
        <v>107121.9</v>
      </c>
      <c r="I12">
        <f>'IS. SQ5'!H12-'IS. SQ5'!H$13</f>
        <v>232.07</v>
      </c>
      <c r="J12">
        <f>'IS. SQ5'!I12-'IS. SQ5'!I$13</f>
        <v>609.07349999999997</v>
      </c>
      <c r="K12">
        <f>'IS. SQ5'!J12-'IS. SQ5'!J$13</f>
        <v>0.82299999999999995</v>
      </c>
      <c r="L12">
        <f>'IS. SQ5'!K12-'IS. SQ5'!K$13</f>
        <v>0.62849999999999995</v>
      </c>
      <c r="M12">
        <f t="shared" si="1"/>
        <v>0.7257499999999999</v>
      </c>
      <c r="N12">
        <f>'IS. SQ5'!L12-'IS. SQ5'!L$13</f>
        <v>3627.7849999999999</v>
      </c>
      <c r="O12">
        <f>'IS. SQ5'!M12-'IS. SQ5'!M$13</f>
        <v>6.6265000000000001</v>
      </c>
      <c r="P12">
        <f>'IS. SQ5'!N12-'IS. SQ5'!N$13</f>
        <v>1.044</v>
      </c>
      <c r="Q12">
        <f>'IS. SQ5'!O12-'IS. SQ5'!O$13</f>
        <v>7.5084999999999997</v>
      </c>
      <c r="R12">
        <f>'IS. SQ5'!P12-'IS. SQ5'!P$13</f>
        <v>15.611500000000001</v>
      </c>
      <c r="S12">
        <f>'IS. SQ5'!Q12-'IS. SQ5'!Q$13</f>
        <v>6.9755000000000003</v>
      </c>
      <c r="T12">
        <f>'IS. SQ5'!R12-'IS. SQ5'!R$13</f>
        <v>2936.4724999999999</v>
      </c>
    </row>
    <row r="13" spans="1:21" x14ac:dyDescent="0.2">
      <c r="A13" s="4" t="s">
        <v>10</v>
      </c>
      <c r="B13">
        <f>'IS. SQ5'!B13-'IS. SQ5'!B$13</f>
        <v>0</v>
      </c>
      <c r="C13">
        <f>'IS. SQ5'!C13-'IS. SQ5'!C$13</f>
        <v>0</v>
      </c>
      <c r="D13">
        <f>'IS. SQ5'!D13-'IS. SQ5'!D$13</f>
        <v>0</v>
      </c>
      <c r="E13">
        <f>'IS. SQ5'!E13-'IS. SQ5'!E$13</f>
        <v>0</v>
      </c>
      <c r="F13">
        <f t="shared" si="0"/>
        <v>0</v>
      </c>
      <c r="G13">
        <f>'IS. SQ5'!F13-'IS. SQ5'!F$13</f>
        <v>0</v>
      </c>
      <c r="H13">
        <f>'IS. SQ5'!G13-'IS. SQ5'!G$13</f>
        <v>0</v>
      </c>
      <c r="I13">
        <f>'IS. SQ5'!H13-'IS. SQ5'!H$13</f>
        <v>0</v>
      </c>
      <c r="J13">
        <f>'IS. SQ5'!I13-'IS. SQ5'!I$13</f>
        <v>0</v>
      </c>
      <c r="K13">
        <f>'IS. SQ5'!J13-'IS. SQ5'!J$13</f>
        <v>0</v>
      </c>
      <c r="L13">
        <f>'IS. SQ5'!K13-'IS. SQ5'!K$13</f>
        <v>0</v>
      </c>
      <c r="M13">
        <f t="shared" si="1"/>
        <v>0</v>
      </c>
      <c r="N13">
        <f>'IS. SQ5'!L13-'IS. SQ5'!L$13</f>
        <v>0</v>
      </c>
      <c r="O13">
        <f>'IS. SQ5'!M13-'IS. SQ5'!M$13</f>
        <v>0</v>
      </c>
      <c r="P13">
        <f>'IS. SQ5'!N13-'IS. SQ5'!N$13</f>
        <v>0</v>
      </c>
      <c r="Q13">
        <f>'IS. SQ5'!O13-'IS. SQ5'!O$13</f>
        <v>0</v>
      </c>
      <c r="R13">
        <f>'IS. SQ5'!P13-'IS. SQ5'!P$13</f>
        <v>0</v>
      </c>
      <c r="S13">
        <f>'IS. SQ5'!Q13-'IS. SQ5'!Q$13</f>
        <v>0</v>
      </c>
      <c r="T13">
        <f>'IS. SQ5'!R13-'IS. SQ5'!R$13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DAE04-D1DE-9846-B525-7FFE68405640}">
  <dimension ref="A1:P13"/>
  <sheetViews>
    <sheetView workbookViewId="0">
      <selection activeCell="C27" sqref="C27"/>
    </sheetView>
  </sheetViews>
  <sheetFormatPr baseColWidth="10" defaultRowHeight="15" x14ac:dyDescent="0.2"/>
  <cols>
    <col min="1" max="1" width="13" customWidth="1"/>
  </cols>
  <sheetData>
    <row r="1" spans="1:16" x14ac:dyDescent="0.2">
      <c r="A1" s="2" t="s">
        <v>11</v>
      </c>
      <c r="B1" s="2" t="s">
        <v>12</v>
      </c>
      <c r="C1" s="2" t="s">
        <v>13</v>
      </c>
      <c r="D1" s="2" t="s">
        <v>30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31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</row>
    <row r="2" spans="1:16" x14ac:dyDescent="0.2">
      <c r="A2" s="2"/>
      <c r="B2" s="2" t="s">
        <v>29</v>
      </c>
      <c r="C2" s="2" t="s">
        <v>29</v>
      </c>
      <c r="D2" s="2" t="s">
        <v>29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</row>
    <row r="3" spans="1:16" x14ac:dyDescent="0.2">
      <c r="A3" s="2" t="s">
        <v>0</v>
      </c>
      <c r="B3">
        <v>3836.4</v>
      </c>
      <c r="C3">
        <v>29059.3</v>
      </c>
      <c r="D3">
        <v>1377.7249999999999</v>
      </c>
      <c r="E3">
        <v>450.13</v>
      </c>
      <c r="F3">
        <v>127021.9</v>
      </c>
      <c r="G3">
        <v>63.97</v>
      </c>
      <c r="H3">
        <v>1511.0735</v>
      </c>
      <c r="I3">
        <v>0.88474999999999993</v>
      </c>
      <c r="J3">
        <v>4362.7849999999999</v>
      </c>
      <c r="K3">
        <v>8.0945</v>
      </c>
      <c r="L3">
        <v>0.81700000000000017</v>
      </c>
      <c r="M3">
        <v>9.7944999999999993</v>
      </c>
      <c r="N3">
        <v>20.2715</v>
      </c>
      <c r="O3">
        <v>8.9664999999999999</v>
      </c>
      <c r="P3">
        <v>2974.4724999999999</v>
      </c>
    </row>
    <row r="4" spans="1:16" x14ac:dyDescent="0.2">
      <c r="A4" s="2" t="s">
        <v>1</v>
      </c>
      <c r="B4">
        <v>3720.4</v>
      </c>
      <c r="C4">
        <v>29759.3</v>
      </c>
      <c r="D4">
        <v>1193.875</v>
      </c>
      <c r="E4">
        <v>454.13</v>
      </c>
      <c r="F4">
        <v>133121.9</v>
      </c>
      <c r="G4">
        <v>46.63</v>
      </c>
      <c r="H4">
        <v>692.77350000000001</v>
      </c>
      <c r="I4">
        <v>0.83024999999999993</v>
      </c>
      <c r="J4">
        <v>4994.7849999999999</v>
      </c>
      <c r="K4">
        <v>8.2104999999999997</v>
      </c>
      <c r="L4">
        <v>0.81899999999999995</v>
      </c>
      <c r="M4">
        <v>9.7675000000000001</v>
      </c>
      <c r="N4">
        <v>20.711499999999997</v>
      </c>
      <c r="O4">
        <v>9.2575000000000003</v>
      </c>
      <c r="P4">
        <v>3793.4724999999999</v>
      </c>
    </row>
    <row r="5" spans="1:16" x14ac:dyDescent="0.2">
      <c r="A5" s="2" t="s">
        <v>2</v>
      </c>
      <c r="B5">
        <v>4515.3999999999996</v>
      </c>
      <c r="C5">
        <v>26349.3</v>
      </c>
      <c r="D5">
        <v>1495.375</v>
      </c>
      <c r="E5">
        <v>515.13</v>
      </c>
      <c r="F5">
        <v>136821.9</v>
      </c>
      <c r="G5">
        <v>76.09</v>
      </c>
      <c r="H5">
        <v>676.97349999999994</v>
      </c>
      <c r="I5">
        <v>0.69025000000000003</v>
      </c>
      <c r="J5">
        <v>5480.7849999999999</v>
      </c>
      <c r="K5">
        <v>9.6025000000000009</v>
      </c>
      <c r="L5">
        <v>0.95000000000000018</v>
      </c>
      <c r="M5">
        <v>14.579499999999999</v>
      </c>
      <c r="N5">
        <v>30.6815</v>
      </c>
      <c r="O5">
        <v>13.579499999999999</v>
      </c>
      <c r="P5">
        <v>3829.4724999999999</v>
      </c>
    </row>
    <row r="6" spans="1:16" x14ac:dyDescent="0.2">
      <c r="A6" s="2" t="s">
        <v>3</v>
      </c>
      <c r="B6">
        <v>2725.4</v>
      </c>
      <c r="C6">
        <v>27369.3</v>
      </c>
      <c r="D6">
        <v>974.875</v>
      </c>
      <c r="E6">
        <v>388.63</v>
      </c>
      <c r="F6">
        <v>113821.9</v>
      </c>
      <c r="G6">
        <v>53.05</v>
      </c>
      <c r="H6">
        <v>687.97349999999994</v>
      </c>
      <c r="I6">
        <v>0.86275000000000002</v>
      </c>
      <c r="J6">
        <v>4224.7849999999999</v>
      </c>
      <c r="K6">
        <v>6.7845000000000004</v>
      </c>
      <c r="L6">
        <v>1.4130000000000003</v>
      </c>
      <c r="M6">
        <v>8.6634999999999991</v>
      </c>
      <c r="N6">
        <v>17.621499999999997</v>
      </c>
      <c r="O6">
        <v>7.9264999999999999</v>
      </c>
      <c r="P6">
        <v>3772.4724999999999</v>
      </c>
    </row>
    <row r="7" spans="1:16" x14ac:dyDescent="0.2">
      <c r="A7" s="2" t="s">
        <v>4</v>
      </c>
      <c r="B7">
        <v>2603.4</v>
      </c>
      <c r="C7">
        <v>24959.3</v>
      </c>
      <c r="D7">
        <v>1026.9749999999999</v>
      </c>
      <c r="E7">
        <v>378.83000000000004</v>
      </c>
      <c r="F7">
        <v>107021.9</v>
      </c>
      <c r="G7">
        <v>314.87</v>
      </c>
      <c r="H7">
        <v>675.37349999999992</v>
      </c>
      <c r="I7">
        <v>0.72875000000000001</v>
      </c>
      <c r="J7">
        <v>4625.7849999999999</v>
      </c>
      <c r="K7">
        <v>6.8155000000000001</v>
      </c>
      <c r="L7">
        <v>0.83800000000000008</v>
      </c>
      <c r="M7">
        <v>9.4894999999999996</v>
      </c>
      <c r="N7">
        <v>19.441499999999998</v>
      </c>
      <c r="O7">
        <v>8.4854999999999983</v>
      </c>
      <c r="P7">
        <v>2849.4724999999999</v>
      </c>
    </row>
    <row r="8" spans="1:16" x14ac:dyDescent="0.2">
      <c r="A8" s="2" t="s">
        <v>5</v>
      </c>
      <c r="B8">
        <v>2424.4</v>
      </c>
      <c r="C8">
        <v>27209.3</v>
      </c>
      <c r="D8">
        <v>935.625</v>
      </c>
      <c r="E8">
        <v>367.73</v>
      </c>
      <c r="F8">
        <v>108521.9</v>
      </c>
      <c r="G8">
        <v>50.75</v>
      </c>
      <c r="H8">
        <v>645.77350000000001</v>
      </c>
      <c r="I8">
        <v>1.0157499999999999</v>
      </c>
      <c r="J8">
        <v>4047.7849999999999</v>
      </c>
      <c r="K8">
        <v>6.0825000000000005</v>
      </c>
      <c r="L8">
        <v>0.40000000000000036</v>
      </c>
      <c r="M8">
        <v>7.8904999999999994</v>
      </c>
      <c r="N8">
        <v>15.211500000000001</v>
      </c>
      <c r="O8">
        <v>6.9494999999999996</v>
      </c>
      <c r="P8">
        <v>3453.4724999999999</v>
      </c>
    </row>
    <row r="9" spans="1:16" x14ac:dyDescent="0.2">
      <c r="A9" s="2" t="s">
        <v>6</v>
      </c>
      <c r="B9">
        <v>3037.4</v>
      </c>
      <c r="C9">
        <v>31349.3</v>
      </c>
      <c r="D9">
        <v>1101.1199999999999</v>
      </c>
      <c r="E9">
        <v>382.23</v>
      </c>
      <c r="F9">
        <v>117921.9</v>
      </c>
      <c r="G9">
        <v>48.11</v>
      </c>
      <c r="H9">
        <v>512.67349999999999</v>
      </c>
      <c r="I9">
        <v>0.70074999999999998</v>
      </c>
      <c r="J9">
        <v>4075.7849999999999</v>
      </c>
      <c r="K9">
        <v>7.7425000000000006</v>
      </c>
      <c r="L9">
        <v>0.371</v>
      </c>
      <c r="M9">
        <v>9.1265000000000001</v>
      </c>
      <c r="N9">
        <v>19.081499999999998</v>
      </c>
      <c r="O9">
        <v>8.5264999999999986</v>
      </c>
      <c r="P9">
        <v>2234.4724999999999</v>
      </c>
    </row>
    <row r="10" spans="1:16" x14ac:dyDescent="0.2">
      <c r="A10" s="2" t="s">
        <v>7</v>
      </c>
      <c r="B10">
        <v>2996.4</v>
      </c>
      <c r="C10">
        <v>31879.3</v>
      </c>
      <c r="D10">
        <v>1282.075</v>
      </c>
      <c r="E10">
        <v>407.33000000000004</v>
      </c>
      <c r="F10">
        <v>127721.9</v>
      </c>
      <c r="G10">
        <v>60.769999999999996</v>
      </c>
      <c r="H10">
        <v>546.57349999999997</v>
      </c>
      <c r="I10">
        <v>0.73175000000000001</v>
      </c>
      <c r="J10">
        <v>4094.7849999999999</v>
      </c>
      <c r="K10">
        <v>7.9825000000000008</v>
      </c>
      <c r="L10">
        <v>0.43800000000000017</v>
      </c>
      <c r="M10">
        <v>9.0875000000000004</v>
      </c>
      <c r="N10">
        <v>19.4315</v>
      </c>
      <c r="O10">
        <v>8.4995000000000012</v>
      </c>
      <c r="P10">
        <v>2294.4724999999999</v>
      </c>
    </row>
    <row r="11" spans="1:16" x14ac:dyDescent="0.2">
      <c r="A11" s="2" t="s">
        <v>8</v>
      </c>
      <c r="B11">
        <v>3866.4</v>
      </c>
      <c r="C11">
        <v>29779.3</v>
      </c>
      <c r="D11">
        <v>1214.5350000000001</v>
      </c>
      <c r="E11">
        <v>448.03000000000003</v>
      </c>
      <c r="F11">
        <v>125121.9</v>
      </c>
      <c r="G11">
        <v>39.75</v>
      </c>
      <c r="H11">
        <v>584.07349999999997</v>
      </c>
      <c r="I11">
        <v>0.68674999999999997</v>
      </c>
      <c r="J11">
        <v>4499.7849999999999</v>
      </c>
      <c r="K11">
        <v>8.0894999999999992</v>
      </c>
      <c r="L11">
        <v>0.47100000000000009</v>
      </c>
      <c r="M11">
        <v>10.416499999999999</v>
      </c>
      <c r="N11">
        <v>21.881499999999999</v>
      </c>
      <c r="O11">
        <v>9.1204999999999998</v>
      </c>
      <c r="P11">
        <v>3211.4724999999999</v>
      </c>
    </row>
    <row r="12" spans="1:16" x14ac:dyDescent="0.2">
      <c r="A12" s="2" t="s">
        <v>9</v>
      </c>
      <c r="B12">
        <v>2561.4</v>
      </c>
      <c r="C12">
        <v>26029.3</v>
      </c>
      <c r="D12">
        <v>1293.0450000000001</v>
      </c>
      <c r="E12">
        <v>356.13</v>
      </c>
      <c r="F12">
        <v>107121.9</v>
      </c>
      <c r="G12">
        <v>232.07</v>
      </c>
      <c r="H12">
        <v>609.07349999999997</v>
      </c>
      <c r="I12">
        <v>0.7257499999999999</v>
      </c>
      <c r="J12">
        <v>3627.7849999999999</v>
      </c>
      <c r="K12">
        <v>6.6265000000000001</v>
      </c>
      <c r="L12">
        <v>1.044</v>
      </c>
      <c r="M12">
        <v>7.5084999999999997</v>
      </c>
      <c r="N12">
        <v>15.611500000000001</v>
      </c>
      <c r="O12">
        <v>6.9755000000000003</v>
      </c>
      <c r="P12">
        <v>2936.4724999999999</v>
      </c>
    </row>
    <row r="13" spans="1:16" x14ac:dyDescent="0.2">
      <c r="A13" s="2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44415-86EB-864E-8764-F5BE892B3917}">
  <dimension ref="A1:P11"/>
  <sheetViews>
    <sheetView workbookViewId="0">
      <selection activeCell="O17" sqref="O17"/>
    </sheetView>
  </sheetViews>
  <sheetFormatPr baseColWidth="10" defaultRowHeight="15" x14ac:dyDescent="0.2"/>
  <cols>
    <col min="1" max="1" width="13" customWidth="1"/>
  </cols>
  <sheetData>
    <row r="1" spans="1:16" x14ac:dyDescent="0.2">
      <c r="A1" s="2" t="s">
        <v>11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</row>
    <row r="2" spans="1:16" x14ac:dyDescent="0.2">
      <c r="A2" s="2" t="s">
        <v>0</v>
      </c>
      <c r="B2">
        <f>'IS. SQ5 CLEAN'!B3*0.05</f>
        <v>191.82000000000002</v>
      </c>
      <c r="C2">
        <f>'IS. SQ5 CLEAN'!C3*0.05</f>
        <v>1452.9650000000001</v>
      </c>
      <c r="D2">
        <f>'IS. SQ5 CLEAN'!D3*0.05</f>
        <v>68.886250000000004</v>
      </c>
      <c r="E2">
        <f>'IS. SQ5 CLEAN'!E3*0.05</f>
        <v>22.506500000000003</v>
      </c>
      <c r="F2">
        <f>'IS. SQ5 CLEAN'!F3*0.05</f>
        <v>6351.0950000000003</v>
      </c>
      <c r="G2">
        <f>'IS. SQ5 CLEAN'!G3*0.05</f>
        <v>3.1985000000000001</v>
      </c>
      <c r="H2">
        <f>'IS. SQ5 CLEAN'!H3*0.05</f>
        <v>75.553674999999998</v>
      </c>
      <c r="I2">
        <f>'IS. SQ5 CLEAN'!I3*0.05</f>
        <v>4.4237499999999999E-2</v>
      </c>
      <c r="J2">
        <f>'IS. SQ5 CLEAN'!J3*0.05</f>
        <v>218.13925</v>
      </c>
      <c r="K2">
        <f>'IS. SQ5 CLEAN'!K3*0.05</f>
        <v>0.404725</v>
      </c>
      <c r="L2">
        <f>'IS. SQ5 CLEAN'!L3*0.05</f>
        <v>4.0850000000000011E-2</v>
      </c>
      <c r="M2">
        <f>'IS. SQ5 CLEAN'!M3*0.05</f>
        <v>0.48972499999999997</v>
      </c>
      <c r="N2">
        <f>'IS. SQ5 CLEAN'!N3*0.05</f>
        <v>1.0135750000000001</v>
      </c>
      <c r="O2">
        <f>'IS. SQ5 CLEAN'!O3*0.05</f>
        <v>0.44832500000000003</v>
      </c>
      <c r="P2">
        <f>'IS. SQ5 CLEAN'!P3*0.05</f>
        <v>148.723625</v>
      </c>
    </row>
    <row r="3" spans="1:16" x14ac:dyDescent="0.2">
      <c r="A3" s="2" t="s">
        <v>1</v>
      </c>
      <c r="B3">
        <f>'IS. SQ5 CLEAN'!B4*0.05</f>
        <v>186.02</v>
      </c>
      <c r="C3">
        <f>'IS. SQ5 CLEAN'!C4*0.05</f>
        <v>1487.9650000000001</v>
      </c>
      <c r="D3">
        <f>'IS. SQ5 CLEAN'!D4*0.05</f>
        <v>59.693750000000001</v>
      </c>
      <c r="E3">
        <f>'IS. SQ5 CLEAN'!E4*0.05</f>
        <v>22.706500000000002</v>
      </c>
      <c r="F3">
        <f>'IS. SQ5 CLEAN'!F4*0.05</f>
        <v>6656.0950000000003</v>
      </c>
      <c r="G3">
        <f>'IS. SQ5 CLEAN'!G4*0.05</f>
        <v>2.3315000000000001</v>
      </c>
      <c r="H3">
        <f>'IS. SQ5 CLEAN'!H4*0.05</f>
        <v>34.638674999999999</v>
      </c>
      <c r="I3">
        <f>'IS. SQ5 CLEAN'!I4*0.05</f>
        <v>4.1512500000000001E-2</v>
      </c>
      <c r="J3">
        <f>'IS. SQ5 CLEAN'!J4*0.05</f>
        <v>249.73925</v>
      </c>
      <c r="K3">
        <f>'IS. SQ5 CLEAN'!K4*0.05</f>
        <v>0.41052500000000003</v>
      </c>
      <c r="L3">
        <f>'IS. SQ5 CLEAN'!L4*0.05</f>
        <v>4.095E-2</v>
      </c>
      <c r="M3">
        <f>'IS. SQ5 CLEAN'!M4*0.05</f>
        <v>0.488375</v>
      </c>
      <c r="N3">
        <f>'IS. SQ5 CLEAN'!N4*0.05</f>
        <v>1.0355749999999999</v>
      </c>
      <c r="O3">
        <f>'IS. SQ5 CLEAN'!O4*0.05</f>
        <v>0.46287500000000004</v>
      </c>
      <c r="P3">
        <f>'IS. SQ5 CLEAN'!P4*0.05</f>
        <v>189.67362500000002</v>
      </c>
    </row>
    <row r="4" spans="1:16" x14ac:dyDescent="0.2">
      <c r="A4" s="2" t="s">
        <v>2</v>
      </c>
      <c r="B4">
        <f>'IS. SQ5 CLEAN'!B5*0.05</f>
        <v>225.76999999999998</v>
      </c>
      <c r="C4">
        <f>'IS. SQ5 CLEAN'!C5*0.05</f>
        <v>1317.4650000000001</v>
      </c>
      <c r="D4">
        <f>'IS. SQ5 CLEAN'!D5*0.05</f>
        <v>74.768749999999997</v>
      </c>
      <c r="E4">
        <f>'IS. SQ5 CLEAN'!E5*0.05</f>
        <v>25.756500000000003</v>
      </c>
      <c r="F4">
        <f>'IS. SQ5 CLEAN'!F5*0.05</f>
        <v>6841.0950000000003</v>
      </c>
      <c r="G4">
        <f>'IS. SQ5 CLEAN'!G5*0.05</f>
        <v>3.8045000000000004</v>
      </c>
      <c r="H4">
        <f>'IS. SQ5 CLEAN'!H5*0.05</f>
        <v>33.848675</v>
      </c>
      <c r="I4">
        <f>'IS. SQ5 CLEAN'!I5*0.05</f>
        <v>3.4512500000000002E-2</v>
      </c>
      <c r="J4">
        <f>'IS. SQ5 CLEAN'!J5*0.05</f>
        <v>274.03924999999998</v>
      </c>
      <c r="K4">
        <f>'IS. SQ5 CLEAN'!K5*0.05</f>
        <v>0.48012500000000008</v>
      </c>
      <c r="L4">
        <f>'IS. SQ5 CLEAN'!L5*0.05</f>
        <v>4.7500000000000014E-2</v>
      </c>
      <c r="M4">
        <f>'IS. SQ5 CLEAN'!M5*0.05</f>
        <v>0.72897500000000004</v>
      </c>
      <c r="N4">
        <f>'IS. SQ5 CLEAN'!N5*0.05</f>
        <v>1.5340750000000001</v>
      </c>
      <c r="O4">
        <f>'IS. SQ5 CLEAN'!O5*0.05</f>
        <v>0.678975</v>
      </c>
      <c r="P4">
        <f>'IS. SQ5 CLEAN'!P5*0.05</f>
        <v>191.473625</v>
      </c>
    </row>
    <row r="5" spans="1:16" x14ac:dyDescent="0.2">
      <c r="A5" s="2" t="s">
        <v>3</v>
      </c>
      <c r="B5">
        <f>'IS. SQ5 CLEAN'!B6*0.05</f>
        <v>136.27000000000001</v>
      </c>
      <c r="C5">
        <f>'IS. SQ5 CLEAN'!C6*0.05</f>
        <v>1368.4650000000001</v>
      </c>
      <c r="D5">
        <f>'IS. SQ5 CLEAN'!D6*0.05</f>
        <v>48.743750000000006</v>
      </c>
      <c r="E5">
        <f>'IS. SQ5 CLEAN'!E6*0.05</f>
        <v>19.4315</v>
      </c>
      <c r="F5">
        <f>'IS. SQ5 CLEAN'!F6*0.05</f>
        <v>5691.0950000000003</v>
      </c>
      <c r="G5">
        <f>'IS. SQ5 CLEAN'!G6*0.05</f>
        <v>2.6524999999999999</v>
      </c>
      <c r="H5">
        <f>'IS. SQ5 CLEAN'!H6*0.05</f>
        <v>34.398674999999997</v>
      </c>
      <c r="I5">
        <f>'IS. SQ5 CLEAN'!I6*0.05</f>
        <v>4.3137500000000002E-2</v>
      </c>
      <c r="J5">
        <f>'IS. SQ5 CLEAN'!J6*0.05</f>
        <v>211.23925</v>
      </c>
      <c r="K5">
        <f>'IS. SQ5 CLEAN'!K6*0.05</f>
        <v>0.33922500000000005</v>
      </c>
      <c r="L5">
        <f>'IS. SQ5 CLEAN'!L6*0.05</f>
        <v>7.0650000000000018E-2</v>
      </c>
      <c r="M5">
        <f>'IS. SQ5 CLEAN'!M6*0.05</f>
        <v>0.43317499999999998</v>
      </c>
      <c r="N5">
        <f>'IS. SQ5 CLEAN'!N6*0.05</f>
        <v>0.88107499999999994</v>
      </c>
      <c r="O5">
        <f>'IS. SQ5 CLEAN'!O6*0.05</f>
        <v>0.39632500000000004</v>
      </c>
      <c r="P5">
        <f>'IS. SQ5 CLEAN'!P6*0.05</f>
        <v>188.623625</v>
      </c>
    </row>
    <row r="6" spans="1:16" x14ac:dyDescent="0.2">
      <c r="A6" s="2" t="s">
        <v>4</v>
      </c>
      <c r="B6">
        <f>'IS. SQ5 CLEAN'!B7*0.05</f>
        <v>130.17000000000002</v>
      </c>
      <c r="C6">
        <f>'IS. SQ5 CLEAN'!C7*0.05</f>
        <v>1247.9650000000001</v>
      </c>
      <c r="D6">
        <f>'IS. SQ5 CLEAN'!D7*0.05</f>
        <v>51.348749999999995</v>
      </c>
      <c r="E6">
        <f>'IS. SQ5 CLEAN'!E7*0.05</f>
        <v>18.941500000000001</v>
      </c>
      <c r="F6">
        <f>'IS. SQ5 CLEAN'!F7*0.05</f>
        <v>5351.0950000000003</v>
      </c>
      <c r="G6">
        <f>'IS. SQ5 CLEAN'!G7*0.05</f>
        <v>15.743500000000001</v>
      </c>
      <c r="H6">
        <f>'IS. SQ5 CLEAN'!H7*0.05</f>
        <v>33.768674999999995</v>
      </c>
      <c r="I6">
        <f>'IS. SQ5 CLEAN'!I7*0.05</f>
        <v>3.6437500000000005E-2</v>
      </c>
      <c r="J6">
        <f>'IS. SQ5 CLEAN'!J7*0.05</f>
        <v>231.28925000000001</v>
      </c>
      <c r="K6">
        <f>'IS. SQ5 CLEAN'!K7*0.05</f>
        <v>0.34077500000000005</v>
      </c>
      <c r="L6">
        <f>'IS. SQ5 CLEAN'!L7*0.05</f>
        <v>4.1900000000000007E-2</v>
      </c>
      <c r="M6">
        <f>'IS. SQ5 CLEAN'!M7*0.05</f>
        <v>0.47447499999999998</v>
      </c>
      <c r="N6">
        <f>'IS. SQ5 CLEAN'!N7*0.05</f>
        <v>0.97207499999999991</v>
      </c>
      <c r="O6">
        <f>'IS. SQ5 CLEAN'!O7*0.05</f>
        <v>0.42427499999999996</v>
      </c>
      <c r="P6">
        <f>'IS. SQ5 CLEAN'!P7*0.05</f>
        <v>142.473625</v>
      </c>
    </row>
    <row r="7" spans="1:16" x14ac:dyDescent="0.2">
      <c r="A7" s="2" t="s">
        <v>5</v>
      </c>
      <c r="B7">
        <f>'IS. SQ5 CLEAN'!B8*0.05</f>
        <v>121.22000000000001</v>
      </c>
      <c r="C7">
        <f>'IS. SQ5 CLEAN'!C8*0.05</f>
        <v>1360.4650000000001</v>
      </c>
      <c r="D7">
        <f>'IS. SQ5 CLEAN'!D8*0.05</f>
        <v>46.78125</v>
      </c>
      <c r="E7">
        <f>'IS. SQ5 CLEAN'!E8*0.05</f>
        <v>18.386500000000002</v>
      </c>
      <c r="F7">
        <f>'IS. SQ5 CLEAN'!F8*0.05</f>
        <v>5426.0950000000003</v>
      </c>
      <c r="G7">
        <f>'IS. SQ5 CLEAN'!G8*0.05</f>
        <v>2.5375000000000001</v>
      </c>
      <c r="H7">
        <f>'IS. SQ5 CLEAN'!H8*0.05</f>
        <v>32.288675000000005</v>
      </c>
      <c r="I7">
        <f>'IS. SQ5 CLEAN'!I8*0.05</f>
        <v>5.0787499999999999E-2</v>
      </c>
      <c r="J7">
        <f>'IS. SQ5 CLEAN'!J8*0.05</f>
        <v>202.38925</v>
      </c>
      <c r="K7">
        <f>'IS. SQ5 CLEAN'!K8*0.05</f>
        <v>0.30412500000000003</v>
      </c>
      <c r="L7">
        <f>'IS. SQ5 CLEAN'!L8*0.05</f>
        <v>2.0000000000000018E-2</v>
      </c>
      <c r="M7">
        <f>'IS. SQ5 CLEAN'!M8*0.05</f>
        <v>0.39452500000000001</v>
      </c>
      <c r="N7">
        <f>'IS. SQ5 CLEAN'!N8*0.05</f>
        <v>0.76057500000000011</v>
      </c>
      <c r="O7">
        <f>'IS. SQ5 CLEAN'!O8*0.05</f>
        <v>0.34747499999999998</v>
      </c>
      <c r="P7">
        <f>'IS. SQ5 CLEAN'!P8*0.05</f>
        <v>172.67362500000002</v>
      </c>
    </row>
    <row r="8" spans="1:16" x14ac:dyDescent="0.2">
      <c r="A8" s="2" t="s">
        <v>6</v>
      </c>
      <c r="B8">
        <f>'IS. SQ5 CLEAN'!B9*0.05</f>
        <v>151.87</v>
      </c>
      <c r="C8">
        <f>'IS. SQ5 CLEAN'!C9*0.05</f>
        <v>1567.4650000000001</v>
      </c>
      <c r="D8">
        <f>'IS. SQ5 CLEAN'!D9*0.05</f>
        <v>55.055999999999997</v>
      </c>
      <c r="E8">
        <f>'IS. SQ5 CLEAN'!E9*0.05</f>
        <v>19.111500000000003</v>
      </c>
      <c r="F8">
        <f>'IS. SQ5 CLEAN'!F9*0.05</f>
        <v>5896.0950000000003</v>
      </c>
      <c r="G8">
        <f>'IS. SQ5 CLEAN'!G9*0.05</f>
        <v>2.4055</v>
      </c>
      <c r="H8">
        <f>'IS. SQ5 CLEAN'!H9*0.05</f>
        <v>25.633675</v>
      </c>
      <c r="I8">
        <f>'IS. SQ5 CLEAN'!I9*0.05</f>
        <v>3.5037499999999999E-2</v>
      </c>
      <c r="J8">
        <f>'IS. SQ5 CLEAN'!J9*0.05</f>
        <v>203.78925000000001</v>
      </c>
      <c r="K8">
        <f>'IS. SQ5 CLEAN'!K9*0.05</f>
        <v>0.38712500000000005</v>
      </c>
      <c r="L8">
        <f>'IS. SQ5 CLEAN'!L9*0.05</f>
        <v>1.8550000000000001E-2</v>
      </c>
      <c r="M8">
        <f>'IS. SQ5 CLEAN'!M9*0.05</f>
        <v>0.45632500000000004</v>
      </c>
      <c r="N8">
        <f>'IS. SQ5 CLEAN'!N9*0.05</f>
        <v>0.95407500000000001</v>
      </c>
      <c r="O8">
        <f>'IS. SQ5 CLEAN'!O9*0.05</f>
        <v>0.42632499999999995</v>
      </c>
      <c r="P8">
        <f>'IS. SQ5 CLEAN'!P9*0.05</f>
        <v>111.723625</v>
      </c>
    </row>
    <row r="9" spans="1:16" x14ac:dyDescent="0.2">
      <c r="A9" s="2" t="s">
        <v>7</v>
      </c>
      <c r="B9">
        <f>'IS. SQ5 CLEAN'!B10*0.05</f>
        <v>149.82000000000002</v>
      </c>
      <c r="C9">
        <f>'IS. SQ5 CLEAN'!C10*0.05</f>
        <v>1593.9650000000001</v>
      </c>
      <c r="D9">
        <f>'IS. SQ5 CLEAN'!D10*0.05</f>
        <v>64.103750000000005</v>
      </c>
      <c r="E9">
        <f>'IS. SQ5 CLEAN'!E10*0.05</f>
        <v>20.366500000000002</v>
      </c>
      <c r="F9">
        <f>'IS. SQ5 CLEAN'!F10*0.05</f>
        <v>6386.0950000000003</v>
      </c>
      <c r="G9">
        <f>'IS. SQ5 CLEAN'!G10*0.05</f>
        <v>3.0385</v>
      </c>
      <c r="H9">
        <f>'IS. SQ5 CLEAN'!H10*0.05</f>
        <v>27.328675</v>
      </c>
      <c r="I9">
        <f>'IS. SQ5 CLEAN'!I10*0.05</f>
        <v>3.6587500000000002E-2</v>
      </c>
      <c r="J9">
        <f>'IS. SQ5 CLEAN'!J10*0.05</f>
        <v>204.73925</v>
      </c>
      <c r="K9">
        <f>'IS. SQ5 CLEAN'!K10*0.05</f>
        <v>0.39912500000000006</v>
      </c>
      <c r="L9">
        <f>'IS. SQ5 CLEAN'!L10*0.05</f>
        <v>2.190000000000001E-2</v>
      </c>
      <c r="M9">
        <f>'IS. SQ5 CLEAN'!M10*0.05</f>
        <v>0.45437500000000003</v>
      </c>
      <c r="N9">
        <f>'IS. SQ5 CLEAN'!N10*0.05</f>
        <v>0.97157500000000008</v>
      </c>
      <c r="O9">
        <f>'IS. SQ5 CLEAN'!O10*0.05</f>
        <v>0.4249750000000001</v>
      </c>
      <c r="P9">
        <f>'IS. SQ5 CLEAN'!P10*0.05</f>
        <v>114.723625</v>
      </c>
    </row>
    <row r="10" spans="1:16" x14ac:dyDescent="0.2">
      <c r="A10" s="2" t="s">
        <v>8</v>
      </c>
      <c r="B10">
        <f>'IS. SQ5 CLEAN'!B11*0.05</f>
        <v>193.32000000000002</v>
      </c>
      <c r="C10">
        <f>'IS. SQ5 CLEAN'!C11*0.05</f>
        <v>1488.9650000000001</v>
      </c>
      <c r="D10">
        <f>'IS. SQ5 CLEAN'!D11*0.05</f>
        <v>60.72675000000001</v>
      </c>
      <c r="E10">
        <f>'IS. SQ5 CLEAN'!E11*0.05</f>
        <v>22.401500000000002</v>
      </c>
      <c r="F10">
        <f>'IS. SQ5 CLEAN'!F11*0.05</f>
        <v>6256.0950000000003</v>
      </c>
      <c r="G10">
        <f>'IS. SQ5 CLEAN'!G11*0.05</f>
        <v>1.9875</v>
      </c>
      <c r="H10">
        <f>'IS. SQ5 CLEAN'!H11*0.05</f>
        <v>29.203675</v>
      </c>
      <c r="I10">
        <f>'IS. SQ5 CLEAN'!I11*0.05</f>
        <v>3.43375E-2</v>
      </c>
      <c r="J10">
        <f>'IS. SQ5 CLEAN'!J11*0.05</f>
        <v>224.98925</v>
      </c>
      <c r="K10">
        <f>'IS. SQ5 CLEAN'!K11*0.05</f>
        <v>0.40447499999999997</v>
      </c>
      <c r="L10">
        <f>'IS. SQ5 CLEAN'!L11*0.05</f>
        <v>2.3550000000000005E-2</v>
      </c>
      <c r="M10">
        <f>'IS. SQ5 CLEAN'!M11*0.05</f>
        <v>0.52082499999999998</v>
      </c>
      <c r="N10">
        <f>'IS. SQ5 CLEAN'!N11*0.05</f>
        <v>1.0940749999999999</v>
      </c>
      <c r="O10">
        <f>'IS. SQ5 CLEAN'!O11*0.05</f>
        <v>0.45602500000000001</v>
      </c>
      <c r="P10">
        <f>'IS. SQ5 CLEAN'!P11*0.05</f>
        <v>160.57362499999999</v>
      </c>
    </row>
    <row r="11" spans="1:16" x14ac:dyDescent="0.2">
      <c r="A11" s="2" t="s">
        <v>9</v>
      </c>
      <c r="B11">
        <f>'IS. SQ5 CLEAN'!B12*0.05</f>
        <v>128.07000000000002</v>
      </c>
      <c r="C11">
        <f>'IS. SQ5 CLEAN'!C12*0.05</f>
        <v>1301.4650000000001</v>
      </c>
      <c r="D11">
        <f>'IS. SQ5 CLEAN'!D12*0.05</f>
        <v>64.652250000000009</v>
      </c>
      <c r="E11">
        <f>'IS. SQ5 CLEAN'!E12*0.05</f>
        <v>17.8065</v>
      </c>
      <c r="F11">
        <f>'IS. SQ5 CLEAN'!F12*0.05</f>
        <v>5356.0950000000003</v>
      </c>
      <c r="G11">
        <f>'IS. SQ5 CLEAN'!G12*0.05</f>
        <v>11.6035</v>
      </c>
      <c r="H11">
        <f>'IS. SQ5 CLEAN'!H12*0.05</f>
        <v>30.453675</v>
      </c>
      <c r="I11">
        <f>'IS. SQ5 CLEAN'!I12*0.05</f>
        <v>3.6287499999999993E-2</v>
      </c>
      <c r="J11">
        <f>'IS. SQ5 CLEAN'!J12*0.05</f>
        <v>181.38925</v>
      </c>
      <c r="K11">
        <f>'IS. SQ5 CLEAN'!K12*0.05</f>
        <v>0.33132500000000004</v>
      </c>
      <c r="L11">
        <f>'IS. SQ5 CLEAN'!L12*0.05</f>
        <v>5.2200000000000003E-2</v>
      </c>
      <c r="M11">
        <f>'IS. SQ5 CLEAN'!M12*0.05</f>
        <v>0.37542500000000001</v>
      </c>
      <c r="N11">
        <f>'IS. SQ5 CLEAN'!N12*0.05</f>
        <v>0.78057500000000013</v>
      </c>
      <c r="O11">
        <f>'IS. SQ5 CLEAN'!O12*0.05</f>
        <v>0.34877500000000006</v>
      </c>
      <c r="P11">
        <f>'IS. SQ5 CLEAN'!P12*0.05</f>
        <v>146.82362499999999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4057-C09E-2A46-AFDA-A5A253C25A5E}">
  <dimension ref="A1:P11"/>
  <sheetViews>
    <sheetView workbookViewId="0">
      <selection activeCell="M18" sqref="M18"/>
    </sheetView>
  </sheetViews>
  <sheetFormatPr baseColWidth="10" defaultRowHeight="15" x14ac:dyDescent="0.2"/>
  <cols>
    <col min="1" max="1" width="13" customWidth="1"/>
  </cols>
  <sheetData>
    <row r="1" spans="1:16" x14ac:dyDescent="0.2">
      <c r="A1" s="2" t="s">
        <v>11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</row>
    <row r="2" spans="1:16" x14ac:dyDescent="0.2">
      <c r="A2" s="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A3" s="2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A4" s="2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A5" s="2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A6" s="2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A7" s="2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A8" s="2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A9" s="2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A10" s="2" t="s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A11" s="2" t="s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AC685-861C-704F-B0F1-BD283E3B125E}">
  <dimension ref="A1:P11"/>
  <sheetViews>
    <sheetView workbookViewId="0">
      <selection activeCell="L27" sqref="L27"/>
    </sheetView>
  </sheetViews>
  <sheetFormatPr baseColWidth="10" defaultRowHeight="15" x14ac:dyDescent="0.2"/>
  <cols>
    <col min="1" max="1" width="13" customWidth="1"/>
  </cols>
  <sheetData>
    <row r="1" spans="1:16" x14ac:dyDescent="0.2">
      <c r="A1" s="2" t="s">
        <v>11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</row>
    <row r="2" spans="1:16" x14ac:dyDescent="0.2">
      <c r="A2" s="2" t="s">
        <v>0</v>
      </c>
      <c r="B2">
        <f>'Content in 50ml'!B2/'Sample weight in g'!B2</f>
        <v>191.82000000000002</v>
      </c>
      <c r="C2">
        <f>'Content in 50ml'!C2/'Sample weight in g'!C2</f>
        <v>1452.9650000000001</v>
      </c>
      <c r="D2">
        <f>'Content in 50ml'!D2/'Sample weight in g'!D2</f>
        <v>68.886250000000004</v>
      </c>
      <c r="E2">
        <f>'Content in 50ml'!E2/'Sample weight in g'!E2</f>
        <v>22.506500000000003</v>
      </c>
      <c r="F2">
        <f>'Content in 50ml'!F2/'Sample weight in g'!F2</f>
        <v>6351.0950000000003</v>
      </c>
      <c r="G2">
        <f>'Content in 50ml'!G2/'Sample weight in g'!G2</f>
        <v>3.1985000000000001</v>
      </c>
      <c r="H2">
        <f>'Content in 50ml'!H2/'Sample weight in g'!H2</f>
        <v>75.553674999999998</v>
      </c>
      <c r="I2">
        <f>'Content in 50ml'!I2/'Sample weight in g'!I2</f>
        <v>4.4237499999999999E-2</v>
      </c>
      <c r="J2">
        <f>'Content in 50ml'!J2/'Sample weight in g'!J2</f>
        <v>218.13925</v>
      </c>
      <c r="K2">
        <f>'Content in 50ml'!K2/'Sample weight in g'!K2</f>
        <v>0.404725</v>
      </c>
      <c r="L2">
        <f>'Content in 50ml'!L2/'Sample weight in g'!L2</f>
        <v>4.0850000000000011E-2</v>
      </c>
      <c r="M2">
        <f>'Content in 50ml'!M2/'Sample weight in g'!M2</f>
        <v>0.48972499999999997</v>
      </c>
      <c r="N2">
        <f>'Content in 50ml'!N2/'Sample weight in g'!N2</f>
        <v>1.0135750000000001</v>
      </c>
      <c r="O2">
        <f>'Content in 50ml'!O2/'Sample weight in g'!O2</f>
        <v>0.44832500000000003</v>
      </c>
      <c r="P2">
        <f>'Content in 50ml'!P2/'Sample weight in g'!P2</f>
        <v>148.723625</v>
      </c>
    </row>
    <row r="3" spans="1:16" x14ac:dyDescent="0.2">
      <c r="A3" s="2" t="s">
        <v>1</v>
      </c>
      <c r="B3">
        <f>'Content in 50ml'!B3/'Sample weight in g'!B3</f>
        <v>186.02</v>
      </c>
      <c r="C3">
        <f>'Content in 50ml'!C3/'Sample weight in g'!C3</f>
        <v>1487.9650000000001</v>
      </c>
      <c r="D3">
        <f>'Content in 50ml'!D3/'Sample weight in g'!D3</f>
        <v>59.693750000000001</v>
      </c>
      <c r="E3">
        <f>'Content in 50ml'!E3/'Sample weight in g'!E3</f>
        <v>22.706500000000002</v>
      </c>
      <c r="F3">
        <f>'Content in 50ml'!F3/'Sample weight in g'!F3</f>
        <v>6656.0950000000003</v>
      </c>
      <c r="G3">
        <f>'Content in 50ml'!G3/'Sample weight in g'!G3</f>
        <v>2.3315000000000001</v>
      </c>
      <c r="H3">
        <f>'Content in 50ml'!H3/'Sample weight in g'!H3</f>
        <v>34.638674999999999</v>
      </c>
      <c r="I3">
        <f>'Content in 50ml'!I3/'Sample weight in g'!I3</f>
        <v>4.1512500000000001E-2</v>
      </c>
      <c r="J3">
        <f>'Content in 50ml'!J3/'Sample weight in g'!J3</f>
        <v>249.73925</v>
      </c>
      <c r="K3">
        <f>'Content in 50ml'!K3/'Sample weight in g'!K3</f>
        <v>0.41052500000000003</v>
      </c>
      <c r="L3">
        <f>'Content in 50ml'!L3/'Sample weight in g'!L3</f>
        <v>4.095E-2</v>
      </c>
      <c r="M3">
        <f>'Content in 50ml'!M3/'Sample weight in g'!M3</f>
        <v>0.488375</v>
      </c>
      <c r="N3">
        <f>'Content in 50ml'!N3/'Sample weight in g'!N3</f>
        <v>1.0355749999999999</v>
      </c>
      <c r="O3">
        <f>'Content in 50ml'!O3/'Sample weight in g'!O3</f>
        <v>0.46287500000000004</v>
      </c>
      <c r="P3">
        <f>'Content in 50ml'!P3/'Sample weight in g'!P3</f>
        <v>189.67362500000002</v>
      </c>
    </row>
    <row r="4" spans="1:16" x14ac:dyDescent="0.2">
      <c r="A4" s="2" t="s">
        <v>2</v>
      </c>
      <c r="B4">
        <f>'Content in 50ml'!B4/'Sample weight in g'!B4</f>
        <v>225.76999999999998</v>
      </c>
      <c r="C4">
        <f>'Content in 50ml'!C4/'Sample weight in g'!C4</f>
        <v>1317.4650000000001</v>
      </c>
      <c r="D4">
        <f>'Content in 50ml'!D4/'Sample weight in g'!D4</f>
        <v>74.768749999999997</v>
      </c>
      <c r="E4">
        <f>'Content in 50ml'!E4/'Sample weight in g'!E4</f>
        <v>25.756500000000003</v>
      </c>
      <c r="F4">
        <f>'Content in 50ml'!F4/'Sample weight in g'!F4</f>
        <v>6841.0950000000003</v>
      </c>
      <c r="G4">
        <f>'Content in 50ml'!G4/'Sample weight in g'!G4</f>
        <v>3.8045000000000004</v>
      </c>
      <c r="H4">
        <f>'Content in 50ml'!H4/'Sample weight in g'!H4</f>
        <v>33.848675</v>
      </c>
      <c r="I4">
        <f>'Content in 50ml'!I4/'Sample weight in g'!I4</f>
        <v>3.4512500000000002E-2</v>
      </c>
      <c r="J4">
        <f>'Content in 50ml'!J4/'Sample weight in g'!J4</f>
        <v>274.03924999999998</v>
      </c>
      <c r="K4">
        <f>'Content in 50ml'!K4/'Sample weight in g'!K4</f>
        <v>0.48012500000000008</v>
      </c>
      <c r="L4">
        <f>'Content in 50ml'!L4/'Sample weight in g'!L4</f>
        <v>4.7500000000000014E-2</v>
      </c>
      <c r="M4">
        <f>'Content in 50ml'!M4/'Sample weight in g'!M4</f>
        <v>0.72897500000000004</v>
      </c>
      <c r="N4">
        <f>'Content in 50ml'!N4/'Sample weight in g'!N4</f>
        <v>1.5340750000000001</v>
      </c>
      <c r="O4">
        <f>'Content in 50ml'!O4/'Sample weight in g'!O4</f>
        <v>0.678975</v>
      </c>
      <c r="P4">
        <f>'Content in 50ml'!P4/'Sample weight in g'!P4</f>
        <v>191.473625</v>
      </c>
    </row>
    <row r="5" spans="1:16" x14ac:dyDescent="0.2">
      <c r="A5" s="2" t="s">
        <v>3</v>
      </c>
      <c r="B5">
        <f>'Content in 50ml'!B5/'Sample weight in g'!B5</f>
        <v>136.27000000000001</v>
      </c>
      <c r="C5">
        <f>'Content in 50ml'!C5/'Sample weight in g'!C5</f>
        <v>1368.4650000000001</v>
      </c>
      <c r="D5">
        <f>'Content in 50ml'!D5/'Sample weight in g'!D5</f>
        <v>48.743750000000006</v>
      </c>
      <c r="E5">
        <f>'Content in 50ml'!E5/'Sample weight in g'!E5</f>
        <v>19.4315</v>
      </c>
      <c r="F5">
        <f>'Content in 50ml'!F5/'Sample weight in g'!F5</f>
        <v>5691.0950000000003</v>
      </c>
      <c r="G5">
        <f>'Content in 50ml'!G5/'Sample weight in g'!G5</f>
        <v>2.6524999999999999</v>
      </c>
      <c r="H5">
        <f>'Content in 50ml'!H5/'Sample weight in g'!H5</f>
        <v>34.398674999999997</v>
      </c>
      <c r="I5">
        <f>'Content in 50ml'!I5/'Sample weight in g'!I5</f>
        <v>4.3137500000000002E-2</v>
      </c>
      <c r="J5">
        <f>'Content in 50ml'!J5/'Sample weight in g'!J5</f>
        <v>211.23925</v>
      </c>
      <c r="K5">
        <f>'Content in 50ml'!K5/'Sample weight in g'!K5</f>
        <v>0.33922500000000005</v>
      </c>
      <c r="L5">
        <f>'Content in 50ml'!L5/'Sample weight in g'!L5</f>
        <v>7.0650000000000018E-2</v>
      </c>
      <c r="M5">
        <f>'Content in 50ml'!M5/'Sample weight in g'!M5</f>
        <v>0.43317499999999998</v>
      </c>
      <c r="N5">
        <f>'Content in 50ml'!N5/'Sample weight in g'!N5</f>
        <v>0.88107499999999994</v>
      </c>
      <c r="O5">
        <f>'Content in 50ml'!O5/'Sample weight in g'!O5</f>
        <v>0.39632500000000004</v>
      </c>
      <c r="P5">
        <f>'Content in 50ml'!P5/'Sample weight in g'!P5</f>
        <v>188.623625</v>
      </c>
    </row>
    <row r="6" spans="1:16" x14ac:dyDescent="0.2">
      <c r="A6" s="2" t="s">
        <v>4</v>
      </c>
      <c r="B6">
        <f>'Content in 50ml'!B6/'Sample weight in g'!B6</f>
        <v>130.17000000000002</v>
      </c>
      <c r="C6">
        <f>'Content in 50ml'!C6/'Sample weight in g'!C6</f>
        <v>1247.9650000000001</v>
      </c>
      <c r="D6">
        <f>'Content in 50ml'!D6/'Sample weight in g'!D6</f>
        <v>51.348749999999995</v>
      </c>
      <c r="E6">
        <f>'Content in 50ml'!E6/'Sample weight in g'!E6</f>
        <v>18.941500000000001</v>
      </c>
      <c r="F6">
        <f>'Content in 50ml'!F6/'Sample weight in g'!F6</f>
        <v>5351.0950000000003</v>
      </c>
      <c r="G6">
        <f>'Content in 50ml'!G6/'Sample weight in g'!G6</f>
        <v>15.743500000000001</v>
      </c>
      <c r="H6">
        <f>'Content in 50ml'!H6/'Sample weight in g'!H6</f>
        <v>33.768674999999995</v>
      </c>
      <c r="I6">
        <f>'Content in 50ml'!I6/'Sample weight in g'!I6</f>
        <v>3.6437500000000005E-2</v>
      </c>
      <c r="J6">
        <f>'Content in 50ml'!J6/'Sample weight in g'!J6</f>
        <v>231.28925000000001</v>
      </c>
      <c r="K6">
        <f>'Content in 50ml'!K6/'Sample weight in g'!K6</f>
        <v>0.34077500000000005</v>
      </c>
      <c r="L6">
        <f>'Content in 50ml'!L6/'Sample weight in g'!L6</f>
        <v>4.1900000000000007E-2</v>
      </c>
      <c r="M6">
        <f>'Content in 50ml'!M6/'Sample weight in g'!M6</f>
        <v>0.47447499999999998</v>
      </c>
      <c r="N6">
        <f>'Content in 50ml'!N6/'Sample weight in g'!N6</f>
        <v>0.97207499999999991</v>
      </c>
      <c r="O6">
        <f>'Content in 50ml'!O6/'Sample weight in g'!O6</f>
        <v>0.42427499999999996</v>
      </c>
      <c r="P6">
        <f>'Content in 50ml'!P6/'Sample weight in g'!P6</f>
        <v>142.473625</v>
      </c>
    </row>
    <row r="7" spans="1:16" x14ac:dyDescent="0.2">
      <c r="A7" s="2" t="s">
        <v>5</v>
      </c>
      <c r="B7">
        <f>'Content in 50ml'!B7/'Sample weight in g'!B7</f>
        <v>121.22000000000001</v>
      </c>
      <c r="C7">
        <f>'Content in 50ml'!C7/'Sample weight in g'!C7</f>
        <v>1360.4650000000001</v>
      </c>
      <c r="D7">
        <f>'Content in 50ml'!D7/'Sample weight in g'!D7</f>
        <v>46.78125</v>
      </c>
      <c r="E7">
        <f>'Content in 50ml'!E7/'Sample weight in g'!E7</f>
        <v>18.386500000000002</v>
      </c>
      <c r="F7">
        <f>'Content in 50ml'!F7/'Sample weight in g'!F7</f>
        <v>5426.0950000000003</v>
      </c>
      <c r="G7">
        <f>'Content in 50ml'!G7/'Sample weight in g'!G7</f>
        <v>2.5375000000000001</v>
      </c>
      <c r="H7">
        <f>'Content in 50ml'!H7/'Sample weight in g'!H7</f>
        <v>32.288675000000005</v>
      </c>
      <c r="I7">
        <f>'Content in 50ml'!I7/'Sample weight in g'!I7</f>
        <v>5.0787499999999999E-2</v>
      </c>
      <c r="J7">
        <f>'Content in 50ml'!J7/'Sample weight in g'!J7</f>
        <v>202.38925</v>
      </c>
      <c r="K7">
        <f>'Content in 50ml'!K7/'Sample weight in g'!K7</f>
        <v>0.30412500000000003</v>
      </c>
      <c r="L7">
        <f>'Content in 50ml'!L7/'Sample weight in g'!L7</f>
        <v>2.0000000000000018E-2</v>
      </c>
      <c r="M7">
        <f>'Content in 50ml'!M7/'Sample weight in g'!M7</f>
        <v>0.39452500000000001</v>
      </c>
      <c r="N7">
        <f>'Content in 50ml'!N7/'Sample weight in g'!N7</f>
        <v>0.76057500000000011</v>
      </c>
      <c r="O7">
        <f>'Content in 50ml'!O7/'Sample weight in g'!O7</f>
        <v>0.34747499999999998</v>
      </c>
      <c r="P7">
        <f>'Content in 50ml'!P7/'Sample weight in g'!P7</f>
        <v>172.67362500000002</v>
      </c>
    </row>
    <row r="8" spans="1:16" x14ac:dyDescent="0.2">
      <c r="A8" s="2" t="s">
        <v>6</v>
      </c>
      <c r="B8">
        <f>'Content in 50ml'!B8/'Sample weight in g'!B8</f>
        <v>151.87</v>
      </c>
      <c r="C8">
        <f>'Content in 50ml'!C8/'Sample weight in g'!C8</f>
        <v>1567.4650000000001</v>
      </c>
      <c r="D8">
        <f>'Content in 50ml'!D8/'Sample weight in g'!D8</f>
        <v>55.055999999999997</v>
      </c>
      <c r="E8">
        <f>'Content in 50ml'!E8/'Sample weight in g'!E8</f>
        <v>19.111500000000003</v>
      </c>
      <c r="F8">
        <f>'Content in 50ml'!F8/'Sample weight in g'!F8</f>
        <v>5896.0950000000003</v>
      </c>
      <c r="G8">
        <f>'Content in 50ml'!G8/'Sample weight in g'!G8</f>
        <v>2.4055</v>
      </c>
      <c r="H8">
        <f>'Content in 50ml'!H8/'Sample weight in g'!H8</f>
        <v>25.633675</v>
      </c>
      <c r="I8">
        <f>'Content in 50ml'!I8/'Sample weight in g'!I8</f>
        <v>3.5037499999999999E-2</v>
      </c>
      <c r="J8">
        <f>'Content in 50ml'!J8/'Sample weight in g'!J8</f>
        <v>203.78925000000001</v>
      </c>
      <c r="K8">
        <f>'Content in 50ml'!K8/'Sample weight in g'!K8</f>
        <v>0.38712500000000005</v>
      </c>
      <c r="L8">
        <f>'Content in 50ml'!L8/'Sample weight in g'!L8</f>
        <v>1.8550000000000001E-2</v>
      </c>
      <c r="M8">
        <f>'Content in 50ml'!M8/'Sample weight in g'!M8</f>
        <v>0.45632500000000004</v>
      </c>
      <c r="N8">
        <f>'Content in 50ml'!N8/'Sample weight in g'!N8</f>
        <v>0.95407500000000001</v>
      </c>
      <c r="O8">
        <f>'Content in 50ml'!O8/'Sample weight in g'!O8</f>
        <v>0.42632499999999995</v>
      </c>
      <c r="P8">
        <f>'Content in 50ml'!P8/'Sample weight in g'!P8</f>
        <v>111.723625</v>
      </c>
    </row>
    <row r="9" spans="1:16" x14ac:dyDescent="0.2">
      <c r="A9" s="2" t="s">
        <v>7</v>
      </c>
      <c r="B9">
        <f>'Content in 50ml'!B9/'Sample weight in g'!B9</f>
        <v>149.82000000000002</v>
      </c>
      <c r="C9">
        <f>'Content in 50ml'!C9/'Sample weight in g'!C9</f>
        <v>1593.9650000000001</v>
      </c>
      <c r="D9">
        <f>'Content in 50ml'!D9/'Sample weight in g'!D9</f>
        <v>64.103750000000005</v>
      </c>
      <c r="E9">
        <f>'Content in 50ml'!E9/'Sample weight in g'!E9</f>
        <v>20.366500000000002</v>
      </c>
      <c r="F9">
        <f>'Content in 50ml'!F9/'Sample weight in g'!F9</f>
        <v>6386.0950000000003</v>
      </c>
      <c r="G9">
        <f>'Content in 50ml'!G9/'Sample weight in g'!G9</f>
        <v>3.0385</v>
      </c>
      <c r="H9">
        <f>'Content in 50ml'!H9/'Sample weight in g'!H9</f>
        <v>27.328675</v>
      </c>
      <c r="I9">
        <f>'Content in 50ml'!I9/'Sample weight in g'!I9</f>
        <v>3.6587500000000002E-2</v>
      </c>
      <c r="J9">
        <f>'Content in 50ml'!J9/'Sample weight in g'!J9</f>
        <v>204.73925</v>
      </c>
      <c r="K9">
        <f>'Content in 50ml'!K9/'Sample weight in g'!K9</f>
        <v>0.39912500000000006</v>
      </c>
      <c r="L9">
        <f>'Content in 50ml'!L9/'Sample weight in g'!L9</f>
        <v>2.190000000000001E-2</v>
      </c>
      <c r="M9">
        <f>'Content in 50ml'!M9/'Sample weight in g'!M9</f>
        <v>0.45437500000000003</v>
      </c>
      <c r="N9">
        <f>'Content in 50ml'!N9/'Sample weight in g'!N9</f>
        <v>0.97157500000000008</v>
      </c>
      <c r="O9">
        <f>'Content in 50ml'!O9/'Sample weight in g'!O9</f>
        <v>0.4249750000000001</v>
      </c>
      <c r="P9">
        <f>'Content in 50ml'!P9/'Sample weight in g'!P9</f>
        <v>114.723625</v>
      </c>
    </row>
    <row r="10" spans="1:16" x14ac:dyDescent="0.2">
      <c r="A10" s="2" t="s">
        <v>8</v>
      </c>
      <c r="B10">
        <f>'Content in 50ml'!B10/'Sample weight in g'!B10</f>
        <v>193.32000000000002</v>
      </c>
      <c r="C10">
        <f>'Content in 50ml'!C10/'Sample weight in g'!C10</f>
        <v>1488.9650000000001</v>
      </c>
      <c r="D10">
        <f>'Content in 50ml'!D10/'Sample weight in g'!D10</f>
        <v>60.72675000000001</v>
      </c>
      <c r="E10">
        <f>'Content in 50ml'!E10/'Sample weight in g'!E10</f>
        <v>22.401500000000002</v>
      </c>
      <c r="F10">
        <f>'Content in 50ml'!F10/'Sample weight in g'!F10</f>
        <v>6256.0950000000003</v>
      </c>
      <c r="G10">
        <f>'Content in 50ml'!G10/'Sample weight in g'!G10</f>
        <v>1.9875</v>
      </c>
      <c r="H10">
        <f>'Content in 50ml'!H10/'Sample weight in g'!H10</f>
        <v>29.203675</v>
      </c>
      <c r="I10">
        <f>'Content in 50ml'!I10/'Sample weight in g'!I10</f>
        <v>3.43375E-2</v>
      </c>
      <c r="J10">
        <f>'Content in 50ml'!J10/'Sample weight in g'!J10</f>
        <v>224.98925</v>
      </c>
      <c r="K10">
        <f>'Content in 50ml'!K10/'Sample weight in g'!K10</f>
        <v>0.40447499999999997</v>
      </c>
      <c r="L10">
        <f>'Content in 50ml'!L10/'Sample weight in g'!L10</f>
        <v>2.3550000000000005E-2</v>
      </c>
      <c r="M10">
        <f>'Content in 50ml'!M10/'Sample weight in g'!M10</f>
        <v>0.52082499999999998</v>
      </c>
      <c r="N10">
        <f>'Content in 50ml'!N10/'Sample weight in g'!N10</f>
        <v>1.0940749999999999</v>
      </c>
      <c r="O10">
        <f>'Content in 50ml'!O10/'Sample weight in g'!O10</f>
        <v>0.45602500000000001</v>
      </c>
      <c r="P10">
        <f>'Content in 50ml'!P10/'Sample weight in g'!P10</f>
        <v>160.57362499999999</v>
      </c>
    </row>
    <row r="11" spans="1:16" x14ac:dyDescent="0.2">
      <c r="A11" s="2" t="s">
        <v>9</v>
      </c>
      <c r="B11">
        <f>'Content in 50ml'!B11/'Sample weight in g'!B11</f>
        <v>128.07000000000002</v>
      </c>
      <c r="C11">
        <f>'Content in 50ml'!C11/'Sample weight in g'!C11</f>
        <v>1301.4650000000001</v>
      </c>
      <c r="D11">
        <f>'Content in 50ml'!D11/'Sample weight in g'!D11</f>
        <v>64.652250000000009</v>
      </c>
      <c r="E11">
        <f>'Content in 50ml'!E11/'Sample weight in g'!E11</f>
        <v>17.8065</v>
      </c>
      <c r="F11">
        <f>'Content in 50ml'!F11/'Sample weight in g'!F11</f>
        <v>5356.0950000000003</v>
      </c>
      <c r="G11">
        <f>'Content in 50ml'!G11/'Sample weight in g'!G11</f>
        <v>11.6035</v>
      </c>
      <c r="H11">
        <f>'Content in 50ml'!H11/'Sample weight in g'!H11</f>
        <v>30.453675</v>
      </c>
      <c r="I11">
        <f>'Content in 50ml'!I11/'Sample weight in g'!I11</f>
        <v>3.6287499999999993E-2</v>
      </c>
      <c r="J11">
        <f>'Content in 50ml'!J11/'Sample weight in g'!J11</f>
        <v>181.38925</v>
      </c>
      <c r="K11">
        <f>'Content in 50ml'!K11/'Sample weight in g'!K11</f>
        <v>0.33132500000000004</v>
      </c>
      <c r="L11">
        <f>'Content in 50ml'!L11/'Sample weight in g'!L11</f>
        <v>5.2200000000000003E-2</v>
      </c>
      <c r="M11">
        <f>'Content in 50ml'!M11/'Sample weight in g'!M11</f>
        <v>0.37542500000000001</v>
      </c>
      <c r="N11">
        <f>'Content in 50ml'!N11/'Sample weight in g'!N11</f>
        <v>0.78057500000000013</v>
      </c>
      <c r="O11">
        <f>'Content in 50ml'!O11/'Sample weight in g'!O11</f>
        <v>0.34877500000000006</v>
      </c>
      <c r="P11">
        <f>'Content in 50ml'!P11/'Sample weight in g'!P11</f>
        <v>146.82362499999999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5E4D-DBF8-6144-AE8F-BC990800936C}">
  <dimension ref="A1:P24"/>
  <sheetViews>
    <sheetView tabSelected="1" workbookViewId="0">
      <selection activeCell="D33" sqref="D33"/>
    </sheetView>
  </sheetViews>
  <sheetFormatPr baseColWidth="10" defaultRowHeight="15" x14ac:dyDescent="0.2"/>
  <cols>
    <col min="1" max="1" width="13" customWidth="1"/>
  </cols>
  <sheetData>
    <row r="1" spans="1:16" x14ac:dyDescent="0.2">
      <c r="A1" s="2" t="s">
        <v>11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</row>
    <row r="2" spans="1:16" x14ac:dyDescent="0.2">
      <c r="A2" s="2" t="s">
        <v>0</v>
      </c>
      <c r="B2">
        <f>'Content in 50ml'!B2/'Sample weight in g'!B2</f>
        <v>191.82000000000002</v>
      </c>
      <c r="C2">
        <f>'Content in 50ml'!C2/'Sample weight in g'!C2</f>
        <v>1452.9650000000001</v>
      </c>
      <c r="D2">
        <f>'Content in 50ml'!D2/'Sample weight in g'!D2</f>
        <v>68.886250000000004</v>
      </c>
      <c r="E2">
        <f>'Content in 50ml'!E2/'Sample weight in g'!E2</f>
        <v>22.506500000000003</v>
      </c>
      <c r="F2">
        <f>'Content in 50ml'!F2/'Sample weight in g'!F2</f>
        <v>6351.0950000000003</v>
      </c>
      <c r="G2">
        <f>'Content in 50ml'!G2/'Sample weight in g'!G2</f>
        <v>3.1985000000000001</v>
      </c>
      <c r="H2">
        <f>'Content in 50ml'!H2/'Sample weight in g'!H2</f>
        <v>75.553674999999998</v>
      </c>
      <c r="I2">
        <f>'Content in 50ml'!I2/'Sample weight in g'!I2</f>
        <v>4.4237499999999999E-2</v>
      </c>
      <c r="J2">
        <f>'Content in 50ml'!J2/'Sample weight in g'!J2</f>
        <v>218.13925</v>
      </c>
      <c r="K2">
        <f>'Content in 50ml'!K2/'Sample weight in g'!K2</f>
        <v>0.404725</v>
      </c>
      <c r="L2">
        <f>'Content in 50ml'!L2/'Sample weight in g'!L2</f>
        <v>4.0850000000000011E-2</v>
      </c>
      <c r="M2">
        <f>'Content in 50ml'!M2/'Sample weight in g'!M2</f>
        <v>0.48972499999999997</v>
      </c>
      <c r="N2">
        <f>'Content in 50ml'!N2/'Sample weight in g'!N2</f>
        <v>1.0135750000000001</v>
      </c>
      <c r="O2">
        <f>'Content in 50ml'!O2/'Sample weight in g'!O2</f>
        <v>0.44832500000000003</v>
      </c>
      <c r="P2">
        <f>'Content in 50ml'!P2/'Sample weight in g'!P2</f>
        <v>148.723625</v>
      </c>
    </row>
    <row r="3" spans="1:16" x14ac:dyDescent="0.2">
      <c r="A3" s="2" t="s">
        <v>1</v>
      </c>
      <c r="B3">
        <f>'Content in 50ml'!B3/'Sample weight in g'!B3</f>
        <v>186.02</v>
      </c>
      <c r="C3">
        <f>'Content in 50ml'!C3/'Sample weight in g'!C3</f>
        <v>1487.9650000000001</v>
      </c>
      <c r="D3">
        <f>'Content in 50ml'!D3/'Sample weight in g'!D3</f>
        <v>59.693750000000001</v>
      </c>
      <c r="E3">
        <f>'Content in 50ml'!E3/'Sample weight in g'!E3</f>
        <v>22.706500000000002</v>
      </c>
      <c r="F3">
        <f>'Content in 50ml'!F3/'Sample weight in g'!F3</f>
        <v>6656.0950000000003</v>
      </c>
      <c r="G3">
        <f>'Content in 50ml'!G3/'Sample weight in g'!G3</f>
        <v>2.3315000000000001</v>
      </c>
      <c r="H3">
        <f>'Content in 50ml'!H3/'Sample weight in g'!H3</f>
        <v>34.638674999999999</v>
      </c>
      <c r="I3">
        <f>'Content in 50ml'!I3/'Sample weight in g'!I3</f>
        <v>4.1512500000000001E-2</v>
      </c>
      <c r="J3">
        <f>'Content in 50ml'!J3/'Sample weight in g'!J3</f>
        <v>249.73925</v>
      </c>
      <c r="K3">
        <f>'Content in 50ml'!K3/'Sample weight in g'!K3</f>
        <v>0.41052500000000003</v>
      </c>
      <c r="L3">
        <f>'Content in 50ml'!L3/'Sample weight in g'!L3</f>
        <v>4.095E-2</v>
      </c>
      <c r="M3">
        <f>'Content in 50ml'!M3/'Sample weight in g'!M3</f>
        <v>0.488375</v>
      </c>
      <c r="N3">
        <f>'Content in 50ml'!N3/'Sample weight in g'!N3</f>
        <v>1.0355749999999999</v>
      </c>
      <c r="O3">
        <f>'Content in 50ml'!O3/'Sample weight in g'!O3</f>
        <v>0.46287500000000004</v>
      </c>
      <c r="P3">
        <f>'Content in 50ml'!P3/'Sample weight in g'!P3</f>
        <v>189.67362500000002</v>
      </c>
    </row>
    <row r="4" spans="1:16" x14ac:dyDescent="0.2">
      <c r="A4" s="2" t="s">
        <v>2</v>
      </c>
      <c r="B4">
        <f>'Content in 50ml'!B4/'Sample weight in g'!B4</f>
        <v>225.76999999999998</v>
      </c>
      <c r="C4">
        <f>'Content in 50ml'!C4/'Sample weight in g'!C4</f>
        <v>1317.4650000000001</v>
      </c>
      <c r="D4">
        <f>'Content in 50ml'!D4/'Sample weight in g'!D4</f>
        <v>74.768749999999997</v>
      </c>
      <c r="E4">
        <f>'Content in 50ml'!E4/'Sample weight in g'!E4</f>
        <v>25.756500000000003</v>
      </c>
      <c r="F4">
        <f>'Content in 50ml'!F4/'Sample weight in g'!F4</f>
        <v>6841.0950000000003</v>
      </c>
      <c r="G4">
        <f>'Content in 50ml'!G4/'Sample weight in g'!G4</f>
        <v>3.8045000000000004</v>
      </c>
      <c r="H4">
        <f>'Content in 50ml'!H4/'Sample weight in g'!H4</f>
        <v>33.848675</v>
      </c>
      <c r="I4">
        <f>'Content in 50ml'!I4/'Sample weight in g'!I4</f>
        <v>3.4512500000000002E-2</v>
      </c>
      <c r="J4">
        <f>'Content in 50ml'!J4/'Sample weight in g'!J4</f>
        <v>274.03924999999998</v>
      </c>
      <c r="K4">
        <f>'Content in 50ml'!K4/'Sample weight in g'!K4</f>
        <v>0.48012500000000008</v>
      </c>
      <c r="L4">
        <f>'Content in 50ml'!L4/'Sample weight in g'!L4</f>
        <v>4.7500000000000014E-2</v>
      </c>
      <c r="M4">
        <f>'Content in 50ml'!M4/'Sample weight in g'!M4</f>
        <v>0.72897500000000004</v>
      </c>
      <c r="N4">
        <f>'Content in 50ml'!N4/'Sample weight in g'!N4</f>
        <v>1.5340750000000001</v>
      </c>
      <c r="O4">
        <f>'Content in 50ml'!O4/'Sample weight in g'!O4</f>
        <v>0.678975</v>
      </c>
      <c r="P4">
        <f>'Content in 50ml'!P4/'Sample weight in g'!P4</f>
        <v>191.473625</v>
      </c>
    </row>
    <row r="5" spans="1:16" x14ac:dyDescent="0.2">
      <c r="A5" s="2" t="s">
        <v>3</v>
      </c>
      <c r="B5">
        <f>'Content in 50ml'!B5/'Sample weight in g'!B5</f>
        <v>136.27000000000001</v>
      </c>
      <c r="C5">
        <f>'Content in 50ml'!C5/'Sample weight in g'!C5</f>
        <v>1368.4650000000001</v>
      </c>
      <c r="D5">
        <f>'Content in 50ml'!D5/'Sample weight in g'!D5</f>
        <v>48.743750000000006</v>
      </c>
      <c r="E5">
        <f>'Content in 50ml'!E5/'Sample weight in g'!E5</f>
        <v>19.4315</v>
      </c>
      <c r="F5">
        <f>'Content in 50ml'!F5/'Sample weight in g'!F5</f>
        <v>5691.0950000000003</v>
      </c>
      <c r="G5">
        <f>'Content in 50ml'!G5/'Sample weight in g'!G5</f>
        <v>2.6524999999999999</v>
      </c>
      <c r="H5">
        <f>'Content in 50ml'!H5/'Sample weight in g'!H5</f>
        <v>34.398674999999997</v>
      </c>
      <c r="I5">
        <f>'Content in 50ml'!I5/'Sample weight in g'!I5</f>
        <v>4.3137500000000002E-2</v>
      </c>
      <c r="J5">
        <f>'Content in 50ml'!J5/'Sample weight in g'!J5</f>
        <v>211.23925</v>
      </c>
      <c r="K5">
        <f>'Content in 50ml'!K5/'Sample weight in g'!K5</f>
        <v>0.33922500000000005</v>
      </c>
      <c r="L5">
        <f>'Content in 50ml'!L5/'Sample weight in g'!L5</f>
        <v>7.0650000000000018E-2</v>
      </c>
      <c r="M5">
        <f>'Content in 50ml'!M5/'Sample weight in g'!M5</f>
        <v>0.43317499999999998</v>
      </c>
      <c r="N5">
        <f>'Content in 50ml'!N5/'Sample weight in g'!N5</f>
        <v>0.88107499999999994</v>
      </c>
      <c r="O5">
        <f>'Content in 50ml'!O5/'Sample weight in g'!O5</f>
        <v>0.39632500000000004</v>
      </c>
      <c r="P5">
        <f>'Content in 50ml'!P5/'Sample weight in g'!P5</f>
        <v>188.623625</v>
      </c>
    </row>
    <row r="6" spans="1:16" x14ac:dyDescent="0.2">
      <c r="A6" s="2" t="s">
        <v>4</v>
      </c>
      <c r="B6">
        <f>'Content in 50ml'!B6/'Sample weight in g'!B6</f>
        <v>130.17000000000002</v>
      </c>
      <c r="C6">
        <f>'Content in 50ml'!C6/'Sample weight in g'!C6</f>
        <v>1247.9650000000001</v>
      </c>
      <c r="D6">
        <f>'Content in 50ml'!D6/'Sample weight in g'!D6</f>
        <v>51.348749999999995</v>
      </c>
      <c r="E6">
        <f>'Content in 50ml'!E6/'Sample weight in g'!E6</f>
        <v>18.941500000000001</v>
      </c>
      <c r="F6">
        <f>'Content in 50ml'!F6/'Sample weight in g'!F6</f>
        <v>5351.0950000000003</v>
      </c>
      <c r="G6">
        <f>'Content in 50ml'!G6/'Sample weight in g'!G6</f>
        <v>15.743500000000001</v>
      </c>
      <c r="H6">
        <f>'Content in 50ml'!H6/'Sample weight in g'!H6</f>
        <v>33.768674999999995</v>
      </c>
      <c r="I6">
        <f>'Content in 50ml'!I6/'Sample weight in g'!I6</f>
        <v>3.6437500000000005E-2</v>
      </c>
      <c r="J6">
        <f>'Content in 50ml'!J6/'Sample weight in g'!J6</f>
        <v>231.28925000000001</v>
      </c>
      <c r="K6">
        <f>'Content in 50ml'!K6/'Sample weight in g'!K6</f>
        <v>0.34077500000000005</v>
      </c>
      <c r="L6">
        <f>'Content in 50ml'!L6/'Sample weight in g'!L6</f>
        <v>4.1900000000000007E-2</v>
      </c>
      <c r="M6">
        <f>'Content in 50ml'!M6/'Sample weight in g'!M6</f>
        <v>0.47447499999999998</v>
      </c>
      <c r="N6">
        <f>'Content in 50ml'!N6/'Sample weight in g'!N6</f>
        <v>0.97207499999999991</v>
      </c>
      <c r="O6">
        <f>'Content in 50ml'!O6/'Sample weight in g'!O6</f>
        <v>0.42427499999999996</v>
      </c>
      <c r="P6">
        <f>'Content in 50ml'!P6/'Sample weight in g'!P6</f>
        <v>142.473625</v>
      </c>
    </row>
    <row r="7" spans="1:16" x14ac:dyDescent="0.2">
      <c r="A7" s="2" t="s">
        <v>5</v>
      </c>
      <c r="B7">
        <f>'Content in 50ml'!B7/'Sample weight in g'!B7</f>
        <v>121.22000000000001</v>
      </c>
      <c r="C7">
        <f>'Content in 50ml'!C7/'Sample weight in g'!C7</f>
        <v>1360.4650000000001</v>
      </c>
      <c r="D7">
        <f>'Content in 50ml'!D7/'Sample weight in g'!D7</f>
        <v>46.78125</v>
      </c>
      <c r="E7">
        <f>'Content in 50ml'!E7/'Sample weight in g'!E7</f>
        <v>18.386500000000002</v>
      </c>
      <c r="F7">
        <f>'Content in 50ml'!F7/'Sample weight in g'!F7</f>
        <v>5426.0950000000003</v>
      </c>
      <c r="G7">
        <f>'Content in 50ml'!G7/'Sample weight in g'!G7</f>
        <v>2.5375000000000001</v>
      </c>
      <c r="H7">
        <f>'Content in 50ml'!H7/'Sample weight in g'!H7</f>
        <v>32.288675000000005</v>
      </c>
      <c r="I7">
        <f>'Content in 50ml'!I7/'Sample weight in g'!I7</f>
        <v>5.0787499999999999E-2</v>
      </c>
      <c r="J7">
        <f>'Content in 50ml'!J7/'Sample weight in g'!J7</f>
        <v>202.38925</v>
      </c>
      <c r="K7">
        <f>'Content in 50ml'!K7/'Sample weight in g'!K7</f>
        <v>0.30412500000000003</v>
      </c>
      <c r="L7">
        <f>'Content in 50ml'!L7/'Sample weight in g'!L7</f>
        <v>2.0000000000000018E-2</v>
      </c>
      <c r="M7">
        <f>'Content in 50ml'!M7/'Sample weight in g'!M7</f>
        <v>0.39452500000000001</v>
      </c>
      <c r="N7">
        <f>'Content in 50ml'!N7/'Sample weight in g'!N7</f>
        <v>0.76057500000000011</v>
      </c>
      <c r="O7">
        <f>'Content in 50ml'!O7/'Sample weight in g'!O7</f>
        <v>0.34747499999999998</v>
      </c>
      <c r="P7">
        <f>'Content in 50ml'!P7/'Sample weight in g'!P7</f>
        <v>172.67362500000002</v>
      </c>
    </row>
    <row r="8" spans="1:16" x14ac:dyDescent="0.2">
      <c r="A8" s="2" t="s">
        <v>6</v>
      </c>
      <c r="B8">
        <f>'Content in 50ml'!B8/'Sample weight in g'!B8</f>
        <v>151.87</v>
      </c>
      <c r="C8">
        <f>'Content in 50ml'!C8/'Sample weight in g'!C8</f>
        <v>1567.4650000000001</v>
      </c>
      <c r="D8">
        <f>'Content in 50ml'!D8/'Sample weight in g'!D8</f>
        <v>55.055999999999997</v>
      </c>
      <c r="E8">
        <f>'Content in 50ml'!E8/'Sample weight in g'!E8</f>
        <v>19.111500000000003</v>
      </c>
      <c r="F8">
        <f>'Content in 50ml'!F8/'Sample weight in g'!F8</f>
        <v>5896.0950000000003</v>
      </c>
      <c r="G8">
        <f>'Content in 50ml'!G8/'Sample weight in g'!G8</f>
        <v>2.4055</v>
      </c>
      <c r="H8">
        <f>'Content in 50ml'!H8/'Sample weight in g'!H8</f>
        <v>25.633675</v>
      </c>
      <c r="I8">
        <f>'Content in 50ml'!I8/'Sample weight in g'!I8</f>
        <v>3.5037499999999999E-2</v>
      </c>
      <c r="J8">
        <f>'Content in 50ml'!J8/'Sample weight in g'!J8</f>
        <v>203.78925000000001</v>
      </c>
      <c r="K8">
        <f>'Content in 50ml'!K8/'Sample weight in g'!K8</f>
        <v>0.38712500000000005</v>
      </c>
      <c r="L8">
        <f>'Content in 50ml'!L8/'Sample weight in g'!L8</f>
        <v>1.8550000000000001E-2</v>
      </c>
      <c r="M8">
        <f>'Content in 50ml'!M8/'Sample weight in g'!M8</f>
        <v>0.45632500000000004</v>
      </c>
      <c r="N8">
        <f>'Content in 50ml'!N8/'Sample weight in g'!N8</f>
        <v>0.95407500000000001</v>
      </c>
      <c r="O8">
        <f>'Content in 50ml'!O8/'Sample weight in g'!O8</f>
        <v>0.42632499999999995</v>
      </c>
      <c r="P8">
        <f>'Content in 50ml'!P8/'Sample weight in g'!P8</f>
        <v>111.723625</v>
      </c>
    </row>
    <row r="9" spans="1:16" x14ac:dyDescent="0.2">
      <c r="A9" s="2" t="s">
        <v>7</v>
      </c>
      <c r="B9">
        <f>'Content in 50ml'!B9/'Sample weight in g'!B9</f>
        <v>149.82000000000002</v>
      </c>
      <c r="C9">
        <f>'Content in 50ml'!C9/'Sample weight in g'!C9</f>
        <v>1593.9650000000001</v>
      </c>
      <c r="D9">
        <f>'Content in 50ml'!D9/'Sample weight in g'!D9</f>
        <v>64.103750000000005</v>
      </c>
      <c r="E9">
        <f>'Content in 50ml'!E9/'Sample weight in g'!E9</f>
        <v>20.366500000000002</v>
      </c>
      <c r="F9">
        <f>'Content in 50ml'!F9/'Sample weight in g'!F9</f>
        <v>6386.0950000000003</v>
      </c>
      <c r="G9">
        <f>'Content in 50ml'!G9/'Sample weight in g'!G9</f>
        <v>3.0385</v>
      </c>
      <c r="H9">
        <f>'Content in 50ml'!H9/'Sample weight in g'!H9</f>
        <v>27.328675</v>
      </c>
      <c r="I9">
        <f>'Content in 50ml'!I9/'Sample weight in g'!I9</f>
        <v>3.6587500000000002E-2</v>
      </c>
      <c r="J9">
        <f>'Content in 50ml'!J9/'Sample weight in g'!J9</f>
        <v>204.73925</v>
      </c>
      <c r="K9">
        <f>'Content in 50ml'!K9/'Sample weight in g'!K9</f>
        <v>0.39912500000000006</v>
      </c>
      <c r="L9">
        <f>'Content in 50ml'!L9/'Sample weight in g'!L9</f>
        <v>2.190000000000001E-2</v>
      </c>
      <c r="M9">
        <f>'Content in 50ml'!M9/'Sample weight in g'!M9</f>
        <v>0.45437500000000003</v>
      </c>
      <c r="N9">
        <f>'Content in 50ml'!N9/'Sample weight in g'!N9</f>
        <v>0.97157500000000008</v>
      </c>
      <c r="O9">
        <f>'Content in 50ml'!O9/'Sample weight in g'!O9</f>
        <v>0.4249750000000001</v>
      </c>
      <c r="P9">
        <f>'Content in 50ml'!P9/'Sample weight in g'!P9</f>
        <v>114.723625</v>
      </c>
    </row>
    <row r="10" spans="1:16" x14ac:dyDescent="0.2">
      <c r="A10" s="2" t="s">
        <v>8</v>
      </c>
      <c r="B10">
        <f>'Content in 50ml'!B10/'Sample weight in g'!B10</f>
        <v>193.32000000000002</v>
      </c>
      <c r="C10">
        <f>'Content in 50ml'!C10/'Sample weight in g'!C10</f>
        <v>1488.9650000000001</v>
      </c>
      <c r="D10">
        <f>'Content in 50ml'!D10/'Sample weight in g'!D10</f>
        <v>60.72675000000001</v>
      </c>
      <c r="E10">
        <f>'Content in 50ml'!E10/'Sample weight in g'!E10</f>
        <v>22.401500000000002</v>
      </c>
      <c r="F10">
        <f>'Content in 50ml'!F10/'Sample weight in g'!F10</f>
        <v>6256.0950000000003</v>
      </c>
      <c r="G10">
        <f>'Content in 50ml'!G10/'Sample weight in g'!G10</f>
        <v>1.9875</v>
      </c>
      <c r="H10">
        <f>'Content in 50ml'!H10/'Sample weight in g'!H10</f>
        <v>29.203675</v>
      </c>
      <c r="I10">
        <f>'Content in 50ml'!I10/'Sample weight in g'!I10</f>
        <v>3.43375E-2</v>
      </c>
      <c r="J10">
        <f>'Content in 50ml'!J10/'Sample weight in g'!J10</f>
        <v>224.98925</v>
      </c>
      <c r="K10">
        <f>'Content in 50ml'!K10/'Sample weight in g'!K10</f>
        <v>0.40447499999999997</v>
      </c>
      <c r="L10">
        <f>'Content in 50ml'!L10/'Sample weight in g'!L10</f>
        <v>2.3550000000000005E-2</v>
      </c>
      <c r="M10">
        <f>'Content in 50ml'!M10/'Sample weight in g'!M10</f>
        <v>0.52082499999999998</v>
      </c>
      <c r="N10">
        <f>'Content in 50ml'!N10/'Sample weight in g'!N10</f>
        <v>1.0940749999999999</v>
      </c>
      <c r="O10">
        <f>'Content in 50ml'!O10/'Sample weight in g'!O10</f>
        <v>0.45602500000000001</v>
      </c>
      <c r="P10">
        <f>'Content in 50ml'!P10/'Sample weight in g'!P10</f>
        <v>160.57362499999999</v>
      </c>
    </row>
    <row r="11" spans="1:16" x14ac:dyDescent="0.2">
      <c r="A11" s="2" t="s">
        <v>9</v>
      </c>
      <c r="B11">
        <f>'Content in 50ml'!B11/'Sample weight in g'!B11</f>
        <v>128.07000000000002</v>
      </c>
      <c r="C11">
        <f>'Content in 50ml'!C11/'Sample weight in g'!C11</f>
        <v>1301.4650000000001</v>
      </c>
      <c r="D11">
        <f>'Content in 50ml'!D11/'Sample weight in g'!D11</f>
        <v>64.652250000000009</v>
      </c>
      <c r="E11">
        <f>'Content in 50ml'!E11/'Sample weight in g'!E11</f>
        <v>17.8065</v>
      </c>
      <c r="F11">
        <f>'Content in 50ml'!F11/'Sample weight in g'!F11</f>
        <v>5356.0950000000003</v>
      </c>
      <c r="G11">
        <f>'Content in 50ml'!G11/'Sample weight in g'!G11</f>
        <v>11.6035</v>
      </c>
      <c r="H11">
        <f>'Content in 50ml'!H11/'Sample weight in g'!H11</f>
        <v>30.453675</v>
      </c>
      <c r="I11">
        <f>'Content in 50ml'!I11/'Sample weight in g'!I11</f>
        <v>3.6287499999999993E-2</v>
      </c>
      <c r="J11">
        <f>'Content in 50ml'!J11/'Sample weight in g'!J11</f>
        <v>181.38925</v>
      </c>
      <c r="K11">
        <f>'Content in 50ml'!K11/'Sample weight in g'!K11</f>
        <v>0.33132500000000004</v>
      </c>
      <c r="L11">
        <f>'Content in 50ml'!L11/'Sample weight in g'!L11</f>
        <v>5.2200000000000003E-2</v>
      </c>
      <c r="M11">
        <f>'Content in 50ml'!M11/'Sample weight in g'!M11</f>
        <v>0.37542500000000001</v>
      </c>
      <c r="N11">
        <f>'Content in 50ml'!N11/'Sample weight in g'!N11</f>
        <v>0.78057500000000013</v>
      </c>
      <c r="O11">
        <f>'Content in 50ml'!O11/'Sample weight in g'!O11</f>
        <v>0.34877500000000006</v>
      </c>
      <c r="P11">
        <f>'Content in 50ml'!P11/'Sample weight in g'!P11</f>
        <v>146.82362499999999</v>
      </c>
    </row>
    <row r="15" spans="1:16" x14ac:dyDescent="0.2">
      <c r="A15" s="4" t="s">
        <v>47</v>
      </c>
      <c r="B15" s="2" t="s">
        <v>32</v>
      </c>
      <c r="C15" s="2" t="s">
        <v>33</v>
      </c>
      <c r="D15" s="2" t="s">
        <v>34</v>
      </c>
      <c r="E15" s="2" t="s">
        <v>35</v>
      </c>
      <c r="F15" s="2" t="s">
        <v>36</v>
      </c>
      <c r="G15" s="2" t="s">
        <v>37</v>
      </c>
      <c r="H15" s="2" t="s">
        <v>38</v>
      </c>
      <c r="I15" s="2" t="s">
        <v>39</v>
      </c>
      <c r="J15" s="2" t="s">
        <v>40</v>
      </c>
      <c r="K15" s="2" t="s">
        <v>41</v>
      </c>
      <c r="L15" s="2" t="s">
        <v>42</v>
      </c>
      <c r="M15" s="2" t="s">
        <v>43</v>
      </c>
      <c r="N15" s="2" t="s">
        <v>44</v>
      </c>
      <c r="O15" s="2" t="s">
        <v>45</v>
      </c>
      <c r="P15" s="2" t="s">
        <v>46</v>
      </c>
    </row>
    <row r="16" spans="1:16" x14ac:dyDescent="0.2">
      <c r="A16" s="2" t="s">
        <v>50</v>
      </c>
      <c r="B16">
        <f>AVERAGE(B2:B11)</f>
        <v>161.43499999999997</v>
      </c>
      <c r="C16">
        <f t="shared" ref="C16:P16" si="0">AVERAGE(C2:C11)</f>
        <v>1418.7150000000001</v>
      </c>
      <c r="D16">
        <f t="shared" si="0"/>
        <v>59.476124999999989</v>
      </c>
      <c r="E16">
        <f t="shared" si="0"/>
        <v>20.741500000000002</v>
      </c>
      <c r="F16">
        <f t="shared" si="0"/>
        <v>6021.0950000000003</v>
      </c>
      <c r="G16">
        <f t="shared" si="0"/>
        <v>4.9302999999999999</v>
      </c>
      <c r="H16">
        <f t="shared" si="0"/>
        <v>35.711674999999993</v>
      </c>
      <c r="I16">
        <f t="shared" si="0"/>
        <v>3.9287499999999996E-2</v>
      </c>
      <c r="J16">
        <f t="shared" si="0"/>
        <v>220.17425000000003</v>
      </c>
      <c r="K16">
        <f t="shared" si="0"/>
        <v>0.38015500000000013</v>
      </c>
      <c r="L16">
        <f t="shared" si="0"/>
        <v>3.7805000000000019E-2</v>
      </c>
      <c r="M16">
        <f t="shared" si="0"/>
        <v>0.48162000000000005</v>
      </c>
      <c r="N16">
        <f t="shared" si="0"/>
        <v>0.99972500000000009</v>
      </c>
      <c r="O16">
        <f t="shared" si="0"/>
        <v>0.44143500000000008</v>
      </c>
      <c r="P16">
        <f t="shared" si="0"/>
        <v>156.748625</v>
      </c>
    </row>
    <row r="19" spans="1:16" x14ac:dyDescent="0.2">
      <c r="A19" s="4" t="s">
        <v>48</v>
      </c>
      <c r="B19" s="2" t="s">
        <v>32</v>
      </c>
      <c r="C19" s="2" t="s">
        <v>33</v>
      </c>
      <c r="D19" s="2" t="s">
        <v>34</v>
      </c>
      <c r="E19" s="2" t="s">
        <v>35</v>
      </c>
      <c r="F19" s="2" t="s">
        <v>36</v>
      </c>
      <c r="G19" s="2" t="s">
        <v>37</v>
      </c>
      <c r="H19" s="2" t="s">
        <v>38</v>
      </c>
      <c r="I19" s="2" t="s">
        <v>39</v>
      </c>
      <c r="J19" s="2" t="s">
        <v>40</v>
      </c>
      <c r="K19" s="2" t="s">
        <v>41</v>
      </c>
      <c r="L19" s="2" t="s">
        <v>42</v>
      </c>
      <c r="M19" s="2" t="s">
        <v>43</v>
      </c>
      <c r="N19" s="2" t="s">
        <v>44</v>
      </c>
      <c r="O19" s="2" t="s">
        <v>45</v>
      </c>
      <c r="P19" s="2" t="s">
        <v>46</v>
      </c>
    </row>
    <row r="20" spans="1:16" x14ac:dyDescent="0.2">
      <c r="A20" s="2" t="s">
        <v>50</v>
      </c>
      <c r="B20">
        <f>STDEV(B2:B11)</f>
        <v>35.356847914434546</v>
      </c>
      <c r="C20">
        <f t="shared" ref="C20:P20" si="1">STDEV(C2:C11)</f>
        <v>116.81686759862873</v>
      </c>
      <c r="D20">
        <f t="shared" si="1"/>
        <v>9.0318503850802099</v>
      </c>
      <c r="E20">
        <f t="shared" si="1"/>
        <v>2.51210734908629</v>
      </c>
      <c r="F20">
        <f t="shared" si="1"/>
        <v>552.03160134985831</v>
      </c>
      <c r="G20">
        <f t="shared" si="1"/>
        <v>4.73761155951909</v>
      </c>
      <c r="H20">
        <f t="shared" si="1"/>
        <v>14.341333465042792</v>
      </c>
      <c r="I20">
        <f t="shared" si="1"/>
        <v>5.439605275712159E-3</v>
      </c>
      <c r="J20">
        <f t="shared" si="1"/>
        <v>26.527805642800836</v>
      </c>
      <c r="K20">
        <f t="shared" si="1"/>
        <v>5.1543838946408377E-2</v>
      </c>
      <c r="L20">
        <f t="shared" si="1"/>
        <v>1.6865092976651824E-2</v>
      </c>
      <c r="M20">
        <f t="shared" si="1"/>
        <v>9.7454184249716955E-2</v>
      </c>
      <c r="N20">
        <f t="shared" si="1"/>
        <v>0.2157279729968585</v>
      </c>
      <c r="O20">
        <f t="shared" si="1"/>
        <v>9.2729142009282894E-2</v>
      </c>
      <c r="P20">
        <f t="shared" si="1"/>
        <v>29.314702890453283</v>
      </c>
    </row>
    <row r="23" spans="1:16" x14ac:dyDescent="0.2">
      <c r="A23" s="4" t="s">
        <v>49</v>
      </c>
      <c r="B23" s="2" t="s">
        <v>32</v>
      </c>
      <c r="C23" s="2" t="s">
        <v>33</v>
      </c>
      <c r="D23" s="2" t="s">
        <v>34</v>
      </c>
      <c r="E23" s="2" t="s">
        <v>35</v>
      </c>
      <c r="F23" s="2" t="s">
        <v>36</v>
      </c>
      <c r="G23" s="2" t="s">
        <v>37</v>
      </c>
      <c r="H23" s="2" t="s">
        <v>38</v>
      </c>
      <c r="I23" s="2" t="s">
        <v>39</v>
      </c>
      <c r="J23" s="2" t="s">
        <v>40</v>
      </c>
      <c r="K23" s="2" t="s">
        <v>41</v>
      </c>
      <c r="L23" s="2" t="s">
        <v>42</v>
      </c>
      <c r="M23" s="2" t="s">
        <v>43</v>
      </c>
      <c r="N23" s="2" t="s">
        <v>44</v>
      </c>
      <c r="O23" s="2" t="s">
        <v>45</v>
      </c>
      <c r="P23" s="2" t="s">
        <v>46</v>
      </c>
    </row>
    <row r="24" spans="1:16" x14ac:dyDescent="0.2">
      <c r="A24" s="2" t="s">
        <v>50</v>
      </c>
      <c r="B24">
        <f>B20/SQRT(10)</f>
        <v>11.180817029378732</v>
      </c>
      <c r="C24">
        <f t="shared" ref="C24:P24" si="2">C20/SQRT(10)</f>
        <v>36.940737073799099</v>
      </c>
      <c r="D24">
        <f t="shared" si="2"/>
        <v>2.856121870272232</v>
      </c>
      <c r="E24">
        <f t="shared" si="2"/>
        <v>0.79439809499603831</v>
      </c>
      <c r="F24">
        <f t="shared" si="2"/>
        <v>174.56772006556335</v>
      </c>
      <c r="G24">
        <f t="shared" si="2"/>
        <v>1.4981643197222694</v>
      </c>
      <c r="H24">
        <f t="shared" si="2"/>
        <v>4.5351278433529991</v>
      </c>
      <c r="I24">
        <f t="shared" si="2"/>
        <v>1.7201542243518617E-3</v>
      </c>
      <c r="J24">
        <f t="shared" si="2"/>
        <v>8.3888287157517745</v>
      </c>
      <c r="K24">
        <f t="shared" si="2"/>
        <v>1.6299593041954406E-2</v>
      </c>
      <c r="L24">
        <f t="shared" si="2"/>
        <v>5.3332106756728689E-3</v>
      </c>
      <c r="M24">
        <f t="shared" si="2"/>
        <v>3.0817718974281302E-2</v>
      </c>
      <c r="N24">
        <f t="shared" si="2"/>
        <v>6.82191749681373E-2</v>
      </c>
      <c r="O24">
        <f t="shared" si="2"/>
        <v>2.9323529422253646E-2</v>
      </c>
      <c r="P24">
        <f t="shared" si="2"/>
        <v>9.2701230064953837</v>
      </c>
    </row>
  </sheetData>
  <conditionalFormatting sqref="B16:P1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{123FF6C8-4C40-7942-A699-58A437A03E5F}</x14:id>
        </ext>
      </extLst>
    </cfRule>
  </conditionalFormatting>
  <conditionalFormatting sqref="B20:P2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{C0BA3056-7B93-3447-B8FE-9AAD805D61A9}</x14:id>
        </ext>
      </extLst>
    </cfRule>
  </conditionalFormatting>
  <conditionalFormatting sqref="B24:P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{071A7D77-0F61-A543-97C3-74A289A79DF2}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3FF6C8-4C40-7942-A699-58A437A03E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B16:P16</xm:sqref>
        </x14:conditionalFormatting>
        <x14:conditionalFormatting xmlns:xm="http://schemas.microsoft.com/office/excel/2006/main">
          <x14:cfRule type="dataBar" id="{C0BA3056-7B93-3447-B8FE-9AAD805D61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B20:P20</xm:sqref>
        </x14:conditionalFormatting>
        <x14:conditionalFormatting xmlns:xm="http://schemas.microsoft.com/office/excel/2006/main">
          <x14:cfRule type="dataBar" id="{071A7D77-0F61-A543-97C3-74A289A79D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B24:P24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6FA0-1095-CA44-8C64-1D29ED889B8C}">
  <dimension ref="A1:P11"/>
  <sheetViews>
    <sheetView workbookViewId="0">
      <selection activeCell="F25" sqref="F25"/>
    </sheetView>
  </sheetViews>
  <sheetFormatPr baseColWidth="10" defaultRowHeight="15" x14ac:dyDescent="0.2"/>
  <cols>
    <col min="1" max="1" width="13" customWidth="1"/>
  </cols>
  <sheetData>
    <row r="1" spans="1:16" x14ac:dyDescent="0.2">
      <c r="A1" s="2" t="s">
        <v>11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</row>
    <row r="2" spans="1:16" x14ac:dyDescent="0.2">
      <c r="A2" s="2" t="s">
        <v>0</v>
      </c>
      <c r="B2">
        <v>191.82000000000002</v>
      </c>
      <c r="C2">
        <v>1452.9650000000001</v>
      </c>
      <c r="D2">
        <v>68.886250000000004</v>
      </c>
      <c r="E2">
        <v>22.506500000000003</v>
      </c>
      <c r="F2">
        <v>6351.0950000000003</v>
      </c>
      <c r="G2">
        <v>3.1985000000000001</v>
      </c>
      <c r="H2">
        <v>75.553674999999998</v>
      </c>
      <c r="I2">
        <v>4.4237499999999999E-2</v>
      </c>
      <c r="J2">
        <v>218.13925</v>
      </c>
      <c r="K2">
        <v>0.404725</v>
      </c>
      <c r="L2">
        <v>4.0850000000000011E-2</v>
      </c>
      <c r="M2">
        <v>0.48972499999999997</v>
      </c>
      <c r="N2">
        <v>1.0135750000000001</v>
      </c>
      <c r="O2">
        <v>0.44832500000000003</v>
      </c>
      <c r="P2">
        <v>148.723625</v>
      </c>
    </row>
    <row r="3" spans="1:16" x14ac:dyDescent="0.2">
      <c r="A3" s="2" t="s">
        <v>1</v>
      </c>
      <c r="B3">
        <v>186.02</v>
      </c>
      <c r="C3">
        <v>1487.9650000000001</v>
      </c>
      <c r="D3">
        <v>59.693750000000001</v>
      </c>
      <c r="E3">
        <v>22.706500000000002</v>
      </c>
      <c r="F3">
        <v>6656.0950000000003</v>
      </c>
      <c r="G3">
        <v>2.3315000000000001</v>
      </c>
      <c r="H3">
        <v>34.638674999999999</v>
      </c>
      <c r="I3">
        <v>4.1512500000000001E-2</v>
      </c>
      <c r="J3">
        <v>249.73925</v>
      </c>
      <c r="K3">
        <v>0.41052500000000003</v>
      </c>
      <c r="L3">
        <v>4.095E-2</v>
      </c>
      <c r="M3">
        <v>0.488375</v>
      </c>
      <c r="N3">
        <v>1.0355749999999999</v>
      </c>
      <c r="O3">
        <v>0.46287500000000004</v>
      </c>
      <c r="P3">
        <v>189.67362500000002</v>
      </c>
    </row>
    <row r="4" spans="1:16" x14ac:dyDescent="0.2">
      <c r="A4" s="2" t="s">
        <v>2</v>
      </c>
      <c r="B4">
        <v>225.76999999999998</v>
      </c>
      <c r="C4">
        <v>1317.4650000000001</v>
      </c>
      <c r="D4">
        <v>74.768749999999997</v>
      </c>
      <c r="E4">
        <v>25.756500000000003</v>
      </c>
      <c r="F4">
        <v>6841.0950000000003</v>
      </c>
      <c r="G4">
        <v>3.8045000000000004</v>
      </c>
      <c r="H4">
        <v>33.848675</v>
      </c>
      <c r="I4">
        <v>3.4512500000000002E-2</v>
      </c>
      <c r="J4">
        <v>274.03924999999998</v>
      </c>
      <c r="K4">
        <v>0.48012500000000008</v>
      </c>
      <c r="L4">
        <v>4.7500000000000014E-2</v>
      </c>
      <c r="M4">
        <v>0.72897500000000004</v>
      </c>
      <c r="N4">
        <v>1.5340750000000001</v>
      </c>
      <c r="O4">
        <v>0.678975</v>
      </c>
      <c r="P4">
        <v>191.473625</v>
      </c>
    </row>
    <row r="5" spans="1:16" x14ac:dyDescent="0.2">
      <c r="A5" s="2" t="s">
        <v>3</v>
      </c>
      <c r="B5">
        <v>136.27000000000001</v>
      </c>
      <c r="C5">
        <v>1368.4650000000001</v>
      </c>
      <c r="D5">
        <v>48.743750000000006</v>
      </c>
      <c r="E5">
        <v>19.4315</v>
      </c>
      <c r="F5">
        <v>5691.0950000000003</v>
      </c>
      <c r="G5">
        <v>2.6524999999999999</v>
      </c>
      <c r="H5">
        <v>34.398674999999997</v>
      </c>
      <c r="I5">
        <v>4.3137500000000002E-2</v>
      </c>
      <c r="J5">
        <v>211.23925</v>
      </c>
      <c r="K5">
        <v>0.33922500000000005</v>
      </c>
      <c r="L5">
        <v>7.0650000000000018E-2</v>
      </c>
      <c r="M5">
        <v>0.43317499999999998</v>
      </c>
      <c r="N5">
        <v>0.88107499999999994</v>
      </c>
      <c r="O5">
        <v>0.39632500000000004</v>
      </c>
      <c r="P5">
        <v>188.623625</v>
      </c>
    </row>
    <row r="6" spans="1:16" x14ac:dyDescent="0.2">
      <c r="A6" s="2" t="s">
        <v>4</v>
      </c>
      <c r="B6">
        <v>130.17000000000002</v>
      </c>
      <c r="C6">
        <v>1247.9650000000001</v>
      </c>
      <c r="D6">
        <v>51.348749999999995</v>
      </c>
      <c r="E6">
        <v>18.941500000000001</v>
      </c>
      <c r="F6">
        <v>5351.0950000000003</v>
      </c>
      <c r="G6">
        <v>15.743500000000001</v>
      </c>
      <c r="H6">
        <v>33.768674999999995</v>
      </c>
      <c r="I6">
        <v>3.6437500000000005E-2</v>
      </c>
      <c r="J6">
        <v>231.28925000000001</v>
      </c>
      <c r="K6">
        <v>0.34077500000000005</v>
      </c>
      <c r="L6">
        <v>4.1900000000000007E-2</v>
      </c>
      <c r="M6">
        <v>0.47447499999999998</v>
      </c>
      <c r="N6">
        <v>0.97207499999999991</v>
      </c>
      <c r="O6">
        <v>0.42427499999999996</v>
      </c>
      <c r="P6">
        <v>142.473625</v>
      </c>
    </row>
    <row r="7" spans="1:16" x14ac:dyDescent="0.2">
      <c r="A7" s="2" t="s">
        <v>5</v>
      </c>
      <c r="B7">
        <v>121.22000000000001</v>
      </c>
      <c r="C7">
        <v>1360.4650000000001</v>
      </c>
      <c r="D7">
        <v>46.78125</v>
      </c>
      <c r="E7">
        <v>18.386500000000002</v>
      </c>
      <c r="F7">
        <v>5426.0950000000003</v>
      </c>
      <c r="G7">
        <v>2.5375000000000001</v>
      </c>
      <c r="H7">
        <v>32.288675000000005</v>
      </c>
      <c r="I7">
        <v>5.0787499999999999E-2</v>
      </c>
      <c r="J7">
        <v>202.38925</v>
      </c>
      <c r="K7">
        <v>0.30412500000000003</v>
      </c>
      <c r="L7">
        <v>2.0000000000000018E-2</v>
      </c>
      <c r="M7">
        <v>0.39452500000000001</v>
      </c>
      <c r="N7">
        <v>0.76057500000000011</v>
      </c>
      <c r="O7">
        <v>0.34747499999999998</v>
      </c>
      <c r="P7">
        <v>172.67362500000002</v>
      </c>
    </row>
    <row r="8" spans="1:16" x14ac:dyDescent="0.2">
      <c r="A8" s="2" t="s">
        <v>6</v>
      </c>
      <c r="B8">
        <v>151.87</v>
      </c>
      <c r="C8">
        <v>1567.4650000000001</v>
      </c>
      <c r="D8">
        <v>55.055999999999997</v>
      </c>
      <c r="E8">
        <v>19.111500000000003</v>
      </c>
      <c r="F8">
        <v>5896.0950000000003</v>
      </c>
      <c r="G8">
        <v>2.4055</v>
      </c>
      <c r="H8">
        <v>25.633675</v>
      </c>
      <c r="I8">
        <v>3.5037499999999999E-2</v>
      </c>
      <c r="J8">
        <v>203.78925000000001</v>
      </c>
      <c r="K8">
        <v>0.38712500000000005</v>
      </c>
      <c r="L8">
        <v>1.8550000000000001E-2</v>
      </c>
      <c r="M8">
        <v>0.45632500000000004</v>
      </c>
      <c r="N8">
        <v>0.95407500000000001</v>
      </c>
      <c r="O8">
        <v>0.42632499999999995</v>
      </c>
      <c r="P8">
        <v>111.723625</v>
      </c>
    </row>
    <row r="9" spans="1:16" x14ac:dyDescent="0.2">
      <c r="A9" s="2" t="s">
        <v>7</v>
      </c>
      <c r="B9">
        <v>149.82000000000002</v>
      </c>
      <c r="C9">
        <v>1593.9650000000001</v>
      </c>
      <c r="D9">
        <v>64.103750000000005</v>
      </c>
      <c r="E9">
        <v>20.366500000000002</v>
      </c>
      <c r="F9">
        <v>6386.0950000000003</v>
      </c>
      <c r="G9">
        <v>3.0385</v>
      </c>
      <c r="H9">
        <v>27.328675</v>
      </c>
      <c r="I9">
        <v>3.6587500000000002E-2</v>
      </c>
      <c r="J9">
        <v>204.73925</v>
      </c>
      <c r="K9">
        <v>0.39912500000000006</v>
      </c>
      <c r="L9">
        <v>2.190000000000001E-2</v>
      </c>
      <c r="M9">
        <v>0.45437500000000003</v>
      </c>
      <c r="N9">
        <v>0.97157500000000008</v>
      </c>
      <c r="O9">
        <v>0.4249750000000001</v>
      </c>
      <c r="P9">
        <v>114.723625</v>
      </c>
    </row>
    <row r="10" spans="1:16" x14ac:dyDescent="0.2">
      <c r="A10" s="2" t="s">
        <v>8</v>
      </c>
      <c r="B10">
        <v>193.32000000000002</v>
      </c>
      <c r="C10">
        <v>1488.9650000000001</v>
      </c>
      <c r="D10">
        <v>60.72675000000001</v>
      </c>
      <c r="E10">
        <v>22.401500000000002</v>
      </c>
      <c r="F10">
        <v>6256.0950000000003</v>
      </c>
      <c r="G10">
        <v>1.9875</v>
      </c>
      <c r="H10">
        <v>29.203675</v>
      </c>
      <c r="I10">
        <v>3.43375E-2</v>
      </c>
      <c r="J10">
        <v>224.98925</v>
      </c>
      <c r="K10">
        <v>0.40447499999999997</v>
      </c>
      <c r="L10">
        <v>2.3550000000000005E-2</v>
      </c>
      <c r="M10">
        <v>0.52082499999999998</v>
      </c>
      <c r="N10">
        <v>1.0940749999999999</v>
      </c>
      <c r="O10">
        <v>0.45602500000000001</v>
      </c>
      <c r="P10">
        <v>160.57362499999999</v>
      </c>
    </row>
    <row r="11" spans="1:16" x14ac:dyDescent="0.2">
      <c r="A11" s="2" t="s">
        <v>9</v>
      </c>
      <c r="B11">
        <v>128.07000000000002</v>
      </c>
      <c r="C11">
        <v>1301.4650000000001</v>
      </c>
      <c r="D11">
        <v>64.652250000000009</v>
      </c>
      <c r="E11">
        <v>17.8065</v>
      </c>
      <c r="F11">
        <v>5356.0950000000003</v>
      </c>
      <c r="G11">
        <v>11.6035</v>
      </c>
      <c r="H11">
        <v>30.453675</v>
      </c>
      <c r="I11">
        <v>3.6287499999999993E-2</v>
      </c>
      <c r="J11">
        <v>181.38925</v>
      </c>
      <c r="K11">
        <v>0.33132500000000004</v>
      </c>
      <c r="L11">
        <v>5.2200000000000003E-2</v>
      </c>
      <c r="M11">
        <v>0.37542500000000001</v>
      </c>
      <c r="N11">
        <v>0.78057500000000013</v>
      </c>
      <c r="O11">
        <v>0.34877500000000006</v>
      </c>
      <c r="P11">
        <v>146.82362499999999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IS. SQ5</vt:lpstr>
      <vt:lpstr>IS. SQ5 OHNE</vt:lpstr>
      <vt:lpstr>IS. SQ5 CLEAN</vt:lpstr>
      <vt:lpstr>Content in 50ml</vt:lpstr>
      <vt:lpstr>Sample weight in g</vt:lpstr>
      <vt:lpstr>Concerntration ug per g</vt:lpstr>
      <vt:lpstr>Concerntration ready</vt:lpstr>
      <vt:lpstr>Concerntration for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05b73dc5, 442af645</cp:lastModifiedBy>
  <dcterms:created xsi:type="dcterms:W3CDTF">2018-12-11T13:00:11Z</dcterms:created>
  <dcterms:modified xsi:type="dcterms:W3CDTF">2022-05-20T08:44:58Z</dcterms:modified>
</cp:coreProperties>
</file>