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buinnemtat/Desktop/ICP-MS ANALYSED RESULTS/Melting digestion/"/>
    </mc:Choice>
  </mc:AlternateContent>
  <xr:revisionPtr revIDLastSave="0" documentId="13_ncr:1_{D9E15F31-A52A-C24D-9744-0BDB413B5CA5}" xr6:coauthVersionLast="47" xr6:coauthVersionMax="47" xr10:uidLastSave="{00000000-0000-0000-0000-000000000000}"/>
  <bookViews>
    <workbookView xWindow="0" yWindow="500" windowWidth="28800" windowHeight="16400" activeTab="6" xr2:uid="{F982B243-F41F-4EF3-813A-0AA03D9E8142}"/>
  </bookViews>
  <sheets>
    <sheet name="M.D ZM" sheetId="2" r:id="rId1"/>
    <sheet name="M.D ZM OHNE" sheetId="3" r:id="rId2"/>
    <sheet name="M.D ZM CLEAN" sheetId="4" r:id="rId3"/>
    <sheet name="Content in 50ml" sheetId="5" r:id="rId4"/>
    <sheet name="Sample weight in g" sheetId="6" r:id="rId5"/>
    <sheet name="Concerntration ug per g" sheetId="7" r:id="rId6"/>
    <sheet name="Concerntration ready" sheetId="8" r:id="rId7"/>
    <sheet name="Concerntration for Stat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8" l="1"/>
  <c r="C43" i="8"/>
  <c r="D43" i="8"/>
  <c r="E43" i="8"/>
  <c r="F43" i="8"/>
  <c r="G43" i="8"/>
  <c r="G52" i="8" s="1"/>
  <c r="H43" i="8"/>
  <c r="H52" i="8" s="1"/>
  <c r="I43" i="8"/>
  <c r="I52" i="8" s="1"/>
  <c r="J43" i="8"/>
  <c r="J52" i="8" s="1"/>
  <c r="K43" i="8"/>
  <c r="L43" i="8"/>
  <c r="M43" i="8"/>
  <c r="N43" i="8"/>
  <c r="O43" i="8"/>
  <c r="O52" i="8" s="1"/>
  <c r="P43" i="8"/>
  <c r="P52" i="8" s="1"/>
  <c r="B43" i="8"/>
  <c r="C42" i="8"/>
  <c r="D42" i="8"/>
  <c r="E42" i="8"/>
  <c r="F42" i="8"/>
  <c r="G42" i="8"/>
  <c r="G51" i="8" s="1"/>
  <c r="H42" i="8"/>
  <c r="H51" i="8" s="1"/>
  <c r="I42" i="8"/>
  <c r="I51" i="8" s="1"/>
  <c r="J42" i="8"/>
  <c r="K42" i="8"/>
  <c r="L42" i="8"/>
  <c r="M42" i="8"/>
  <c r="N42" i="8"/>
  <c r="O42" i="8"/>
  <c r="O51" i="8" s="1"/>
  <c r="P42" i="8"/>
  <c r="P51" i="8" s="1"/>
  <c r="B42" i="8"/>
  <c r="C41" i="8"/>
  <c r="D41" i="8"/>
  <c r="E41" i="8"/>
  <c r="F41" i="8"/>
  <c r="G41" i="8"/>
  <c r="H41" i="8"/>
  <c r="I41" i="8"/>
  <c r="I50" i="8" s="1"/>
  <c r="J41" i="8"/>
  <c r="J50" i="8" s="1"/>
  <c r="K41" i="8"/>
  <c r="L41" i="8"/>
  <c r="M41" i="8"/>
  <c r="N41" i="8"/>
  <c r="O41" i="8"/>
  <c r="P41" i="8"/>
  <c r="B41" i="8"/>
  <c r="C40" i="8"/>
  <c r="D40" i="8"/>
  <c r="E40" i="8"/>
  <c r="F40" i="8"/>
  <c r="F49" i="8" s="1"/>
  <c r="G40" i="8"/>
  <c r="G49" i="8" s="1"/>
  <c r="H40" i="8"/>
  <c r="H49" i="8" s="1"/>
  <c r="I40" i="8"/>
  <c r="I49" i="8" s="1"/>
  <c r="J40" i="8"/>
  <c r="J49" i="8" s="1"/>
  <c r="K40" i="8"/>
  <c r="L40" i="8"/>
  <c r="M40" i="8"/>
  <c r="N40" i="8"/>
  <c r="N49" i="8" s="1"/>
  <c r="O40" i="8"/>
  <c r="O49" i="8" s="1"/>
  <c r="P40" i="8"/>
  <c r="P49" i="8" s="1"/>
  <c r="B40" i="8"/>
  <c r="C39" i="8"/>
  <c r="D39" i="8"/>
  <c r="E39" i="8"/>
  <c r="F39" i="8"/>
  <c r="G39" i="8"/>
  <c r="H39" i="8"/>
  <c r="I39" i="8"/>
  <c r="I48" i="8" s="1"/>
  <c r="J39" i="8"/>
  <c r="J48" i="8" s="1"/>
  <c r="K39" i="8"/>
  <c r="L39" i="8"/>
  <c r="M39" i="8"/>
  <c r="N39" i="8"/>
  <c r="O39" i="8"/>
  <c r="P39" i="8"/>
  <c r="B39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B34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B32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B31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B30" i="8"/>
  <c r="C48" i="8"/>
  <c r="D48" i="8"/>
  <c r="E48" i="8"/>
  <c r="F48" i="8"/>
  <c r="G48" i="8"/>
  <c r="H48" i="8"/>
  <c r="K48" i="8"/>
  <c r="L48" i="8"/>
  <c r="M48" i="8"/>
  <c r="N48" i="8"/>
  <c r="O48" i="8"/>
  <c r="P48" i="8"/>
  <c r="C49" i="8"/>
  <c r="D49" i="8"/>
  <c r="E49" i="8"/>
  <c r="K49" i="8"/>
  <c r="L49" i="8"/>
  <c r="M49" i="8"/>
  <c r="C50" i="8"/>
  <c r="D50" i="8"/>
  <c r="E50" i="8"/>
  <c r="F50" i="8"/>
  <c r="G50" i="8"/>
  <c r="H50" i="8"/>
  <c r="K50" i="8"/>
  <c r="L50" i="8"/>
  <c r="M50" i="8"/>
  <c r="N50" i="8"/>
  <c r="O50" i="8"/>
  <c r="P50" i="8"/>
  <c r="C51" i="8"/>
  <c r="D51" i="8"/>
  <c r="E51" i="8"/>
  <c r="F51" i="8"/>
  <c r="J51" i="8"/>
  <c r="K51" i="8"/>
  <c r="L51" i="8"/>
  <c r="M51" i="8"/>
  <c r="N51" i="8"/>
  <c r="C52" i="8"/>
  <c r="D52" i="8"/>
  <c r="E52" i="8"/>
  <c r="F52" i="8"/>
  <c r="K52" i="8"/>
  <c r="L52" i="8"/>
  <c r="M52" i="8"/>
  <c r="N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B49" i="8"/>
  <c r="B50" i="8"/>
  <c r="B51" i="8"/>
  <c r="B52" i="8"/>
  <c r="B5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B4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B35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C2" i="5"/>
  <c r="D2" i="5"/>
  <c r="E2" i="5"/>
  <c r="F2" i="5"/>
  <c r="G2" i="5"/>
  <c r="G2" i="8" s="1"/>
  <c r="H2" i="5"/>
  <c r="I2" i="5"/>
  <c r="J2" i="5"/>
  <c r="K2" i="5"/>
  <c r="L2" i="5"/>
  <c r="M2" i="5"/>
  <c r="N2" i="5"/>
  <c r="O2" i="5"/>
  <c r="P2" i="5"/>
  <c r="C3" i="5"/>
  <c r="D3" i="5"/>
  <c r="E3" i="5"/>
  <c r="F3" i="5"/>
  <c r="G3" i="5"/>
  <c r="H3" i="5"/>
  <c r="I3" i="5"/>
  <c r="J3" i="5"/>
  <c r="J3" i="8" s="1"/>
  <c r="K3" i="5"/>
  <c r="L3" i="5"/>
  <c r="M3" i="5"/>
  <c r="N3" i="5"/>
  <c r="O3" i="5"/>
  <c r="P3" i="5"/>
  <c r="C4" i="5"/>
  <c r="C4" i="8" s="1"/>
  <c r="D4" i="5"/>
  <c r="E4" i="5"/>
  <c r="F4" i="5"/>
  <c r="G4" i="5"/>
  <c r="H4" i="5"/>
  <c r="I4" i="5"/>
  <c r="J4" i="5"/>
  <c r="K4" i="5"/>
  <c r="L4" i="5"/>
  <c r="L4" i="8" s="1"/>
  <c r="M4" i="5"/>
  <c r="N4" i="5"/>
  <c r="O4" i="5"/>
  <c r="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O5" i="8" s="1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J7" i="8" s="1"/>
  <c r="K7" i="5"/>
  <c r="L7" i="5"/>
  <c r="M7" i="5"/>
  <c r="N7" i="5"/>
  <c r="O7" i="5"/>
  <c r="P7" i="5"/>
  <c r="C8" i="5"/>
  <c r="D8" i="5"/>
  <c r="D8" i="8" s="1"/>
  <c r="E8" i="5"/>
  <c r="E8" i="8" s="1"/>
  <c r="F8" i="5"/>
  <c r="G8" i="5"/>
  <c r="H8" i="5"/>
  <c r="I8" i="5"/>
  <c r="J8" i="5"/>
  <c r="K8" i="5"/>
  <c r="K8" i="8" s="1"/>
  <c r="L8" i="5"/>
  <c r="M8" i="5"/>
  <c r="N8" i="5"/>
  <c r="O8" i="5"/>
  <c r="P8" i="5"/>
  <c r="C9" i="5"/>
  <c r="D9" i="5"/>
  <c r="E9" i="5"/>
  <c r="E9" i="8" s="1"/>
  <c r="F9" i="5"/>
  <c r="G9" i="5"/>
  <c r="H9" i="5"/>
  <c r="I9" i="5"/>
  <c r="J9" i="5"/>
  <c r="K9" i="5"/>
  <c r="L9" i="5"/>
  <c r="M9" i="5"/>
  <c r="N9" i="5"/>
  <c r="O9" i="5"/>
  <c r="O9" i="8" s="1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I11" i="8" s="1"/>
  <c r="J11" i="5"/>
  <c r="K11" i="5"/>
  <c r="L11" i="5"/>
  <c r="M11" i="5"/>
  <c r="N11" i="5"/>
  <c r="O11" i="5"/>
  <c r="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G13" i="8" s="1"/>
  <c r="H13" i="5"/>
  <c r="I13" i="5"/>
  <c r="J13" i="5"/>
  <c r="K13" i="5"/>
  <c r="L13" i="5"/>
  <c r="M13" i="5"/>
  <c r="N13" i="5"/>
  <c r="O13" i="5"/>
  <c r="P13" i="5"/>
  <c r="C14" i="5"/>
  <c r="D14" i="5"/>
  <c r="E14" i="5"/>
  <c r="F14" i="5"/>
  <c r="G14" i="5"/>
  <c r="H14" i="5"/>
  <c r="H14" i="8" s="1"/>
  <c r="I14" i="5"/>
  <c r="I14" i="8" s="1"/>
  <c r="J14" i="5"/>
  <c r="K14" i="5"/>
  <c r="L14" i="5"/>
  <c r="M14" i="5"/>
  <c r="N14" i="5"/>
  <c r="O14" i="5"/>
  <c r="P14" i="5"/>
  <c r="P14" i="8" s="1"/>
  <c r="C15" i="5"/>
  <c r="C15" i="8" s="1"/>
  <c r="D15" i="5"/>
  <c r="E15" i="5"/>
  <c r="F15" i="5"/>
  <c r="G15" i="5"/>
  <c r="H15" i="5"/>
  <c r="I15" i="5"/>
  <c r="J15" i="5"/>
  <c r="J15" i="8" s="1"/>
  <c r="K15" i="5"/>
  <c r="K15" i="8" s="1"/>
  <c r="L15" i="5"/>
  <c r="M15" i="5"/>
  <c r="N15" i="5"/>
  <c r="O15" i="5"/>
  <c r="P15" i="5"/>
  <c r="C16" i="5"/>
  <c r="D16" i="5"/>
  <c r="D16" i="8" s="1"/>
  <c r="E16" i="5"/>
  <c r="E16" i="8" s="1"/>
  <c r="F16" i="5"/>
  <c r="G16" i="5"/>
  <c r="H16" i="5"/>
  <c r="I16" i="5"/>
  <c r="J16" i="5"/>
  <c r="K16" i="5"/>
  <c r="L16" i="5"/>
  <c r="M16" i="5"/>
  <c r="M16" i="8" s="1"/>
  <c r="N16" i="5"/>
  <c r="O16" i="5"/>
  <c r="P16" i="5"/>
  <c r="C17" i="5"/>
  <c r="D17" i="5"/>
  <c r="E17" i="5"/>
  <c r="F17" i="5"/>
  <c r="F17" i="8" s="1"/>
  <c r="G17" i="5"/>
  <c r="H17" i="5"/>
  <c r="I17" i="5"/>
  <c r="J17" i="5"/>
  <c r="K17" i="5"/>
  <c r="L17" i="5"/>
  <c r="M17" i="5"/>
  <c r="N17" i="5"/>
  <c r="N17" i="8" s="1"/>
  <c r="O17" i="5"/>
  <c r="O17" i="8" s="1"/>
  <c r="P17" i="5"/>
  <c r="C18" i="5"/>
  <c r="D18" i="5"/>
  <c r="E18" i="5"/>
  <c r="F18" i="5"/>
  <c r="G18" i="5"/>
  <c r="G18" i="8" s="1"/>
  <c r="H18" i="5"/>
  <c r="H18" i="8" s="1"/>
  <c r="I18" i="5"/>
  <c r="I18" i="8" s="1"/>
  <c r="J18" i="5"/>
  <c r="K18" i="5"/>
  <c r="L18" i="5"/>
  <c r="M18" i="5"/>
  <c r="N18" i="5"/>
  <c r="O18" i="5"/>
  <c r="P18" i="5"/>
  <c r="P18" i="8" s="1"/>
  <c r="C19" i="5"/>
  <c r="C19" i="8" s="1"/>
  <c r="D19" i="5"/>
  <c r="E19" i="5"/>
  <c r="F19" i="5"/>
  <c r="G19" i="5"/>
  <c r="H19" i="5"/>
  <c r="I19" i="5"/>
  <c r="I19" i="8" s="1"/>
  <c r="J19" i="5"/>
  <c r="J19" i="8" s="1"/>
  <c r="K19" i="5"/>
  <c r="K19" i="8" s="1"/>
  <c r="L19" i="5"/>
  <c r="M19" i="5"/>
  <c r="N19" i="5"/>
  <c r="O19" i="5"/>
  <c r="P19" i="5"/>
  <c r="C20" i="5"/>
  <c r="D20" i="5"/>
  <c r="D20" i="8" s="1"/>
  <c r="E20" i="5"/>
  <c r="F20" i="5"/>
  <c r="G20" i="5"/>
  <c r="H20" i="5"/>
  <c r="I20" i="5"/>
  <c r="J20" i="5"/>
  <c r="K20" i="5"/>
  <c r="L20" i="5"/>
  <c r="M20" i="5"/>
  <c r="M20" i="8" s="1"/>
  <c r="N20" i="5"/>
  <c r="O20" i="5"/>
  <c r="P20" i="5"/>
  <c r="C21" i="5"/>
  <c r="D21" i="5"/>
  <c r="E21" i="5"/>
  <c r="F21" i="5"/>
  <c r="G21" i="5"/>
  <c r="H21" i="5"/>
  <c r="I21" i="5"/>
  <c r="J21" i="5"/>
  <c r="K21" i="5"/>
  <c r="L21" i="5"/>
  <c r="M21" i="5"/>
  <c r="M21" i="8" s="1"/>
  <c r="N21" i="5"/>
  <c r="N21" i="8" s="1"/>
  <c r="O21" i="5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B3" i="5"/>
  <c r="B4" i="5"/>
  <c r="B5" i="5"/>
  <c r="B6" i="5"/>
  <c r="B6" i="8" s="1"/>
  <c r="B7" i="5"/>
  <c r="B7" i="8" s="1"/>
  <c r="B8" i="5"/>
  <c r="B9" i="5"/>
  <c r="B10" i="5"/>
  <c r="B10" i="8" s="1"/>
  <c r="B11" i="5"/>
  <c r="B12" i="5"/>
  <c r="B13" i="5"/>
  <c r="B14" i="5"/>
  <c r="B14" i="8" s="1"/>
  <c r="B15" i="5"/>
  <c r="B15" i="8" s="1"/>
  <c r="B16" i="5"/>
  <c r="B17" i="5"/>
  <c r="B18" i="5"/>
  <c r="B18" i="8" s="1"/>
  <c r="B19" i="5"/>
  <c r="B20" i="5"/>
  <c r="B21" i="5"/>
  <c r="B22" i="5"/>
  <c r="B23" i="5"/>
  <c r="B24" i="5"/>
  <c r="B25" i="5"/>
  <c r="B26" i="5"/>
  <c r="C2" i="8"/>
  <c r="E2" i="8"/>
  <c r="K2" i="8"/>
  <c r="L2" i="8"/>
  <c r="O2" i="8"/>
  <c r="F3" i="8"/>
  <c r="G3" i="8"/>
  <c r="K3" i="8"/>
  <c r="O3" i="8"/>
  <c r="F4" i="8"/>
  <c r="K4" i="8"/>
  <c r="N4" i="8"/>
  <c r="O4" i="8"/>
  <c r="F5" i="8"/>
  <c r="I5" i="8"/>
  <c r="J5" i="8"/>
  <c r="P5" i="8"/>
  <c r="D6" i="8"/>
  <c r="J6" i="8"/>
  <c r="M6" i="8"/>
  <c r="E7" i="8"/>
  <c r="F7" i="8"/>
  <c r="N7" i="8"/>
  <c r="O7" i="8"/>
  <c r="I8" i="8"/>
  <c r="N8" i="8"/>
  <c r="H9" i="8"/>
  <c r="I9" i="8"/>
  <c r="N9" i="8"/>
  <c r="C10" i="8"/>
  <c r="D10" i="8"/>
  <c r="J10" i="8"/>
  <c r="L10" i="8"/>
  <c r="M10" i="8"/>
  <c r="E11" i="8"/>
  <c r="G11" i="8"/>
  <c r="M11" i="8"/>
  <c r="N11" i="8"/>
  <c r="D12" i="8"/>
  <c r="H12" i="8"/>
  <c r="I12" i="8"/>
  <c r="C13" i="8"/>
  <c r="E13" i="8"/>
  <c r="H13" i="8"/>
  <c r="M13" i="8"/>
  <c r="N13" i="8"/>
  <c r="P13" i="8"/>
  <c r="C14" i="8"/>
  <c r="J14" i="8"/>
  <c r="K14" i="8"/>
  <c r="L14" i="8"/>
  <c r="E15" i="8"/>
  <c r="F15" i="8"/>
  <c r="L15" i="8"/>
  <c r="M15" i="8"/>
  <c r="N15" i="8"/>
  <c r="F16" i="8"/>
  <c r="L16" i="8"/>
  <c r="N16" i="8"/>
  <c r="O16" i="8"/>
  <c r="P16" i="8"/>
  <c r="G17" i="8"/>
  <c r="H17" i="8"/>
  <c r="I17" i="8"/>
  <c r="J17" i="8"/>
  <c r="K17" i="8"/>
  <c r="P17" i="8"/>
  <c r="C18" i="8"/>
  <c r="D18" i="8"/>
  <c r="E18" i="8"/>
  <c r="J18" i="8"/>
  <c r="K18" i="8"/>
  <c r="L18" i="8"/>
  <c r="D19" i="8"/>
  <c r="E19" i="8"/>
  <c r="F19" i="8"/>
  <c r="G19" i="8"/>
  <c r="L19" i="8"/>
  <c r="M19" i="8"/>
  <c r="N19" i="8"/>
  <c r="O19" i="8"/>
  <c r="F20" i="8"/>
  <c r="G20" i="8"/>
  <c r="H20" i="8"/>
  <c r="I20" i="8"/>
  <c r="K20" i="8"/>
  <c r="L20" i="8"/>
  <c r="O20" i="8"/>
  <c r="P20" i="8"/>
  <c r="C21" i="8"/>
  <c r="E21" i="8"/>
  <c r="F21" i="8"/>
  <c r="G21" i="8"/>
  <c r="I21" i="8"/>
  <c r="J21" i="8"/>
  <c r="K21" i="8"/>
  <c r="O21" i="8"/>
  <c r="P21" i="8"/>
  <c r="B4" i="8"/>
  <c r="B5" i="8"/>
  <c r="B11" i="8"/>
  <c r="B12" i="8"/>
  <c r="B13" i="8"/>
  <c r="B17" i="8"/>
  <c r="B19" i="8"/>
  <c r="B20" i="8"/>
  <c r="B21" i="8"/>
  <c r="B2" i="5"/>
  <c r="B2" i="7" s="1"/>
  <c r="C3" i="3"/>
  <c r="D3" i="3"/>
  <c r="E3" i="3"/>
  <c r="G3" i="3"/>
  <c r="H3" i="3"/>
  <c r="I3" i="3"/>
  <c r="J3" i="3"/>
  <c r="K3" i="3"/>
  <c r="L3" i="3"/>
  <c r="N3" i="3"/>
  <c r="O3" i="3"/>
  <c r="P3" i="3"/>
  <c r="Q3" i="3"/>
  <c r="R3" i="3"/>
  <c r="S3" i="3"/>
  <c r="T3" i="3"/>
  <c r="C4" i="3"/>
  <c r="D4" i="3"/>
  <c r="E4" i="3"/>
  <c r="G4" i="3"/>
  <c r="H4" i="3"/>
  <c r="I4" i="3"/>
  <c r="J4" i="3"/>
  <c r="K4" i="3"/>
  <c r="L4" i="3"/>
  <c r="N4" i="3"/>
  <c r="O4" i="3"/>
  <c r="P4" i="3"/>
  <c r="Q4" i="3"/>
  <c r="R4" i="3"/>
  <c r="S4" i="3"/>
  <c r="T4" i="3"/>
  <c r="C5" i="3"/>
  <c r="D5" i="3"/>
  <c r="E5" i="3"/>
  <c r="G5" i="3"/>
  <c r="H5" i="3"/>
  <c r="I5" i="3"/>
  <c r="J5" i="3"/>
  <c r="K5" i="3"/>
  <c r="L5" i="3"/>
  <c r="N5" i="3"/>
  <c r="O5" i="3"/>
  <c r="P5" i="3"/>
  <c r="Q5" i="3"/>
  <c r="R5" i="3"/>
  <c r="S5" i="3"/>
  <c r="T5" i="3"/>
  <c r="C6" i="3"/>
  <c r="D6" i="3"/>
  <c r="E6" i="3"/>
  <c r="G6" i="3"/>
  <c r="H6" i="3"/>
  <c r="I6" i="3"/>
  <c r="J6" i="3"/>
  <c r="K6" i="3"/>
  <c r="L6" i="3"/>
  <c r="N6" i="3"/>
  <c r="O6" i="3"/>
  <c r="P6" i="3"/>
  <c r="Q6" i="3"/>
  <c r="R6" i="3"/>
  <c r="S6" i="3"/>
  <c r="T6" i="3"/>
  <c r="C7" i="3"/>
  <c r="D7" i="3"/>
  <c r="E7" i="3"/>
  <c r="G7" i="3"/>
  <c r="H7" i="3"/>
  <c r="I7" i="3"/>
  <c r="J7" i="3"/>
  <c r="K7" i="3"/>
  <c r="L7" i="3"/>
  <c r="N7" i="3"/>
  <c r="O7" i="3"/>
  <c r="P7" i="3"/>
  <c r="Q7" i="3"/>
  <c r="R7" i="3"/>
  <c r="S7" i="3"/>
  <c r="T7" i="3"/>
  <c r="C8" i="3"/>
  <c r="D8" i="3"/>
  <c r="E8" i="3"/>
  <c r="G8" i="3"/>
  <c r="H8" i="3"/>
  <c r="I8" i="3"/>
  <c r="J8" i="3"/>
  <c r="K8" i="3"/>
  <c r="L8" i="3"/>
  <c r="N8" i="3"/>
  <c r="O8" i="3"/>
  <c r="P8" i="3"/>
  <c r="Q8" i="3"/>
  <c r="R8" i="3"/>
  <c r="S8" i="3"/>
  <c r="T8" i="3"/>
  <c r="C9" i="3"/>
  <c r="D9" i="3"/>
  <c r="E9" i="3"/>
  <c r="G9" i="3"/>
  <c r="H9" i="3"/>
  <c r="I9" i="3"/>
  <c r="J9" i="3"/>
  <c r="K9" i="3"/>
  <c r="L9" i="3"/>
  <c r="N9" i="3"/>
  <c r="O9" i="3"/>
  <c r="P9" i="3"/>
  <c r="Q9" i="3"/>
  <c r="R9" i="3"/>
  <c r="S9" i="3"/>
  <c r="T9" i="3"/>
  <c r="C10" i="3"/>
  <c r="D10" i="3"/>
  <c r="E10" i="3"/>
  <c r="G10" i="3"/>
  <c r="H10" i="3"/>
  <c r="I10" i="3"/>
  <c r="J10" i="3"/>
  <c r="K10" i="3"/>
  <c r="L10" i="3"/>
  <c r="N10" i="3"/>
  <c r="O10" i="3"/>
  <c r="P10" i="3"/>
  <c r="Q10" i="3"/>
  <c r="R10" i="3"/>
  <c r="S10" i="3"/>
  <c r="T10" i="3"/>
  <c r="C11" i="3"/>
  <c r="D11" i="3"/>
  <c r="E11" i="3"/>
  <c r="G11" i="3"/>
  <c r="H11" i="3"/>
  <c r="I11" i="3"/>
  <c r="J11" i="3"/>
  <c r="K11" i="3"/>
  <c r="L11" i="3"/>
  <c r="N11" i="3"/>
  <c r="O11" i="3"/>
  <c r="P11" i="3"/>
  <c r="Q11" i="3"/>
  <c r="R11" i="3"/>
  <c r="S11" i="3"/>
  <c r="T11" i="3"/>
  <c r="C12" i="3"/>
  <c r="D12" i="3"/>
  <c r="E12" i="3"/>
  <c r="G12" i="3"/>
  <c r="H12" i="3"/>
  <c r="I12" i="3"/>
  <c r="J12" i="3"/>
  <c r="K12" i="3"/>
  <c r="L12" i="3"/>
  <c r="N12" i="3"/>
  <c r="O12" i="3"/>
  <c r="P12" i="3"/>
  <c r="Q12" i="3"/>
  <c r="R12" i="3"/>
  <c r="S12" i="3"/>
  <c r="T12" i="3"/>
  <c r="C13" i="3"/>
  <c r="D13" i="3"/>
  <c r="E13" i="3"/>
  <c r="G13" i="3"/>
  <c r="H13" i="3"/>
  <c r="I13" i="3"/>
  <c r="J13" i="3"/>
  <c r="K13" i="3"/>
  <c r="L13" i="3"/>
  <c r="N13" i="3"/>
  <c r="O13" i="3"/>
  <c r="P13" i="3"/>
  <c r="Q13" i="3"/>
  <c r="R13" i="3"/>
  <c r="S13" i="3"/>
  <c r="T13" i="3"/>
  <c r="C14" i="3"/>
  <c r="D14" i="3"/>
  <c r="E14" i="3"/>
  <c r="G14" i="3"/>
  <c r="H14" i="3"/>
  <c r="I14" i="3"/>
  <c r="J14" i="3"/>
  <c r="K14" i="3"/>
  <c r="L14" i="3"/>
  <c r="N14" i="3"/>
  <c r="O14" i="3"/>
  <c r="P14" i="3"/>
  <c r="Q14" i="3"/>
  <c r="R14" i="3"/>
  <c r="S14" i="3"/>
  <c r="T14" i="3"/>
  <c r="C15" i="3"/>
  <c r="D15" i="3"/>
  <c r="E15" i="3"/>
  <c r="G15" i="3"/>
  <c r="H15" i="3"/>
  <c r="I15" i="3"/>
  <c r="J15" i="3"/>
  <c r="K15" i="3"/>
  <c r="L15" i="3"/>
  <c r="N15" i="3"/>
  <c r="O15" i="3"/>
  <c r="P15" i="3"/>
  <c r="Q15" i="3"/>
  <c r="R15" i="3"/>
  <c r="S15" i="3"/>
  <c r="T15" i="3"/>
  <c r="C16" i="3"/>
  <c r="D16" i="3"/>
  <c r="E16" i="3"/>
  <c r="G16" i="3"/>
  <c r="H16" i="3"/>
  <c r="I16" i="3"/>
  <c r="J16" i="3"/>
  <c r="K16" i="3"/>
  <c r="L16" i="3"/>
  <c r="N16" i="3"/>
  <c r="O16" i="3"/>
  <c r="P16" i="3"/>
  <c r="Q16" i="3"/>
  <c r="R16" i="3"/>
  <c r="S16" i="3"/>
  <c r="T16" i="3"/>
  <c r="C17" i="3"/>
  <c r="D17" i="3"/>
  <c r="E17" i="3"/>
  <c r="G17" i="3"/>
  <c r="H17" i="3"/>
  <c r="I17" i="3"/>
  <c r="J17" i="3"/>
  <c r="K17" i="3"/>
  <c r="L17" i="3"/>
  <c r="N17" i="3"/>
  <c r="O17" i="3"/>
  <c r="P17" i="3"/>
  <c r="Q17" i="3"/>
  <c r="R17" i="3"/>
  <c r="S17" i="3"/>
  <c r="T17" i="3"/>
  <c r="C18" i="3"/>
  <c r="D18" i="3"/>
  <c r="E18" i="3"/>
  <c r="G18" i="3"/>
  <c r="H18" i="3"/>
  <c r="I18" i="3"/>
  <c r="J18" i="3"/>
  <c r="K18" i="3"/>
  <c r="L18" i="3"/>
  <c r="N18" i="3"/>
  <c r="O18" i="3"/>
  <c r="P18" i="3"/>
  <c r="Q18" i="3"/>
  <c r="R18" i="3"/>
  <c r="S18" i="3"/>
  <c r="T18" i="3"/>
  <c r="C19" i="3"/>
  <c r="D19" i="3"/>
  <c r="E19" i="3"/>
  <c r="G19" i="3"/>
  <c r="H19" i="3"/>
  <c r="I19" i="3"/>
  <c r="J19" i="3"/>
  <c r="K19" i="3"/>
  <c r="L19" i="3"/>
  <c r="N19" i="3"/>
  <c r="O19" i="3"/>
  <c r="P19" i="3"/>
  <c r="Q19" i="3"/>
  <c r="R19" i="3"/>
  <c r="S19" i="3"/>
  <c r="T19" i="3"/>
  <c r="C20" i="3"/>
  <c r="D20" i="3"/>
  <c r="E20" i="3"/>
  <c r="G20" i="3"/>
  <c r="H20" i="3"/>
  <c r="I20" i="3"/>
  <c r="J20" i="3"/>
  <c r="K20" i="3"/>
  <c r="L20" i="3"/>
  <c r="N20" i="3"/>
  <c r="O20" i="3"/>
  <c r="P20" i="3"/>
  <c r="Q20" i="3"/>
  <c r="R20" i="3"/>
  <c r="S20" i="3"/>
  <c r="T20" i="3"/>
  <c r="C21" i="3"/>
  <c r="D21" i="3"/>
  <c r="E21" i="3"/>
  <c r="G21" i="3"/>
  <c r="H21" i="3"/>
  <c r="I21" i="3"/>
  <c r="J21" i="3"/>
  <c r="K21" i="3"/>
  <c r="L21" i="3"/>
  <c r="N21" i="3"/>
  <c r="O21" i="3"/>
  <c r="P21" i="3"/>
  <c r="Q21" i="3"/>
  <c r="R21" i="3"/>
  <c r="S21" i="3"/>
  <c r="T21" i="3"/>
  <c r="C22" i="3"/>
  <c r="D22" i="3"/>
  <c r="E22" i="3"/>
  <c r="G22" i="3"/>
  <c r="H22" i="3"/>
  <c r="I22" i="3"/>
  <c r="J22" i="3"/>
  <c r="K22" i="3"/>
  <c r="L22" i="3"/>
  <c r="N22" i="3"/>
  <c r="O22" i="3"/>
  <c r="P22" i="3"/>
  <c r="Q22" i="3"/>
  <c r="R22" i="3"/>
  <c r="S22" i="3"/>
  <c r="T22" i="3"/>
  <c r="C23" i="3"/>
  <c r="D23" i="3"/>
  <c r="E23" i="3"/>
  <c r="G23" i="3"/>
  <c r="H23" i="3"/>
  <c r="I23" i="3"/>
  <c r="J23" i="3"/>
  <c r="K23" i="3"/>
  <c r="L23" i="3"/>
  <c r="N23" i="3"/>
  <c r="O23" i="3"/>
  <c r="P23" i="3"/>
  <c r="Q23" i="3"/>
  <c r="R23" i="3"/>
  <c r="S23" i="3"/>
  <c r="T23" i="3"/>
  <c r="C24" i="3"/>
  <c r="D24" i="3"/>
  <c r="E24" i="3"/>
  <c r="G24" i="3"/>
  <c r="H24" i="3"/>
  <c r="I24" i="3"/>
  <c r="J24" i="3"/>
  <c r="K24" i="3"/>
  <c r="L24" i="3"/>
  <c r="N24" i="3"/>
  <c r="O24" i="3"/>
  <c r="P24" i="3"/>
  <c r="Q24" i="3"/>
  <c r="R24" i="3"/>
  <c r="S24" i="3"/>
  <c r="T24" i="3"/>
  <c r="C25" i="3"/>
  <c r="D25" i="3"/>
  <c r="E25" i="3"/>
  <c r="G25" i="3"/>
  <c r="H25" i="3"/>
  <c r="I25" i="3"/>
  <c r="J25" i="3"/>
  <c r="K25" i="3"/>
  <c r="L25" i="3"/>
  <c r="N25" i="3"/>
  <c r="O25" i="3"/>
  <c r="P25" i="3"/>
  <c r="Q25" i="3"/>
  <c r="R25" i="3"/>
  <c r="S25" i="3"/>
  <c r="T25" i="3"/>
  <c r="C26" i="3"/>
  <c r="D26" i="3"/>
  <c r="E26" i="3"/>
  <c r="G26" i="3"/>
  <c r="H26" i="3"/>
  <c r="I26" i="3"/>
  <c r="J26" i="3"/>
  <c r="K26" i="3"/>
  <c r="L26" i="3"/>
  <c r="N26" i="3"/>
  <c r="O26" i="3"/>
  <c r="P26" i="3"/>
  <c r="Q26" i="3"/>
  <c r="R26" i="3"/>
  <c r="S26" i="3"/>
  <c r="T26" i="3"/>
  <c r="C27" i="3"/>
  <c r="D27" i="3"/>
  <c r="E27" i="3"/>
  <c r="G27" i="3"/>
  <c r="H27" i="3"/>
  <c r="I27" i="3"/>
  <c r="J27" i="3"/>
  <c r="K27" i="3"/>
  <c r="L27" i="3"/>
  <c r="N27" i="3"/>
  <c r="O27" i="3"/>
  <c r="P27" i="3"/>
  <c r="Q27" i="3"/>
  <c r="R27" i="3"/>
  <c r="S27" i="3"/>
  <c r="T27" i="3"/>
  <c r="C28" i="3"/>
  <c r="D28" i="3"/>
  <c r="E28" i="3"/>
  <c r="G28" i="3"/>
  <c r="H28" i="3"/>
  <c r="I28" i="3"/>
  <c r="J28" i="3"/>
  <c r="K28" i="3"/>
  <c r="L28" i="3"/>
  <c r="N28" i="3"/>
  <c r="O28" i="3"/>
  <c r="P28" i="3"/>
  <c r="Q28" i="3"/>
  <c r="R28" i="3"/>
  <c r="S28" i="3"/>
  <c r="T28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3" i="3"/>
  <c r="E4" i="8" l="1"/>
  <c r="B3" i="8"/>
  <c r="M8" i="8"/>
  <c r="I10" i="8"/>
  <c r="L12" i="8"/>
  <c r="M12" i="8"/>
  <c r="O13" i="8"/>
  <c r="D3" i="8"/>
  <c r="F9" i="8"/>
  <c r="D4" i="8"/>
  <c r="P9" i="8"/>
  <c r="O12" i="8"/>
  <c r="G4" i="8"/>
  <c r="D11" i="8"/>
  <c r="G5" i="8"/>
  <c r="J11" i="8"/>
  <c r="D15" i="8"/>
  <c r="H5" i="8"/>
  <c r="L11" i="8"/>
  <c r="P2" i="8"/>
  <c r="K6" i="8"/>
  <c r="G12" i="8"/>
  <c r="G16" i="8"/>
  <c r="B48" i="8"/>
  <c r="I16" i="8"/>
  <c r="F11" i="8"/>
  <c r="P8" i="8"/>
  <c r="H10" i="8"/>
  <c r="L8" i="8"/>
  <c r="P6" i="8"/>
  <c r="H6" i="8"/>
  <c r="N5" i="8"/>
  <c r="J2" i="8"/>
  <c r="M3" i="8"/>
  <c r="E6" i="8"/>
  <c r="H7" i="8"/>
  <c r="C11" i="8"/>
  <c r="F12" i="8"/>
  <c r="J13" i="8"/>
  <c r="M14" i="8"/>
  <c r="P15" i="8"/>
  <c r="D17" i="8"/>
  <c r="N20" i="8"/>
  <c r="M17" i="8"/>
  <c r="E17" i="8"/>
  <c r="C16" i="8"/>
  <c r="I15" i="8"/>
  <c r="O14" i="8"/>
  <c r="G14" i="8"/>
  <c r="K12" i="8"/>
  <c r="M9" i="8"/>
  <c r="G6" i="8"/>
  <c r="M5" i="8"/>
  <c r="E5" i="8"/>
  <c r="I3" i="8"/>
  <c r="N3" i="8"/>
  <c r="C5" i="8"/>
  <c r="F6" i="8"/>
  <c r="I7" i="8"/>
  <c r="K13" i="8"/>
  <c r="N14" i="8"/>
  <c r="B16" i="8"/>
  <c r="L21" i="8"/>
  <c r="D21" i="8"/>
  <c r="J20" i="8"/>
  <c r="P19" i="8"/>
  <c r="N18" i="8"/>
  <c r="F18" i="8"/>
  <c r="L17" i="8"/>
  <c r="F14" i="8"/>
  <c r="L13" i="8"/>
  <c r="D13" i="8"/>
  <c r="J12" i="8"/>
  <c r="P11" i="8"/>
  <c r="H11" i="8"/>
  <c r="N10" i="8"/>
  <c r="F10" i="8"/>
  <c r="D9" i="8"/>
  <c r="J8" i="8"/>
  <c r="P7" i="8"/>
  <c r="D5" i="8"/>
  <c r="J4" i="8"/>
  <c r="P3" i="8"/>
  <c r="H3" i="8"/>
  <c r="N2" i="8"/>
  <c r="F2" i="8"/>
  <c r="B9" i="8"/>
  <c r="E10" i="8"/>
  <c r="M18" i="8"/>
  <c r="M2" i="8"/>
  <c r="L6" i="8"/>
  <c r="C9" i="8"/>
  <c r="G10" i="8"/>
  <c r="H16" i="8"/>
  <c r="O18" i="8"/>
  <c r="C20" i="8"/>
  <c r="D2" i="8"/>
  <c r="K5" i="8"/>
  <c r="N6" i="8"/>
  <c r="B8" i="8"/>
  <c r="D14" i="8"/>
  <c r="G15" i="8"/>
  <c r="J16" i="8"/>
  <c r="E20" i="8"/>
  <c r="H21" i="8"/>
  <c r="O15" i="8"/>
  <c r="J9" i="8"/>
  <c r="I13" i="8"/>
  <c r="K10" i="8"/>
  <c r="O8" i="8"/>
  <c r="G8" i="8"/>
  <c r="M7" i="8"/>
  <c r="B2" i="8"/>
  <c r="E3" i="8"/>
  <c r="I4" i="8"/>
  <c r="L5" i="8"/>
  <c r="O6" i="8"/>
  <c r="C8" i="8"/>
  <c r="G9" i="8"/>
  <c r="E14" i="8"/>
  <c r="H15" i="8"/>
  <c r="K16" i="8"/>
  <c r="C17" i="8"/>
  <c r="G7" i="8"/>
  <c r="P12" i="8"/>
  <c r="N12" i="8"/>
  <c r="F8" i="8"/>
  <c r="L7" i="8"/>
  <c r="D7" i="8"/>
  <c r="L3" i="8"/>
  <c r="M4" i="8"/>
  <c r="H8" i="8"/>
  <c r="K9" i="8"/>
  <c r="O10" i="8"/>
  <c r="C12" i="8"/>
  <c r="F13" i="8"/>
  <c r="H19" i="8"/>
  <c r="O11" i="8"/>
  <c r="P4" i="8"/>
  <c r="H4" i="8"/>
  <c r="E12" i="8"/>
  <c r="K11" i="8"/>
  <c r="K7" i="8"/>
  <c r="C7" i="8"/>
  <c r="I6" i="8"/>
  <c r="C3" i="8"/>
  <c r="I2" i="8"/>
  <c r="H2" i="8"/>
  <c r="C6" i="8"/>
  <c r="L9" i="8"/>
  <c r="P10" i="8"/>
  <c r="M21" i="3"/>
  <c r="M18" i="3"/>
  <c r="M17" i="3"/>
  <c r="M13" i="3"/>
  <c r="M5" i="3"/>
  <c r="M4" i="3"/>
  <c r="M20" i="3"/>
  <c r="F25" i="3"/>
  <c r="M12" i="3"/>
  <c r="M28" i="3"/>
  <c r="M10" i="3"/>
  <c r="M25" i="3"/>
  <c r="M9" i="3"/>
  <c r="F9" i="3"/>
  <c r="M24" i="3"/>
  <c r="M16" i="3"/>
  <c r="M8" i="3"/>
  <c r="M26" i="3"/>
  <c r="M23" i="3"/>
  <c r="F28" i="3"/>
  <c r="F24" i="3"/>
  <c r="F20" i="3"/>
  <c r="F16" i="3"/>
  <c r="F12" i="3"/>
  <c r="F8" i="3"/>
  <c r="F4" i="3"/>
  <c r="F27" i="3"/>
  <c r="M3" i="3"/>
  <c r="F23" i="3"/>
  <c r="F11" i="3"/>
  <c r="F7" i="3"/>
  <c r="F3" i="3"/>
  <c r="M27" i="3"/>
  <c r="M15" i="3"/>
  <c r="M22" i="3"/>
  <c r="F17" i="3"/>
  <c r="M14" i="3"/>
  <c r="M6" i="3"/>
  <c r="F19" i="3"/>
  <c r="F15" i="3"/>
  <c r="M19" i="3"/>
  <c r="M11" i="3"/>
  <c r="M7" i="3"/>
  <c r="F26" i="3"/>
  <c r="F22" i="3"/>
  <c r="F18" i="3"/>
  <c r="F10" i="3"/>
  <c r="F6" i="3"/>
  <c r="F5" i="3"/>
  <c r="F14" i="3"/>
  <c r="F21" i="3"/>
  <c r="F13" i="3"/>
</calcChain>
</file>

<file path=xl/sharedStrings.xml><?xml version="1.0" encoding="utf-8"?>
<sst xmlns="http://schemas.openxmlformats.org/spreadsheetml/2006/main" count="453" uniqueCount="71">
  <si>
    <t>Probenname</t>
  </si>
  <si>
    <t>24Mg-3V</t>
  </si>
  <si>
    <t>28Si-3V</t>
  </si>
  <si>
    <t>31P-0V</t>
  </si>
  <si>
    <t>31P-3V</t>
  </si>
  <si>
    <t>55Mn-3V</t>
  </si>
  <si>
    <t>56Fe-3V</t>
  </si>
  <si>
    <t>63Cu-3V</t>
  </si>
  <si>
    <t>66Zn-3V</t>
  </si>
  <si>
    <t>74Ge-3V</t>
  </si>
  <si>
    <t>74Ge</t>
  </si>
  <si>
    <t>75As-3V</t>
  </si>
  <si>
    <t>89Y</t>
  </si>
  <si>
    <t>111Cd-3V</t>
  </si>
  <si>
    <t>139La</t>
  </si>
  <si>
    <t>140Ce</t>
  </si>
  <si>
    <t>146Nd</t>
  </si>
  <si>
    <t>208Pb</t>
  </si>
  <si>
    <t>ppb</t>
  </si>
  <si>
    <t xml:space="preserve">MD(125%.1) Z.M   </t>
  </si>
  <si>
    <t xml:space="preserve">MD(125%.2) Z.M   </t>
  </si>
  <si>
    <t xml:space="preserve">MD(125%.3) Z.M   </t>
  </si>
  <si>
    <t xml:space="preserve">MD(125%.4) Z.M   </t>
  </si>
  <si>
    <t xml:space="preserve">MD(100%.1) Z.M   </t>
  </si>
  <si>
    <t xml:space="preserve">MD(100%.2) Z.M   </t>
  </si>
  <si>
    <t xml:space="preserve">MD(100%.3) Z.M   </t>
  </si>
  <si>
    <t xml:space="preserve">MD(100%.4) Z.M   </t>
  </si>
  <si>
    <t xml:space="preserve">MD(50%.1) Z.M   </t>
  </si>
  <si>
    <t xml:space="preserve">MD(50%.2) Z.M   </t>
  </si>
  <si>
    <t xml:space="preserve">MD(50%.3) Z.M   </t>
  </si>
  <si>
    <t xml:space="preserve">MD(50%.4) Z.M   </t>
  </si>
  <si>
    <t xml:space="preserve">MD(25%.1) Z.M   </t>
  </si>
  <si>
    <t xml:space="preserve">MD(25%.2) Z.M   </t>
  </si>
  <si>
    <t xml:space="preserve">MD(25%.3) Z.M   </t>
  </si>
  <si>
    <t xml:space="preserve">MD(25%.4) Z.M   </t>
  </si>
  <si>
    <t xml:space="preserve">MD(RZ.1) Z.M   </t>
  </si>
  <si>
    <t xml:space="preserve">MD(RZ.2) Z.M   </t>
  </si>
  <si>
    <t xml:space="preserve">MD(RZ.3) Z.M   </t>
  </si>
  <si>
    <t xml:space="preserve">MD(RZ.4) Z.M   </t>
  </si>
  <si>
    <t xml:space="preserve">MD(Control.1) Z.M   </t>
  </si>
  <si>
    <t xml:space="preserve">MD(Control.2) Z.M   </t>
  </si>
  <si>
    <t xml:space="preserve">MD(Control.3) Z.M   </t>
  </si>
  <si>
    <t xml:space="preserve">MD(Control.4) Z.M   </t>
  </si>
  <si>
    <t xml:space="preserve">MD Reference Z.M   </t>
  </si>
  <si>
    <t xml:space="preserve">MD Blank Z.M   </t>
  </si>
  <si>
    <t>31P-AV</t>
  </si>
  <si>
    <t>74Ge-AV</t>
  </si>
  <si>
    <t>Mg</t>
  </si>
  <si>
    <t>Si</t>
  </si>
  <si>
    <t>P</t>
  </si>
  <si>
    <t>Mn</t>
  </si>
  <si>
    <t>Fe</t>
  </si>
  <si>
    <t>Cu</t>
  </si>
  <si>
    <t>Zn</t>
  </si>
  <si>
    <t>Ge</t>
  </si>
  <si>
    <t>As</t>
  </si>
  <si>
    <t>Y</t>
  </si>
  <si>
    <t>Cd</t>
  </si>
  <si>
    <t>La</t>
  </si>
  <si>
    <t>Ce</t>
  </si>
  <si>
    <t>Nd</t>
  </si>
  <si>
    <t>Pb</t>
  </si>
  <si>
    <t>Average</t>
  </si>
  <si>
    <t>STDEV</t>
  </si>
  <si>
    <t>STDEV ERR.</t>
  </si>
  <si>
    <t>MD(125%)ZM</t>
  </si>
  <si>
    <t>MD(100% )ZM</t>
  </si>
  <si>
    <t>MD(50%.)ZM</t>
  </si>
  <si>
    <t>MD(25%.)ZM</t>
  </si>
  <si>
    <t>MD(RZ.)FZM</t>
  </si>
  <si>
    <t xml:space="preserve">MD(Control) Z.M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</si>
</sst>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6664-27F2-A947-A480-57B6CA52FFD6}">
  <dimension ref="A1:S28"/>
  <sheetViews>
    <sheetView workbookViewId="0">
      <selection activeCell="I33" sqref="I33"/>
    </sheetView>
  </sheetViews>
  <sheetFormatPr baseColWidth="10" defaultRowHeight="15" x14ac:dyDescent="0.2"/>
  <cols>
    <col min="1" max="1" width="16.83203125" customWidth="1"/>
    <col min="255" max="255" width="16.83203125" customWidth="1"/>
    <col min="511" max="511" width="16.83203125" customWidth="1"/>
    <col min="767" max="767" width="16.83203125" customWidth="1"/>
    <col min="1023" max="1023" width="16.83203125" customWidth="1"/>
    <col min="1279" max="1279" width="16.83203125" customWidth="1"/>
    <col min="1535" max="1535" width="16.83203125" customWidth="1"/>
    <col min="1791" max="1791" width="16.83203125" customWidth="1"/>
    <col min="2047" max="2047" width="16.83203125" customWidth="1"/>
    <col min="2303" max="2303" width="16.83203125" customWidth="1"/>
    <col min="2559" max="2559" width="16.83203125" customWidth="1"/>
    <col min="2815" max="2815" width="16.83203125" customWidth="1"/>
    <col min="3071" max="3071" width="16.83203125" customWidth="1"/>
    <col min="3327" max="3327" width="16.83203125" customWidth="1"/>
    <col min="3583" max="3583" width="16.83203125" customWidth="1"/>
    <col min="3839" max="3839" width="16.83203125" customWidth="1"/>
    <col min="4095" max="4095" width="16.83203125" customWidth="1"/>
    <col min="4351" max="4351" width="16.83203125" customWidth="1"/>
    <col min="4607" max="4607" width="16.83203125" customWidth="1"/>
    <col min="4863" max="4863" width="16.83203125" customWidth="1"/>
    <col min="5119" max="5119" width="16.83203125" customWidth="1"/>
    <col min="5375" max="5375" width="16.83203125" customWidth="1"/>
    <col min="5631" max="5631" width="16.83203125" customWidth="1"/>
    <col min="5887" max="5887" width="16.83203125" customWidth="1"/>
    <col min="6143" max="6143" width="16.83203125" customWidth="1"/>
    <col min="6399" max="6399" width="16.83203125" customWidth="1"/>
    <col min="6655" max="6655" width="16.83203125" customWidth="1"/>
    <col min="6911" max="6911" width="16.83203125" customWidth="1"/>
    <col min="7167" max="7167" width="16.83203125" customWidth="1"/>
    <col min="7423" max="7423" width="16.83203125" customWidth="1"/>
    <col min="7679" max="7679" width="16.83203125" customWidth="1"/>
    <col min="7935" max="7935" width="16.83203125" customWidth="1"/>
    <col min="8191" max="8191" width="16.83203125" customWidth="1"/>
    <col min="8447" max="8447" width="16.83203125" customWidth="1"/>
    <col min="8703" max="8703" width="16.83203125" customWidth="1"/>
    <col min="8959" max="8959" width="16.83203125" customWidth="1"/>
    <col min="9215" max="9215" width="16.83203125" customWidth="1"/>
    <col min="9471" max="9471" width="16.83203125" customWidth="1"/>
    <col min="9727" max="9727" width="16.83203125" customWidth="1"/>
    <col min="9983" max="9983" width="16.83203125" customWidth="1"/>
    <col min="10239" max="10239" width="16.83203125" customWidth="1"/>
    <col min="10495" max="10495" width="16.83203125" customWidth="1"/>
    <col min="10751" max="10751" width="16.83203125" customWidth="1"/>
    <col min="11007" max="11007" width="16.83203125" customWidth="1"/>
    <col min="11263" max="11263" width="16.83203125" customWidth="1"/>
    <col min="11519" max="11519" width="16.83203125" customWidth="1"/>
    <col min="11775" max="11775" width="16.83203125" customWidth="1"/>
    <col min="12031" max="12031" width="16.83203125" customWidth="1"/>
    <col min="12287" max="12287" width="16.83203125" customWidth="1"/>
    <col min="12543" max="12543" width="16.83203125" customWidth="1"/>
    <col min="12799" max="12799" width="16.83203125" customWidth="1"/>
    <col min="13055" max="13055" width="16.83203125" customWidth="1"/>
    <col min="13311" max="13311" width="16.83203125" customWidth="1"/>
    <col min="13567" max="13567" width="16.83203125" customWidth="1"/>
    <col min="13823" max="13823" width="16.83203125" customWidth="1"/>
    <col min="14079" max="14079" width="16.83203125" customWidth="1"/>
    <col min="14335" max="14335" width="16.83203125" customWidth="1"/>
    <col min="14591" max="14591" width="16.83203125" customWidth="1"/>
    <col min="14847" max="14847" width="16.83203125" customWidth="1"/>
    <col min="15103" max="15103" width="16.83203125" customWidth="1"/>
    <col min="15359" max="15359" width="16.83203125" customWidth="1"/>
    <col min="15615" max="15615" width="16.83203125" customWidth="1"/>
    <col min="15871" max="15871" width="16.83203125" customWidth="1"/>
    <col min="16127" max="16127" width="16.832031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</row>
    <row r="2" spans="1:19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2"/>
    </row>
    <row r="3" spans="1:19" x14ac:dyDescent="0.2">
      <c r="A3" s="4" t="s">
        <v>19</v>
      </c>
      <c r="B3">
        <v>71940</v>
      </c>
      <c r="C3">
        <v>1234000</v>
      </c>
      <c r="D3">
        <v>8645</v>
      </c>
      <c r="E3">
        <v>12380</v>
      </c>
      <c r="F3">
        <v>10820</v>
      </c>
      <c r="G3">
        <v>490200</v>
      </c>
      <c r="H3">
        <v>414</v>
      </c>
      <c r="I3">
        <v>1905</v>
      </c>
      <c r="J3">
        <v>19.32</v>
      </c>
      <c r="K3">
        <v>17.690000000000001</v>
      </c>
      <c r="L3">
        <v>67430</v>
      </c>
      <c r="M3">
        <v>313.3</v>
      </c>
      <c r="N3">
        <v>9.0050000000000008</v>
      </c>
      <c r="O3">
        <v>296</v>
      </c>
      <c r="P3">
        <v>554.20000000000005</v>
      </c>
      <c r="Q3">
        <v>272.10000000000002</v>
      </c>
      <c r="R3">
        <v>3720</v>
      </c>
    </row>
    <row r="4" spans="1:19" x14ac:dyDescent="0.2">
      <c r="A4" s="4" t="s">
        <v>20</v>
      </c>
      <c r="B4">
        <v>45240</v>
      </c>
      <c r="C4">
        <v>1023000</v>
      </c>
      <c r="D4">
        <v>5809</v>
      </c>
      <c r="E4">
        <v>8038</v>
      </c>
      <c r="F4">
        <v>5748</v>
      </c>
      <c r="G4">
        <v>259900</v>
      </c>
      <c r="H4">
        <v>246.4</v>
      </c>
      <c r="I4">
        <v>1102</v>
      </c>
      <c r="J4">
        <v>11.91</v>
      </c>
      <c r="K4">
        <v>10.96</v>
      </c>
      <c r="L4">
        <v>13380</v>
      </c>
      <c r="M4">
        <v>213.2</v>
      </c>
      <c r="N4">
        <v>5.6639999999999997</v>
      </c>
      <c r="O4">
        <v>222.8</v>
      </c>
      <c r="P4">
        <v>447.9</v>
      </c>
      <c r="Q4">
        <v>202.6</v>
      </c>
      <c r="R4">
        <v>1096</v>
      </c>
    </row>
    <row r="5" spans="1:19" x14ac:dyDescent="0.2">
      <c r="A5" s="4" t="s">
        <v>21</v>
      </c>
      <c r="B5">
        <v>75480</v>
      </c>
      <c r="C5">
        <v>1534000</v>
      </c>
      <c r="D5">
        <v>9359</v>
      </c>
      <c r="E5">
        <v>12080</v>
      </c>
      <c r="F5">
        <v>11940</v>
      </c>
      <c r="G5">
        <v>482200</v>
      </c>
      <c r="H5">
        <v>428.8</v>
      </c>
      <c r="I5">
        <v>2012</v>
      </c>
      <c r="J5">
        <v>19.29</v>
      </c>
      <c r="K5">
        <v>17.670000000000002</v>
      </c>
      <c r="L5">
        <v>39930</v>
      </c>
      <c r="M5">
        <v>351.2</v>
      </c>
      <c r="N5">
        <v>9.6199999999999992</v>
      </c>
      <c r="O5">
        <v>336.9</v>
      </c>
      <c r="P5">
        <v>634.6</v>
      </c>
      <c r="Q5">
        <v>309.7</v>
      </c>
      <c r="R5">
        <v>3053</v>
      </c>
    </row>
    <row r="6" spans="1:19" x14ac:dyDescent="0.2">
      <c r="A6" s="4" t="s">
        <v>22</v>
      </c>
      <c r="B6">
        <v>57440</v>
      </c>
      <c r="C6">
        <v>1397000</v>
      </c>
      <c r="D6">
        <v>6744</v>
      </c>
      <c r="E6">
        <v>9334</v>
      </c>
      <c r="F6">
        <v>6405</v>
      </c>
      <c r="G6">
        <v>327300</v>
      </c>
      <c r="H6">
        <v>370.9</v>
      </c>
      <c r="I6">
        <v>1410</v>
      </c>
      <c r="J6">
        <v>15.1</v>
      </c>
      <c r="K6">
        <v>13.29</v>
      </c>
      <c r="L6">
        <v>17490</v>
      </c>
      <c r="M6">
        <v>250.8</v>
      </c>
      <c r="N6">
        <v>5.9770000000000003</v>
      </c>
      <c r="O6">
        <v>252.7</v>
      </c>
      <c r="P6">
        <v>488.6</v>
      </c>
      <c r="Q6">
        <v>228.6</v>
      </c>
      <c r="R6">
        <v>1569</v>
      </c>
    </row>
    <row r="7" spans="1:19" x14ac:dyDescent="0.2">
      <c r="A7" s="4" t="s">
        <v>23</v>
      </c>
      <c r="B7">
        <v>57110</v>
      </c>
      <c r="C7">
        <v>1362000</v>
      </c>
      <c r="D7">
        <v>8766</v>
      </c>
      <c r="E7">
        <v>12450</v>
      </c>
      <c r="F7">
        <v>6611</v>
      </c>
      <c r="G7">
        <v>326400</v>
      </c>
      <c r="H7">
        <v>266</v>
      </c>
      <c r="I7">
        <v>1427</v>
      </c>
      <c r="J7">
        <v>13.5</v>
      </c>
      <c r="K7">
        <v>11.6</v>
      </c>
      <c r="L7">
        <v>34620</v>
      </c>
      <c r="M7">
        <v>216.4</v>
      </c>
      <c r="N7">
        <v>8.0790000000000006</v>
      </c>
      <c r="O7">
        <v>221.3</v>
      </c>
      <c r="P7">
        <v>398.4</v>
      </c>
      <c r="Q7">
        <v>202.9</v>
      </c>
      <c r="R7">
        <v>1863</v>
      </c>
    </row>
    <row r="8" spans="1:19" x14ac:dyDescent="0.2">
      <c r="A8" s="4" t="s">
        <v>24</v>
      </c>
      <c r="B8">
        <v>58110</v>
      </c>
      <c r="C8">
        <v>1302000</v>
      </c>
      <c r="D8">
        <v>7616</v>
      </c>
      <c r="E8">
        <v>10830</v>
      </c>
      <c r="F8">
        <v>7076</v>
      </c>
      <c r="G8">
        <v>318200</v>
      </c>
      <c r="H8">
        <v>275.39999999999998</v>
      </c>
      <c r="I8">
        <v>1477</v>
      </c>
      <c r="J8">
        <v>13.75</v>
      </c>
      <c r="K8">
        <v>12.57</v>
      </c>
      <c r="L8">
        <v>26110</v>
      </c>
      <c r="M8">
        <v>227.7</v>
      </c>
      <c r="N8">
        <v>7.5270000000000001</v>
      </c>
      <c r="O8">
        <v>232.6</v>
      </c>
      <c r="P8">
        <v>417.3</v>
      </c>
      <c r="Q8">
        <v>207.4</v>
      </c>
      <c r="R8">
        <v>1988</v>
      </c>
    </row>
    <row r="9" spans="1:19" x14ac:dyDescent="0.2">
      <c r="A9" s="4" t="s">
        <v>25</v>
      </c>
      <c r="B9">
        <v>60480</v>
      </c>
      <c r="C9">
        <v>2131000</v>
      </c>
      <c r="D9">
        <v>9176</v>
      </c>
      <c r="E9">
        <v>13600</v>
      </c>
      <c r="F9">
        <v>11510</v>
      </c>
      <c r="G9">
        <v>426500</v>
      </c>
      <c r="H9">
        <v>409.4</v>
      </c>
      <c r="I9">
        <v>1815</v>
      </c>
      <c r="J9">
        <v>18.37</v>
      </c>
      <c r="K9">
        <v>16.350000000000001</v>
      </c>
      <c r="L9">
        <v>34530</v>
      </c>
      <c r="M9">
        <v>339.1</v>
      </c>
      <c r="N9">
        <v>8.7949999999999999</v>
      </c>
      <c r="O9">
        <v>327.3</v>
      </c>
      <c r="P9">
        <v>646.29999999999995</v>
      </c>
      <c r="Q9">
        <v>299.3</v>
      </c>
      <c r="R9">
        <v>2606</v>
      </c>
    </row>
    <row r="10" spans="1:19" x14ac:dyDescent="0.2">
      <c r="A10" s="4" t="s">
        <v>26</v>
      </c>
      <c r="B10">
        <v>50130</v>
      </c>
      <c r="C10">
        <v>857500</v>
      </c>
      <c r="D10">
        <v>6194</v>
      </c>
      <c r="E10">
        <v>9107</v>
      </c>
      <c r="F10">
        <v>11980</v>
      </c>
      <c r="G10">
        <v>337100</v>
      </c>
      <c r="H10">
        <v>330.6</v>
      </c>
      <c r="I10">
        <v>1315</v>
      </c>
      <c r="J10">
        <v>14.61</v>
      </c>
      <c r="K10">
        <v>13.68</v>
      </c>
      <c r="L10">
        <v>21750</v>
      </c>
      <c r="M10">
        <v>259.2</v>
      </c>
      <c r="N10">
        <v>8.4540000000000006</v>
      </c>
      <c r="O10">
        <v>243.2</v>
      </c>
      <c r="P10">
        <v>496.2</v>
      </c>
      <c r="Q10">
        <v>218.6</v>
      </c>
      <c r="R10">
        <v>1688</v>
      </c>
    </row>
    <row r="11" spans="1:19" x14ac:dyDescent="0.2">
      <c r="A11" s="4" t="s">
        <v>27</v>
      </c>
      <c r="B11">
        <v>72230</v>
      </c>
      <c r="C11">
        <v>1511000</v>
      </c>
      <c r="D11">
        <v>8511</v>
      </c>
      <c r="E11">
        <v>12610</v>
      </c>
      <c r="F11">
        <v>13110</v>
      </c>
      <c r="G11">
        <v>442600</v>
      </c>
      <c r="H11">
        <v>392.7</v>
      </c>
      <c r="I11">
        <v>1780</v>
      </c>
      <c r="J11">
        <v>19.170000000000002</v>
      </c>
      <c r="K11">
        <v>17.16</v>
      </c>
      <c r="L11">
        <v>22160</v>
      </c>
      <c r="M11">
        <v>347.8</v>
      </c>
      <c r="N11">
        <v>9.2810000000000006</v>
      </c>
      <c r="O11">
        <v>363.9</v>
      </c>
      <c r="P11">
        <v>728.8</v>
      </c>
      <c r="Q11">
        <v>323</v>
      </c>
      <c r="R11">
        <v>2082</v>
      </c>
    </row>
    <row r="12" spans="1:19" x14ac:dyDescent="0.2">
      <c r="A12" s="4" t="s">
        <v>28</v>
      </c>
      <c r="B12">
        <v>46460</v>
      </c>
      <c r="C12">
        <v>921100</v>
      </c>
      <c r="D12">
        <v>5921</v>
      </c>
      <c r="E12">
        <v>9350</v>
      </c>
      <c r="F12">
        <v>8225</v>
      </c>
      <c r="G12">
        <v>319500</v>
      </c>
      <c r="H12">
        <v>2518</v>
      </c>
      <c r="I12">
        <v>1803</v>
      </c>
      <c r="J12">
        <v>13.9</v>
      </c>
      <c r="K12">
        <v>12.85</v>
      </c>
      <c r="L12">
        <v>21240</v>
      </c>
      <c r="M12">
        <v>254</v>
      </c>
      <c r="N12">
        <v>8.6489999999999991</v>
      </c>
      <c r="O12">
        <v>255.4</v>
      </c>
      <c r="P12">
        <v>512.29999999999995</v>
      </c>
      <c r="Q12">
        <v>224.4</v>
      </c>
      <c r="R12">
        <v>1630</v>
      </c>
    </row>
    <row r="13" spans="1:19" x14ac:dyDescent="0.2">
      <c r="A13" s="4" t="s">
        <v>29</v>
      </c>
      <c r="B13">
        <v>40210</v>
      </c>
      <c r="C13">
        <v>1070000</v>
      </c>
      <c r="D13">
        <v>7092</v>
      </c>
      <c r="E13">
        <v>11040</v>
      </c>
      <c r="F13">
        <v>18960</v>
      </c>
      <c r="G13">
        <v>369500</v>
      </c>
      <c r="H13">
        <v>448</v>
      </c>
      <c r="I13">
        <v>1450</v>
      </c>
      <c r="J13">
        <v>16.22</v>
      </c>
      <c r="K13">
        <v>14.12</v>
      </c>
      <c r="L13">
        <v>38660</v>
      </c>
      <c r="M13">
        <v>279.8</v>
      </c>
      <c r="N13">
        <v>8.7829999999999995</v>
      </c>
      <c r="O13">
        <v>307.39999999999998</v>
      </c>
      <c r="P13">
        <v>642.9</v>
      </c>
      <c r="Q13">
        <v>273.39999999999998</v>
      </c>
      <c r="R13">
        <v>2271</v>
      </c>
    </row>
    <row r="14" spans="1:19" x14ac:dyDescent="0.2">
      <c r="A14" s="4" t="s">
        <v>30</v>
      </c>
      <c r="B14">
        <v>51300</v>
      </c>
      <c r="C14">
        <v>1157000</v>
      </c>
      <c r="D14">
        <v>5869</v>
      </c>
      <c r="E14">
        <v>9254</v>
      </c>
      <c r="F14">
        <v>10170</v>
      </c>
      <c r="G14">
        <v>350400</v>
      </c>
      <c r="H14">
        <v>301.7</v>
      </c>
      <c r="I14">
        <v>1315</v>
      </c>
      <c r="J14">
        <v>15.78</v>
      </c>
      <c r="K14">
        <v>14.06</v>
      </c>
      <c r="L14">
        <v>20490</v>
      </c>
      <c r="M14">
        <v>270.39999999999998</v>
      </c>
      <c r="N14">
        <v>8</v>
      </c>
      <c r="O14">
        <v>305.7</v>
      </c>
      <c r="P14">
        <v>603.1</v>
      </c>
      <c r="Q14">
        <v>265.89999999999998</v>
      </c>
      <c r="R14">
        <v>1468</v>
      </c>
    </row>
    <row r="15" spans="1:19" x14ac:dyDescent="0.2">
      <c r="A15" s="4" t="s">
        <v>31</v>
      </c>
      <c r="B15">
        <v>56750</v>
      </c>
      <c r="C15">
        <v>686500</v>
      </c>
      <c r="D15">
        <v>5691</v>
      </c>
      <c r="E15">
        <v>9375</v>
      </c>
      <c r="F15">
        <v>10940</v>
      </c>
      <c r="G15">
        <v>368200</v>
      </c>
      <c r="H15">
        <v>1477</v>
      </c>
      <c r="I15">
        <v>1497</v>
      </c>
      <c r="J15">
        <v>13.89</v>
      </c>
      <c r="K15">
        <v>13.53</v>
      </c>
      <c r="L15">
        <v>26070</v>
      </c>
      <c r="M15">
        <v>258.89999999999998</v>
      </c>
      <c r="N15">
        <v>7.2930000000000001</v>
      </c>
      <c r="O15">
        <v>269.3</v>
      </c>
      <c r="P15">
        <v>560.1</v>
      </c>
      <c r="Q15">
        <v>236.4</v>
      </c>
      <c r="R15">
        <v>2059</v>
      </c>
    </row>
    <row r="16" spans="1:19" x14ac:dyDescent="0.2">
      <c r="A16" s="4" t="s">
        <v>32</v>
      </c>
      <c r="B16">
        <v>35340</v>
      </c>
      <c r="C16">
        <v>838000</v>
      </c>
      <c r="D16">
        <v>4684</v>
      </c>
      <c r="E16">
        <v>7912</v>
      </c>
      <c r="F16">
        <v>11910</v>
      </c>
      <c r="G16">
        <v>238400</v>
      </c>
      <c r="H16">
        <v>286.5</v>
      </c>
      <c r="I16">
        <v>2146</v>
      </c>
      <c r="J16">
        <v>11.73</v>
      </c>
      <c r="K16">
        <v>10.14</v>
      </c>
      <c r="L16">
        <v>13060</v>
      </c>
      <c r="M16">
        <v>193.1</v>
      </c>
      <c r="N16">
        <v>6.9580000000000002</v>
      </c>
      <c r="O16">
        <v>213.9</v>
      </c>
      <c r="P16">
        <v>460.7</v>
      </c>
      <c r="Q16">
        <v>185.7</v>
      </c>
      <c r="R16">
        <v>3046</v>
      </c>
    </row>
    <row r="17" spans="1:18" x14ac:dyDescent="0.2">
      <c r="A17" s="4" t="s">
        <v>33</v>
      </c>
      <c r="B17">
        <v>47960</v>
      </c>
      <c r="C17">
        <v>953000</v>
      </c>
      <c r="D17">
        <v>5773</v>
      </c>
      <c r="E17">
        <v>9771</v>
      </c>
      <c r="F17">
        <v>10730</v>
      </c>
      <c r="G17">
        <v>325200</v>
      </c>
      <c r="H17">
        <v>331.7</v>
      </c>
      <c r="I17">
        <v>1800</v>
      </c>
      <c r="J17">
        <v>14.14</v>
      </c>
      <c r="K17">
        <v>13.57</v>
      </c>
      <c r="L17">
        <v>20840</v>
      </c>
      <c r="M17">
        <v>244.4</v>
      </c>
      <c r="N17">
        <v>7.2709999999999999</v>
      </c>
      <c r="O17">
        <v>269.60000000000002</v>
      </c>
      <c r="P17">
        <v>548.20000000000005</v>
      </c>
      <c r="Q17">
        <v>232.2</v>
      </c>
      <c r="R17">
        <v>1840</v>
      </c>
    </row>
    <row r="18" spans="1:18" x14ac:dyDescent="0.2">
      <c r="A18" s="4" t="s">
        <v>34</v>
      </c>
      <c r="B18">
        <v>54010</v>
      </c>
      <c r="C18">
        <v>958500</v>
      </c>
      <c r="D18">
        <v>5799</v>
      </c>
      <c r="E18">
        <v>9653</v>
      </c>
      <c r="F18">
        <v>9193</v>
      </c>
      <c r="G18">
        <v>325700</v>
      </c>
      <c r="H18">
        <v>368.4</v>
      </c>
      <c r="I18">
        <v>1359</v>
      </c>
      <c r="J18">
        <v>14.97</v>
      </c>
      <c r="K18">
        <v>13.92</v>
      </c>
      <c r="L18">
        <v>18480</v>
      </c>
      <c r="M18">
        <v>273.39999999999998</v>
      </c>
      <c r="N18">
        <v>7.8419999999999996</v>
      </c>
      <c r="O18">
        <v>316.7</v>
      </c>
      <c r="P18">
        <v>614.1</v>
      </c>
      <c r="Q18">
        <v>270.5</v>
      </c>
      <c r="R18">
        <v>1576</v>
      </c>
    </row>
    <row r="19" spans="1:18" x14ac:dyDescent="0.2">
      <c r="A19" s="4" t="s">
        <v>35</v>
      </c>
      <c r="B19">
        <v>37690</v>
      </c>
      <c r="C19">
        <v>442400</v>
      </c>
      <c r="D19">
        <v>4788</v>
      </c>
      <c r="E19">
        <v>8340</v>
      </c>
      <c r="F19">
        <v>9857</v>
      </c>
      <c r="G19">
        <v>277800</v>
      </c>
      <c r="H19">
        <v>256.2</v>
      </c>
      <c r="I19">
        <v>1479</v>
      </c>
      <c r="J19">
        <v>12.39</v>
      </c>
      <c r="K19">
        <v>12.4</v>
      </c>
      <c r="L19">
        <v>11550</v>
      </c>
      <c r="M19">
        <v>225.9</v>
      </c>
      <c r="N19">
        <v>6.476</v>
      </c>
      <c r="O19">
        <v>255.4</v>
      </c>
      <c r="P19">
        <v>512.5</v>
      </c>
      <c r="Q19">
        <v>218.8</v>
      </c>
      <c r="R19">
        <v>1295</v>
      </c>
    </row>
    <row r="20" spans="1:18" x14ac:dyDescent="0.2">
      <c r="A20" s="4" t="s">
        <v>36</v>
      </c>
      <c r="B20">
        <v>86720</v>
      </c>
      <c r="C20">
        <v>1285000</v>
      </c>
      <c r="D20">
        <v>7335</v>
      </c>
      <c r="E20">
        <v>12430</v>
      </c>
      <c r="F20">
        <v>10660</v>
      </c>
      <c r="G20">
        <v>472800</v>
      </c>
      <c r="H20">
        <v>1801</v>
      </c>
      <c r="I20">
        <v>2264</v>
      </c>
      <c r="J20">
        <v>19.18</v>
      </c>
      <c r="K20">
        <v>19.63</v>
      </c>
      <c r="L20">
        <v>25580</v>
      </c>
      <c r="M20">
        <v>324.39999999999998</v>
      </c>
      <c r="N20">
        <v>9.7390000000000008</v>
      </c>
      <c r="O20">
        <v>355.7</v>
      </c>
      <c r="P20">
        <v>708.1</v>
      </c>
      <c r="Q20">
        <v>303.39999999999998</v>
      </c>
      <c r="R20">
        <v>2502</v>
      </c>
    </row>
    <row r="21" spans="1:18" x14ac:dyDescent="0.2">
      <c r="A21" s="4" t="s">
        <v>37</v>
      </c>
      <c r="B21">
        <v>58510</v>
      </c>
      <c r="C21">
        <v>862700</v>
      </c>
      <c r="D21">
        <v>6722</v>
      </c>
      <c r="E21">
        <v>12010</v>
      </c>
      <c r="F21">
        <v>13310</v>
      </c>
      <c r="G21">
        <v>420000</v>
      </c>
      <c r="H21">
        <v>377.8</v>
      </c>
      <c r="I21">
        <v>1949</v>
      </c>
      <c r="J21">
        <v>15.85</v>
      </c>
      <c r="K21">
        <v>16.87</v>
      </c>
      <c r="L21">
        <v>29290</v>
      </c>
      <c r="M21">
        <v>287.10000000000002</v>
      </c>
      <c r="N21">
        <v>13.05</v>
      </c>
      <c r="O21">
        <v>326.10000000000002</v>
      </c>
      <c r="P21">
        <v>646.70000000000005</v>
      </c>
      <c r="Q21">
        <v>276.2</v>
      </c>
      <c r="R21">
        <v>2511</v>
      </c>
    </row>
    <row r="22" spans="1:18" x14ac:dyDescent="0.2">
      <c r="A22" s="4" t="s">
        <v>38</v>
      </c>
      <c r="B22">
        <v>52200</v>
      </c>
      <c r="C22">
        <v>1588000</v>
      </c>
      <c r="D22">
        <v>8051</v>
      </c>
      <c r="E22">
        <v>13420</v>
      </c>
      <c r="F22">
        <v>12250</v>
      </c>
      <c r="G22">
        <v>693300</v>
      </c>
      <c r="H22">
        <v>308.8</v>
      </c>
      <c r="I22">
        <v>3018</v>
      </c>
      <c r="J22">
        <v>14.67</v>
      </c>
      <c r="K22">
        <v>14.84</v>
      </c>
      <c r="L22">
        <v>13450</v>
      </c>
      <c r="M22">
        <v>249.1</v>
      </c>
      <c r="N22">
        <v>11.39</v>
      </c>
      <c r="O22">
        <v>281.5</v>
      </c>
      <c r="P22">
        <v>562.5</v>
      </c>
      <c r="Q22">
        <v>235.5</v>
      </c>
      <c r="R22">
        <v>1676</v>
      </c>
    </row>
    <row r="23" spans="1:18" x14ac:dyDescent="0.2">
      <c r="A23" s="4" t="s">
        <v>39</v>
      </c>
      <c r="B23">
        <v>52940</v>
      </c>
      <c r="C23">
        <v>1115000</v>
      </c>
      <c r="D23">
        <v>6115</v>
      </c>
      <c r="E23">
        <v>11010</v>
      </c>
      <c r="F23">
        <v>12770</v>
      </c>
      <c r="G23">
        <v>390900</v>
      </c>
      <c r="H23">
        <v>302.60000000000002</v>
      </c>
      <c r="I23">
        <v>1900</v>
      </c>
      <c r="J23">
        <v>16.77</v>
      </c>
      <c r="K23">
        <v>16.399999999999999</v>
      </c>
      <c r="L23">
        <v>24680</v>
      </c>
      <c r="M23">
        <v>288.10000000000002</v>
      </c>
      <c r="N23">
        <v>8.8889999999999993</v>
      </c>
      <c r="O23">
        <v>336</v>
      </c>
      <c r="P23">
        <v>665.8</v>
      </c>
      <c r="Q23">
        <v>273.2</v>
      </c>
      <c r="R23">
        <v>2242</v>
      </c>
    </row>
    <row r="24" spans="1:18" x14ac:dyDescent="0.2">
      <c r="A24" s="4" t="s">
        <v>40</v>
      </c>
      <c r="B24">
        <v>37320</v>
      </c>
      <c r="C24">
        <v>659600</v>
      </c>
      <c r="D24">
        <v>5101</v>
      </c>
      <c r="E24">
        <v>9656</v>
      </c>
      <c r="F24">
        <v>148800</v>
      </c>
      <c r="G24">
        <v>318200</v>
      </c>
      <c r="H24">
        <v>374.1</v>
      </c>
      <c r="I24">
        <v>1791</v>
      </c>
      <c r="J24">
        <v>12.37</v>
      </c>
      <c r="K24">
        <v>12.06</v>
      </c>
      <c r="L24">
        <v>42590</v>
      </c>
      <c r="M24">
        <v>235.2</v>
      </c>
      <c r="N24">
        <v>76.11</v>
      </c>
      <c r="O24">
        <v>257.3</v>
      </c>
      <c r="P24">
        <v>545.70000000000005</v>
      </c>
      <c r="Q24">
        <v>212.7</v>
      </c>
      <c r="R24">
        <v>1831</v>
      </c>
    </row>
    <row r="25" spans="1:18" x14ac:dyDescent="0.2">
      <c r="A25" s="4" t="s">
        <v>41</v>
      </c>
      <c r="B25">
        <v>56980</v>
      </c>
      <c r="C25">
        <v>850300</v>
      </c>
      <c r="D25">
        <v>6291</v>
      </c>
      <c r="E25">
        <v>10970</v>
      </c>
      <c r="F25">
        <v>11870</v>
      </c>
      <c r="G25">
        <v>383300</v>
      </c>
      <c r="H25">
        <v>1389</v>
      </c>
      <c r="I25">
        <v>1652</v>
      </c>
      <c r="J25">
        <v>17.510000000000002</v>
      </c>
      <c r="K25">
        <v>17.309999999999999</v>
      </c>
      <c r="L25">
        <v>25090</v>
      </c>
      <c r="M25">
        <v>292.5</v>
      </c>
      <c r="N25">
        <v>10.81</v>
      </c>
      <c r="O25">
        <v>332.2</v>
      </c>
      <c r="P25">
        <v>663.4</v>
      </c>
      <c r="Q25">
        <v>279.39999999999998</v>
      </c>
      <c r="R25">
        <v>2118</v>
      </c>
    </row>
    <row r="26" spans="1:18" x14ac:dyDescent="0.2">
      <c r="A26" s="4" t="s">
        <v>42</v>
      </c>
      <c r="B26">
        <v>58350</v>
      </c>
      <c r="C26">
        <v>695700</v>
      </c>
      <c r="D26">
        <v>5173</v>
      </c>
      <c r="E26">
        <v>9707</v>
      </c>
      <c r="F26">
        <v>18410</v>
      </c>
      <c r="G26">
        <v>387400</v>
      </c>
      <c r="H26">
        <v>347.3</v>
      </c>
      <c r="I26">
        <v>1502</v>
      </c>
      <c r="J26">
        <v>16.399999999999999</v>
      </c>
      <c r="K26">
        <v>15.82</v>
      </c>
      <c r="L26">
        <v>21760</v>
      </c>
      <c r="M26">
        <v>255</v>
      </c>
      <c r="N26">
        <v>8.7379999999999995</v>
      </c>
      <c r="O26">
        <v>307.2</v>
      </c>
      <c r="P26">
        <v>625.20000000000005</v>
      </c>
      <c r="Q26">
        <v>259.7</v>
      </c>
      <c r="R26">
        <v>2908</v>
      </c>
    </row>
    <row r="27" spans="1:18" x14ac:dyDescent="0.2">
      <c r="A27" s="4" t="s">
        <v>43</v>
      </c>
      <c r="B27">
        <v>13660</v>
      </c>
      <c r="C27">
        <v>1316000</v>
      </c>
      <c r="D27">
        <v>8476</v>
      </c>
      <c r="E27">
        <v>15330</v>
      </c>
      <c r="F27">
        <v>12580</v>
      </c>
      <c r="G27">
        <v>1112000</v>
      </c>
      <c r="H27">
        <v>621.79999999999995</v>
      </c>
      <c r="I27">
        <v>1049</v>
      </c>
      <c r="J27">
        <v>14.9</v>
      </c>
      <c r="K27">
        <v>14.86</v>
      </c>
      <c r="L27">
        <v>354.7</v>
      </c>
      <c r="M27">
        <v>214.7</v>
      </c>
      <c r="N27">
        <v>1.373</v>
      </c>
      <c r="O27">
        <v>364.7</v>
      </c>
      <c r="P27">
        <v>746.4</v>
      </c>
      <c r="Q27">
        <v>336</v>
      </c>
      <c r="R27">
        <v>74.680000000000007</v>
      </c>
    </row>
    <row r="28" spans="1:18" x14ac:dyDescent="0.2">
      <c r="A28" s="4" t="s">
        <v>44</v>
      </c>
      <c r="B28">
        <v>361.2</v>
      </c>
      <c r="C28">
        <v>23420</v>
      </c>
      <c r="D28">
        <v>1141</v>
      </c>
      <c r="E28">
        <v>2932</v>
      </c>
      <c r="F28">
        <v>1433</v>
      </c>
      <c r="G28">
        <v>1641</v>
      </c>
      <c r="H28">
        <v>29.65</v>
      </c>
      <c r="I28">
        <v>36.39</v>
      </c>
      <c r="J28">
        <v>0.17299999999999999</v>
      </c>
      <c r="K28">
        <v>0.39800000000000002</v>
      </c>
      <c r="L28">
        <v>636</v>
      </c>
      <c r="M28">
        <v>0.39300000000000002</v>
      </c>
      <c r="N28">
        <v>0.245</v>
      </c>
      <c r="O28">
        <v>0.13700000000000001</v>
      </c>
      <c r="P28">
        <v>1.413</v>
      </c>
      <c r="Q28">
        <v>0.41199999999999998</v>
      </c>
      <c r="R28">
        <v>6.3460000000000001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F75A4-2FA3-D841-BF3B-4C0D01898997}">
  <dimension ref="A1:U28"/>
  <sheetViews>
    <sheetView workbookViewId="0">
      <selection activeCell="H33" sqref="H33"/>
    </sheetView>
  </sheetViews>
  <sheetFormatPr baseColWidth="10" defaultRowHeight="15" x14ac:dyDescent="0.2"/>
  <cols>
    <col min="1" max="1" width="16.83203125" customWidth="1"/>
    <col min="257" max="257" width="16.83203125" customWidth="1"/>
    <col min="513" max="513" width="16.83203125" customWidth="1"/>
    <col min="769" max="769" width="16.83203125" customWidth="1"/>
    <col min="1025" max="1025" width="16.83203125" customWidth="1"/>
    <col min="1281" max="1281" width="16.83203125" customWidth="1"/>
    <col min="1537" max="1537" width="16.83203125" customWidth="1"/>
    <col min="1793" max="1793" width="16.83203125" customWidth="1"/>
    <col min="2049" max="2049" width="16.83203125" customWidth="1"/>
    <col min="2305" max="2305" width="16.83203125" customWidth="1"/>
    <col min="2561" max="2561" width="16.83203125" customWidth="1"/>
    <col min="2817" max="2817" width="16.83203125" customWidth="1"/>
    <col min="3073" max="3073" width="16.83203125" customWidth="1"/>
    <col min="3329" max="3329" width="16.83203125" customWidth="1"/>
    <col min="3585" max="3585" width="16.83203125" customWidth="1"/>
    <col min="3841" max="3841" width="16.83203125" customWidth="1"/>
    <col min="4097" max="4097" width="16.83203125" customWidth="1"/>
    <col min="4353" max="4353" width="16.83203125" customWidth="1"/>
    <col min="4609" max="4609" width="16.83203125" customWidth="1"/>
    <col min="4865" max="4865" width="16.83203125" customWidth="1"/>
    <col min="5121" max="5121" width="16.83203125" customWidth="1"/>
    <col min="5377" max="5377" width="16.83203125" customWidth="1"/>
    <col min="5633" max="5633" width="16.83203125" customWidth="1"/>
    <col min="5889" max="5889" width="16.83203125" customWidth="1"/>
    <col min="6145" max="6145" width="16.83203125" customWidth="1"/>
    <col min="6401" max="6401" width="16.83203125" customWidth="1"/>
    <col min="6657" max="6657" width="16.83203125" customWidth="1"/>
    <col min="6913" max="6913" width="16.83203125" customWidth="1"/>
    <col min="7169" max="7169" width="16.83203125" customWidth="1"/>
    <col min="7425" max="7425" width="16.83203125" customWidth="1"/>
    <col min="7681" max="7681" width="16.83203125" customWidth="1"/>
    <col min="7937" max="7937" width="16.83203125" customWidth="1"/>
    <col min="8193" max="8193" width="16.83203125" customWidth="1"/>
    <col min="8449" max="8449" width="16.83203125" customWidth="1"/>
    <col min="8705" max="8705" width="16.83203125" customWidth="1"/>
    <col min="8961" max="8961" width="16.83203125" customWidth="1"/>
    <col min="9217" max="9217" width="16.83203125" customWidth="1"/>
    <col min="9473" max="9473" width="16.83203125" customWidth="1"/>
    <col min="9729" max="9729" width="16.83203125" customWidth="1"/>
    <col min="9985" max="9985" width="16.83203125" customWidth="1"/>
    <col min="10241" max="10241" width="16.83203125" customWidth="1"/>
    <col min="10497" max="10497" width="16.83203125" customWidth="1"/>
    <col min="10753" max="10753" width="16.83203125" customWidth="1"/>
    <col min="11009" max="11009" width="16.83203125" customWidth="1"/>
    <col min="11265" max="11265" width="16.83203125" customWidth="1"/>
    <col min="11521" max="11521" width="16.83203125" customWidth="1"/>
    <col min="11777" max="11777" width="16.83203125" customWidth="1"/>
    <col min="12033" max="12033" width="16.83203125" customWidth="1"/>
    <col min="12289" max="12289" width="16.83203125" customWidth="1"/>
    <col min="12545" max="12545" width="16.83203125" customWidth="1"/>
    <col min="12801" max="12801" width="16.83203125" customWidth="1"/>
    <col min="13057" max="13057" width="16.83203125" customWidth="1"/>
    <col min="13313" max="13313" width="16.83203125" customWidth="1"/>
    <col min="13569" max="13569" width="16.83203125" customWidth="1"/>
    <col min="13825" max="13825" width="16.83203125" customWidth="1"/>
    <col min="14081" max="14081" width="16.83203125" customWidth="1"/>
    <col min="14337" max="14337" width="16.83203125" customWidth="1"/>
    <col min="14593" max="14593" width="16.83203125" customWidth="1"/>
    <col min="14849" max="14849" width="16.83203125" customWidth="1"/>
    <col min="15105" max="15105" width="16.83203125" customWidth="1"/>
    <col min="15361" max="15361" width="16.83203125" customWidth="1"/>
    <col min="15617" max="15617" width="16.83203125" customWidth="1"/>
    <col min="15873" max="15873" width="16.83203125" customWidth="1"/>
    <col min="16129" max="16129" width="16.832031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46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/>
    </row>
    <row r="2" spans="1:21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18</v>
      </c>
      <c r="T2" s="1" t="s">
        <v>18</v>
      </c>
      <c r="U2" s="2"/>
    </row>
    <row r="3" spans="1:21" x14ac:dyDescent="0.2">
      <c r="A3" s="4" t="s">
        <v>19</v>
      </c>
      <c r="B3">
        <f>'M.D ZM'!B3-'M.D ZM'!B$28</f>
        <v>71578.8</v>
      </c>
      <c r="C3">
        <f>'M.D ZM'!C3-'M.D ZM'!C$28</f>
        <v>1210580</v>
      </c>
      <c r="D3">
        <f>'M.D ZM'!D3-'M.D ZM'!D$28</f>
        <v>7504</v>
      </c>
      <c r="E3">
        <f>'M.D ZM'!E3-'M.D ZM'!E$28</f>
        <v>9448</v>
      </c>
      <c r="F3">
        <f>AVERAGE(D3:E3)</f>
        <v>8476</v>
      </c>
      <c r="G3">
        <f>'M.D ZM'!F3-'M.D ZM'!F$28</f>
        <v>9387</v>
      </c>
      <c r="H3">
        <f>'M.D ZM'!G3-'M.D ZM'!G$28</f>
        <v>488559</v>
      </c>
      <c r="I3">
        <f>'M.D ZM'!H3-'M.D ZM'!H$28</f>
        <v>384.35</v>
      </c>
      <c r="J3">
        <f>'M.D ZM'!I3-'M.D ZM'!I$28</f>
        <v>1868.61</v>
      </c>
      <c r="K3">
        <f>'M.D ZM'!J3-'M.D ZM'!J$28</f>
        <v>19.147000000000002</v>
      </c>
      <c r="L3">
        <f>'M.D ZM'!K3-'M.D ZM'!K$28</f>
        <v>17.292000000000002</v>
      </c>
      <c r="M3">
        <f>AVERAGE(K3:L3)</f>
        <v>18.219500000000004</v>
      </c>
      <c r="N3">
        <f>'M.D ZM'!L3-'M.D ZM'!L$28</f>
        <v>66794</v>
      </c>
      <c r="O3">
        <f>'M.D ZM'!M3-'M.D ZM'!M$28</f>
        <v>312.90700000000004</v>
      </c>
      <c r="P3">
        <f>'M.D ZM'!N3-'M.D ZM'!N$28</f>
        <v>8.7600000000000016</v>
      </c>
      <c r="Q3">
        <f>'M.D ZM'!O3-'M.D ZM'!O$28</f>
        <v>295.863</v>
      </c>
      <c r="R3">
        <f>'M.D ZM'!P3-'M.D ZM'!P$28</f>
        <v>552.78700000000003</v>
      </c>
      <c r="S3">
        <f>'M.D ZM'!Q3-'M.D ZM'!Q$28</f>
        <v>271.68800000000005</v>
      </c>
      <c r="T3">
        <f>'M.D ZM'!R3-'M.D ZM'!R$28</f>
        <v>3713.654</v>
      </c>
    </row>
    <row r="4" spans="1:21" x14ac:dyDescent="0.2">
      <c r="A4" s="4" t="s">
        <v>20</v>
      </c>
      <c r="B4">
        <f>'M.D ZM'!B4-'M.D ZM'!B$28</f>
        <v>44878.8</v>
      </c>
      <c r="C4">
        <f>'M.D ZM'!C4-'M.D ZM'!C$28</f>
        <v>999580</v>
      </c>
      <c r="D4">
        <f>'M.D ZM'!D4-'M.D ZM'!D$28</f>
        <v>4668</v>
      </c>
      <c r="E4">
        <f>'M.D ZM'!E4-'M.D ZM'!E$28</f>
        <v>5106</v>
      </c>
      <c r="F4">
        <f t="shared" ref="F4:F28" si="0">AVERAGE(D4:E4)</f>
        <v>4887</v>
      </c>
      <c r="G4">
        <f>'M.D ZM'!F4-'M.D ZM'!F$28</f>
        <v>4315</v>
      </c>
      <c r="H4">
        <f>'M.D ZM'!G4-'M.D ZM'!G$28</f>
        <v>258259</v>
      </c>
      <c r="I4">
        <f>'M.D ZM'!H4-'M.D ZM'!H$28</f>
        <v>216.75</v>
      </c>
      <c r="J4">
        <f>'M.D ZM'!I4-'M.D ZM'!I$28</f>
        <v>1065.6099999999999</v>
      </c>
      <c r="K4">
        <f>'M.D ZM'!J4-'M.D ZM'!J$28</f>
        <v>11.737</v>
      </c>
      <c r="L4">
        <f>'M.D ZM'!K4-'M.D ZM'!K$28</f>
        <v>10.562000000000001</v>
      </c>
      <c r="M4">
        <f t="shared" ref="M4:M28" si="1">AVERAGE(K4:L4)</f>
        <v>11.1495</v>
      </c>
      <c r="N4">
        <f>'M.D ZM'!L4-'M.D ZM'!L$28</f>
        <v>12744</v>
      </c>
      <c r="O4">
        <f>'M.D ZM'!M4-'M.D ZM'!M$28</f>
        <v>212.80699999999999</v>
      </c>
      <c r="P4">
        <f>'M.D ZM'!N4-'M.D ZM'!N$28</f>
        <v>5.4189999999999996</v>
      </c>
      <c r="Q4">
        <f>'M.D ZM'!O4-'M.D ZM'!O$28</f>
        <v>222.66300000000001</v>
      </c>
      <c r="R4">
        <f>'M.D ZM'!P4-'M.D ZM'!P$28</f>
        <v>446.48699999999997</v>
      </c>
      <c r="S4">
        <f>'M.D ZM'!Q4-'M.D ZM'!Q$28</f>
        <v>202.18799999999999</v>
      </c>
      <c r="T4">
        <f>'M.D ZM'!R4-'M.D ZM'!R$28</f>
        <v>1089.654</v>
      </c>
    </row>
    <row r="5" spans="1:21" x14ac:dyDescent="0.2">
      <c r="A5" s="4" t="s">
        <v>21</v>
      </c>
      <c r="B5">
        <f>'M.D ZM'!B5-'M.D ZM'!B$28</f>
        <v>75118.8</v>
      </c>
      <c r="C5">
        <f>'M.D ZM'!C5-'M.D ZM'!C$28</f>
        <v>1510580</v>
      </c>
      <c r="D5">
        <f>'M.D ZM'!D5-'M.D ZM'!D$28</f>
        <v>8218</v>
      </c>
      <c r="E5">
        <f>'M.D ZM'!E5-'M.D ZM'!E$28</f>
        <v>9148</v>
      </c>
      <c r="F5">
        <f t="shared" si="0"/>
        <v>8683</v>
      </c>
      <c r="G5">
        <f>'M.D ZM'!F5-'M.D ZM'!F$28</f>
        <v>10507</v>
      </c>
      <c r="H5">
        <f>'M.D ZM'!G5-'M.D ZM'!G$28</f>
        <v>480559</v>
      </c>
      <c r="I5">
        <f>'M.D ZM'!H5-'M.D ZM'!H$28</f>
        <v>399.15000000000003</v>
      </c>
      <c r="J5">
        <f>'M.D ZM'!I5-'M.D ZM'!I$28</f>
        <v>1975.61</v>
      </c>
      <c r="K5">
        <f>'M.D ZM'!J5-'M.D ZM'!J$28</f>
        <v>19.117000000000001</v>
      </c>
      <c r="L5">
        <f>'M.D ZM'!K5-'M.D ZM'!K$28</f>
        <v>17.272000000000002</v>
      </c>
      <c r="M5">
        <f t="shared" si="1"/>
        <v>18.194500000000001</v>
      </c>
      <c r="N5">
        <f>'M.D ZM'!L5-'M.D ZM'!L$28</f>
        <v>39294</v>
      </c>
      <c r="O5">
        <f>'M.D ZM'!M5-'M.D ZM'!M$28</f>
        <v>350.80700000000002</v>
      </c>
      <c r="P5">
        <f>'M.D ZM'!N5-'M.D ZM'!N$28</f>
        <v>9.375</v>
      </c>
      <c r="Q5">
        <f>'M.D ZM'!O5-'M.D ZM'!O$28</f>
        <v>336.76299999999998</v>
      </c>
      <c r="R5">
        <f>'M.D ZM'!P5-'M.D ZM'!P$28</f>
        <v>633.18700000000001</v>
      </c>
      <c r="S5">
        <f>'M.D ZM'!Q5-'M.D ZM'!Q$28</f>
        <v>309.28800000000001</v>
      </c>
      <c r="T5">
        <f>'M.D ZM'!R5-'M.D ZM'!R$28</f>
        <v>3046.654</v>
      </c>
    </row>
    <row r="6" spans="1:21" x14ac:dyDescent="0.2">
      <c r="A6" s="4" t="s">
        <v>22</v>
      </c>
      <c r="B6">
        <f>'M.D ZM'!B6-'M.D ZM'!B$28</f>
        <v>57078.8</v>
      </c>
      <c r="C6">
        <f>'M.D ZM'!C6-'M.D ZM'!C$28</f>
        <v>1373580</v>
      </c>
      <c r="D6">
        <f>'M.D ZM'!D6-'M.D ZM'!D$28</f>
        <v>5603</v>
      </c>
      <c r="E6">
        <f>'M.D ZM'!E6-'M.D ZM'!E$28</f>
        <v>6402</v>
      </c>
      <c r="F6">
        <f t="shared" si="0"/>
        <v>6002.5</v>
      </c>
      <c r="G6">
        <f>'M.D ZM'!F6-'M.D ZM'!F$28</f>
        <v>4972</v>
      </c>
      <c r="H6">
        <f>'M.D ZM'!G6-'M.D ZM'!G$28</f>
        <v>325659</v>
      </c>
      <c r="I6">
        <f>'M.D ZM'!H6-'M.D ZM'!H$28</f>
        <v>341.25</v>
      </c>
      <c r="J6">
        <f>'M.D ZM'!I6-'M.D ZM'!I$28</f>
        <v>1373.61</v>
      </c>
      <c r="K6">
        <f>'M.D ZM'!J6-'M.D ZM'!J$28</f>
        <v>14.927</v>
      </c>
      <c r="L6">
        <f>'M.D ZM'!K6-'M.D ZM'!K$28</f>
        <v>12.891999999999999</v>
      </c>
      <c r="M6">
        <f t="shared" si="1"/>
        <v>13.9095</v>
      </c>
      <c r="N6">
        <f>'M.D ZM'!L6-'M.D ZM'!L$28</f>
        <v>16854</v>
      </c>
      <c r="O6">
        <f>'M.D ZM'!M6-'M.D ZM'!M$28</f>
        <v>250.40700000000001</v>
      </c>
      <c r="P6">
        <f>'M.D ZM'!N6-'M.D ZM'!N$28</f>
        <v>5.7320000000000002</v>
      </c>
      <c r="Q6">
        <f>'M.D ZM'!O6-'M.D ZM'!O$28</f>
        <v>252.56299999999999</v>
      </c>
      <c r="R6">
        <f>'M.D ZM'!P6-'M.D ZM'!P$28</f>
        <v>487.18700000000001</v>
      </c>
      <c r="S6">
        <f>'M.D ZM'!Q6-'M.D ZM'!Q$28</f>
        <v>228.18799999999999</v>
      </c>
      <c r="T6">
        <f>'M.D ZM'!R6-'M.D ZM'!R$28</f>
        <v>1562.654</v>
      </c>
    </row>
    <row r="7" spans="1:21" x14ac:dyDescent="0.2">
      <c r="A7" s="4" t="s">
        <v>23</v>
      </c>
      <c r="B7">
        <f>'M.D ZM'!B7-'M.D ZM'!B$28</f>
        <v>56748.800000000003</v>
      </c>
      <c r="C7">
        <f>'M.D ZM'!C7-'M.D ZM'!C$28</f>
        <v>1338580</v>
      </c>
      <c r="D7">
        <f>'M.D ZM'!D7-'M.D ZM'!D$28</f>
        <v>7625</v>
      </c>
      <c r="E7">
        <f>'M.D ZM'!E7-'M.D ZM'!E$28</f>
        <v>9518</v>
      </c>
      <c r="F7">
        <f t="shared" si="0"/>
        <v>8571.5</v>
      </c>
      <c r="G7">
        <f>'M.D ZM'!F7-'M.D ZM'!F$28</f>
        <v>5178</v>
      </c>
      <c r="H7">
        <f>'M.D ZM'!G7-'M.D ZM'!G$28</f>
        <v>324759</v>
      </c>
      <c r="I7">
        <f>'M.D ZM'!H7-'M.D ZM'!H$28</f>
        <v>236.35</v>
      </c>
      <c r="J7">
        <f>'M.D ZM'!I7-'M.D ZM'!I$28</f>
        <v>1390.61</v>
      </c>
      <c r="K7">
        <f>'M.D ZM'!J7-'M.D ZM'!J$28</f>
        <v>13.327</v>
      </c>
      <c r="L7">
        <f>'M.D ZM'!K7-'M.D ZM'!K$28</f>
        <v>11.202</v>
      </c>
      <c r="M7">
        <f t="shared" si="1"/>
        <v>12.2645</v>
      </c>
      <c r="N7">
        <f>'M.D ZM'!L7-'M.D ZM'!L$28</f>
        <v>33984</v>
      </c>
      <c r="O7">
        <f>'M.D ZM'!M7-'M.D ZM'!M$28</f>
        <v>216.00700000000001</v>
      </c>
      <c r="P7">
        <f>'M.D ZM'!N7-'M.D ZM'!N$28</f>
        <v>7.8340000000000005</v>
      </c>
      <c r="Q7">
        <f>'M.D ZM'!O7-'M.D ZM'!O$28</f>
        <v>221.16300000000001</v>
      </c>
      <c r="R7">
        <f>'M.D ZM'!P7-'M.D ZM'!P$28</f>
        <v>396.98699999999997</v>
      </c>
      <c r="S7">
        <f>'M.D ZM'!Q7-'M.D ZM'!Q$28</f>
        <v>202.488</v>
      </c>
      <c r="T7">
        <f>'M.D ZM'!R7-'M.D ZM'!R$28</f>
        <v>1856.654</v>
      </c>
    </row>
    <row r="8" spans="1:21" x14ac:dyDescent="0.2">
      <c r="A8" s="4" t="s">
        <v>24</v>
      </c>
      <c r="B8">
        <f>'M.D ZM'!B8-'M.D ZM'!B$28</f>
        <v>57748.800000000003</v>
      </c>
      <c r="C8">
        <f>'M.D ZM'!C8-'M.D ZM'!C$28</f>
        <v>1278580</v>
      </c>
      <c r="D8">
        <f>'M.D ZM'!D8-'M.D ZM'!D$28</f>
        <v>6475</v>
      </c>
      <c r="E8">
        <f>'M.D ZM'!E8-'M.D ZM'!E$28</f>
        <v>7898</v>
      </c>
      <c r="F8">
        <f t="shared" si="0"/>
        <v>7186.5</v>
      </c>
      <c r="G8">
        <f>'M.D ZM'!F8-'M.D ZM'!F$28</f>
        <v>5643</v>
      </c>
      <c r="H8">
        <f>'M.D ZM'!G8-'M.D ZM'!G$28</f>
        <v>316559</v>
      </c>
      <c r="I8">
        <f>'M.D ZM'!H8-'M.D ZM'!H$28</f>
        <v>245.74999999999997</v>
      </c>
      <c r="J8">
        <f>'M.D ZM'!I8-'M.D ZM'!I$28</f>
        <v>1440.61</v>
      </c>
      <c r="K8">
        <f>'M.D ZM'!J8-'M.D ZM'!J$28</f>
        <v>13.577</v>
      </c>
      <c r="L8">
        <f>'M.D ZM'!K8-'M.D ZM'!K$28</f>
        <v>12.172000000000001</v>
      </c>
      <c r="M8">
        <f t="shared" si="1"/>
        <v>12.874500000000001</v>
      </c>
      <c r="N8">
        <f>'M.D ZM'!L8-'M.D ZM'!L$28</f>
        <v>25474</v>
      </c>
      <c r="O8">
        <f>'M.D ZM'!M8-'M.D ZM'!M$28</f>
        <v>227.30699999999999</v>
      </c>
      <c r="P8">
        <f>'M.D ZM'!N8-'M.D ZM'!N$28</f>
        <v>7.282</v>
      </c>
      <c r="Q8">
        <f>'M.D ZM'!O8-'M.D ZM'!O$28</f>
        <v>232.46299999999999</v>
      </c>
      <c r="R8">
        <f>'M.D ZM'!P8-'M.D ZM'!P$28</f>
        <v>415.887</v>
      </c>
      <c r="S8">
        <f>'M.D ZM'!Q8-'M.D ZM'!Q$28</f>
        <v>206.988</v>
      </c>
      <c r="T8">
        <f>'M.D ZM'!R8-'M.D ZM'!R$28</f>
        <v>1981.654</v>
      </c>
    </row>
    <row r="9" spans="1:21" x14ac:dyDescent="0.2">
      <c r="A9" s="4" t="s">
        <v>25</v>
      </c>
      <c r="B9">
        <f>'M.D ZM'!B9-'M.D ZM'!B$28</f>
        <v>60118.8</v>
      </c>
      <c r="C9">
        <f>'M.D ZM'!C9-'M.D ZM'!C$28</f>
        <v>2107580</v>
      </c>
      <c r="D9">
        <f>'M.D ZM'!D9-'M.D ZM'!D$28</f>
        <v>8035</v>
      </c>
      <c r="E9">
        <f>'M.D ZM'!E9-'M.D ZM'!E$28</f>
        <v>10668</v>
      </c>
      <c r="F9">
        <f t="shared" si="0"/>
        <v>9351.5</v>
      </c>
      <c r="G9">
        <f>'M.D ZM'!F9-'M.D ZM'!F$28</f>
        <v>10077</v>
      </c>
      <c r="H9">
        <f>'M.D ZM'!G9-'M.D ZM'!G$28</f>
        <v>424859</v>
      </c>
      <c r="I9">
        <f>'M.D ZM'!H9-'M.D ZM'!H$28</f>
        <v>379.75</v>
      </c>
      <c r="J9">
        <f>'M.D ZM'!I9-'M.D ZM'!I$28</f>
        <v>1778.61</v>
      </c>
      <c r="K9">
        <f>'M.D ZM'!J9-'M.D ZM'!J$28</f>
        <v>18.197000000000003</v>
      </c>
      <c r="L9">
        <f>'M.D ZM'!K9-'M.D ZM'!K$28</f>
        <v>15.952000000000002</v>
      </c>
      <c r="M9">
        <f t="shared" si="1"/>
        <v>17.0745</v>
      </c>
      <c r="N9">
        <f>'M.D ZM'!L9-'M.D ZM'!L$28</f>
        <v>33894</v>
      </c>
      <c r="O9">
        <f>'M.D ZM'!M9-'M.D ZM'!M$28</f>
        <v>338.70700000000005</v>
      </c>
      <c r="P9">
        <f>'M.D ZM'!N9-'M.D ZM'!N$28</f>
        <v>8.5500000000000007</v>
      </c>
      <c r="Q9">
        <f>'M.D ZM'!O9-'M.D ZM'!O$28</f>
        <v>327.16300000000001</v>
      </c>
      <c r="R9">
        <f>'M.D ZM'!P9-'M.D ZM'!P$28</f>
        <v>644.88699999999994</v>
      </c>
      <c r="S9">
        <f>'M.D ZM'!Q9-'M.D ZM'!Q$28</f>
        <v>298.88800000000003</v>
      </c>
      <c r="T9">
        <f>'M.D ZM'!R9-'M.D ZM'!R$28</f>
        <v>2599.654</v>
      </c>
    </row>
    <row r="10" spans="1:21" x14ac:dyDescent="0.2">
      <c r="A10" s="4" t="s">
        <v>26</v>
      </c>
      <c r="B10">
        <f>'M.D ZM'!B10-'M.D ZM'!B$28</f>
        <v>49768.800000000003</v>
      </c>
      <c r="C10">
        <f>'M.D ZM'!C10-'M.D ZM'!C$28</f>
        <v>834080</v>
      </c>
      <c r="D10">
        <f>'M.D ZM'!D10-'M.D ZM'!D$28</f>
        <v>5053</v>
      </c>
      <c r="E10">
        <f>'M.D ZM'!E10-'M.D ZM'!E$28</f>
        <v>6175</v>
      </c>
      <c r="F10">
        <f t="shared" si="0"/>
        <v>5614</v>
      </c>
      <c r="G10">
        <f>'M.D ZM'!F10-'M.D ZM'!F$28</f>
        <v>10547</v>
      </c>
      <c r="H10">
        <f>'M.D ZM'!G10-'M.D ZM'!G$28</f>
        <v>335459</v>
      </c>
      <c r="I10">
        <f>'M.D ZM'!H10-'M.D ZM'!H$28</f>
        <v>300.95000000000005</v>
      </c>
      <c r="J10">
        <f>'M.D ZM'!I10-'M.D ZM'!I$28</f>
        <v>1278.6099999999999</v>
      </c>
      <c r="K10">
        <f>'M.D ZM'!J10-'M.D ZM'!J$28</f>
        <v>14.436999999999999</v>
      </c>
      <c r="L10">
        <f>'M.D ZM'!K10-'M.D ZM'!K$28</f>
        <v>13.282</v>
      </c>
      <c r="M10">
        <f t="shared" si="1"/>
        <v>13.859500000000001</v>
      </c>
      <c r="N10">
        <f>'M.D ZM'!L10-'M.D ZM'!L$28</f>
        <v>21114</v>
      </c>
      <c r="O10">
        <f>'M.D ZM'!M10-'M.D ZM'!M$28</f>
        <v>258.80700000000002</v>
      </c>
      <c r="P10">
        <f>'M.D ZM'!N10-'M.D ZM'!N$28</f>
        <v>8.2090000000000014</v>
      </c>
      <c r="Q10">
        <f>'M.D ZM'!O10-'M.D ZM'!O$28</f>
        <v>243.06299999999999</v>
      </c>
      <c r="R10">
        <f>'M.D ZM'!P10-'M.D ZM'!P$28</f>
        <v>494.78699999999998</v>
      </c>
      <c r="S10">
        <f>'M.D ZM'!Q10-'M.D ZM'!Q$28</f>
        <v>218.18799999999999</v>
      </c>
      <c r="T10">
        <f>'M.D ZM'!R10-'M.D ZM'!R$28</f>
        <v>1681.654</v>
      </c>
    </row>
    <row r="11" spans="1:21" x14ac:dyDescent="0.2">
      <c r="A11" s="4" t="s">
        <v>27</v>
      </c>
      <c r="B11">
        <f>'M.D ZM'!B11-'M.D ZM'!B$28</f>
        <v>71868.800000000003</v>
      </c>
      <c r="C11">
        <f>'M.D ZM'!C11-'M.D ZM'!C$28</f>
        <v>1487580</v>
      </c>
      <c r="D11">
        <f>'M.D ZM'!D11-'M.D ZM'!D$28</f>
        <v>7370</v>
      </c>
      <c r="E11">
        <f>'M.D ZM'!E11-'M.D ZM'!E$28</f>
        <v>9678</v>
      </c>
      <c r="F11">
        <f t="shared" si="0"/>
        <v>8524</v>
      </c>
      <c r="G11">
        <f>'M.D ZM'!F11-'M.D ZM'!F$28</f>
        <v>11677</v>
      </c>
      <c r="H11">
        <f>'M.D ZM'!G11-'M.D ZM'!G$28</f>
        <v>440959</v>
      </c>
      <c r="I11">
        <f>'M.D ZM'!H11-'M.D ZM'!H$28</f>
        <v>363.05</v>
      </c>
      <c r="J11">
        <f>'M.D ZM'!I11-'M.D ZM'!I$28</f>
        <v>1743.61</v>
      </c>
      <c r="K11">
        <f>'M.D ZM'!J11-'M.D ZM'!J$28</f>
        <v>18.997000000000003</v>
      </c>
      <c r="L11">
        <f>'M.D ZM'!K11-'M.D ZM'!K$28</f>
        <v>16.762</v>
      </c>
      <c r="M11">
        <f t="shared" si="1"/>
        <v>17.8795</v>
      </c>
      <c r="N11">
        <f>'M.D ZM'!L11-'M.D ZM'!L$28</f>
        <v>21524</v>
      </c>
      <c r="O11">
        <f>'M.D ZM'!M11-'M.D ZM'!M$28</f>
        <v>347.40700000000004</v>
      </c>
      <c r="P11">
        <f>'M.D ZM'!N11-'M.D ZM'!N$28</f>
        <v>9.0360000000000014</v>
      </c>
      <c r="Q11">
        <f>'M.D ZM'!O11-'M.D ZM'!O$28</f>
        <v>363.76299999999998</v>
      </c>
      <c r="R11">
        <f>'M.D ZM'!P11-'M.D ZM'!P$28</f>
        <v>727.38699999999994</v>
      </c>
      <c r="S11">
        <f>'M.D ZM'!Q11-'M.D ZM'!Q$28</f>
        <v>322.58800000000002</v>
      </c>
      <c r="T11">
        <f>'M.D ZM'!R11-'M.D ZM'!R$28</f>
        <v>2075.654</v>
      </c>
    </row>
    <row r="12" spans="1:21" x14ac:dyDescent="0.2">
      <c r="A12" s="4" t="s">
        <v>28</v>
      </c>
      <c r="B12">
        <f>'M.D ZM'!B12-'M.D ZM'!B$28</f>
        <v>46098.8</v>
      </c>
      <c r="C12">
        <f>'M.D ZM'!C12-'M.D ZM'!C$28</f>
        <v>897680</v>
      </c>
      <c r="D12">
        <f>'M.D ZM'!D12-'M.D ZM'!D$28</f>
        <v>4780</v>
      </c>
      <c r="E12">
        <f>'M.D ZM'!E12-'M.D ZM'!E$28</f>
        <v>6418</v>
      </c>
      <c r="F12">
        <f t="shared" si="0"/>
        <v>5599</v>
      </c>
      <c r="G12">
        <f>'M.D ZM'!F12-'M.D ZM'!F$28</f>
        <v>6792</v>
      </c>
      <c r="H12">
        <f>'M.D ZM'!G12-'M.D ZM'!G$28</f>
        <v>317859</v>
      </c>
      <c r="I12">
        <f>'M.D ZM'!H12-'M.D ZM'!H$28</f>
        <v>2488.35</v>
      </c>
      <c r="J12">
        <f>'M.D ZM'!I12-'M.D ZM'!I$28</f>
        <v>1766.61</v>
      </c>
      <c r="K12">
        <f>'M.D ZM'!J12-'M.D ZM'!J$28</f>
        <v>13.727</v>
      </c>
      <c r="L12">
        <f>'M.D ZM'!K12-'M.D ZM'!K$28</f>
        <v>12.452</v>
      </c>
      <c r="M12">
        <f t="shared" si="1"/>
        <v>13.089500000000001</v>
      </c>
      <c r="N12">
        <f>'M.D ZM'!L12-'M.D ZM'!L$28</f>
        <v>20604</v>
      </c>
      <c r="O12">
        <f>'M.D ZM'!M12-'M.D ZM'!M$28</f>
        <v>253.607</v>
      </c>
      <c r="P12">
        <f>'M.D ZM'!N12-'M.D ZM'!N$28</f>
        <v>8.4039999999999999</v>
      </c>
      <c r="Q12">
        <f>'M.D ZM'!O12-'M.D ZM'!O$28</f>
        <v>255.26300000000001</v>
      </c>
      <c r="R12">
        <f>'M.D ZM'!P12-'M.D ZM'!P$28</f>
        <v>510.88699999999994</v>
      </c>
      <c r="S12">
        <f>'M.D ZM'!Q12-'M.D ZM'!Q$28</f>
        <v>223.988</v>
      </c>
      <c r="T12">
        <f>'M.D ZM'!R12-'M.D ZM'!R$28</f>
        <v>1623.654</v>
      </c>
    </row>
    <row r="13" spans="1:21" x14ac:dyDescent="0.2">
      <c r="A13" s="4" t="s">
        <v>29</v>
      </c>
      <c r="B13">
        <f>'M.D ZM'!B13-'M.D ZM'!B$28</f>
        <v>39848.800000000003</v>
      </c>
      <c r="C13">
        <f>'M.D ZM'!C13-'M.D ZM'!C$28</f>
        <v>1046580</v>
      </c>
      <c r="D13">
        <f>'M.D ZM'!D13-'M.D ZM'!D$28</f>
        <v>5951</v>
      </c>
      <c r="E13">
        <f>'M.D ZM'!E13-'M.D ZM'!E$28</f>
        <v>8108</v>
      </c>
      <c r="F13">
        <f t="shared" si="0"/>
        <v>7029.5</v>
      </c>
      <c r="G13">
        <f>'M.D ZM'!F13-'M.D ZM'!F$28</f>
        <v>17527</v>
      </c>
      <c r="H13">
        <f>'M.D ZM'!G13-'M.D ZM'!G$28</f>
        <v>367859</v>
      </c>
      <c r="I13">
        <f>'M.D ZM'!H13-'M.D ZM'!H$28</f>
        <v>418.35</v>
      </c>
      <c r="J13">
        <f>'M.D ZM'!I13-'M.D ZM'!I$28</f>
        <v>1413.61</v>
      </c>
      <c r="K13">
        <f>'M.D ZM'!J13-'M.D ZM'!J$28</f>
        <v>16.047000000000001</v>
      </c>
      <c r="L13">
        <f>'M.D ZM'!K13-'M.D ZM'!K$28</f>
        <v>13.722</v>
      </c>
      <c r="M13">
        <f t="shared" si="1"/>
        <v>14.884499999999999</v>
      </c>
      <c r="N13">
        <f>'M.D ZM'!L13-'M.D ZM'!L$28</f>
        <v>38024</v>
      </c>
      <c r="O13">
        <f>'M.D ZM'!M13-'M.D ZM'!M$28</f>
        <v>279.40700000000004</v>
      </c>
      <c r="P13">
        <f>'M.D ZM'!N13-'M.D ZM'!N$28</f>
        <v>8.5380000000000003</v>
      </c>
      <c r="Q13">
        <f>'M.D ZM'!O13-'M.D ZM'!O$28</f>
        <v>307.26299999999998</v>
      </c>
      <c r="R13">
        <f>'M.D ZM'!P13-'M.D ZM'!P$28</f>
        <v>641.48699999999997</v>
      </c>
      <c r="S13">
        <f>'M.D ZM'!Q13-'M.D ZM'!Q$28</f>
        <v>272.988</v>
      </c>
      <c r="T13">
        <f>'M.D ZM'!R13-'M.D ZM'!R$28</f>
        <v>2264.654</v>
      </c>
    </row>
    <row r="14" spans="1:21" x14ac:dyDescent="0.2">
      <c r="A14" s="4" t="s">
        <v>30</v>
      </c>
      <c r="B14">
        <f>'M.D ZM'!B14-'M.D ZM'!B$28</f>
        <v>50938.8</v>
      </c>
      <c r="C14">
        <f>'M.D ZM'!C14-'M.D ZM'!C$28</f>
        <v>1133580</v>
      </c>
      <c r="D14">
        <f>'M.D ZM'!D14-'M.D ZM'!D$28</f>
        <v>4728</v>
      </c>
      <c r="E14">
        <f>'M.D ZM'!E14-'M.D ZM'!E$28</f>
        <v>6322</v>
      </c>
      <c r="F14">
        <f t="shared" si="0"/>
        <v>5525</v>
      </c>
      <c r="G14">
        <f>'M.D ZM'!F14-'M.D ZM'!F$28</f>
        <v>8737</v>
      </c>
      <c r="H14">
        <f>'M.D ZM'!G14-'M.D ZM'!G$28</f>
        <v>348759</v>
      </c>
      <c r="I14">
        <f>'M.D ZM'!H14-'M.D ZM'!H$28</f>
        <v>272.05</v>
      </c>
      <c r="J14">
        <f>'M.D ZM'!I14-'M.D ZM'!I$28</f>
        <v>1278.6099999999999</v>
      </c>
      <c r="K14">
        <f>'M.D ZM'!J14-'M.D ZM'!J$28</f>
        <v>15.606999999999999</v>
      </c>
      <c r="L14">
        <f>'M.D ZM'!K14-'M.D ZM'!K$28</f>
        <v>13.662000000000001</v>
      </c>
      <c r="M14">
        <f t="shared" si="1"/>
        <v>14.634499999999999</v>
      </c>
      <c r="N14">
        <f>'M.D ZM'!L14-'M.D ZM'!L$28</f>
        <v>19854</v>
      </c>
      <c r="O14">
        <f>'M.D ZM'!M14-'M.D ZM'!M$28</f>
        <v>270.00700000000001</v>
      </c>
      <c r="P14">
        <f>'M.D ZM'!N14-'M.D ZM'!N$28</f>
        <v>7.7549999999999999</v>
      </c>
      <c r="Q14">
        <f>'M.D ZM'!O14-'M.D ZM'!O$28</f>
        <v>305.56299999999999</v>
      </c>
      <c r="R14">
        <f>'M.D ZM'!P14-'M.D ZM'!P$28</f>
        <v>601.68700000000001</v>
      </c>
      <c r="S14">
        <f>'M.D ZM'!Q14-'M.D ZM'!Q$28</f>
        <v>265.488</v>
      </c>
      <c r="T14">
        <f>'M.D ZM'!R14-'M.D ZM'!R$28</f>
        <v>1461.654</v>
      </c>
    </row>
    <row r="15" spans="1:21" x14ac:dyDescent="0.2">
      <c r="A15" s="4" t="s">
        <v>31</v>
      </c>
      <c r="B15">
        <f>'M.D ZM'!B15-'M.D ZM'!B$28</f>
        <v>56388.800000000003</v>
      </c>
      <c r="C15">
        <f>'M.D ZM'!C15-'M.D ZM'!C$28</f>
        <v>663080</v>
      </c>
      <c r="D15">
        <f>'M.D ZM'!D15-'M.D ZM'!D$28</f>
        <v>4550</v>
      </c>
      <c r="E15">
        <f>'M.D ZM'!E15-'M.D ZM'!E$28</f>
        <v>6443</v>
      </c>
      <c r="F15">
        <f t="shared" si="0"/>
        <v>5496.5</v>
      </c>
      <c r="G15">
        <f>'M.D ZM'!F15-'M.D ZM'!F$28</f>
        <v>9507</v>
      </c>
      <c r="H15">
        <f>'M.D ZM'!G15-'M.D ZM'!G$28</f>
        <v>366559</v>
      </c>
      <c r="I15">
        <f>'M.D ZM'!H15-'M.D ZM'!H$28</f>
        <v>1447.35</v>
      </c>
      <c r="J15">
        <f>'M.D ZM'!I15-'M.D ZM'!I$28</f>
        <v>1460.61</v>
      </c>
      <c r="K15">
        <f>'M.D ZM'!J15-'M.D ZM'!J$28</f>
        <v>13.717000000000001</v>
      </c>
      <c r="L15">
        <f>'M.D ZM'!K15-'M.D ZM'!K$28</f>
        <v>13.132</v>
      </c>
      <c r="M15">
        <f t="shared" si="1"/>
        <v>13.4245</v>
      </c>
      <c r="N15">
        <f>'M.D ZM'!L15-'M.D ZM'!L$28</f>
        <v>25434</v>
      </c>
      <c r="O15">
        <f>'M.D ZM'!M15-'M.D ZM'!M$28</f>
        <v>258.50700000000001</v>
      </c>
      <c r="P15">
        <f>'M.D ZM'!N15-'M.D ZM'!N$28</f>
        <v>7.048</v>
      </c>
      <c r="Q15">
        <f>'M.D ZM'!O15-'M.D ZM'!O$28</f>
        <v>269.16300000000001</v>
      </c>
      <c r="R15">
        <f>'M.D ZM'!P15-'M.D ZM'!P$28</f>
        <v>558.68700000000001</v>
      </c>
      <c r="S15">
        <f>'M.D ZM'!Q15-'M.D ZM'!Q$28</f>
        <v>235.988</v>
      </c>
      <c r="T15">
        <f>'M.D ZM'!R15-'M.D ZM'!R$28</f>
        <v>2052.654</v>
      </c>
    </row>
    <row r="16" spans="1:21" x14ac:dyDescent="0.2">
      <c r="A16" s="4" t="s">
        <v>32</v>
      </c>
      <c r="B16">
        <f>'M.D ZM'!B16-'M.D ZM'!B$28</f>
        <v>34978.800000000003</v>
      </c>
      <c r="C16">
        <f>'M.D ZM'!C16-'M.D ZM'!C$28</f>
        <v>814580</v>
      </c>
      <c r="D16">
        <f>'M.D ZM'!D16-'M.D ZM'!D$28</f>
        <v>3543</v>
      </c>
      <c r="E16">
        <f>'M.D ZM'!E16-'M.D ZM'!E$28</f>
        <v>4980</v>
      </c>
      <c r="F16">
        <f t="shared" si="0"/>
        <v>4261.5</v>
      </c>
      <c r="G16">
        <f>'M.D ZM'!F16-'M.D ZM'!F$28</f>
        <v>10477</v>
      </c>
      <c r="H16">
        <f>'M.D ZM'!G16-'M.D ZM'!G$28</f>
        <v>236759</v>
      </c>
      <c r="I16">
        <f>'M.D ZM'!H16-'M.D ZM'!H$28</f>
        <v>256.85000000000002</v>
      </c>
      <c r="J16">
        <f>'M.D ZM'!I16-'M.D ZM'!I$28</f>
        <v>2109.61</v>
      </c>
      <c r="K16">
        <f>'M.D ZM'!J16-'M.D ZM'!J$28</f>
        <v>11.557</v>
      </c>
      <c r="L16">
        <f>'M.D ZM'!K16-'M.D ZM'!K$28</f>
        <v>9.7420000000000009</v>
      </c>
      <c r="M16">
        <f t="shared" si="1"/>
        <v>10.6495</v>
      </c>
      <c r="N16">
        <f>'M.D ZM'!L16-'M.D ZM'!L$28</f>
        <v>12424</v>
      </c>
      <c r="O16">
        <f>'M.D ZM'!M16-'M.D ZM'!M$28</f>
        <v>192.70699999999999</v>
      </c>
      <c r="P16">
        <f>'M.D ZM'!N16-'M.D ZM'!N$28</f>
        <v>6.7130000000000001</v>
      </c>
      <c r="Q16">
        <f>'M.D ZM'!O16-'M.D ZM'!O$28</f>
        <v>213.76300000000001</v>
      </c>
      <c r="R16">
        <f>'M.D ZM'!P16-'M.D ZM'!P$28</f>
        <v>459.28699999999998</v>
      </c>
      <c r="S16">
        <f>'M.D ZM'!Q16-'M.D ZM'!Q$28</f>
        <v>185.28799999999998</v>
      </c>
      <c r="T16">
        <f>'M.D ZM'!R16-'M.D ZM'!R$28</f>
        <v>3039.654</v>
      </c>
    </row>
    <row r="17" spans="1:20" x14ac:dyDescent="0.2">
      <c r="A17" s="4" t="s">
        <v>33</v>
      </c>
      <c r="B17">
        <f>'M.D ZM'!B17-'M.D ZM'!B$28</f>
        <v>47598.8</v>
      </c>
      <c r="C17">
        <f>'M.D ZM'!C17-'M.D ZM'!C$28</f>
        <v>929580</v>
      </c>
      <c r="D17">
        <f>'M.D ZM'!D17-'M.D ZM'!D$28</f>
        <v>4632</v>
      </c>
      <c r="E17">
        <f>'M.D ZM'!E17-'M.D ZM'!E$28</f>
        <v>6839</v>
      </c>
      <c r="F17">
        <f t="shared" si="0"/>
        <v>5735.5</v>
      </c>
      <c r="G17">
        <f>'M.D ZM'!F17-'M.D ZM'!F$28</f>
        <v>9297</v>
      </c>
      <c r="H17">
        <f>'M.D ZM'!G17-'M.D ZM'!G$28</f>
        <v>323559</v>
      </c>
      <c r="I17">
        <f>'M.D ZM'!H17-'M.D ZM'!H$28</f>
        <v>302.05</v>
      </c>
      <c r="J17">
        <f>'M.D ZM'!I17-'M.D ZM'!I$28</f>
        <v>1763.61</v>
      </c>
      <c r="K17">
        <f>'M.D ZM'!J17-'M.D ZM'!J$28</f>
        <v>13.967000000000001</v>
      </c>
      <c r="L17">
        <f>'M.D ZM'!K17-'M.D ZM'!K$28</f>
        <v>13.172000000000001</v>
      </c>
      <c r="M17">
        <f t="shared" si="1"/>
        <v>13.569500000000001</v>
      </c>
      <c r="N17">
        <f>'M.D ZM'!L17-'M.D ZM'!L$28</f>
        <v>20204</v>
      </c>
      <c r="O17">
        <f>'M.D ZM'!M17-'M.D ZM'!M$28</f>
        <v>244.00700000000001</v>
      </c>
      <c r="P17">
        <f>'M.D ZM'!N17-'M.D ZM'!N$28</f>
        <v>7.0259999999999998</v>
      </c>
      <c r="Q17">
        <f>'M.D ZM'!O17-'M.D ZM'!O$28</f>
        <v>269.46300000000002</v>
      </c>
      <c r="R17">
        <f>'M.D ZM'!P17-'M.D ZM'!P$28</f>
        <v>546.78700000000003</v>
      </c>
      <c r="S17">
        <f>'M.D ZM'!Q17-'M.D ZM'!Q$28</f>
        <v>231.78799999999998</v>
      </c>
      <c r="T17">
        <f>'M.D ZM'!R17-'M.D ZM'!R$28</f>
        <v>1833.654</v>
      </c>
    </row>
    <row r="18" spans="1:20" x14ac:dyDescent="0.2">
      <c r="A18" s="4" t="s">
        <v>34</v>
      </c>
      <c r="B18">
        <f>'M.D ZM'!B18-'M.D ZM'!B$28</f>
        <v>53648.800000000003</v>
      </c>
      <c r="C18">
        <f>'M.D ZM'!C18-'M.D ZM'!C$28</f>
        <v>935080</v>
      </c>
      <c r="D18">
        <f>'M.D ZM'!D18-'M.D ZM'!D$28</f>
        <v>4658</v>
      </c>
      <c r="E18">
        <f>'M.D ZM'!E18-'M.D ZM'!E$28</f>
        <v>6721</v>
      </c>
      <c r="F18">
        <f t="shared" si="0"/>
        <v>5689.5</v>
      </c>
      <c r="G18">
        <f>'M.D ZM'!F18-'M.D ZM'!F$28</f>
        <v>7760</v>
      </c>
      <c r="H18">
        <f>'M.D ZM'!G18-'M.D ZM'!G$28</f>
        <v>324059</v>
      </c>
      <c r="I18">
        <f>'M.D ZM'!H18-'M.D ZM'!H$28</f>
        <v>338.75</v>
      </c>
      <c r="J18">
        <f>'M.D ZM'!I18-'M.D ZM'!I$28</f>
        <v>1322.61</v>
      </c>
      <c r="K18">
        <f>'M.D ZM'!J18-'M.D ZM'!J$28</f>
        <v>14.797000000000001</v>
      </c>
      <c r="L18">
        <f>'M.D ZM'!K18-'M.D ZM'!K$28</f>
        <v>13.522</v>
      </c>
      <c r="M18">
        <f t="shared" si="1"/>
        <v>14.159500000000001</v>
      </c>
      <c r="N18">
        <f>'M.D ZM'!L18-'M.D ZM'!L$28</f>
        <v>17844</v>
      </c>
      <c r="O18">
        <f>'M.D ZM'!M18-'M.D ZM'!M$28</f>
        <v>273.00700000000001</v>
      </c>
      <c r="P18">
        <f>'M.D ZM'!N18-'M.D ZM'!N$28</f>
        <v>7.5969999999999995</v>
      </c>
      <c r="Q18">
        <f>'M.D ZM'!O18-'M.D ZM'!O$28</f>
        <v>316.56299999999999</v>
      </c>
      <c r="R18">
        <f>'M.D ZM'!P18-'M.D ZM'!P$28</f>
        <v>612.68700000000001</v>
      </c>
      <c r="S18">
        <f>'M.D ZM'!Q18-'M.D ZM'!Q$28</f>
        <v>270.08800000000002</v>
      </c>
      <c r="T18">
        <f>'M.D ZM'!R18-'M.D ZM'!R$28</f>
        <v>1569.654</v>
      </c>
    </row>
    <row r="19" spans="1:20" x14ac:dyDescent="0.2">
      <c r="A19" s="4" t="s">
        <v>35</v>
      </c>
      <c r="B19">
        <f>'M.D ZM'!B19-'M.D ZM'!B$28</f>
        <v>37328.800000000003</v>
      </c>
      <c r="C19">
        <f>'M.D ZM'!C19-'M.D ZM'!C$28</f>
        <v>418980</v>
      </c>
      <c r="D19">
        <f>'M.D ZM'!D19-'M.D ZM'!D$28</f>
        <v>3647</v>
      </c>
      <c r="E19">
        <f>'M.D ZM'!E19-'M.D ZM'!E$28</f>
        <v>5408</v>
      </c>
      <c r="F19">
        <f t="shared" si="0"/>
        <v>4527.5</v>
      </c>
      <c r="G19">
        <f>'M.D ZM'!F19-'M.D ZM'!F$28</f>
        <v>8424</v>
      </c>
      <c r="H19">
        <f>'M.D ZM'!G19-'M.D ZM'!G$28</f>
        <v>276159</v>
      </c>
      <c r="I19">
        <f>'M.D ZM'!H19-'M.D ZM'!H$28</f>
        <v>226.54999999999998</v>
      </c>
      <c r="J19">
        <f>'M.D ZM'!I19-'M.D ZM'!I$28</f>
        <v>1442.61</v>
      </c>
      <c r="K19">
        <f>'M.D ZM'!J19-'M.D ZM'!J$28</f>
        <v>12.217000000000001</v>
      </c>
      <c r="L19">
        <f>'M.D ZM'!K19-'M.D ZM'!K$28</f>
        <v>12.002000000000001</v>
      </c>
      <c r="M19">
        <f t="shared" si="1"/>
        <v>12.109500000000001</v>
      </c>
      <c r="N19">
        <f>'M.D ZM'!L19-'M.D ZM'!L$28</f>
        <v>10914</v>
      </c>
      <c r="O19">
        <f>'M.D ZM'!M19-'M.D ZM'!M$28</f>
        <v>225.50700000000001</v>
      </c>
      <c r="P19">
        <f>'M.D ZM'!N19-'M.D ZM'!N$28</f>
        <v>6.2309999999999999</v>
      </c>
      <c r="Q19">
        <f>'M.D ZM'!O19-'M.D ZM'!O$28</f>
        <v>255.26300000000001</v>
      </c>
      <c r="R19">
        <f>'M.D ZM'!P19-'M.D ZM'!P$28</f>
        <v>511.08699999999999</v>
      </c>
      <c r="S19">
        <f>'M.D ZM'!Q19-'M.D ZM'!Q$28</f>
        <v>218.38800000000001</v>
      </c>
      <c r="T19">
        <f>'M.D ZM'!R19-'M.D ZM'!R$28</f>
        <v>1288.654</v>
      </c>
    </row>
    <row r="20" spans="1:20" x14ac:dyDescent="0.2">
      <c r="A20" s="4" t="s">
        <v>36</v>
      </c>
      <c r="B20">
        <f>'M.D ZM'!B20-'M.D ZM'!B$28</f>
        <v>86358.8</v>
      </c>
      <c r="C20">
        <f>'M.D ZM'!C20-'M.D ZM'!C$28</f>
        <v>1261580</v>
      </c>
      <c r="D20">
        <f>'M.D ZM'!D20-'M.D ZM'!D$28</f>
        <v>6194</v>
      </c>
      <c r="E20">
        <f>'M.D ZM'!E20-'M.D ZM'!E$28</f>
        <v>9498</v>
      </c>
      <c r="F20">
        <f t="shared" si="0"/>
        <v>7846</v>
      </c>
      <c r="G20">
        <f>'M.D ZM'!F20-'M.D ZM'!F$28</f>
        <v>9227</v>
      </c>
      <c r="H20">
        <f>'M.D ZM'!G20-'M.D ZM'!G$28</f>
        <v>471159</v>
      </c>
      <c r="I20">
        <f>'M.D ZM'!H20-'M.D ZM'!H$28</f>
        <v>1771.35</v>
      </c>
      <c r="J20">
        <f>'M.D ZM'!I20-'M.D ZM'!I$28</f>
        <v>2227.61</v>
      </c>
      <c r="K20">
        <f>'M.D ZM'!J20-'M.D ZM'!J$28</f>
        <v>19.007000000000001</v>
      </c>
      <c r="L20">
        <f>'M.D ZM'!K20-'M.D ZM'!K$28</f>
        <v>19.231999999999999</v>
      </c>
      <c r="M20">
        <f t="shared" si="1"/>
        <v>19.119500000000002</v>
      </c>
      <c r="N20">
        <f>'M.D ZM'!L20-'M.D ZM'!L$28</f>
        <v>24944</v>
      </c>
      <c r="O20">
        <f>'M.D ZM'!M20-'M.D ZM'!M$28</f>
        <v>324.00700000000001</v>
      </c>
      <c r="P20">
        <f>'M.D ZM'!N20-'M.D ZM'!N$28</f>
        <v>9.4940000000000015</v>
      </c>
      <c r="Q20">
        <f>'M.D ZM'!O20-'M.D ZM'!O$28</f>
        <v>355.56299999999999</v>
      </c>
      <c r="R20">
        <f>'M.D ZM'!P20-'M.D ZM'!P$28</f>
        <v>706.68700000000001</v>
      </c>
      <c r="S20">
        <f>'M.D ZM'!Q20-'M.D ZM'!Q$28</f>
        <v>302.988</v>
      </c>
      <c r="T20">
        <f>'M.D ZM'!R20-'M.D ZM'!R$28</f>
        <v>2495.654</v>
      </c>
    </row>
    <row r="21" spans="1:20" x14ac:dyDescent="0.2">
      <c r="A21" s="4" t="s">
        <v>37</v>
      </c>
      <c r="B21">
        <f>'M.D ZM'!B21-'M.D ZM'!B$28</f>
        <v>58148.800000000003</v>
      </c>
      <c r="C21">
        <f>'M.D ZM'!C21-'M.D ZM'!C$28</f>
        <v>839280</v>
      </c>
      <c r="D21">
        <f>'M.D ZM'!D21-'M.D ZM'!D$28</f>
        <v>5581</v>
      </c>
      <c r="E21">
        <f>'M.D ZM'!E21-'M.D ZM'!E$28</f>
        <v>9078</v>
      </c>
      <c r="F21">
        <f t="shared" si="0"/>
        <v>7329.5</v>
      </c>
      <c r="G21">
        <f>'M.D ZM'!F21-'M.D ZM'!F$28</f>
        <v>11877</v>
      </c>
      <c r="H21">
        <f>'M.D ZM'!G21-'M.D ZM'!G$28</f>
        <v>418359</v>
      </c>
      <c r="I21">
        <f>'M.D ZM'!H21-'M.D ZM'!H$28</f>
        <v>348.15000000000003</v>
      </c>
      <c r="J21">
        <f>'M.D ZM'!I21-'M.D ZM'!I$28</f>
        <v>1912.61</v>
      </c>
      <c r="K21">
        <f>'M.D ZM'!J21-'M.D ZM'!J$28</f>
        <v>15.677</v>
      </c>
      <c r="L21">
        <f>'M.D ZM'!K21-'M.D ZM'!K$28</f>
        <v>16.472000000000001</v>
      </c>
      <c r="M21">
        <f t="shared" si="1"/>
        <v>16.0745</v>
      </c>
      <c r="N21">
        <f>'M.D ZM'!L21-'M.D ZM'!L$28</f>
        <v>28654</v>
      </c>
      <c r="O21">
        <f>'M.D ZM'!M21-'M.D ZM'!M$28</f>
        <v>286.70700000000005</v>
      </c>
      <c r="P21">
        <f>'M.D ZM'!N21-'M.D ZM'!N$28</f>
        <v>12.805000000000001</v>
      </c>
      <c r="Q21">
        <f>'M.D ZM'!O21-'M.D ZM'!O$28</f>
        <v>325.96300000000002</v>
      </c>
      <c r="R21">
        <f>'M.D ZM'!P21-'M.D ZM'!P$28</f>
        <v>645.28700000000003</v>
      </c>
      <c r="S21">
        <f>'M.D ZM'!Q21-'M.D ZM'!Q$28</f>
        <v>275.78800000000001</v>
      </c>
      <c r="T21">
        <f>'M.D ZM'!R21-'M.D ZM'!R$28</f>
        <v>2504.654</v>
      </c>
    </row>
    <row r="22" spans="1:20" x14ac:dyDescent="0.2">
      <c r="A22" s="4" t="s">
        <v>38</v>
      </c>
      <c r="B22">
        <f>'M.D ZM'!B22-'M.D ZM'!B$28</f>
        <v>51838.8</v>
      </c>
      <c r="C22">
        <f>'M.D ZM'!C22-'M.D ZM'!C$28</f>
        <v>1564580</v>
      </c>
      <c r="D22">
        <f>'M.D ZM'!D22-'M.D ZM'!D$28</f>
        <v>6910</v>
      </c>
      <c r="E22">
        <f>'M.D ZM'!E22-'M.D ZM'!E$28</f>
        <v>10488</v>
      </c>
      <c r="F22">
        <f t="shared" si="0"/>
        <v>8699</v>
      </c>
      <c r="G22">
        <f>'M.D ZM'!F22-'M.D ZM'!F$28</f>
        <v>10817</v>
      </c>
      <c r="H22">
        <f>'M.D ZM'!G22-'M.D ZM'!G$28</f>
        <v>691659</v>
      </c>
      <c r="I22">
        <f>'M.D ZM'!H22-'M.D ZM'!H$28</f>
        <v>279.15000000000003</v>
      </c>
      <c r="J22">
        <f>'M.D ZM'!I22-'M.D ZM'!I$28</f>
        <v>2981.61</v>
      </c>
      <c r="K22">
        <f>'M.D ZM'!J22-'M.D ZM'!J$28</f>
        <v>14.497</v>
      </c>
      <c r="L22">
        <f>'M.D ZM'!K22-'M.D ZM'!K$28</f>
        <v>14.442</v>
      </c>
      <c r="M22">
        <f t="shared" si="1"/>
        <v>14.4695</v>
      </c>
      <c r="N22">
        <f>'M.D ZM'!L22-'M.D ZM'!L$28</f>
        <v>12814</v>
      </c>
      <c r="O22">
        <f>'M.D ZM'!M22-'M.D ZM'!M$28</f>
        <v>248.70699999999999</v>
      </c>
      <c r="P22">
        <f>'M.D ZM'!N22-'M.D ZM'!N$28</f>
        <v>11.145000000000001</v>
      </c>
      <c r="Q22">
        <f>'M.D ZM'!O22-'M.D ZM'!O$28</f>
        <v>281.363</v>
      </c>
      <c r="R22">
        <f>'M.D ZM'!P22-'M.D ZM'!P$28</f>
        <v>561.08699999999999</v>
      </c>
      <c r="S22">
        <f>'M.D ZM'!Q22-'M.D ZM'!Q$28</f>
        <v>235.08799999999999</v>
      </c>
      <c r="T22">
        <f>'M.D ZM'!R22-'M.D ZM'!R$28</f>
        <v>1669.654</v>
      </c>
    </row>
    <row r="23" spans="1:20" x14ac:dyDescent="0.2">
      <c r="A23" s="4" t="s">
        <v>39</v>
      </c>
      <c r="B23">
        <f>'M.D ZM'!B23-'M.D ZM'!B$28</f>
        <v>52578.8</v>
      </c>
      <c r="C23">
        <f>'M.D ZM'!C23-'M.D ZM'!C$28</f>
        <v>1091580</v>
      </c>
      <c r="D23">
        <f>'M.D ZM'!D23-'M.D ZM'!D$28</f>
        <v>4974</v>
      </c>
      <c r="E23">
        <f>'M.D ZM'!E23-'M.D ZM'!E$28</f>
        <v>8078</v>
      </c>
      <c r="F23">
        <f t="shared" si="0"/>
        <v>6526</v>
      </c>
      <c r="G23">
        <f>'M.D ZM'!F23-'M.D ZM'!F$28</f>
        <v>11337</v>
      </c>
      <c r="H23">
        <f>'M.D ZM'!G23-'M.D ZM'!G$28</f>
        <v>389259</v>
      </c>
      <c r="I23">
        <f>'M.D ZM'!H23-'M.D ZM'!H$28</f>
        <v>272.95000000000005</v>
      </c>
      <c r="J23">
        <f>'M.D ZM'!I23-'M.D ZM'!I$28</f>
        <v>1863.61</v>
      </c>
      <c r="K23">
        <f>'M.D ZM'!J23-'M.D ZM'!J$28</f>
        <v>16.597000000000001</v>
      </c>
      <c r="L23">
        <f>'M.D ZM'!K23-'M.D ZM'!K$28</f>
        <v>16.001999999999999</v>
      </c>
      <c r="M23">
        <f t="shared" si="1"/>
        <v>16.299500000000002</v>
      </c>
      <c r="N23">
        <f>'M.D ZM'!L23-'M.D ZM'!L$28</f>
        <v>24044</v>
      </c>
      <c r="O23">
        <f>'M.D ZM'!M23-'M.D ZM'!M$28</f>
        <v>287.70700000000005</v>
      </c>
      <c r="P23">
        <f>'M.D ZM'!N23-'M.D ZM'!N$28</f>
        <v>8.6440000000000001</v>
      </c>
      <c r="Q23">
        <f>'M.D ZM'!O23-'M.D ZM'!O$28</f>
        <v>335.863</v>
      </c>
      <c r="R23">
        <f>'M.D ZM'!P23-'M.D ZM'!P$28</f>
        <v>664.38699999999994</v>
      </c>
      <c r="S23">
        <f>'M.D ZM'!Q23-'M.D ZM'!Q$28</f>
        <v>272.78800000000001</v>
      </c>
      <c r="T23">
        <f>'M.D ZM'!R23-'M.D ZM'!R$28</f>
        <v>2235.654</v>
      </c>
    </row>
    <row r="24" spans="1:20" x14ac:dyDescent="0.2">
      <c r="A24" s="4" t="s">
        <v>40</v>
      </c>
      <c r="B24">
        <f>'M.D ZM'!B24-'M.D ZM'!B$28</f>
        <v>36958.800000000003</v>
      </c>
      <c r="C24">
        <f>'M.D ZM'!C24-'M.D ZM'!C$28</f>
        <v>636180</v>
      </c>
      <c r="D24">
        <f>'M.D ZM'!D24-'M.D ZM'!D$28</f>
        <v>3960</v>
      </c>
      <c r="E24">
        <f>'M.D ZM'!E24-'M.D ZM'!E$28</f>
        <v>6724</v>
      </c>
      <c r="F24">
        <f t="shared" si="0"/>
        <v>5342</v>
      </c>
      <c r="G24">
        <f>'M.D ZM'!F24-'M.D ZM'!F$28</f>
        <v>147367</v>
      </c>
      <c r="H24">
        <f>'M.D ZM'!G24-'M.D ZM'!G$28</f>
        <v>316559</v>
      </c>
      <c r="I24">
        <f>'M.D ZM'!H24-'M.D ZM'!H$28</f>
        <v>344.45000000000005</v>
      </c>
      <c r="J24">
        <f>'M.D ZM'!I24-'M.D ZM'!I$28</f>
        <v>1754.61</v>
      </c>
      <c r="K24">
        <f>'M.D ZM'!J24-'M.D ZM'!J$28</f>
        <v>12.196999999999999</v>
      </c>
      <c r="L24">
        <f>'M.D ZM'!K24-'M.D ZM'!K$28</f>
        <v>11.662000000000001</v>
      </c>
      <c r="M24">
        <f t="shared" si="1"/>
        <v>11.929500000000001</v>
      </c>
      <c r="N24">
        <f>'M.D ZM'!L24-'M.D ZM'!L$28</f>
        <v>41954</v>
      </c>
      <c r="O24">
        <f>'M.D ZM'!M24-'M.D ZM'!M$28</f>
        <v>234.80699999999999</v>
      </c>
      <c r="P24">
        <f>'M.D ZM'!N24-'M.D ZM'!N$28</f>
        <v>75.864999999999995</v>
      </c>
      <c r="Q24">
        <f>'M.D ZM'!O24-'M.D ZM'!O$28</f>
        <v>257.16300000000001</v>
      </c>
      <c r="R24">
        <f>'M.D ZM'!P24-'M.D ZM'!P$28</f>
        <v>544.28700000000003</v>
      </c>
      <c r="S24">
        <f>'M.D ZM'!Q24-'M.D ZM'!Q$28</f>
        <v>212.28799999999998</v>
      </c>
      <c r="T24">
        <f>'M.D ZM'!R24-'M.D ZM'!R$28</f>
        <v>1824.654</v>
      </c>
    </row>
    <row r="25" spans="1:20" x14ac:dyDescent="0.2">
      <c r="A25" s="4" t="s">
        <v>41</v>
      </c>
      <c r="B25">
        <f>'M.D ZM'!B25-'M.D ZM'!B$28</f>
        <v>56618.8</v>
      </c>
      <c r="C25">
        <f>'M.D ZM'!C25-'M.D ZM'!C$28</f>
        <v>826880</v>
      </c>
      <c r="D25">
        <f>'M.D ZM'!D25-'M.D ZM'!D$28</f>
        <v>5150</v>
      </c>
      <c r="E25">
        <f>'M.D ZM'!E25-'M.D ZM'!E$28</f>
        <v>8038</v>
      </c>
      <c r="F25">
        <f t="shared" si="0"/>
        <v>6594</v>
      </c>
      <c r="G25">
        <f>'M.D ZM'!F25-'M.D ZM'!F$28</f>
        <v>10437</v>
      </c>
      <c r="H25">
        <f>'M.D ZM'!G25-'M.D ZM'!G$28</f>
        <v>381659</v>
      </c>
      <c r="I25">
        <f>'M.D ZM'!H25-'M.D ZM'!H$28</f>
        <v>1359.35</v>
      </c>
      <c r="J25">
        <f>'M.D ZM'!I25-'M.D ZM'!I$28</f>
        <v>1615.61</v>
      </c>
      <c r="K25">
        <f>'M.D ZM'!J25-'M.D ZM'!J$28</f>
        <v>17.337000000000003</v>
      </c>
      <c r="L25">
        <f>'M.D ZM'!K25-'M.D ZM'!K$28</f>
        <v>16.911999999999999</v>
      </c>
      <c r="M25">
        <f t="shared" si="1"/>
        <v>17.124500000000001</v>
      </c>
      <c r="N25">
        <f>'M.D ZM'!L25-'M.D ZM'!L$28</f>
        <v>24454</v>
      </c>
      <c r="O25">
        <f>'M.D ZM'!M25-'M.D ZM'!M$28</f>
        <v>292.10700000000003</v>
      </c>
      <c r="P25">
        <f>'M.D ZM'!N25-'M.D ZM'!N$28</f>
        <v>10.565000000000001</v>
      </c>
      <c r="Q25">
        <f>'M.D ZM'!O25-'M.D ZM'!O$28</f>
        <v>332.06299999999999</v>
      </c>
      <c r="R25">
        <f>'M.D ZM'!P25-'M.D ZM'!P$28</f>
        <v>661.98699999999997</v>
      </c>
      <c r="S25">
        <f>'M.D ZM'!Q25-'M.D ZM'!Q$28</f>
        <v>278.988</v>
      </c>
      <c r="T25">
        <f>'M.D ZM'!R25-'M.D ZM'!R$28</f>
        <v>2111.654</v>
      </c>
    </row>
    <row r="26" spans="1:20" x14ac:dyDescent="0.2">
      <c r="A26" s="4" t="s">
        <v>42</v>
      </c>
      <c r="B26">
        <f>'M.D ZM'!B26-'M.D ZM'!B$28</f>
        <v>57988.800000000003</v>
      </c>
      <c r="C26">
        <f>'M.D ZM'!C26-'M.D ZM'!C$28</f>
        <v>672280</v>
      </c>
      <c r="D26">
        <f>'M.D ZM'!D26-'M.D ZM'!D$28</f>
        <v>4032</v>
      </c>
      <c r="E26">
        <f>'M.D ZM'!E26-'M.D ZM'!E$28</f>
        <v>6775</v>
      </c>
      <c r="F26">
        <f t="shared" si="0"/>
        <v>5403.5</v>
      </c>
      <c r="G26">
        <f>'M.D ZM'!F26-'M.D ZM'!F$28</f>
        <v>16977</v>
      </c>
      <c r="H26">
        <f>'M.D ZM'!G26-'M.D ZM'!G$28</f>
        <v>385759</v>
      </c>
      <c r="I26">
        <f>'M.D ZM'!H26-'M.D ZM'!H$28</f>
        <v>317.65000000000003</v>
      </c>
      <c r="J26">
        <f>'M.D ZM'!I26-'M.D ZM'!I$28</f>
        <v>1465.61</v>
      </c>
      <c r="K26">
        <f>'M.D ZM'!J26-'M.D ZM'!J$28</f>
        <v>16.227</v>
      </c>
      <c r="L26">
        <f>'M.D ZM'!K26-'M.D ZM'!K$28</f>
        <v>15.422000000000001</v>
      </c>
      <c r="M26">
        <f t="shared" si="1"/>
        <v>15.8245</v>
      </c>
      <c r="N26">
        <f>'M.D ZM'!L26-'M.D ZM'!L$28</f>
        <v>21124</v>
      </c>
      <c r="O26">
        <f>'M.D ZM'!M26-'M.D ZM'!M$28</f>
        <v>254.607</v>
      </c>
      <c r="P26">
        <f>'M.D ZM'!N26-'M.D ZM'!N$28</f>
        <v>8.4930000000000003</v>
      </c>
      <c r="Q26">
        <f>'M.D ZM'!O26-'M.D ZM'!O$28</f>
        <v>307.06299999999999</v>
      </c>
      <c r="R26">
        <f>'M.D ZM'!P26-'M.D ZM'!P$28</f>
        <v>623.78700000000003</v>
      </c>
      <c r="S26">
        <f>'M.D ZM'!Q26-'M.D ZM'!Q$28</f>
        <v>259.28800000000001</v>
      </c>
      <c r="T26">
        <f>'M.D ZM'!R26-'M.D ZM'!R$28</f>
        <v>2901.654</v>
      </c>
    </row>
    <row r="27" spans="1:20" x14ac:dyDescent="0.2">
      <c r="A27" s="4" t="s">
        <v>43</v>
      </c>
      <c r="B27">
        <f>'M.D ZM'!B27-'M.D ZM'!B$28</f>
        <v>13298.8</v>
      </c>
      <c r="C27">
        <f>'M.D ZM'!C27-'M.D ZM'!C$28</f>
        <v>1292580</v>
      </c>
      <c r="D27">
        <f>'M.D ZM'!D27-'M.D ZM'!D$28</f>
        <v>7335</v>
      </c>
      <c r="E27">
        <f>'M.D ZM'!E27-'M.D ZM'!E$28</f>
        <v>12398</v>
      </c>
      <c r="F27">
        <f t="shared" si="0"/>
        <v>9866.5</v>
      </c>
      <c r="G27">
        <f>'M.D ZM'!F27-'M.D ZM'!F$28</f>
        <v>11147</v>
      </c>
      <c r="H27">
        <f>'M.D ZM'!G27-'M.D ZM'!G$28</f>
        <v>1110359</v>
      </c>
      <c r="I27">
        <f>'M.D ZM'!H27-'M.D ZM'!H$28</f>
        <v>592.15</v>
      </c>
      <c r="J27">
        <f>'M.D ZM'!I27-'M.D ZM'!I$28</f>
        <v>1012.61</v>
      </c>
      <c r="K27">
        <f>'M.D ZM'!J27-'M.D ZM'!J$28</f>
        <v>14.727</v>
      </c>
      <c r="L27">
        <f>'M.D ZM'!K27-'M.D ZM'!K$28</f>
        <v>14.462</v>
      </c>
      <c r="M27">
        <f t="shared" si="1"/>
        <v>14.5945</v>
      </c>
      <c r="N27">
        <f>'M.D ZM'!L27-'M.D ZM'!L$28</f>
        <v>-281.3</v>
      </c>
      <c r="O27">
        <f>'M.D ZM'!M27-'M.D ZM'!M$28</f>
        <v>214.30699999999999</v>
      </c>
      <c r="P27">
        <f>'M.D ZM'!N27-'M.D ZM'!N$28</f>
        <v>1.1280000000000001</v>
      </c>
      <c r="Q27">
        <f>'M.D ZM'!O27-'M.D ZM'!O$28</f>
        <v>364.56299999999999</v>
      </c>
      <c r="R27">
        <f>'M.D ZM'!P27-'M.D ZM'!P$28</f>
        <v>744.98699999999997</v>
      </c>
      <c r="S27">
        <f>'M.D ZM'!Q27-'M.D ZM'!Q$28</f>
        <v>335.58800000000002</v>
      </c>
      <c r="T27">
        <f>'M.D ZM'!R27-'M.D ZM'!R$28</f>
        <v>68.334000000000003</v>
      </c>
    </row>
    <row r="28" spans="1:20" x14ac:dyDescent="0.2">
      <c r="A28" s="4" t="s">
        <v>44</v>
      </c>
      <c r="B28">
        <f>'M.D ZM'!B28-'M.D ZM'!B$28</f>
        <v>0</v>
      </c>
      <c r="C28">
        <f>'M.D ZM'!C28-'M.D ZM'!C$28</f>
        <v>0</v>
      </c>
      <c r="D28">
        <f>'M.D ZM'!D28-'M.D ZM'!D$28</f>
        <v>0</v>
      </c>
      <c r="E28">
        <f>'M.D ZM'!E28-'M.D ZM'!E$28</f>
        <v>0</v>
      </c>
      <c r="F28">
        <f t="shared" si="0"/>
        <v>0</v>
      </c>
      <c r="G28">
        <f>'M.D ZM'!F28-'M.D ZM'!F$28</f>
        <v>0</v>
      </c>
      <c r="H28">
        <f>'M.D ZM'!G28-'M.D ZM'!G$28</f>
        <v>0</v>
      </c>
      <c r="I28">
        <f>'M.D ZM'!H28-'M.D ZM'!H$28</f>
        <v>0</v>
      </c>
      <c r="J28">
        <f>'M.D ZM'!I28-'M.D ZM'!I$28</f>
        <v>0</v>
      </c>
      <c r="K28">
        <f>'M.D ZM'!J28-'M.D ZM'!J$28</f>
        <v>0</v>
      </c>
      <c r="L28">
        <f>'M.D ZM'!K28-'M.D ZM'!K$28</f>
        <v>0</v>
      </c>
      <c r="M28">
        <f t="shared" si="1"/>
        <v>0</v>
      </c>
      <c r="N28">
        <f>'M.D ZM'!L28-'M.D ZM'!L$28</f>
        <v>0</v>
      </c>
      <c r="O28">
        <f>'M.D ZM'!M28-'M.D ZM'!M$28</f>
        <v>0</v>
      </c>
      <c r="P28">
        <f>'M.D ZM'!N28-'M.D ZM'!N$28</f>
        <v>0</v>
      </c>
      <c r="Q28">
        <f>'M.D ZM'!O28-'M.D ZM'!O$28</f>
        <v>0</v>
      </c>
      <c r="R28">
        <f>'M.D ZM'!P28-'M.D ZM'!P$28</f>
        <v>0</v>
      </c>
      <c r="S28">
        <f>'M.D ZM'!Q28-'M.D ZM'!Q$28</f>
        <v>0</v>
      </c>
      <c r="T28">
        <f>'M.D ZM'!R28-'M.D ZM'!R$28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28262-0EF6-6C46-ADAC-6335B301C51C}">
  <dimension ref="A1:P27"/>
  <sheetViews>
    <sheetView workbookViewId="0">
      <selection activeCell="D34" sqref="D34"/>
    </sheetView>
  </sheetViews>
  <sheetFormatPr baseColWidth="10" defaultRowHeight="15" x14ac:dyDescent="0.2"/>
  <cols>
    <col min="1" max="1" width="15.83203125" customWidth="1"/>
  </cols>
  <sheetData>
    <row r="1" spans="1:16" x14ac:dyDescent="0.2">
      <c r="A1" s="4" t="s">
        <v>0</v>
      </c>
      <c r="B1" s="4" t="s">
        <v>1</v>
      </c>
      <c r="C1" s="4" t="s">
        <v>2</v>
      </c>
      <c r="D1" s="4" t="s">
        <v>45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46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6" x14ac:dyDescent="0.2">
      <c r="A2" s="4"/>
      <c r="B2" s="4" t="s">
        <v>18</v>
      </c>
      <c r="C2" s="4" t="s">
        <v>18</v>
      </c>
      <c r="D2" s="4" t="s">
        <v>18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  <c r="J2" s="4" t="s">
        <v>18</v>
      </c>
      <c r="K2" s="4" t="s">
        <v>18</v>
      </c>
      <c r="L2" s="4" t="s">
        <v>18</v>
      </c>
      <c r="M2" s="4" t="s">
        <v>18</v>
      </c>
      <c r="N2" s="4" t="s">
        <v>18</v>
      </c>
      <c r="O2" s="4" t="s">
        <v>18</v>
      </c>
      <c r="P2" s="4" t="s">
        <v>18</v>
      </c>
    </row>
    <row r="3" spans="1:16" x14ac:dyDescent="0.2">
      <c r="A3" s="4" t="s">
        <v>19</v>
      </c>
      <c r="B3">
        <v>71578.8</v>
      </c>
      <c r="C3">
        <v>1210580</v>
      </c>
      <c r="D3">
        <v>8476</v>
      </c>
      <c r="E3">
        <v>9387</v>
      </c>
      <c r="F3">
        <v>488559</v>
      </c>
      <c r="G3">
        <v>384.35</v>
      </c>
      <c r="H3">
        <v>1868.61</v>
      </c>
      <c r="I3">
        <v>18.219500000000004</v>
      </c>
      <c r="J3">
        <v>66794</v>
      </c>
      <c r="K3">
        <v>312.90700000000004</v>
      </c>
      <c r="L3">
        <v>8.7600000000000016</v>
      </c>
      <c r="M3">
        <v>295.863</v>
      </c>
      <c r="N3">
        <v>552.78700000000003</v>
      </c>
      <c r="O3">
        <v>271.68800000000005</v>
      </c>
      <c r="P3">
        <v>3713.654</v>
      </c>
    </row>
    <row r="4" spans="1:16" x14ac:dyDescent="0.2">
      <c r="A4" s="4" t="s">
        <v>20</v>
      </c>
      <c r="B4">
        <v>44878.8</v>
      </c>
      <c r="C4">
        <v>999580</v>
      </c>
      <c r="D4">
        <v>4887</v>
      </c>
      <c r="E4">
        <v>4315</v>
      </c>
      <c r="F4">
        <v>258259</v>
      </c>
      <c r="G4">
        <v>216.75</v>
      </c>
      <c r="H4">
        <v>1065.6099999999999</v>
      </c>
      <c r="I4">
        <v>11.1495</v>
      </c>
      <c r="J4">
        <v>12744</v>
      </c>
      <c r="K4">
        <v>212.80699999999999</v>
      </c>
      <c r="L4">
        <v>5.4189999999999996</v>
      </c>
      <c r="M4">
        <v>222.66300000000001</v>
      </c>
      <c r="N4">
        <v>446.48699999999997</v>
      </c>
      <c r="O4">
        <v>202.18799999999999</v>
      </c>
      <c r="P4">
        <v>1089.654</v>
      </c>
    </row>
    <row r="5" spans="1:16" x14ac:dyDescent="0.2">
      <c r="A5" s="4" t="s">
        <v>21</v>
      </c>
      <c r="B5">
        <v>75118.8</v>
      </c>
      <c r="C5">
        <v>1510580</v>
      </c>
      <c r="D5">
        <v>8683</v>
      </c>
      <c r="E5">
        <v>10507</v>
      </c>
      <c r="F5">
        <v>480559</v>
      </c>
      <c r="G5">
        <v>399.15000000000003</v>
      </c>
      <c r="H5">
        <v>1975.61</v>
      </c>
      <c r="I5">
        <v>18.194500000000001</v>
      </c>
      <c r="J5">
        <v>39294</v>
      </c>
      <c r="K5">
        <v>350.80700000000002</v>
      </c>
      <c r="L5">
        <v>9.375</v>
      </c>
      <c r="M5">
        <v>336.76299999999998</v>
      </c>
      <c r="N5">
        <v>633.18700000000001</v>
      </c>
      <c r="O5">
        <v>309.28800000000001</v>
      </c>
      <c r="P5">
        <v>3046.654</v>
      </c>
    </row>
    <row r="6" spans="1:16" x14ac:dyDescent="0.2">
      <c r="A6" s="4" t="s">
        <v>22</v>
      </c>
      <c r="B6">
        <v>57078.8</v>
      </c>
      <c r="C6">
        <v>1373580</v>
      </c>
      <c r="D6">
        <v>6002.5</v>
      </c>
      <c r="E6">
        <v>4972</v>
      </c>
      <c r="F6">
        <v>325659</v>
      </c>
      <c r="G6">
        <v>341.25</v>
      </c>
      <c r="H6">
        <v>1373.61</v>
      </c>
      <c r="I6">
        <v>13.9095</v>
      </c>
      <c r="J6">
        <v>16854</v>
      </c>
      <c r="K6">
        <v>250.40700000000001</v>
      </c>
      <c r="L6">
        <v>5.7320000000000002</v>
      </c>
      <c r="M6">
        <v>252.56299999999999</v>
      </c>
      <c r="N6">
        <v>487.18700000000001</v>
      </c>
      <c r="O6">
        <v>228.18799999999999</v>
      </c>
      <c r="P6">
        <v>1562.654</v>
      </c>
    </row>
    <row r="7" spans="1:16" x14ac:dyDescent="0.2">
      <c r="A7" s="4" t="s">
        <v>23</v>
      </c>
      <c r="B7">
        <v>56748.800000000003</v>
      </c>
      <c r="C7">
        <v>1338580</v>
      </c>
      <c r="D7">
        <v>8571.5</v>
      </c>
      <c r="E7">
        <v>5178</v>
      </c>
      <c r="F7">
        <v>324759</v>
      </c>
      <c r="G7">
        <v>236.35</v>
      </c>
      <c r="H7">
        <v>1390.61</v>
      </c>
      <c r="I7">
        <v>12.2645</v>
      </c>
      <c r="J7">
        <v>33984</v>
      </c>
      <c r="K7">
        <v>216.00700000000001</v>
      </c>
      <c r="L7">
        <v>7.8340000000000005</v>
      </c>
      <c r="M7">
        <v>221.16300000000001</v>
      </c>
      <c r="N7">
        <v>396.98699999999997</v>
      </c>
      <c r="O7">
        <v>202.488</v>
      </c>
      <c r="P7">
        <v>1856.654</v>
      </c>
    </row>
    <row r="8" spans="1:16" x14ac:dyDescent="0.2">
      <c r="A8" s="4" t="s">
        <v>24</v>
      </c>
      <c r="B8">
        <v>57748.800000000003</v>
      </c>
      <c r="C8">
        <v>1278580</v>
      </c>
      <c r="D8">
        <v>7186.5</v>
      </c>
      <c r="E8">
        <v>5643</v>
      </c>
      <c r="F8">
        <v>316559</v>
      </c>
      <c r="G8">
        <v>245.74999999999997</v>
      </c>
      <c r="H8">
        <v>1440.61</v>
      </c>
      <c r="I8">
        <v>12.874500000000001</v>
      </c>
      <c r="J8">
        <v>25474</v>
      </c>
      <c r="K8">
        <v>227.30699999999999</v>
      </c>
      <c r="L8">
        <v>7.282</v>
      </c>
      <c r="M8">
        <v>232.46299999999999</v>
      </c>
      <c r="N8">
        <v>415.887</v>
      </c>
      <c r="O8">
        <v>206.988</v>
      </c>
      <c r="P8">
        <v>1981.654</v>
      </c>
    </row>
    <row r="9" spans="1:16" x14ac:dyDescent="0.2">
      <c r="A9" s="4" t="s">
        <v>25</v>
      </c>
      <c r="B9">
        <v>60118.8</v>
      </c>
      <c r="C9">
        <v>2107580</v>
      </c>
      <c r="D9">
        <v>9351.5</v>
      </c>
      <c r="E9">
        <v>10077</v>
      </c>
      <c r="F9">
        <v>424859</v>
      </c>
      <c r="G9">
        <v>379.75</v>
      </c>
      <c r="H9">
        <v>1778.61</v>
      </c>
      <c r="I9">
        <v>17.0745</v>
      </c>
      <c r="J9">
        <v>33894</v>
      </c>
      <c r="K9">
        <v>338.70700000000005</v>
      </c>
      <c r="L9">
        <v>8.5500000000000007</v>
      </c>
      <c r="M9">
        <v>327.16300000000001</v>
      </c>
      <c r="N9">
        <v>644.88699999999994</v>
      </c>
      <c r="O9">
        <v>298.88800000000003</v>
      </c>
      <c r="P9">
        <v>2599.654</v>
      </c>
    </row>
    <row r="10" spans="1:16" x14ac:dyDescent="0.2">
      <c r="A10" s="4" t="s">
        <v>26</v>
      </c>
      <c r="B10">
        <v>49768.800000000003</v>
      </c>
      <c r="C10">
        <v>834080</v>
      </c>
      <c r="D10">
        <v>5614</v>
      </c>
      <c r="E10">
        <v>10547</v>
      </c>
      <c r="F10">
        <v>335459</v>
      </c>
      <c r="G10">
        <v>300.95000000000005</v>
      </c>
      <c r="H10">
        <v>1278.6099999999999</v>
      </c>
      <c r="I10">
        <v>13.859500000000001</v>
      </c>
      <c r="J10">
        <v>21114</v>
      </c>
      <c r="K10">
        <v>258.80700000000002</v>
      </c>
      <c r="L10">
        <v>8.2090000000000014</v>
      </c>
      <c r="M10">
        <v>243.06299999999999</v>
      </c>
      <c r="N10">
        <v>494.78699999999998</v>
      </c>
      <c r="O10">
        <v>218.18799999999999</v>
      </c>
      <c r="P10">
        <v>1681.654</v>
      </c>
    </row>
    <row r="11" spans="1:16" x14ac:dyDescent="0.2">
      <c r="A11" s="4" t="s">
        <v>27</v>
      </c>
      <c r="B11">
        <v>71868.800000000003</v>
      </c>
      <c r="C11">
        <v>1487580</v>
      </c>
      <c r="D11">
        <v>8524</v>
      </c>
      <c r="E11">
        <v>11677</v>
      </c>
      <c r="F11">
        <v>440959</v>
      </c>
      <c r="G11">
        <v>363.05</v>
      </c>
      <c r="H11">
        <v>1743.61</v>
      </c>
      <c r="I11">
        <v>17.8795</v>
      </c>
      <c r="J11">
        <v>21524</v>
      </c>
      <c r="K11">
        <v>347.40700000000004</v>
      </c>
      <c r="L11">
        <v>9.0360000000000014</v>
      </c>
      <c r="M11">
        <v>363.76299999999998</v>
      </c>
      <c r="N11">
        <v>727.38699999999994</v>
      </c>
      <c r="O11">
        <v>322.58800000000002</v>
      </c>
      <c r="P11">
        <v>2075.654</v>
      </c>
    </row>
    <row r="12" spans="1:16" x14ac:dyDescent="0.2">
      <c r="A12" s="4" t="s">
        <v>28</v>
      </c>
      <c r="B12">
        <v>46098.8</v>
      </c>
      <c r="C12">
        <v>897680</v>
      </c>
      <c r="D12">
        <v>5599</v>
      </c>
      <c r="E12">
        <v>6792</v>
      </c>
      <c r="F12">
        <v>317859</v>
      </c>
      <c r="G12">
        <v>2488.35</v>
      </c>
      <c r="H12">
        <v>1766.61</v>
      </c>
      <c r="I12">
        <v>13.089500000000001</v>
      </c>
      <c r="J12">
        <v>20604</v>
      </c>
      <c r="K12">
        <v>253.607</v>
      </c>
      <c r="L12">
        <v>8.4039999999999999</v>
      </c>
      <c r="M12">
        <v>255.26300000000001</v>
      </c>
      <c r="N12">
        <v>510.88699999999994</v>
      </c>
      <c r="O12">
        <v>223.988</v>
      </c>
      <c r="P12">
        <v>1623.654</v>
      </c>
    </row>
    <row r="13" spans="1:16" x14ac:dyDescent="0.2">
      <c r="A13" s="4" t="s">
        <v>29</v>
      </c>
      <c r="B13">
        <v>39848.800000000003</v>
      </c>
      <c r="C13">
        <v>1046580</v>
      </c>
      <c r="D13">
        <v>7029.5</v>
      </c>
      <c r="E13">
        <v>17527</v>
      </c>
      <c r="F13">
        <v>367859</v>
      </c>
      <c r="G13">
        <v>418.35</v>
      </c>
      <c r="H13">
        <v>1413.61</v>
      </c>
      <c r="I13">
        <v>14.884499999999999</v>
      </c>
      <c r="J13">
        <v>38024</v>
      </c>
      <c r="K13">
        <v>279.40700000000004</v>
      </c>
      <c r="L13">
        <v>8.5380000000000003</v>
      </c>
      <c r="M13">
        <v>307.26299999999998</v>
      </c>
      <c r="N13">
        <v>641.48699999999997</v>
      </c>
      <c r="O13">
        <v>272.988</v>
      </c>
      <c r="P13">
        <v>2264.654</v>
      </c>
    </row>
    <row r="14" spans="1:16" x14ac:dyDescent="0.2">
      <c r="A14" s="4" t="s">
        <v>30</v>
      </c>
      <c r="B14">
        <v>50938.8</v>
      </c>
      <c r="C14">
        <v>1133580</v>
      </c>
      <c r="D14">
        <v>5525</v>
      </c>
      <c r="E14">
        <v>8737</v>
      </c>
      <c r="F14">
        <v>348759</v>
      </c>
      <c r="G14">
        <v>272.05</v>
      </c>
      <c r="H14">
        <v>1278.6099999999999</v>
      </c>
      <c r="I14">
        <v>14.634499999999999</v>
      </c>
      <c r="J14">
        <v>19854</v>
      </c>
      <c r="K14">
        <v>270.00700000000001</v>
      </c>
      <c r="L14">
        <v>7.7549999999999999</v>
      </c>
      <c r="M14">
        <v>305.56299999999999</v>
      </c>
      <c r="N14">
        <v>601.68700000000001</v>
      </c>
      <c r="O14">
        <v>265.488</v>
      </c>
      <c r="P14">
        <v>1461.654</v>
      </c>
    </row>
    <row r="15" spans="1:16" x14ac:dyDescent="0.2">
      <c r="A15" s="4" t="s">
        <v>31</v>
      </c>
      <c r="B15">
        <v>56388.800000000003</v>
      </c>
      <c r="C15">
        <v>663080</v>
      </c>
      <c r="D15">
        <v>5496.5</v>
      </c>
      <c r="E15">
        <v>9507</v>
      </c>
      <c r="F15">
        <v>366559</v>
      </c>
      <c r="G15">
        <v>1447.35</v>
      </c>
      <c r="H15">
        <v>1460.61</v>
      </c>
      <c r="I15">
        <v>13.4245</v>
      </c>
      <c r="J15">
        <v>25434</v>
      </c>
      <c r="K15">
        <v>258.50700000000001</v>
      </c>
      <c r="L15">
        <v>7.048</v>
      </c>
      <c r="M15">
        <v>269.16300000000001</v>
      </c>
      <c r="N15">
        <v>558.68700000000001</v>
      </c>
      <c r="O15">
        <v>235.988</v>
      </c>
      <c r="P15">
        <v>2052.654</v>
      </c>
    </row>
    <row r="16" spans="1:16" x14ac:dyDescent="0.2">
      <c r="A16" s="4" t="s">
        <v>32</v>
      </c>
      <c r="B16">
        <v>34978.800000000003</v>
      </c>
      <c r="C16">
        <v>814580</v>
      </c>
      <c r="D16">
        <v>4261.5</v>
      </c>
      <c r="E16">
        <v>10477</v>
      </c>
      <c r="F16">
        <v>236759</v>
      </c>
      <c r="G16">
        <v>256.85000000000002</v>
      </c>
      <c r="H16">
        <v>2109.61</v>
      </c>
      <c r="I16">
        <v>10.6495</v>
      </c>
      <c r="J16">
        <v>12424</v>
      </c>
      <c r="K16">
        <v>192.70699999999999</v>
      </c>
      <c r="L16">
        <v>6.7130000000000001</v>
      </c>
      <c r="M16">
        <v>213.76300000000001</v>
      </c>
      <c r="N16">
        <v>459.28699999999998</v>
      </c>
      <c r="O16">
        <v>185.28799999999998</v>
      </c>
      <c r="P16">
        <v>3039.654</v>
      </c>
    </row>
    <row r="17" spans="1:16" x14ac:dyDescent="0.2">
      <c r="A17" s="4" t="s">
        <v>33</v>
      </c>
      <c r="B17">
        <v>47598.8</v>
      </c>
      <c r="C17">
        <v>929580</v>
      </c>
      <c r="D17">
        <v>5735.5</v>
      </c>
      <c r="E17">
        <v>9297</v>
      </c>
      <c r="F17">
        <v>323559</v>
      </c>
      <c r="G17">
        <v>302.05</v>
      </c>
      <c r="H17">
        <v>1763.61</v>
      </c>
      <c r="I17">
        <v>13.569500000000001</v>
      </c>
      <c r="J17">
        <v>20204</v>
      </c>
      <c r="K17">
        <v>244.00700000000001</v>
      </c>
      <c r="L17">
        <v>7.0259999999999998</v>
      </c>
      <c r="M17">
        <v>269.46300000000002</v>
      </c>
      <c r="N17">
        <v>546.78700000000003</v>
      </c>
      <c r="O17">
        <v>231.78799999999998</v>
      </c>
      <c r="P17">
        <v>1833.654</v>
      </c>
    </row>
    <row r="18" spans="1:16" x14ac:dyDescent="0.2">
      <c r="A18" s="4" t="s">
        <v>34</v>
      </c>
      <c r="B18">
        <v>53648.800000000003</v>
      </c>
      <c r="C18">
        <v>935080</v>
      </c>
      <c r="D18">
        <v>5689.5</v>
      </c>
      <c r="E18">
        <v>7760</v>
      </c>
      <c r="F18">
        <v>324059</v>
      </c>
      <c r="G18">
        <v>338.75</v>
      </c>
      <c r="H18">
        <v>1322.61</v>
      </c>
      <c r="I18">
        <v>14.159500000000001</v>
      </c>
      <c r="J18">
        <v>17844</v>
      </c>
      <c r="K18">
        <v>273.00700000000001</v>
      </c>
      <c r="L18">
        <v>7.5969999999999995</v>
      </c>
      <c r="M18">
        <v>316.56299999999999</v>
      </c>
      <c r="N18">
        <v>612.68700000000001</v>
      </c>
      <c r="O18">
        <v>270.08800000000002</v>
      </c>
      <c r="P18">
        <v>1569.654</v>
      </c>
    </row>
    <row r="19" spans="1:16" x14ac:dyDescent="0.2">
      <c r="A19" s="4" t="s">
        <v>35</v>
      </c>
      <c r="B19">
        <v>37328.800000000003</v>
      </c>
      <c r="C19">
        <v>418980</v>
      </c>
      <c r="D19">
        <v>4527.5</v>
      </c>
      <c r="E19">
        <v>8424</v>
      </c>
      <c r="F19">
        <v>276159</v>
      </c>
      <c r="G19">
        <v>226.54999999999998</v>
      </c>
      <c r="H19">
        <v>1442.61</v>
      </c>
      <c r="I19">
        <v>12.109500000000001</v>
      </c>
      <c r="J19">
        <v>10914</v>
      </c>
      <c r="K19">
        <v>225.50700000000001</v>
      </c>
      <c r="L19">
        <v>6.2309999999999999</v>
      </c>
      <c r="M19">
        <v>255.26300000000001</v>
      </c>
      <c r="N19">
        <v>511.08699999999999</v>
      </c>
      <c r="O19">
        <v>218.38800000000001</v>
      </c>
      <c r="P19">
        <v>1288.654</v>
      </c>
    </row>
    <row r="20" spans="1:16" x14ac:dyDescent="0.2">
      <c r="A20" s="4" t="s">
        <v>36</v>
      </c>
      <c r="B20">
        <v>86358.8</v>
      </c>
      <c r="C20">
        <v>1261580</v>
      </c>
      <c r="D20">
        <v>7846</v>
      </c>
      <c r="E20">
        <v>9227</v>
      </c>
      <c r="F20">
        <v>471159</v>
      </c>
      <c r="G20">
        <v>1771.35</v>
      </c>
      <c r="H20">
        <v>2227.61</v>
      </c>
      <c r="I20">
        <v>19.119500000000002</v>
      </c>
      <c r="J20">
        <v>24944</v>
      </c>
      <c r="K20">
        <v>324.00700000000001</v>
      </c>
      <c r="L20">
        <v>9.4940000000000015</v>
      </c>
      <c r="M20">
        <v>355.56299999999999</v>
      </c>
      <c r="N20">
        <v>706.68700000000001</v>
      </c>
      <c r="O20">
        <v>302.988</v>
      </c>
      <c r="P20">
        <v>2495.654</v>
      </c>
    </row>
    <row r="21" spans="1:16" x14ac:dyDescent="0.2">
      <c r="A21" s="4" t="s">
        <v>37</v>
      </c>
      <c r="B21">
        <v>58148.800000000003</v>
      </c>
      <c r="C21">
        <v>839280</v>
      </c>
      <c r="D21">
        <v>7329.5</v>
      </c>
      <c r="E21">
        <v>11877</v>
      </c>
      <c r="F21">
        <v>418359</v>
      </c>
      <c r="G21">
        <v>348.15000000000003</v>
      </c>
      <c r="H21">
        <v>1912.61</v>
      </c>
      <c r="I21">
        <v>16.0745</v>
      </c>
      <c r="J21">
        <v>28654</v>
      </c>
      <c r="K21">
        <v>286.70700000000005</v>
      </c>
      <c r="L21">
        <v>12.805000000000001</v>
      </c>
      <c r="M21">
        <v>325.96300000000002</v>
      </c>
      <c r="N21">
        <v>645.28700000000003</v>
      </c>
      <c r="O21">
        <v>275.78800000000001</v>
      </c>
      <c r="P21">
        <v>2504.654</v>
      </c>
    </row>
    <row r="22" spans="1:16" x14ac:dyDescent="0.2">
      <c r="A22" s="4" t="s">
        <v>38</v>
      </c>
      <c r="B22">
        <v>51838.8</v>
      </c>
      <c r="C22">
        <v>1564580</v>
      </c>
      <c r="D22">
        <v>8699</v>
      </c>
      <c r="E22">
        <v>10817</v>
      </c>
      <c r="F22">
        <v>691659</v>
      </c>
      <c r="G22">
        <v>279.15000000000003</v>
      </c>
      <c r="H22">
        <v>2981.61</v>
      </c>
      <c r="I22">
        <v>14.4695</v>
      </c>
      <c r="J22">
        <v>12814</v>
      </c>
      <c r="K22">
        <v>248.70699999999999</v>
      </c>
      <c r="L22">
        <v>11.145000000000001</v>
      </c>
      <c r="M22">
        <v>281.363</v>
      </c>
      <c r="N22">
        <v>561.08699999999999</v>
      </c>
      <c r="O22">
        <v>235.08799999999999</v>
      </c>
      <c r="P22">
        <v>1669.654</v>
      </c>
    </row>
    <row r="23" spans="1:16" x14ac:dyDescent="0.2">
      <c r="A23" s="4" t="s">
        <v>39</v>
      </c>
      <c r="B23">
        <v>52578.8</v>
      </c>
      <c r="C23">
        <v>1091580</v>
      </c>
      <c r="D23">
        <v>6526</v>
      </c>
      <c r="E23">
        <v>11337</v>
      </c>
      <c r="F23">
        <v>389259</v>
      </c>
      <c r="G23">
        <v>272.95000000000005</v>
      </c>
      <c r="H23">
        <v>1863.61</v>
      </c>
      <c r="I23">
        <v>16.299500000000002</v>
      </c>
      <c r="J23">
        <v>24044</v>
      </c>
      <c r="K23">
        <v>287.70700000000005</v>
      </c>
      <c r="L23">
        <v>8.6440000000000001</v>
      </c>
      <c r="M23">
        <v>335.863</v>
      </c>
      <c r="N23">
        <v>664.38699999999994</v>
      </c>
      <c r="O23">
        <v>272.78800000000001</v>
      </c>
      <c r="P23">
        <v>2235.654</v>
      </c>
    </row>
    <row r="24" spans="1:16" x14ac:dyDescent="0.2">
      <c r="A24" s="4" t="s">
        <v>40</v>
      </c>
      <c r="B24">
        <v>36958.800000000003</v>
      </c>
      <c r="C24">
        <v>636180</v>
      </c>
      <c r="D24">
        <v>5342</v>
      </c>
      <c r="E24">
        <v>147367</v>
      </c>
      <c r="F24">
        <v>316559</v>
      </c>
      <c r="G24">
        <v>344.45000000000005</v>
      </c>
      <c r="H24">
        <v>1754.61</v>
      </c>
      <c r="I24">
        <v>11.929500000000001</v>
      </c>
      <c r="J24">
        <v>41954</v>
      </c>
      <c r="K24">
        <v>234.80699999999999</v>
      </c>
      <c r="L24">
        <v>75.864999999999995</v>
      </c>
      <c r="M24">
        <v>257.16300000000001</v>
      </c>
      <c r="N24">
        <v>544.28700000000003</v>
      </c>
      <c r="O24">
        <v>212.28799999999998</v>
      </c>
      <c r="P24">
        <v>1824.654</v>
      </c>
    </row>
    <row r="25" spans="1:16" x14ac:dyDescent="0.2">
      <c r="A25" s="4" t="s">
        <v>41</v>
      </c>
      <c r="B25">
        <v>56618.8</v>
      </c>
      <c r="C25">
        <v>826880</v>
      </c>
      <c r="D25">
        <v>6594</v>
      </c>
      <c r="E25">
        <v>10437</v>
      </c>
      <c r="F25">
        <v>381659</v>
      </c>
      <c r="G25">
        <v>1359.35</v>
      </c>
      <c r="H25">
        <v>1615.61</v>
      </c>
      <c r="I25">
        <v>17.124500000000001</v>
      </c>
      <c r="J25">
        <v>24454</v>
      </c>
      <c r="K25">
        <v>292.10700000000003</v>
      </c>
      <c r="L25">
        <v>10.565000000000001</v>
      </c>
      <c r="M25">
        <v>332.06299999999999</v>
      </c>
      <c r="N25">
        <v>661.98699999999997</v>
      </c>
      <c r="O25">
        <v>278.988</v>
      </c>
      <c r="P25">
        <v>2111.654</v>
      </c>
    </row>
    <row r="26" spans="1:16" x14ac:dyDescent="0.2">
      <c r="A26" s="4" t="s">
        <v>42</v>
      </c>
      <c r="B26">
        <v>57988.800000000003</v>
      </c>
      <c r="C26">
        <v>672280</v>
      </c>
      <c r="D26">
        <v>5403.5</v>
      </c>
      <c r="E26">
        <v>16977</v>
      </c>
      <c r="F26">
        <v>385759</v>
      </c>
      <c r="G26">
        <v>317.65000000000003</v>
      </c>
      <c r="H26">
        <v>1465.61</v>
      </c>
      <c r="I26">
        <v>15.8245</v>
      </c>
      <c r="J26">
        <v>21124</v>
      </c>
      <c r="K26">
        <v>254.607</v>
      </c>
      <c r="L26">
        <v>8.4930000000000003</v>
      </c>
      <c r="M26">
        <v>307.06299999999999</v>
      </c>
      <c r="N26">
        <v>623.78700000000003</v>
      </c>
      <c r="O26">
        <v>259.28800000000001</v>
      </c>
      <c r="P26">
        <v>2901.654</v>
      </c>
    </row>
    <row r="27" spans="1:16" x14ac:dyDescent="0.2">
      <c r="A27" s="4" t="s">
        <v>43</v>
      </c>
      <c r="B27">
        <v>13298.8</v>
      </c>
      <c r="C27">
        <v>1292580</v>
      </c>
      <c r="D27">
        <v>9866.5</v>
      </c>
      <c r="E27">
        <v>11147</v>
      </c>
      <c r="F27">
        <v>1110359</v>
      </c>
      <c r="G27">
        <v>592.15</v>
      </c>
      <c r="H27">
        <v>1012.61</v>
      </c>
      <c r="I27">
        <v>14.5945</v>
      </c>
      <c r="J27">
        <v>-281.3</v>
      </c>
      <c r="K27">
        <v>214.30699999999999</v>
      </c>
      <c r="L27">
        <v>1.1280000000000001</v>
      </c>
      <c r="M27">
        <v>364.56299999999999</v>
      </c>
      <c r="N27">
        <v>744.98699999999997</v>
      </c>
      <c r="O27">
        <v>335.58800000000002</v>
      </c>
      <c r="P27">
        <v>68.334000000000003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149BF-1881-D646-AE93-63E0FD4CE7DC}">
  <dimension ref="A1:P26"/>
  <sheetViews>
    <sheetView workbookViewId="0">
      <selection activeCell="E38" sqref="E38"/>
    </sheetView>
  </sheetViews>
  <sheetFormatPr baseColWidth="10" defaultRowHeight="15" x14ac:dyDescent="0.2"/>
  <cols>
    <col min="1" max="1" width="15.83203125" customWidth="1"/>
  </cols>
  <sheetData>
    <row r="1" spans="1:16" x14ac:dyDescent="0.2">
      <c r="A1" s="4" t="s">
        <v>0</v>
      </c>
      <c r="B1" s="4" t="s">
        <v>47</v>
      </c>
      <c r="C1" s="4" t="s">
        <v>48</v>
      </c>
      <c r="D1" s="4" t="s">
        <v>49</v>
      </c>
      <c r="E1" s="4" t="s">
        <v>50</v>
      </c>
      <c r="F1" s="4" t="s">
        <v>51</v>
      </c>
      <c r="G1" s="4" t="s">
        <v>52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57</v>
      </c>
      <c r="M1" s="4" t="s">
        <v>58</v>
      </c>
      <c r="N1" s="4" t="s">
        <v>59</v>
      </c>
      <c r="O1" s="4" t="s">
        <v>60</v>
      </c>
      <c r="P1" s="4" t="s">
        <v>61</v>
      </c>
    </row>
    <row r="2" spans="1:16" x14ac:dyDescent="0.2">
      <c r="A2" s="4" t="s">
        <v>19</v>
      </c>
      <c r="B2">
        <f>'M.D ZM CLEAN'!B3*0.05</f>
        <v>3578.9400000000005</v>
      </c>
      <c r="C2">
        <f>'M.D ZM CLEAN'!C3*0.05</f>
        <v>60529</v>
      </c>
      <c r="D2">
        <f>'M.D ZM CLEAN'!D3*0.05</f>
        <v>423.8</v>
      </c>
      <c r="E2">
        <f>'M.D ZM CLEAN'!E3*0.05</f>
        <v>469.35</v>
      </c>
      <c r="F2">
        <f>'M.D ZM CLEAN'!F3*0.05</f>
        <v>24427.95</v>
      </c>
      <c r="G2">
        <f>'M.D ZM CLEAN'!G3*0.05</f>
        <v>19.217500000000001</v>
      </c>
      <c r="H2">
        <f>'M.D ZM CLEAN'!H3*0.05</f>
        <v>93.430499999999995</v>
      </c>
      <c r="I2">
        <f>'M.D ZM CLEAN'!I3*0.05</f>
        <v>0.9109750000000002</v>
      </c>
      <c r="J2">
        <f>'M.D ZM CLEAN'!J3*0.05</f>
        <v>3339.7000000000003</v>
      </c>
      <c r="K2">
        <f>'M.D ZM CLEAN'!K3*0.05</f>
        <v>15.645350000000002</v>
      </c>
      <c r="L2">
        <f>'M.D ZM CLEAN'!L3*0.05</f>
        <v>0.43800000000000011</v>
      </c>
      <c r="M2">
        <f>'M.D ZM CLEAN'!M3*0.05</f>
        <v>14.793150000000001</v>
      </c>
      <c r="N2">
        <f>'M.D ZM CLEAN'!N3*0.05</f>
        <v>27.639350000000004</v>
      </c>
      <c r="O2">
        <f>'M.D ZM CLEAN'!O3*0.05</f>
        <v>13.584400000000002</v>
      </c>
      <c r="P2">
        <f>'M.D ZM CLEAN'!P3*0.05</f>
        <v>185.68270000000001</v>
      </c>
    </row>
    <row r="3" spans="1:16" x14ac:dyDescent="0.2">
      <c r="A3" s="4" t="s">
        <v>20</v>
      </c>
      <c r="B3">
        <f>'M.D ZM CLEAN'!B4*0.05</f>
        <v>2243.94</v>
      </c>
      <c r="C3">
        <f>'M.D ZM CLEAN'!C4*0.05</f>
        <v>49979</v>
      </c>
      <c r="D3">
        <f>'M.D ZM CLEAN'!D4*0.05</f>
        <v>244.35000000000002</v>
      </c>
      <c r="E3">
        <f>'M.D ZM CLEAN'!E4*0.05</f>
        <v>215.75</v>
      </c>
      <c r="F3">
        <f>'M.D ZM CLEAN'!F4*0.05</f>
        <v>12912.95</v>
      </c>
      <c r="G3">
        <f>'M.D ZM CLEAN'!G4*0.05</f>
        <v>10.8375</v>
      </c>
      <c r="H3">
        <f>'M.D ZM CLEAN'!H4*0.05</f>
        <v>53.280499999999996</v>
      </c>
      <c r="I3">
        <f>'M.D ZM CLEAN'!I4*0.05</f>
        <v>0.55747500000000005</v>
      </c>
      <c r="J3">
        <f>'M.D ZM CLEAN'!J4*0.05</f>
        <v>637.20000000000005</v>
      </c>
      <c r="K3">
        <f>'M.D ZM CLEAN'!K4*0.05</f>
        <v>10.64035</v>
      </c>
      <c r="L3">
        <f>'M.D ZM CLEAN'!L4*0.05</f>
        <v>0.27094999999999997</v>
      </c>
      <c r="M3">
        <f>'M.D ZM CLEAN'!M4*0.05</f>
        <v>11.133150000000001</v>
      </c>
      <c r="N3">
        <f>'M.D ZM CLEAN'!N4*0.05</f>
        <v>22.324349999999999</v>
      </c>
      <c r="O3">
        <f>'M.D ZM CLEAN'!O4*0.05</f>
        <v>10.109400000000001</v>
      </c>
      <c r="P3">
        <f>'M.D ZM CLEAN'!P4*0.05</f>
        <v>54.482700000000001</v>
      </c>
    </row>
    <row r="4" spans="1:16" x14ac:dyDescent="0.2">
      <c r="A4" s="4" t="s">
        <v>21</v>
      </c>
      <c r="B4">
        <f>'M.D ZM CLEAN'!B5*0.05</f>
        <v>3755.9400000000005</v>
      </c>
      <c r="C4">
        <f>'M.D ZM CLEAN'!C5*0.05</f>
        <v>75529</v>
      </c>
      <c r="D4">
        <f>'M.D ZM CLEAN'!D5*0.05</f>
        <v>434.15000000000003</v>
      </c>
      <c r="E4">
        <f>'M.D ZM CLEAN'!E5*0.05</f>
        <v>525.35</v>
      </c>
      <c r="F4">
        <f>'M.D ZM CLEAN'!F5*0.05</f>
        <v>24027.95</v>
      </c>
      <c r="G4">
        <f>'M.D ZM CLEAN'!G5*0.05</f>
        <v>19.957500000000003</v>
      </c>
      <c r="H4">
        <f>'M.D ZM CLEAN'!H5*0.05</f>
        <v>98.780500000000004</v>
      </c>
      <c r="I4">
        <f>'M.D ZM CLEAN'!I5*0.05</f>
        <v>0.90972500000000012</v>
      </c>
      <c r="J4">
        <f>'M.D ZM CLEAN'!J5*0.05</f>
        <v>1964.7</v>
      </c>
      <c r="K4">
        <f>'M.D ZM CLEAN'!K5*0.05</f>
        <v>17.54035</v>
      </c>
      <c r="L4">
        <f>'M.D ZM CLEAN'!L5*0.05</f>
        <v>0.46875</v>
      </c>
      <c r="M4">
        <f>'M.D ZM CLEAN'!M5*0.05</f>
        <v>16.838149999999999</v>
      </c>
      <c r="N4">
        <f>'M.D ZM CLEAN'!N5*0.05</f>
        <v>31.659350000000003</v>
      </c>
      <c r="O4">
        <f>'M.D ZM CLEAN'!O5*0.05</f>
        <v>15.464400000000001</v>
      </c>
      <c r="P4">
        <f>'M.D ZM CLEAN'!P5*0.05</f>
        <v>152.33270000000002</v>
      </c>
    </row>
    <row r="5" spans="1:16" x14ac:dyDescent="0.2">
      <c r="A5" s="4" t="s">
        <v>22</v>
      </c>
      <c r="B5">
        <f>'M.D ZM CLEAN'!B6*0.05</f>
        <v>2853.9400000000005</v>
      </c>
      <c r="C5">
        <f>'M.D ZM CLEAN'!C6*0.05</f>
        <v>68679</v>
      </c>
      <c r="D5">
        <f>'M.D ZM CLEAN'!D6*0.05</f>
        <v>300.125</v>
      </c>
      <c r="E5">
        <f>'M.D ZM CLEAN'!E6*0.05</f>
        <v>248.60000000000002</v>
      </c>
      <c r="F5">
        <f>'M.D ZM CLEAN'!F6*0.05</f>
        <v>16282.95</v>
      </c>
      <c r="G5">
        <f>'M.D ZM CLEAN'!G6*0.05</f>
        <v>17.0625</v>
      </c>
      <c r="H5">
        <f>'M.D ZM CLEAN'!H6*0.05</f>
        <v>68.680499999999995</v>
      </c>
      <c r="I5">
        <f>'M.D ZM CLEAN'!I6*0.05</f>
        <v>0.69547500000000007</v>
      </c>
      <c r="J5">
        <f>'M.D ZM CLEAN'!J6*0.05</f>
        <v>842.7</v>
      </c>
      <c r="K5">
        <f>'M.D ZM CLEAN'!K6*0.05</f>
        <v>12.520350000000001</v>
      </c>
      <c r="L5">
        <f>'M.D ZM CLEAN'!L6*0.05</f>
        <v>0.28660000000000002</v>
      </c>
      <c r="M5">
        <f>'M.D ZM CLEAN'!M6*0.05</f>
        <v>12.62815</v>
      </c>
      <c r="N5">
        <f>'M.D ZM CLEAN'!N6*0.05</f>
        <v>24.359350000000003</v>
      </c>
      <c r="O5">
        <f>'M.D ZM CLEAN'!O6*0.05</f>
        <v>11.4094</v>
      </c>
      <c r="P5">
        <f>'M.D ZM CLEAN'!P6*0.05</f>
        <v>78.1327</v>
      </c>
    </row>
    <row r="6" spans="1:16" x14ac:dyDescent="0.2">
      <c r="A6" s="4" t="s">
        <v>23</v>
      </c>
      <c r="B6">
        <f>'M.D ZM CLEAN'!B7*0.05</f>
        <v>2837.4400000000005</v>
      </c>
      <c r="C6">
        <f>'M.D ZM CLEAN'!C7*0.05</f>
        <v>66929</v>
      </c>
      <c r="D6">
        <f>'M.D ZM CLEAN'!D7*0.05</f>
        <v>428.57500000000005</v>
      </c>
      <c r="E6">
        <f>'M.D ZM CLEAN'!E7*0.05</f>
        <v>258.90000000000003</v>
      </c>
      <c r="F6">
        <f>'M.D ZM CLEAN'!F7*0.05</f>
        <v>16237.95</v>
      </c>
      <c r="G6">
        <f>'M.D ZM CLEAN'!G7*0.05</f>
        <v>11.817500000000001</v>
      </c>
      <c r="H6">
        <f>'M.D ZM CLEAN'!H7*0.05</f>
        <v>69.530500000000004</v>
      </c>
      <c r="I6">
        <f>'M.D ZM CLEAN'!I7*0.05</f>
        <v>0.61322500000000002</v>
      </c>
      <c r="J6">
        <f>'M.D ZM CLEAN'!J7*0.05</f>
        <v>1699.2</v>
      </c>
      <c r="K6">
        <f>'M.D ZM CLEAN'!K7*0.05</f>
        <v>10.800350000000002</v>
      </c>
      <c r="L6">
        <f>'M.D ZM CLEAN'!L7*0.05</f>
        <v>0.39170000000000005</v>
      </c>
      <c r="M6">
        <f>'M.D ZM CLEAN'!M7*0.05</f>
        <v>11.058150000000001</v>
      </c>
      <c r="N6">
        <f>'M.D ZM CLEAN'!N7*0.05</f>
        <v>19.849350000000001</v>
      </c>
      <c r="O6">
        <f>'M.D ZM CLEAN'!O7*0.05</f>
        <v>10.124400000000001</v>
      </c>
      <c r="P6">
        <f>'M.D ZM CLEAN'!P7*0.05</f>
        <v>92.832700000000003</v>
      </c>
    </row>
    <row r="7" spans="1:16" x14ac:dyDescent="0.2">
      <c r="A7" s="4" t="s">
        <v>24</v>
      </c>
      <c r="B7">
        <f>'M.D ZM CLEAN'!B8*0.05</f>
        <v>2887.4400000000005</v>
      </c>
      <c r="C7">
        <f>'M.D ZM CLEAN'!C8*0.05</f>
        <v>63929</v>
      </c>
      <c r="D7">
        <f>'M.D ZM CLEAN'!D8*0.05</f>
        <v>359.32500000000005</v>
      </c>
      <c r="E7">
        <f>'M.D ZM CLEAN'!E8*0.05</f>
        <v>282.15000000000003</v>
      </c>
      <c r="F7">
        <f>'M.D ZM CLEAN'!F8*0.05</f>
        <v>15827.95</v>
      </c>
      <c r="G7">
        <f>'M.D ZM CLEAN'!G8*0.05</f>
        <v>12.2875</v>
      </c>
      <c r="H7">
        <f>'M.D ZM CLEAN'!H8*0.05</f>
        <v>72.030500000000004</v>
      </c>
      <c r="I7">
        <f>'M.D ZM CLEAN'!I8*0.05</f>
        <v>0.6437250000000001</v>
      </c>
      <c r="J7">
        <f>'M.D ZM CLEAN'!J8*0.05</f>
        <v>1273.7</v>
      </c>
      <c r="K7">
        <f>'M.D ZM CLEAN'!K8*0.05</f>
        <v>11.365349999999999</v>
      </c>
      <c r="L7">
        <f>'M.D ZM CLEAN'!L8*0.05</f>
        <v>0.36410000000000003</v>
      </c>
      <c r="M7">
        <f>'M.D ZM CLEAN'!M8*0.05</f>
        <v>11.623150000000001</v>
      </c>
      <c r="N7">
        <f>'M.D ZM CLEAN'!N8*0.05</f>
        <v>20.794350000000001</v>
      </c>
      <c r="O7">
        <f>'M.D ZM CLEAN'!O8*0.05</f>
        <v>10.349400000000001</v>
      </c>
      <c r="P7">
        <f>'M.D ZM CLEAN'!P8*0.05</f>
        <v>99.082700000000003</v>
      </c>
    </row>
    <row r="8" spans="1:16" x14ac:dyDescent="0.2">
      <c r="A8" s="4" t="s">
        <v>25</v>
      </c>
      <c r="B8">
        <f>'M.D ZM CLEAN'!B9*0.05</f>
        <v>3005.9400000000005</v>
      </c>
      <c r="C8">
        <f>'M.D ZM CLEAN'!C9*0.05</f>
        <v>105379</v>
      </c>
      <c r="D8">
        <f>'M.D ZM CLEAN'!D9*0.05</f>
        <v>467.57500000000005</v>
      </c>
      <c r="E8">
        <f>'M.D ZM CLEAN'!E9*0.05</f>
        <v>503.85</v>
      </c>
      <c r="F8">
        <f>'M.D ZM CLEAN'!F9*0.05</f>
        <v>21242.95</v>
      </c>
      <c r="G8">
        <f>'M.D ZM CLEAN'!G9*0.05</f>
        <v>18.987500000000001</v>
      </c>
      <c r="H8">
        <f>'M.D ZM CLEAN'!H9*0.05</f>
        <v>88.930499999999995</v>
      </c>
      <c r="I8">
        <f>'M.D ZM CLEAN'!I9*0.05</f>
        <v>0.85372500000000007</v>
      </c>
      <c r="J8">
        <f>'M.D ZM CLEAN'!J9*0.05</f>
        <v>1694.7</v>
      </c>
      <c r="K8">
        <f>'M.D ZM CLEAN'!K9*0.05</f>
        <v>16.935350000000003</v>
      </c>
      <c r="L8">
        <f>'M.D ZM CLEAN'!L9*0.05</f>
        <v>0.42750000000000005</v>
      </c>
      <c r="M8">
        <f>'M.D ZM CLEAN'!M9*0.05</f>
        <v>16.358150000000002</v>
      </c>
      <c r="N8">
        <f>'M.D ZM CLEAN'!N9*0.05</f>
        <v>32.244349999999997</v>
      </c>
      <c r="O8">
        <f>'M.D ZM CLEAN'!O9*0.05</f>
        <v>14.944400000000002</v>
      </c>
      <c r="P8">
        <f>'M.D ZM CLEAN'!P9*0.05</f>
        <v>129.98269999999999</v>
      </c>
    </row>
    <row r="9" spans="1:16" x14ac:dyDescent="0.2">
      <c r="A9" s="4" t="s">
        <v>26</v>
      </c>
      <c r="B9">
        <f>'M.D ZM CLEAN'!B10*0.05</f>
        <v>2488.4400000000005</v>
      </c>
      <c r="C9">
        <f>'M.D ZM CLEAN'!C10*0.05</f>
        <v>41704</v>
      </c>
      <c r="D9">
        <f>'M.D ZM CLEAN'!D10*0.05</f>
        <v>280.7</v>
      </c>
      <c r="E9">
        <f>'M.D ZM CLEAN'!E10*0.05</f>
        <v>527.35</v>
      </c>
      <c r="F9">
        <f>'M.D ZM CLEAN'!F10*0.05</f>
        <v>16772.95</v>
      </c>
      <c r="G9">
        <f>'M.D ZM CLEAN'!G10*0.05</f>
        <v>15.047500000000003</v>
      </c>
      <c r="H9">
        <f>'M.D ZM CLEAN'!H10*0.05</f>
        <v>63.930499999999995</v>
      </c>
      <c r="I9">
        <f>'M.D ZM CLEAN'!I10*0.05</f>
        <v>0.69297500000000012</v>
      </c>
      <c r="J9">
        <f>'M.D ZM CLEAN'!J10*0.05</f>
        <v>1055.7</v>
      </c>
      <c r="K9">
        <f>'M.D ZM CLEAN'!K10*0.05</f>
        <v>12.940350000000002</v>
      </c>
      <c r="L9">
        <f>'M.D ZM CLEAN'!L10*0.05</f>
        <v>0.41045000000000009</v>
      </c>
      <c r="M9">
        <f>'M.D ZM CLEAN'!M10*0.05</f>
        <v>12.15315</v>
      </c>
      <c r="N9">
        <f>'M.D ZM CLEAN'!N10*0.05</f>
        <v>24.739350000000002</v>
      </c>
      <c r="O9">
        <f>'M.D ZM CLEAN'!O10*0.05</f>
        <v>10.9094</v>
      </c>
      <c r="P9">
        <f>'M.D ZM CLEAN'!P10*0.05</f>
        <v>84.082700000000003</v>
      </c>
    </row>
    <row r="10" spans="1:16" x14ac:dyDescent="0.2">
      <c r="A10" s="4" t="s">
        <v>27</v>
      </c>
      <c r="B10">
        <f>'M.D ZM CLEAN'!B11*0.05</f>
        <v>3593.4400000000005</v>
      </c>
      <c r="C10">
        <f>'M.D ZM CLEAN'!C11*0.05</f>
        <v>74379</v>
      </c>
      <c r="D10">
        <f>'M.D ZM CLEAN'!D11*0.05</f>
        <v>426.20000000000005</v>
      </c>
      <c r="E10">
        <f>'M.D ZM CLEAN'!E11*0.05</f>
        <v>583.85</v>
      </c>
      <c r="F10">
        <f>'M.D ZM CLEAN'!F11*0.05</f>
        <v>22047.95</v>
      </c>
      <c r="G10">
        <f>'M.D ZM CLEAN'!G11*0.05</f>
        <v>18.1525</v>
      </c>
      <c r="H10">
        <f>'M.D ZM CLEAN'!H11*0.05</f>
        <v>87.180499999999995</v>
      </c>
      <c r="I10">
        <f>'M.D ZM CLEAN'!I11*0.05</f>
        <v>0.89397500000000008</v>
      </c>
      <c r="J10">
        <f>'M.D ZM CLEAN'!J11*0.05</f>
        <v>1076.2</v>
      </c>
      <c r="K10">
        <f>'M.D ZM CLEAN'!K11*0.05</f>
        <v>17.370350000000002</v>
      </c>
      <c r="L10">
        <f>'M.D ZM CLEAN'!L11*0.05</f>
        <v>0.45180000000000009</v>
      </c>
      <c r="M10">
        <f>'M.D ZM CLEAN'!M11*0.05</f>
        <v>18.18815</v>
      </c>
      <c r="N10">
        <f>'M.D ZM CLEAN'!N11*0.05</f>
        <v>36.369349999999997</v>
      </c>
      <c r="O10">
        <f>'M.D ZM CLEAN'!O11*0.05</f>
        <v>16.1294</v>
      </c>
      <c r="P10">
        <f>'M.D ZM CLEAN'!P11*0.05</f>
        <v>103.78270000000001</v>
      </c>
    </row>
    <row r="11" spans="1:16" x14ac:dyDescent="0.2">
      <c r="A11" s="4" t="s">
        <v>28</v>
      </c>
      <c r="B11">
        <f>'M.D ZM CLEAN'!B12*0.05</f>
        <v>2304.94</v>
      </c>
      <c r="C11">
        <f>'M.D ZM CLEAN'!C12*0.05</f>
        <v>44884</v>
      </c>
      <c r="D11">
        <f>'M.D ZM CLEAN'!D12*0.05</f>
        <v>279.95</v>
      </c>
      <c r="E11">
        <f>'M.D ZM CLEAN'!E12*0.05</f>
        <v>339.6</v>
      </c>
      <c r="F11">
        <f>'M.D ZM CLEAN'!F12*0.05</f>
        <v>15892.95</v>
      </c>
      <c r="G11">
        <f>'M.D ZM CLEAN'!G12*0.05</f>
        <v>124.4175</v>
      </c>
      <c r="H11">
        <f>'M.D ZM CLEAN'!H12*0.05</f>
        <v>88.330500000000001</v>
      </c>
      <c r="I11">
        <f>'M.D ZM CLEAN'!I12*0.05</f>
        <v>0.65447500000000014</v>
      </c>
      <c r="J11">
        <f>'M.D ZM CLEAN'!J12*0.05</f>
        <v>1030.2</v>
      </c>
      <c r="K11">
        <f>'M.D ZM CLEAN'!K12*0.05</f>
        <v>12.680350000000001</v>
      </c>
      <c r="L11">
        <f>'M.D ZM CLEAN'!L12*0.05</f>
        <v>0.42020000000000002</v>
      </c>
      <c r="M11">
        <f>'M.D ZM CLEAN'!M12*0.05</f>
        <v>12.763150000000001</v>
      </c>
      <c r="N11">
        <f>'M.D ZM CLEAN'!N12*0.05</f>
        <v>25.544349999999998</v>
      </c>
      <c r="O11">
        <f>'M.D ZM CLEAN'!O12*0.05</f>
        <v>11.199400000000001</v>
      </c>
      <c r="P11">
        <f>'M.D ZM CLEAN'!P12*0.05</f>
        <v>81.182700000000011</v>
      </c>
    </row>
    <row r="12" spans="1:16" x14ac:dyDescent="0.2">
      <c r="A12" s="4" t="s">
        <v>29</v>
      </c>
      <c r="B12">
        <f>'M.D ZM CLEAN'!B13*0.05</f>
        <v>1992.4400000000003</v>
      </c>
      <c r="C12">
        <f>'M.D ZM CLEAN'!C13*0.05</f>
        <v>52329</v>
      </c>
      <c r="D12">
        <f>'M.D ZM CLEAN'!D13*0.05</f>
        <v>351.47500000000002</v>
      </c>
      <c r="E12">
        <f>'M.D ZM CLEAN'!E13*0.05</f>
        <v>876.35</v>
      </c>
      <c r="F12">
        <f>'M.D ZM CLEAN'!F13*0.05</f>
        <v>18392.95</v>
      </c>
      <c r="G12">
        <f>'M.D ZM CLEAN'!G13*0.05</f>
        <v>20.917500000000004</v>
      </c>
      <c r="H12">
        <f>'M.D ZM CLEAN'!H13*0.05</f>
        <v>70.680499999999995</v>
      </c>
      <c r="I12">
        <f>'M.D ZM CLEAN'!I13*0.05</f>
        <v>0.74422500000000003</v>
      </c>
      <c r="J12">
        <f>'M.D ZM CLEAN'!J13*0.05</f>
        <v>1901.2</v>
      </c>
      <c r="K12">
        <f>'M.D ZM CLEAN'!K13*0.05</f>
        <v>13.970350000000003</v>
      </c>
      <c r="L12">
        <f>'M.D ZM CLEAN'!L13*0.05</f>
        <v>0.42690000000000006</v>
      </c>
      <c r="M12">
        <f>'M.D ZM CLEAN'!M13*0.05</f>
        <v>15.363149999999999</v>
      </c>
      <c r="N12">
        <f>'M.D ZM CLEAN'!N13*0.05</f>
        <v>32.074350000000003</v>
      </c>
      <c r="O12">
        <f>'M.D ZM CLEAN'!O13*0.05</f>
        <v>13.6494</v>
      </c>
      <c r="P12">
        <f>'M.D ZM CLEAN'!P13*0.05</f>
        <v>113.23270000000001</v>
      </c>
    </row>
    <row r="13" spans="1:16" x14ac:dyDescent="0.2">
      <c r="A13" s="4" t="s">
        <v>30</v>
      </c>
      <c r="B13">
        <f>'M.D ZM CLEAN'!B14*0.05</f>
        <v>2546.9400000000005</v>
      </c>
      <c r="C13">
        <f>'M.D ZM CLEAN'!C14*0.05</f>
        <v>56679</v>
      </c>
      <c r="D13">
        <f>'M.D ZM CLEAN'!D14*0.05</f>
        <v>276.25</v>
      </c>
      <c r="E13">
        <f>'M.D ZM CLEAN'!E14*0.05</f>
        <v>436.85</v>
      </c>
      <c r="F13">
        <f>'M.D ZM CLEAN'!F14*0.05</f>
        <v>17437.95</v>
      </c>
      <c r="G13">
        <f>'M.D ZM CLEAN'!G14*0.05</f>
        <v>13.602500000000001</v>
      </c>
      <c r="H13">
        <f>'M.D ZM CLEAN'!H14*0.05</f>
        <v>63.930499999999995</v>
      </c>
      <c r="I13">
        <f>'M.D ZM CLEAN'!I14*0.05</f>
        <v>0.73172499999999996</v>
      </c>
      <c r="J13">
        <f>'M.D ZM CLEAN'!J14*0.05</f>
        <v>992.7</v>
      </c>
      <c r="K13">
        <f>'M.D ZM CLEAN'!K14*0.05</f>
        <v>13.500350000000001</v>
      </c>
      <c r="L13">
        <f>'M.D ZM CLEAN'!L14*0.05</f>
        <v>0.38775000000000004</v>
      </c>
      <c r="M13">
        <f>'M.D ZM CLEAN'!M14*0.05</f>
        <v>15.27815</v>
      </c>
      <c r="N13">
        <f>'M.D ZM CLEAN'!N14*0.05</f>
        <v>30.084350000000001</v>
      </c>
      <c r="O13">
        <f>'M.D ZM CLEAN'!O14*0.05</f>
        <v>13.2744</v>
      </c>
      <c r="P13">
        <f>'M.D ZM CLEAN'!P14*0.05</f>
        <v>73.082700000000003</v>
      </c>
    </row>
    <row r="14" spans="1:16" x14ac:dyDescent="0.2">
      <c r="A14" s="4" t="s">
        <v>31</v>
      </c>
      <c r="B14">
        <f>'M.D ZM CLEAN'!B15*0.05</f>
        <v>2819.4400000000005</v>
      </c>
      <c r="C14">
        <f>'M.D ZM CLEAN'!C15*0.05</f>
        <v>33154</v>
      </c>
      <c r="D14">
        <f>'M.D ZM CLEAN'!D15*0.05</f>
        <v>274.82499999999999</v>
      </c>
      <c r="E14">
        <f>'M.D ZM CLEAN'!E15*0.05</f>
        <v>475.35</v>
      </c>
      <c r="F14">
        <f>'M.D ZM CLEAN'!F15*0.05</f>
        <v>18327.95</v>
      </c>
      <c r="G14">
        <f>'M.D ZM CLEAN'!G15*0.05</f>
        <v>72.367499999999993</v>
      </c>
      <c r="H14">
        <f>'M.D ZM CLEAN'!H15*0.05</f>
        <v>73.030500000000004</v>
      </c>
      <c r="I14">
        <f>'M.D ZM CLEAN'!I15*0.05</f>
        <v>0.67122500000000007</v>
      </c>
      <c r="J14">
        <f>'M.D ZM CLEAN'!J15*0.05</f>
        <v>1271.7</v>
      </c>
      <c r="K14">
        <f>'M.D ZM CLEAN'!K15*0.05</f>
        <v>12.925350000000002</v>
      </c>
      <c r="L14">
        <f>'M.D ZM CLEAN'!L15*0.05</f>
        <v>0.35240000000000005</v>
      </c>
      <c r="M14">
        <f>'M.D ZM CLEAN'!M15*0.05</f>
        <v>13.458150000000002</v>
      </c>
      <c r="N14">
        <f>'M.D ZM CLEAN'!N15*0.05</f>
        <v>27.934350000000002</v>
      </c>
      <c r="O14">
        <f>'M.D ZM CLEAN'!O15*0.05</f>
        <v>11.7994</v>
      </c>
      <c r="P14">
        <f>'M.D ZM CLEAN'!P15*0.05</f>
        <v>102.6327</v>
      </c>
    </row>
    <row r="15" spans="1:16" x14ac:dyDescent="0.2">
      <c r="A15" s="4" t="s">
        <v>32</v>
      </c>
      <c r="B15">
        <f>'M.D ZM CLEAN'!B16*0.05</f>
        <v>1748.9400000000003</v>
      </c>
      <c r="C15">
        <f>'M.D ZM CLEAN'!C16*0.05</f>
        <v>40729</v>
      </c>
      <c r="D15">
        <f>'M.D ZM CLEAN'!D16*0.05</f>
        <v>213.07500000000002</v>
      </c>
      <c r="E15">
        <f>'M.D ZM CLEAN'!E16*0.05</f>
        <v>523.85</v>
      </c>
      <c r="F15">
        <f>'M.D ZM CLEAN'!F16*0.05</f>
        <v>11837.95</v>
      </c>
      <c r="G15">
        <f>'M.D ZM CLEAN'!G16*0.05</f>
        <v>12.842500000000001</v>
      </c>
      <c r="H15">
        <f>'M.D ZM CLEAN'!H16*0.05</f>
        <v>105.48050000000001</v>
      </c>
      <c r="I15">
        <f>'M.D ZM CLEAN'!I16*0.05</f>
        <v>0.53247500000000003</v>
      </c>
      <c r="J15">
        <f>'M.D ZM CLEAN'!J16*0.05</f>
        <v>621.20000000000005</v>
      </c>
      <c r="K15">
        <f>'M.D ZM CLEAN'!K16*0.05</f>
        <v>9.6353500000000007</v>
      </c>
      <c r="L15">
        <f>'M.D ZM CLEAN'!L16*0.05</f>
        <v>0.33565</v>
      </c>
      <c r="M15">
        <f>'M.D ZM CLEAN'!M16*0.05</f>
        <v>10.68815</v>
      </c>
      <c r="N15">
        <f>'M.D ZM CLEAN'!N16*0.05</f>
        <v>22.96435</v>
      </c>
      <c r="O15">
        <f>'M.D ZM CLEAN'!O16*0.05</f>
        <v>9.2644000000000002</v>
      </c>
      <c r="P15">
        <f>'M.D ZM CLEAN'!P16*0.05</f>
        <v>151.98269999999999</v>
      </c>
    </row>
    <row r="16" spans="1:16" x14ac:dyDescent="0.2">
      <c r="A16" s="4" t="s">
        <v>33</v>
      </c>
      <c r="B16">
        <f>'M.D ZM CLEAN'!B17*0.05</f>
        <v>2379.94</v>
      </c>
      <c r="C16">
        <f>'M.D ZM CLEAN'!C17*0.05</f>
        <v>46479</v>
      </c>
      <c r="D16">
        <f>'M.D ZM CLEAN'!D17*0.05</f>
        <v>286.77500000000003</v>
      </c>
      <c r="E16">
        <f>'M.D ZM CLEAN'!E17*0.05</f>
        <v>464.85</v>
      </c>
      <c r="F16">
        <f>'M.D ZM CLEAN'!F17*0.05</f>
        <v>16177.95</v>
      </c>
      <c r="G16">
        <f>'M.D ZM CLEAN'!G17*0.05</f>
        <v>15.102500000000001</v>
      </c>
      <c r="H16">
        <f>'M.D ZM CLEAN'!H17*0.05</f>
        <v>88.180499999999995</v>
      </c>
      <c r="I16">
        <f>'M.D ZM CLEAN'!I17*0.05</f>
        <v>0.67847500000000016</v>
      </c>
      <c r="J16">
        <f>'M.D ZM CLEAN'!J17*0.05</f>
        <v>1010.2</v>
      </c>
      <c r="K16">
        <f>'M.D ZM CLEAN'!K17*0.05</f>
        <v>12.20035</v>
      </c>
      <c r="L16">
        <f>'M.D ZM CLEAN'!L17*0.05</f>
        <v>0.3513</v>
      </c>
      <c r="M16">
        <f>'M.D ZM CLEAN'!M17*0.05</f>
        <v>13.473150000000002</v>
      </c>
      <c r="N16">
        <f>'M.D ZM CLEAN'!N17*0.05</f>
        <v>27.339350000000003</v>
      </c>
      <c r="O16">
        <f>'M.D ZM CLEAN'!O17*0.05</f>
        <v>11.589399999999999</v>
      </c>
      <c r="P16">
        <f>'M.D ZM CLEAN'!P17*0.05</f>
        <v>91.682700000000011</v>
      </c>
    </row>
    <row r="17" spans="1:16" x14ac:dyDescent="0.2">
      <c r="A17" s="4" t="s">
        <v>34</v>
      </c>
      <c r="B17">
        <f>'M.D ZM CLEAN'!B18*0.05</f>
        <v>2682.4400000000005</v>
      </c>
      <c r="C17">
        <f>'M.D ZM CLEAN'!C18*0.05</f>
        <v>46754</v>
      </c>
      <c r="D17">
        <f>'M.D ZM CLEAN'!D18*0.05</f>
        <v>284.47500000000002</v>
      </c>
      <c r="E17">
        <f>'M.D ZM CLEAN'!E18*0.05</f>
        <v>388</v>
      </c>
      <c r="F17">
        <f>'M.D ZM CLEAN'!F18*0.05</f>
        <v>16202.95</v>
      </c>
      <c r="G17">
        <f>'M.D ZM CLEAN'!G18*0.05</f>
        <v>16.9375</v>
      </c>
      <c r="H17">
        <f>'M.D ZM CLEAN'!H18*0.05</f>
        <v>66.130499999999998</v>
      </c>
      <c r="I17">
        <f>'M.D ZM CLEAN'!I18*0.05</f>
        <v>0.70797500000000013</v>
      </c>
      <c r="J17">
        <f>'M.D ZM CLEAN'!J18*0.05</f>
        <v>892.2</v>
      </c>
      <c r="K17">
        <f>'M.D ZM CLEAN'!K18*0.05</f>
        <v>13.650350000000001</v>
      </c>
      <c r="L17">
        <f>'M.D ZM CLEAN'!L18*0.05</f>
        <v>0.37985000000000002</v>
      </c>
      <c r="M17">
        <f>'M.D ZM CLEAN'!M18*0.05</f>
        <v>15.828150000000001</v>
      </c>
      <c r="N17">
        <f>'M.D ZM CLEAN'!N18*0.05</f>
        <v>30.634350000000001</v>
      </c>
      <c r="O17">
        <f>'M.D ZM CLEAN'!O18*0.05</f>
        <v>13.504400000000002</v>
      </c>
      <c r="P17">
        <f>'M.D ZM CLEAN'!P18*0.05</f>
        <v>78.482700000000008</v>
      </c>
    </row>
    <row r="18" spans="1:16" x14ac:dyDescent="0.2">
      <c r="A18" s="4" t="s">
        <v>35</v>
      </c>
      <c r="B18">
        <f>'M.D ZM CLEAN'!B19*0.05</f>
        <v>1866.4400000000003</v>
      </c>
      <c r="C18">
        <f>'M.D ZM CLEAN'!C19*0.05</f>
        <v>20949</v>
      </c>
      <c r="D18">
        <f>'M.D ZM CLEAN'!D19*0.05</f>
        <v>226.375</v>
      </c>
      <c r="E18">
        <f>'M.D ZM CLEAN'!E19*0.05</f>
        <v>421.20000000000005</v>
      </c>
      <c r="F18">
        <f>'M.D ZM CLEAN'!F19*0.05</f>
        <v>13807.95</v>
      </c>
      <c r="G18">
        <f>'M.D ZM CLEAN'!G19*0.05</f>
        <v>11.327500000000001</v>
      </c>
      <c r="H18">
        <f>'M.D ZM CLEAN'!H19*0.05</f>
        <v>72.130499999999998</v>
      </c>
      <c r="I18">
        <f>'M.D ZM CLEAN'!I19*0.05</f>
        <v>0.6054750000000001</v>
      </c>
      <c r="J18">
        <f>'M.D ZM CLEAN'!J19*0.05</f>
        <v>545.70000000000005</v>
      </c>
      <c r="K18">
        <f>'M.D ZM CLEAN'!K19*0.05</f>
        <v>11.275350000000001</v>
      </c>
      <c r="L18">
        <f>'M.D ZM CLEAN'!L19*0.05</f>
        <v>0.31154999999999999</v>
      </c>
      <c r="M18">
        <f>'M.D ZM CLEAN'!M19*0.05</f>
        <v>12.763150000000001</v>
      </c>
      <c r="N18">
        <f>'M.D ZM CLEAN'!N19*0.05</f>
        <v>25.554349999999999</v>
      </c>
      <c r="O18">
        <f>'M.D ZM CLEAN'!O19*0.05</f>
        <v>10.919400000000001</v>
      </c>
      <c r="P18">
        <f>'M.D ZM CLEAN'!P19*0.05</f>
        <v>64.432699999999997</v>
      </c>
    </row>
    <row r="19" spans="1:16" x14ac:dyDescent="0.2">
      <c r="A19" s="4" t="s">
        <v>36</v>
      </c>
      <c r="B19">
        <f>'M.D ZM CLEAN'!B20*0.05</f>
        <v>4317.9400000000005</v>
      </c>
      <c r="C19">
        <f>'M.D ZM CLEAN'!C20*0.05</f>
        <v>63079</v>
      </c>
      <c r="D19">
        <f>'M.D ZM CLEAN'!D20*0.05</f>
        <v>392.3</v>
      </c>
      <c r="E19">
        <f>'M.D ZM CLEAN'!E20*0.05</f>
        <v>461.35</v>
      </c>
      <c r="F19">
        <f>'M.D ZM CLEAN'!F20*0.05</f>
        <v>23557.95</v>
      </c>
      <c r="G19">
        <f>'M.D ZM CLEAN'!G20*0.05</f>
        <v>88.567499999999995</v>
      </c>
      <c r="H19">
        <f>'M.D ZM CLEAN'!H20*0.05</f>
        <v>111.38050000000001</v>
      </c>
      <c r="I19">
        <f>'M.D ZM CLEAN'!I20*0.05</f>
        <v>0.95597500000000013</v>
      </c>
      <c r="J19">
        <f>'M.D ZM CLEAN'!J20*0.05</f>
        <v>1247.2</v>
      </c>
      <c r="K19">
        <f>'M.D ZM CLEAN'!K20*0.05</f>
        <v>16.20035</v>
      </c>
      <c r="L19">
        <f>'M.D ZM CLEAN'!L20*0.05</f>
        <v>0.47470000000000012</v>
      </c>
      <c r="M19">
        <f>'M.D ZM CLEAN'!M20*0.05</f>
        <v>17.77815</v>
      </c>
      <c r="N19">
        <f>'M.D ZM CLEAN'!N20*0.05</f>
        <v>35.334350000000001</v>
      </c>
      <c r="O19">
        <f>'M.D ZM CLEAN'!O20*0.05</f>
        <v>15.1494</v>
      </c>
      <c r="P19">
        <f>'M.D ZM CLEAN'!P20*0.05</f>
        <v>124.78270000000001</v>
      </c>
    </row>
    <row r="20" spans="1:16" x14ac:dyDescent="0.2">
      <c r="A20" s="4" t="s">
        <v>37</v>
      </c>
      <c r="B20">
        <f>'M.D ZM CLEAN'!B21*0.05</f>
        <v>2907.4400000000005</v>
      </c>
      <c r="C20">
        <f>'M.D ZM CLEAN'!C21*0.05</f>
        <v>41964</v>
      </c>
      <c r="D20">
        <f>'M.D ZM CLEAN'!D21*0.05</f>
        <v>366.47500000000002</v>
      </c>
      <c r="E20">
        <f>'M.D ZM CLEAN'!E21*0.05</f>
        <v>593.85</v>
      </c>
      <c r="F20">
        <f>'M.D ZM CLEAN'!F21*0.05</f>
        <v>20917.95</v>
      </c>
      <c r="G20">
        <f>'M.D ZM CLEAN'!G21*0.05</f>
        <v>17.407500000000002</v>
      </c>
      <c r="H20">
        <f>'M.D ZM CLEAN'!H21*0.05</f>
        <v>95.630499999999998</v>
      </c>
      <c r="I20">
        <f>'M.D ZM CLEAN'!I21*0.05</f>
        <v>0.80372500000000002</v>
      </c>
      <c r="J20">
        <f>'M.D ZM CLEAN'!J21*0.05</f>
        <v>1432.7</v>
      </c>
      <c r="K20">
        <f>'M.D ZM CLEAN'!K21*0.05</f>
        <v>14.335350000000004</v>
      </c>
      <c r="L20">
        <f>'M.D ZM CLEAN'!L21*0.05</f>
        <v>0.6402500000000001</v>
      </c>
      <c r="M20">
        <f>'M.D ZM CLEAN'!M21*0.05</f>
        <v>16.298150000000003</v>
      </c>
      <c r="N20">
        <f>'M.D ZM CLEAN'!N21*0.05</f>
        <v>32.26435</v>
      </c>
      <c r="O20">
        <f>'M.D ZM CLEAN'!O21*0.05</f>
        <v>13.789400000000001</v>
      </c>
      <c r="P20">
        <f>'M.D ZM CLEAN'!P21*0.05</f>
        <v>125.23270000000001</v>
      </c>
    </row>
    <row r="21" spans="1:16" x14ac:dyDescent="0.2">
      <c r="A21" s="4" t="s">
        <v>38</v>
      </c>
      <c r="B21">
        <f>'M.D ZM CLEAN'!B22*0.05</f>
        <v>2591.9400000000005</v>
      </c>
      <c r="C21">
        <f>'M.D ZM CLEAN'!C22*0.05</f>
        <v>78229</v>
      </c>
      <c r="D21">
        <f>'M.D ZM CLEAN'!D22*0.05</f>
        <v>434.95000000000005</v>
      </c>
      <c r="E21">
        <f>'M.D ZM CLEAN'!E22*0.05</f>
        <v>540.85</v>
      </c>
      <c r="F21">
        <f>'M.D ZM CLEAN'!F22*0.05</f>
        <v>34582.950000000004</v>
      </c>
      <c r="G21">
        <f>'M.D ZM CLEAN'!G22*0.05</f>
        <v>13.957500000000003</v>
      </c>
      <c r="H21">
        <f>'M.D ZM CLEAN'!H22*0.05</f>
        <v>149.0805</v>
      </c>
      <c r="I21">
        <f>'M.D ZM CLEAN'!I22*0.05</f>
        <v>0.72347500000000009</v>
      </c>
      <c r="J21">
        <f>'M.D ZM CLEAN'!J22*0.05</f>
        <v>640.70000000000005</v>
      </c>
      <c r="K21">
        <f>'M.D ZM CLEAN'!K22*0.05</f>
        <v>12.43535</v>
      </c>
      <c r="L21">
        <f>'M.D ZM CLEAN'!L22*0.05</f>
        <v>0.55725000000000013</v>
      </c>
      <c r="M21">
        <f>'M.D ZM CLEAN'!M22*0.05</f>
        <v>14.068150000000001</v>
      </c>
      <c r="N21">
        <f>'M.D ZM CLEAN'!N22*0.05</f>
        <v>28.054349999999999</v>
      </c>
      <c r="O21">
        <f>'M.D ZM CLEAN'!O22*0.05</f>
        <v>11.7544</v>
      </c>
      <c r="P21">
        <f>'M.D ZM CLEAN'!P22*0.05</f>
        <v>83.482700000000008</v>
      </c>
    </row>
    <row r="22" spans="1:16" x14ac:dyDescent="0.2">
      <c r="A22" s="4" t="s">
        <v>39</v>
      </c>
      <c r="B22">
        <f>'M.D ZM CLEAN'!B23*0.05</f>
        <v>2628.9400000000005</v>
      </c>
      <c r="C22">
        <f>'M.D ZM CLEAN'!C23*0.05</f>
        <v>54579</v>
      </c>
      <c r="D22">
        <f>'M.D ZM CLEAN'!D23*0.05</f>
        <v>326.3</v>
      </c>
      <c r="E22">
        <f>'M.D ZM CLEAN'!E23*0.05</f>
        <v>566.85</v>
      </c>
      <c r="F22">
        <f>'M.D ZM CLEAN'!F23*0.05</f>
        <v>19462.95</v>
      </c>
      <c r="G22">
        <f>'M.D ZM CLEAN'!G23*0.05</f>
        <v>13.647500000000003</v>
      </c>
      <c r="H22">
        <f>'M.D ZM CLEAN'!H23*0.05</f>
        <v>93.180499999999995</v>
      </c>
      <c r="I22">
        <f>'M.D ZM CLEAN'!I23*0.05</f>
        <v>0.81497500000000012</v>
      </c>
      <c r="J22">
        <f>'M.D ZM CLEAN'!J23*0.05</f>
        <v>1202.2</v>
      </c>
      <c r="K22">
        <f>'M.D ZM CLEAN'!K23*0.05</f>
        <v>14.385350000000003</v>
      </c>
      <c r="L22">
        <f>'M.D ZM CLEAN'!L23*0.05</f>
        <v>0.43220000000000003</v>
      </c>
      <c r="M22">
        <f>'M.D ZM CLEAN'!M23*0.05</f>
        <v>16.793150000000001</v>
      </c>
      <c r="N22">
        <f>'M.D ZM CLEAN'!N23*0.05</f>
        <v>33.219349999999999</v>
      </c>
      <c r="O22">
        <f>'M.D ZM CLEAN'!O23*0.05</f>
        <v>13.639400000000002</v>
      </c>
      <c r="P22">
        <f>'M.D ZM CLEAN'!P23*0.05</f>
        <v>111.78270000000001</v>
      </c>
    </row>
    <row r="23" spans="1:16" x14ac:dyDescent="0.2">
      <c r="A23" s="4" t="s">
        <v>40</v>
      </c>
      <c r="B23">
        <f>'M.D ZM CLEAN'!B24*0.05</f>
        <v>1847.9400000000003</v>
      </c>
      <c r="C23">
        <f>'M.D ZM CLEAN'!C24*0.05</f>
        <v>31809</v>
      </c>
      <c r="D23">
        <f>'M.D ZM CLEAN'!D24*0.05</f>
        <v>267.10000000000002</v>
      </c>
      <c r="E23">
        <f>'M.D ZM CLEAN'!E24*0.05</f>
        <v>7368.35</v>
      </c>
      <c r="F23">
        <f>'M.D ZM CLEAN'!F24*0.05</f>
        <v>15827.95</v>
      </c>
      <c r="G23">
        <f>'M.D ZM CLEAN'!G24*0.05</f>
        <v>17.222500000000004</v>
      </c>
      <c r="H23">
        <f>'M.D ZM CLEAN'!H24*0.05</f>
        <v>87.730500000000006</v>
      </c>
      <c r="I23">
        <f>'M.D ZM CLEAN'!I24*0.05</f>
        <v>0.59647500000000009</v>
      </c>
      <c r="J23">
        <f>'M.D ZM CLEAN'!J24*0.05</f>
        <v>2097.7000000000003</v>
      </c>
      <c r="K23">
        <f>'M.D ZM CLEAN'!K24*0.05</f>
        <v>11.740349999999999</v>
      </c>
      <c r="L23">
        <f>'M.D ZM CLEAN'!L24*0.05</f>
        <v>3.79325</v>
      </c>
      <c r="M23">
        <f>'M.D ZM CLEAN'!M24*0.05</f>
        <v>12.858150000000002</v>
      </c>
      <c r="N23">
        <f>'M.D ZM CLEAN'!N24*0.05</f>
        <v>27.214350000000003</v>
      </c>
      <c r="O23">
        <f>'M.D ZM CLEAN'!O24*0.05</f>
        <v>10.6144</v>
      </c>
      <c r="P23">
        <f>'M.D ZM CLEAN'!P24*0.05</f>
        <v>91.232700000000008</v>
      </c>
    </row>
    <row r="24" spans="1:16" x14ac:dyDescent="0.2">
      <c r="A24" s="4" t="s">
        <v>41</v>
      </c>
      <c r="B24">
        <f>'M.D ZM CLEAN'!B25*0.05</f>
        <v>2830.9400000000005</v>
      </c>
      <c r="C24">
        <f>'M.D ZM CLEAN'!C25*0.05</f>
        <v>41344</v>
      </c>
      <c r="D24">
        <f>'M.D ZM CLEAN'!D25*0.05</f>
        <v>329.70000000000005</v>
      </c>
      <c r="E24">
        <f>'M.D ZM CLEAN'!E25*0.05</f>
        <v>521.85</v>
      </c>
      <c r="F24">
        <f>'M.D ZM CLEAN'!F25*0.05</f>
        <v>19082.95</v>
      </c>
      <c r="G24">
        <f>'M.D ZM CLEAN'!G25*0.05</f>
        <v>67.967500000000001</v>
      </c>
      <c r="H24">
        <f>'M.D ZM CLEAN'!H25*0.05</f>
        <v>80.780500000000004</v>
      </c>
      <c r="I24">
        <f>'M.D ZM CLEAN'!I25*0.05</f>
        <v>0.85622500000000012</v>
      </c>
      <c r="J24">
        <f>'M.D ZM CLEAN'!J25*0.05</f>
        <v>1222.7</v>
      </c>
      <c r="K24">
        <f>'M.D ZM CLEAN'!K25*0.05</f>
        <v>14.605350000000001</v>
      </c>
      <c r="L24">
        <f>'M.D ZM CLEAN'!L25*0.05</f>
        <v>0.52825000000000011</v>
      </c>
      <c r="M24">
        <f>'M.D ZM CLEAN'!M25*0.05</f>
        <v>16.603149999999999</v>
      </c>
      <c r="N24">
        <f>'M.D ZM CLEAN'!N25*0.05</f>
        <v>33.099350000000001</v>
      </c>
      <c r="O24">
        <f>'M.D ZM CLEAN'!O25*0.05</f>
        <v>13.949400000000001</v>
      </c>
      <c r="P24">
        <f>'M.D ZM CLEAN'!P25*0.05</f>
        <v>105.5827</v>
      </c>
    </row>
    <row r="25" spans="1:16" x14ac:dyDescent="0.2">
      <c r="A25" s="4" t="s">
        <v>42</v>
      </c>
      <c r="B25">
        <f>'M.D ZM CLEAN'!B26*0.05</f>
        <v>2899.4400000000005</v>
      </c>
      <c r="C25">
        <f>'M.D ZM CLEAN'!C26*0.05</f>
        <v>33614</v>
      </c>
      <c r="D25">
        <f>'M.D ZM CLEAN'!D26*0.05</f>
        <v>270.17500000000001</v>
      </c>
      <c r="E25">
        <f>'M.D ZM CLEAN'!E26*0.05</f>
        <v>848.85</v>
      </c>
      <c r="F25">
        <f>'M.D ZM CLEAN'!F26*0.05</f>
        <v>19287.95</v>
      </c>
      <c r="G25">
        <f>'M.D ZM CLEAN'!G26*0.05</f>
        <v>15.882500000000002</v>
      </c>
      <c r="H25">
        <f>'M.D ZM CLEAN'!H26*0.05</f>
        <v>73.280500000000004</v>
      </c>
      <c r="I25">
        <f>'M.D ZM CLEAN'!I26*0.05</f>
        <v>0.79122500000000007</v>
      </c>
      <c r="J25">
        <f>'M.D ZM CLEAN'!J26*0.05</f>
        <v>1056.2</v>
      </c>
      <c r="K25">
        <f>'M.D ZM CLEAN'!K26*0.05</f>
        <v>12.730350000000001</v>
      </c>
      <c r="L25">
        <f>'M.D ZM CLEAN'!L26*0.05</f>
        <v>0.42465000000000003</v>
      </c>
      <c r="M25">
        <f>'M.D ZM CLEAN'!M26*0.05</f>
        <v>15.353149999999999</v>
      </c>
      <c r="N25">
        <f>'M.D ZM CLEAN'!N26*0.05</f>
        <v>31.189350000000005</v>
      </c>
      <c r="O25">
        <f>'M.D ZM CLEAN'!O26*0.05</f>
        <v>12.964400000000001</v>
      </c>
      <c r="P25">
        <f>'M.D ZM CLEAN'!P26*0.05</f>
        <v>145.08270000000002</v>
      </c>
    </row>
    <row r="26" spans="1:16" x14ac:dyDescent="0.2">
      <c r="A26" s="4" t="s">
        <v>43</v>
      </c>
      <c r="B26">
        <f>'M.D ZM CLEAN'!B27*0.05</f>
        <v>664.94</v>
      </c>
      <c r="C26">
        <f>'M.D ZM CLEAN'!C27*0.05</f>
        <v>64629</v>
      </c>
      <c r="D26">
        <f>'M.D ZM CLEAN'!D27*0.05</f>
        <v>493.32500000000005</v>
      </c>
      <c r="E26">
        <f>'M.D ZM CLEAN'!E27*0.05</f>
        <v>557.35</v>
      </c>
      <c r="F26">
        <f>'M.D ZM CLEAN'!F27*0.05</f>
        <v>55517.950000000004</v>
      </c>
      <c r="G26">
        <f>'M.D ZM CLEAN'!G27*0.05</f>
        <v>29.607500000000002</v>
      </c>
      <c r="H26">
        <f>'M.D ZM CLEAN'!H27*0.05</f>
        <v>50.630500000000005</v>
      </c>
      <c r="I26">
        <f>'M.D ZM CLEAN'!I27*0.05</f>
        <v>0.72972500000000007</v>
      </c>
      <c r="J26">
        <f>'M.D ZM CLEAN'!J27*0.05</f>
        <v>-14.065000000000001</v>
      </c>
      <c r="K26">
        <f>'M.D ZM CLEAN'!K27*0.05</f>
        <v>10.715350000000001</v>
      </c>
      <c r="L26">
        <f>'M.D ZM CLEAN'!L27*0.05</f>
        <v>5.6400000000000006E-2</v>
      </c>
      <c r="M26">
        <f>'M.D ZM CLEAN'!M27*0.05</f>
        <v>18.228149999999999</v>
      </c>
      <c r="N26">
        <f>'M.D ZM CLEAN'!N27*0.05</f>
        <v>37.24935</v>
      </c>
      <c r="O26">
        <f>'M.D ZM CLEAN'!O27*0.05</f>
        <v>16.779400000000003</v>
      </c>
      <c r="P26">
        <f>'M.D ZM CLEAN'!P27*0.05</f>
        <v>3.4167000000000005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F2BC6-746B-B849-B12F-DAE148012201}">
  <dimension ref="A1:P26"/>
  <sheetViews>
    <sheetView workbookViewId="0">
      <selection activeCell="G37" sqref="G37"/>
    </sheetView>
  </sheetViews>
  <sheetFormatPr baseColWidth="10" defaultRowHeight="15" x14ac:dyDescent="0.2"/>
  <cols>
    <col min="1" max="1" width="15.83203125" customWidth="1"/>
  </cols>
  <sheetData>
    <row r="1" spans="1:16" x14ac:dyDescent="0.2">
      <c r="A1" s="4" t="s">
        <v>0</v>
      </c>
      <c r="B1" s="4" t="s">
        <v>47</v>
      </c>
      <c r="C1" s="4" t="s">
        <v>48</v>
      </c>
      <c r="D1" s="4" t="s">
        <v>49</v>
      </c>
      <c r="E1" s="4" t="s">
        <v>50</v>
      </c>
      <c r="F1" s="4" t="s">
        <v>51</v>
      </c>
      <c r="G1" s="4" t="s">
        <v>52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57</v>
      </c>
      <c r="M1" s="4" t="s">
        <v>58</v>
      </c>
      <c r="N1" s="4" t="s">
        <v>59</v>
      </c>
      <c r="O1" s="4" t="s">
        <v>60</v>
      </c>
      <c r="P1" s="4" t="s">
        <v>61</v>
      </c>
    </row>
    <row r="2" spans="1:16" x14ac:dyDescent="0.2">
      <c r="A2" s="4" t="s">
        <v>19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</row>
    <row r="3" spans="1:16" x14ac:dyDescent="0.2">
      <c r="A3" s="4" t="s">
        <v>20</v>
      </c>
      <c r="B3">
        <v>0.5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</row>
    <row r="4" spans="1:16" x14ac:dyDescent="0.2">
      <c r="A4" s="4" t="s">
        <v>21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>
        <v>0.5</v>
      </c>
    </row>
    <row r="5" spans="1:16" x14ac:dyDescent="0.2">
      <c r="A5" s="4" t="s">
        <v>22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  <c r="L5">
        <v>0.5</v>
      </c>
      <c r="M5">
        <v>0.5</v>
      </c>
      <c r="N5">
        <v>0.5</v>
      </c>
      <c r="O5">
        <v>0.5</v>
      </c>
      <c r="P5">
        <v>0.5</v>
      </c>
    </row>
    <row r="6" spans="1:16" x14ac:dyDescent="0.2">
      <c r="A6" s="4" t="s">
        <v>23</v>
      </c>
      <c r="B6">
        <v>0.5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</row>
    <row r="7" spans="1:16" x14ac:dyDescent="0.2">
      <c r="A7" s="4" t="s">
        <v>24</v>
      </c>
      <c r="B7">
        <v>0.5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  <c r="L7">
        <v>0.5</v>
      </c>
      <c r="M7">
        <v>0.5</v>
      </c>
      <c r="N7">
        <v>0.5</v>
      </c>
      <c r="O7">
        <v>0.5</v>
      </c>
      <c r="P7">
        <v>0.5</v>
      </c>
    </row>
    <row r="8" spans="1:16" x14ac:dyDescent="0.2">
      <c r="A8" s="4" t="s">
        <v>25</v>
      </c>
      <c r="B8">
        <v>0.5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</row>
    <row r="9" spans="1:16" x14ac:dyDescent="0.2">
      <c r="A9" s="4" t="s">
        <v>26</v>
      </c>
      <c r="B9">
        <v>0.5</v>
      </c>
      <c r="C9">
        <v>0.5</v>
      </c>
      <c r="D9">
        <v>0.5</v>
      </c>
      <c r="E9">
        <v>0.5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</v>
      </c>
    </row>
    <row r="10" spans="1:16" x14ac:dyDescent="0.2">
      <c r="A10" s="4" t="s">
        <v>27</v>
      </c>
      <c r="B10">
        <v>0.5</v>
      </c>
      <c r="C10">
        <v>0.5</v>
      </c>
      <c r="D10">
        <v>0.5</v>
      </c>
      <c r="E10">
        <v>0.5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</row>
    <row r="11" spans="1:16" x14ac:dyDescent="0.2">
      <c r="A11" s="4" t="s">
        <v>28</v>
      </c>
      <c r="B11">
        <v>0.5</v>
      </c>
      <c r="C11">
        <v>0.5</v>
      </c>
      <c r="D11">
        <v>0.5</v>
      </c>
      <c r="E11">
        <v>0.5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  <c r="P11">
        <v>0.5</v>
      </c>
    </row>
    <row r="12" spans="1:16" x14ac:dyDescent="0.2">
      <c r="A12" s="4" t="s">
        <v>29</v>
      </c>
      <c r="B12">
        <v>0.5</v>
      </c>
      <c r="C12">
        <v>0.5</v>
      </c>
      <c r="D12">
        <v>0.5</v>
      </c>
      <c r="E12">
        <v>0.5</v>
      </c>
      <c r="F12">
        <v>0.5</v>
      </c>
      <c r="G12">
        <v>0.5</v>
      </c>
      <c r="H12">
        <v>0.5</v>
      </c>
      <c r="I12">
        <v>0.5</v>
      </c>
      <c r="J12">
        <v>0.5</v>
      </c>
      <c r="K12">
        <v>0.5</v>
      </c>
      <c r="L12">
        <v>0.5</v>
      </c>
      <c r="M12">
        <v>0.5</v>
      </c>
      <c r="N12">
        <v>0.5</v>
      </c>
      <c r="O12">
        <v>0.5</v>
      </c>
      <c r="P12">
        <v>0.5</v>
      </c>
    </row>
    <row r="13" spans="1:16" x14ac:dyDescent="0.2">
      <c r="A13" s="4" t="s">
        <v>30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</row>
    <row r="14" spans="1:16" x14ac:dyDescent="0.2">
      <c r="A14" s="4" t="s">
        <v>31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  <c r="N14">
        <v>0.5</v>
      </c>
      <c r="O14">
        <v>0.5</v>
      </c>
      <c r="P14">
        <v>0.5</v>
      </c>
    </row>
    <row r="15" spans="1:16" x14ac:dyDescent="0.2">
      <c r="A15" s="4" t="s">
        <v>32</v>
      </c>
      <c r="B15">
        <v>0.5</v>
      </c>
      <c r="C15">
        <v>0.5</v>
      </c>
      <c r="D15">
        <v>0.5</v>
      </c>
      <c r="E15">
        <v>0.5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  <c r="L15">
        <v>0.5</v>
      </c>
      <c r="M15">
        <v>0.5</v>
      </c>
      <c r="N15">
        <v>0.5</v>
      </c>
      <c r="O15">
        <v>0.5</v>
      </c>
      <c r="P15">
        <v>0.5</v>
      </c>
    </row>
    <row r="16" spans="1:16" x14ac:dyDescent="0.2">
      <c r="A16" s="4" t="s">
        <v>33</v>
      </c>
      <c r="B16">
        <v>0.5</v>
      </c>
      <c r="C16">
        <v>0.5</v>
      </c>
      <c r="D16">
        <v>0.5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  <c r="P16">
        <v>0.5</v>
      </c>
    </row>
    <row r="17" spans="1:16" x14ac:dyDescent="0.2">
      <c r="A17" s="4" t="s">
        <v>34</v>
      </c>
      <c r="B17">
        <v>0.5</v>
      </c>
      <c r="C17">
        <v>0.5</v>
      </c>
      <c r="D17">
        <v>0.5</v>
      </c>
      <c r="E17">
        <v>0.5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  <c r="L17">
        <v>0.5</v>
      </c>
      <c r="M17">
        <v>0.5</v>
      </c>
      <c r="N17">
        <v>0.5</v>
      </c>
      <c r="O17">
        <v>0.5</v>
      </c>
      <c r="P17">
        <v>0.5</v>
      </c>
    </row>
    <row r="18" spans="1:16" x14ac:dyDescent="0.2">
      <c r="A18" s="4" t="s">
        <v>35</v>
      </c>
      <c r="B18">
        <v>0.5</v>
      </c>
      <c r="C18">
        <v>0.5</v>
      </c>
      <c r="D18">
        <v>0.5</v>
      </c>
      <c r="E18">
        <v>0.5</v>
      </c>
      <c r="F18">
        <v>0.5</v>
      </c>
      <c r="G18">
        <v>0.5</v>
      </c>
      <c r="H18">
        <v>0.5</v>
      </c>
      <c r="I18">
        <v>0.5</v>
      </c>
      <c r="J18">
        <v>0.5</v>
      </c>
      <c r="K18">
        <v>0.5</v>
      </c>
      <c r="L18">
        <v>0.5</v>
      </c>
      <c r="M18">
        <v>0.5</v>
      </c>
      <c r="N18">
        <v>0.5</v>
      </c>
      <c r="O18">
        <v>0.5</v>
      </c>
      <c r="P18">
        <v>0.5</v>
      </c>
    </row>
    <row r="19" spans="1:16" x14ac:dyDescent="0.2">
      <c r="A19" s="4" t="s">
        <v>36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</row>
    <row r="20" spans="1:16" x14ac:dyDescent="0.2">
      <c r="A20" s="4" t="s">
        <v>37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</row>
    <row r="21" spans="1:16" x14ac:dyDescent="0.2">
      <c r="A21" s="4" t="s">
        <v>38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</row>
    <row r="22" spans="1:16" x14ac:dyDescent="0.2">
      <c r="A22" s="4" t="s">
        <v>39</v>
      </c>
      <c r="B22">
        <v>0.5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</row>
    <row r="23" spans="1:16" x14ac:dyDescent="0.2">
      <c r="A23" s="4" t="s">
        <v>40</v>
      </c>
      <c r="B23">
        <v>0.5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</row>
    <row r="24" spans="1:16" x14ac:dyDescent="0.2">
      <c r="A24" s="4" t="s">
        <v>41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</row>
    <row r="25" spans="1:16" x14ac:dyDescent="0.2">
      <c r="A25" s="4" t="s">
        <v>42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</row>
    <row r="26" spans="1:16" x14ac:dyDescent="0.2">
      <c r="A26" s="4" t="s">
        <v>43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0.5</v>
      </c>
      <c r="H26">
        <v>0.5</v>
      </c>
      <c r="I26">
        <v>0.5</v>
      </c>
      <c r="J26">
        <v>0.5</v>
      </c>
      <c r="K26">
        <v>0.5</v>
      </c>
      <c r="L26">
        <v>0.5</v>
      </c>
      <c r="M26">
        <v>0.5</v>
      </c>
      <c r="N26">
        <v>0.5</v>
      </c>
      <c r="O26">
        <v>0.5</v>
      </c>
      <c r="P26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6D5A0-6D5A-DF42-8B51-E08520982437}">
  <dimension ref="A1:P26"/>
  <sheetViews>
    <sheetView workbookViewId="0">
      <selection activeCell="M36" sqref="M36"/>
    </sheetView>
  </sheetViews>
  <sheetFormatPr baseColWidth="10" defaultRowHeight="15" x14ac:dyDescent="0.2"/>
  <cols>
    <col min="1" max="1" width="15.83203125" customWidth="1"/>
  </cols>
  <sheetData>
    <row r="1" spans="1:16" x14ac:dyDescent="0.2">
      <c r="A1" s="4" t="s">
        <v>0</v>
      </c>
      <c r="B1" s="4" t="s">
        <v>47</v>
      </c>
      <c r="C1" s="4" t="s">
        <v>48</v>
      </c>
      <c r="D1" s="4" t="s">
        <v>49</v>
      </c>
      <c r="E1" s="4" t="s">
        <v>50</v>
      </c>
      <c r="F1" s="4" t="s">
        <v>51</v>
      </c>
      <c r="G1" s="4" t="s">
        <v>52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57</v>
      </c>
      <c r="M1" s="4" t="s">
        <v>58</v>
      </c>
      <c r="N1" s="4" t="s">
        <v>59</v>
      </c>
      <c r="O1" s="4" t="s">
        <v>60</v>
      </c>
      <c r="P1" s="4" t="s">
        <v>61</v>
      </c>
    </row>
    <row r="2" spans="1:16" x14ac:dyDescent="0.2">
      <c r="A2" s="4" t="s">
        <v>19</v>
      </c>
      <c r="B2">
        <f>'Content in 50ml'!B2/'Sample weight in g'!B2</f>
        <v>7157.880000000001</v>
      </c>
      <c r="C2">
        <f>'Content in 50ml'!C2/'Sample weight in g'!C2</f>
        <v>121058</v>
      </c>
      <c r="D2">
        <f>'Content in 50ml'!D2/'Sample weight in g'!D2</f>
        <v>847.6</v>
      </c>
      <c r="E2">
        <f>'Content in 50ml'!E2/'Sample weight in g'!E2</f>
        <v>938.7</v>
      </c>
      <c r="F2">
        <f>'Content in 50ml'!F2/'Sample weight in g'!F2</f>
        <v>48855.9</v>
      </c>
      <c r="G2">
        <f>'Content in 50ml'!G2/'Sample weight in g'!G2</f>
        <v>38.435000000000002</v>
      </c>
      <c r="H2">
        <f>'Content in 50ml'!H2/'Sample weight in g'!H2</f>
        <v>186.86099999999999</v>
      </c>
      <c r="I2">
        <f>'Content in 50ml'!I2/'Sample weight in g'!I2</f>
        <v>1.8219500000000004</v>
      </c>
      <c r="J2">
        <f>'Content in 50ml'!J2/'Sample weight in g'!J2</f>
        <v>6679.4000000000005</v>
      </c>
      <c r="K2">
        <f>'Content in 50ml'!K2/'Sample weight in g'!K2</f>
        <v>31.290700000000005</v>
      </c>
      <c r="L2">
        <f>'Content in 50ml'!L2/'Sample weight in g'!L2</f>
        <v>0.87600000000000022</v>
      </c>
      <c r="M2">
        <f>'Content in 50ml'!M2/'Sample weight in g'!M2</f>
        <v>29.586300000000001</v>
      </c>
      <c r="N2">
        <f>'Content in 50ml'!N2/'Sample weight in g'!N2</f>
        <v>55.278700000000008</v>
      </c>
      <c r="O2">
        <f>'Content in 50ml'!O2/'Sample weight in g'!O2</f>
        <v>27.168800000000005</v>
      </c>
      <c r="P2">
        <f>'Content in 50ml'!P2/'Sample weight in g'!P2</f>
        <v>371.36540000000002</v>
      </c>
    </row>
    <row r="3" spans="1:16" x14ac:dyDescent="0.2">
      <c r="A3" s="4" t="s">
        <v>20</v>
      </c>
      <c r="B3">
        <f>'Content in 50ml'!B3/'Sample weight in g'!B3</f>
        <v>4487.88</v>
      </c>
      <c r="C3">
        <f>'Content in 50ml'!C3/'Sample weight in g'!C3</f>
        <v>99958</v>
      </c>
      <c r="D3">
        <f>'Content in 50ml'!D3/'Sample weight in g'!D3</f>
        <v>488.70000000000005</v>
      </c>
      <c r="E3">
        <f>'Content in 50ml'!E3/'Sample weight in g'!E3</f>
        <v>431.5</v>
      </c>
      <c r="F3">
        <f>'Content in 50ml'!F3/'Sample weight in g'!F3</f>
        <v>25825.9</v>
      </c>
      <c r="G3">
        <f>'Content in 50ml'!G3/'Sample weight in g'!G3</f>
        <v>21.675000000000001</v>
      </c>
      <c r="H3">
        <f>'Content in 50ml'!H3/'Sample weight in g'!H3</f>
        <v>106.56099999999999</v>
      </c>
      <c r="I3">
        <f>'Content in 50ml'!I3/'Sample weight in g'!I3</f>
        <v>1.1149500000000001</v>
      </c>
      <c r="J3">
        <f>'Content in 50ml'!J3/'Sample weight in g'!J3</f>
        <v>1274.4000000000001</v>
      </c>
      <c r="K3">
        <f>'Content in 50ml'!K3/'Sample weight in g'!K3</f>
        <v>21.2807</v>
      </c>
      <c r="L3">
        <f>'Content in 50ml'!L3/'Sample weight in g'!L3</f>
        <v>0.54189999999999994</v>
      </c>
      <c r="M3">
        <f>'Content in 50ml'!M3/'Sample weight in g'!M3</f>
        <v>22.266300000000001</v>
      </c>
      <c r="N3">
        <f>'Content in 50ml'!N3/'Sample weight in g'!N3</f>
        <v>44.648699999999998</v>
      </c>
      <c r="O3">
        <f>'Content in 50ml'!O3/'Sample weight in g'!O3</f>
        <v>20.218800000000002</v>
      </c>
      <c r="P3">
        <f>'Content in 50ml'!P3/'Sample weight in g'!P3</f>
        <v>108.9654</v>
      </c>
    </row>
    <row r="4" spans="1:16" x14ac:dyDescent="0.2">
      <c r="A4" s="4" t="s">
        <v>21</v>
      </c>
      <c r="B4">
        <f>'Content in 50ml'!B4/'Sample weight in g'!B4</f>
        <v>7511.880000000001</v>
      </c>
      <c r="C4">
        <f>'Content in 50ml'!C4/'Sample weight in g'!C4</f>
        <v>151058</v>
      </c>
      <c r="D4">
        <f>'Content in 50ml'!D4/'Sample weight in g'!D4</f>
        <v>868.30000000000007</v>
      </c>
      <c r="E4">
        <f>'Content in 50ml'!E4/'Sample weight in g'!E4</f>
        <v>1050.7</v>
      </c>
      <c r="F4">
        <f>'Content in 50ml'!F4/'Sample weight in g'!F4</f>
        <v>48055.9</v>
      </c>
      <c r="G4">
        <f>'Content in 50ml'!G4/'Sample weight in g'!G4</f>
        <v>39.915000000000006</v>
      </c>
      <c r="H4">
        <f>'Content in 50ml'!H4/'Sample weight in g'!H4</f>
        <v>197.56100000000001</v>
      </c>
      <c r="I4">
        <f>'Content in 50ml'!I4/'Sample weight in g'!I4</f>
        <v>1.8194500000000002</v>
      </c>
      <c r="J4">
        <f>'Content in 50ml'!J4/'Sample weight in g'!J4</f>
        <v>3929.4</v>
      </c>
      <c r="K4">
        <f>'Content in 50ml'!K4/'Sample weight in g'!K4</f>
        <v>35.0807</v>
      </c>
      <c r="L4">
        <f>'Content in 50ml'!L4/'Sample weight in g'!L4</f>
        <v>0.9375</v>
      </c>
      <c r="M4">
        <f>'Content in 50ml'!M4/'Sample weight in g'!M4</f>
        <v>33.676299999999998</v>
      </c>
      <c r="N4">
        <f>'Content in 50ml'!N4/'Sample weight in g'!N4</f>
        <v>63.318700000000007</v>
      </c>
      <c r="O4">
        <f>'Content in 50ml'!O4/'Sample weight in g'!O4</f>
        <v>30.928800000000003</v>
      </c>
      <c r="P4">
        <f>'Content in 50ml'!P4/'Sample weight in g'!P4</f>
        <v>304.66540000000003</v>
      </c>
    </row>
    <row r="5" spans="1:16" x14ac:dyDescent="0.2">
      <c r="A5" s="4" t="s">
        <v>22</v>
      </c>
      <c r="B5">
        <f>'Content in 50ml'!B5/'Sample weight in g'!B5</f>
        <v>5707.880000000001</v>
      </c>
      <c r="C5">
        <f>'Content in 50ml'!C5/'Sample weight in g'!C5</f>
        <v>137358</v>
      </c>
      <c r="D5">
        <f>'Content in 50ml'!D5/'Sample weight in g'!D5</f>
        <v>600.25</v>
      </c>
      <c r="E5">
        <f>'Content in 50ml'!E5/'Sample weight in g'!E5</f>
        <v>497.20000000000005</v>
      </c>
      <c r="F5">
        <f>'Content in 50ml'!F5/'Sample weight in g'!F5</f>
        <v>32565.9</v>
      </c>
      <c r="G5">
        <f>'Content in 50ml'!G5/'Sample weight in g'!G5</f>
        <v>34.125</v>
      </c>
      <c r="H5">
        <f>'Content in 50ml'!H5/'Sample weight in g'!H5</f>
        <v>137.36099999999999</v>
      </c>
      <c r="I5">
        <f>'Content in 50ml'!I5/'Sample weight in g'!I5</f>
        <v>1.3909500000000001</v>
      </c>
      <c r="J5">
        <f>'Content in 50ml'!J5/'Sample weight in g'!J5</f>
        <v>1685.4</v>
      </c>
      <c r="K5">
        <f>'Content in 50ml'!K5/'Sample weight in g'!K5</f>
        <v>25.040700000000001</v>
      </c>
      <c r="L5">
        <f>'Content in 50ml'!L5/'Sample weight in g'!L5</f>
        <v>0.57320000000000004</v>
      </c>
      <c r="M5">
        <f>'Content in 50ml'!M5/'Sample weight in g'!M5</f>
        <v>25.2563</v>
      </c>
      <c r="N5">
        <f>'Content in 50ml'!N5/'Sample weight in g'!N5</f>
        <v>48.718700000000005</v>
      </c>
      <c r="O5">
        <f>'Content in 50ml'!O5/'Sample weight in g'!O5</f>
        <v>22.8188</v>
      </c>
      <c r="P5">
        <f>'Content in 50ml'!P5/'Sample weight in g'!P5</f>
        <v>156.2654</v>
      </c>
    </row>
    <row r="6" spans="1:16" x14ac:dyDescent="0.2">
      <c r="A6" s="4" t="s">
        <v>23</v>
      </c>
      <c r="B6">
        <f>'Content in 50ml'!B6/'Sample weight in g'!B6</f>
        <v>5674.880000000001</v>
      </c>
      <c r="C6">
        <f>'Content in 50ml'!C6/'Sample weight in g'!C6</f>
        <v>133858</v>
      </c>
      <c r="D6">
        <f>'Content in 50ml'!D6/'Sample weight in g'!D6</f>
        <v>857.15000000000009</v>
      </c>
      <c r="E6">
        <f>'Content in 50ml'!E6/'Sample weight in g'!E6</f>
        <v>517.80000000000007</v>
      </c>
      <c r="F6">
        <f>'Content in 50ml'!F6/'Sample weight in g'!F6</f>
        <v>32475.9</v>
      </c>
      <c r="G6">
        <f>'Content in 50ml'!G6/'Sample weight in g'!G6</f>
        <v>23.635000000000002</v>
      </c>
      <c r="H6">
        <f>'Content in 50ml'!H6/'Sample weight in g'!H6</f>
        <v>139.06100000000001</v>
      </c>
      <c r="I6">
        <f>'Content in 50ml'!I6/'Sample weight in g'!I6</f>
        <v>1.22645</v>
      </c>
      <c r="J6">
        <f>'Content in 50ml'!J6/'Sample weight in g'!J6</f>
        <v>3398.4</v>
      </c>
      <c r="K6">
        <f>'Content in 50ml'!K6/'Sample weight in g'!K6</f>
        <v>21.600700000000003</v>
      </c>
      <c r="L6">
        <f>'Content in 50ml'!L6/'Sample weight in g'!L6</f>
        <v>0.7834000000000001</v>
      </c>
      <c r="M6">
        <f>'Content in 50ml'!M6/'Sample weight in g'!M6</f>
        <v>22.116300000000003</v>
      </c>
      <c r="N6">
        <f>'Content in 50ml'!N6/'Sample weight in g'!N6</f>
        <v>39.698700000000002</v>
      </c>
      <c r="O6">
        <f>'Content in 50ml'!O6/'Sample weight in g'!O6</f>
        <v>20.248800000000003</v>
      </c>
      <c r="P6">
        <f>'Content in 50ml'!P6/'Sample weight in g'!P6</f>
        <v>185.66540000000001</v>
      </c>
    </row>
    <row r="7" spans="1:16" x14ac:dyDescent="0.2">
      <c r="A7" s="4" t="s">
        <v>24</v>
      </c>
      <c r="B7">
        <f>'Content in 50ml'!B7/'Sample weight in g'!B7</f>
        <v>5774.880000000001</v>
      </c>
      <c r="C7">
        <f>'Content in 50ml'!C7/'Sample weight in g'!C7</f>
        <v>127858</v>
      </c>
      <c r="D7">
        <f>'Content in 50ml'!D7/'Sample weight in g'!D7</f>
        <v>718.65000000000009</v>
      </c>
      <c r="E7">
        <f>'Content in 50ml'!E7/'Sample weight in g'!E7</f>
        <v>564.30000000000007</v>
      </c>
      <c r="F7">
        <f>'Content in 50ml'!F7/'Sample weight in g'!F7</f>
        <v>31655.9</v>
      </c>
      <c r="G7">
        <f>'Content in 50ml'!G7/'Sample weight in g'!G7</f>
        <v>24.574999999999999</v>
      </c>
      <c r="H7">
        <f>'Content in 50ml'!H7/'Sample weight in g'!H7</f>
        <v>144.06100000000001</v>
      </c>
      <c r="I7">
        <f>'Content in 50ml'!I7/'Sample weight in g'!I7</f>
        <v>1.2874500000000002</v>
      </c>
      <c r="J7">
        <f>'Content in 50ml'!J7/'Sample weight in g'!J7</f>
        <v>2547.4</v>
      </c>
      <c r="K7">
        <f>'Content in 50ml'!K7/'Sample weight in g'!K7</f>
        <v>22.730699999999999</v>
      </c>
      <c r="L7">
        <f>'Content in 50ml'!L7/'Sample weight in g'!L7</f>
        <v>0.72820000000000007</v>
      </c>
      <c r="M7">
        <f>'Content in 50ml'!M7/'Sample weight in g'!M7</f>
        <v>23.246300000000002</v>
      </c>
      <c r="N7">
        <f>'Content in 50ml'!N7/'Sample weight in g'!N7</f>
        <v>41.588700000000003</v>
      </c>
      <c r="O7">
        <f>'Content in 50ml'!O7/'Sample weight in g'!O7</f>
        <v>20.698800000000002</v>
      </c>
      <c r="P7">
        <f>'Content in 50ml'!P7/'Sample weight in g'!P7</f>
        <v>198.16540000000001</v>
      </c>
    </row>
    <row r="8" spans="1:16" x14ac:dyDescent="0.2">
      <c r="A8" s="4" t="s">
        <v>25</v>
      </c>
      <c r="B8">
        <f>'Content in 50ml'!B8/'Sample weight in g'!B8</f>
        <v>6011.880000000001</v>
      </c>
      <c r="C8">
        <f>'Content in 50ml'!C8/'Sample weight in g'!C8</f>
        <v>210758</v>
      </c>
      <c r="D8">
        <f>'Content in 50ml'!D8/'Sample weight in g'!D8</f>
        <v>935.15000000000009</v>
      </c>
      <c r="E8">
        <f>'Content in 50ml'!E8/'Sample weight in g'!E8</f>
        <v>1007.7</v>
      </c>
      <c r="F8">
        <f>'Content in 50ml'!F8/'Sample weight in g'!F8</f>
        <v>42485.9</v>
      </c>
      <c r="G8">
        <f>'Content in 50ml'!G8/'Sample weight in g'!G8</f>
        <v>37.975000000000001</v>
      </c>
      <c r="H8">
        <f>'Content in 50ml'!H8/'Sample weight in g'!H8</f>
        <v>177.86099999999999</v>
      </c>
      <c r="I8">
        <f>'Content in 50ml'!I8/'Sample weight in g'!I8</f>
        <v>1.7074500000000001</v>
      </c>
      <c r="J8">
        <f>'Content in 50ml'!J8/'Sample weight in g'!J8</f>
        <v>3389.4</v>
      </c>
      <c r="K8">
        <f>'Content in 50ml'!K8/'Sample weight in g'!K8</f>
        <v>33.870700000000006</v>
      </c>
      <c r="L8">
        <f>'Content in 50ml'!L8/'Sample weight in g'!L8</f>
        <v>0.85500000000000009</v>
      </c>
      <c r="M8">
        <f>'Content in 50ml'!M8/'Sample weight in g'!M8</f>
        <v>32.716300000000004</v>
      </c>
      <c r="N8">
        <f>'Content in 50ml'!N8/'Sample weight in g'!N8</f>
        <v>64.488699999999994</v>
      </c>
      <c r="O8">
        <f>'Content in 50ml'!O8/'Sample weight in g'!O8</f>
        <v>29.888800000000003</v>
      </c>
      <c r="P8">
        <f>'Content in 50ml'!P8/'Sample weight in g'!P8</f>
        <v>259.96539999999999</v>
      </c>
    </row>
    <row r="9" spans="1:16" x14ac:dyDescent="0.2">
      <c r="A9" s="4" t="s">
        <v>26</v>
      </c>
      <c r="B9">
        <f>'Content in 50ml'!B9/'Sample weight in g'!B9</f>
        <v>4976.880000000001</v>
      </c>
      <c r="C9">
        <f>'Content in 50ml'!C9/'Sample weight in g'!C9</f>
        <v>83408</v>
      </c>
      <c r="D9">
        <f>'Content in 50ml'!D9/'Sample weight in g'!D9</f>
        <v>561.4</v>
      </c>
      <c r="E9">
        <f>'Content in 50ml'!E9/'Sample weight in g'!E9</f>
        <v>1054.7</v>
      </c>
      <c r="F9">
        <f>'Content in 50ml'!F9/'Sample weight in g'!F9</f>
        <v>33545.9</v>
      </c>
      <c r="G9">
        <f>'Content in 50ml'!G9/'Sample weight in g'!G9</f>
        <v>30.095000000000006</v>
      </c>
      <c r="H9">
        <f>'Content in 50ml'!H9/'Sample weight in g'!H9</f>
        <v>127.86099999999999</v>
      </c>
      <c r="I9">
        <f>'Content in 50ml'!I9/'Sample weight in g'!I9</f>
        <v>1.3859500000000002</v>
      </c>
      <c r="J9">
        <f>'Content in 50ml'!J9/'Sample weight in g'!J9</f>
        <v>2111.4</v>
      </c>
      <c r="K9">
        <f>'Content in 50ml'!K9/'Sample weight in g'!K9</f>
        <v>25.880700000000004</v>
      </c>
      <c r="L9">
        <f>'Content in 50ml'!L9/'Sample weight in g'!L9</f>
        <v>0.82090000000000019</v>
      </c>
      <c r="M9">
        <f>'Content in 50ml'!M9/'Sample weight in g'!M9</f>
        <v>24.3063</v>
      </c>
      <c r="N9">
        <f>'Content in 50ml'!N9/'Sample weight in g'!N9</f>
        <v>49.478700000000003</v>
      </c>
      <c r="O9">
        <f>'Content in 50ml'!O9/'Sample weight in g'!O9</f>
        <v>21.8188</v>
      </c>
      <c r="P9">
        <f>'Content in 50ml'!P9/'Sample weight in g'!P9</f>
        <v>168.16540000000001</v>
      </c>
    </row>
    <row r="10" spans="1:16" x14ac:dyDescent="0.2">
      <c r="A10" s="4" t="s">
        <v>27</v>
      </c>
      <c r="B10">
        <f>'Content in 50ml'!B10/'Sample weight in g'!B10</f>
        <v>7186.880000000001</v>
      </c>
      <c r="C10">
        <f>'Content in 50ml'!C10/'Sample weight in g'!C10</f>
        <v>148758</v>
      </c>
      <c r="D10">
        <f>'Content in 50ml'!D10/'Sample weight in g'!D10</f>
        <v>852.40000000000009</v>
      </c>
      <c r="E10">
        <f>'Content in 50ml'!E10/'Sample weight in g'!E10</f>
        <v>1167.7</v>
      </c>
      <c r="F10">
        <f>'Content in 50ml'!F10/'Sample weight in g'!F10</f>
        <v>44095.9</v>
      </c>
      <c r="G10">
        <f>'Content in 50ml'!G10/'Sample weight in g'!G10</f>
        <v>36.305</v>
      </c>
      <c r="H10">
        <f>'Content in 50ml'!H10/'Sample weight in g'!H10</f>
        <v>174.36099999999999</v>
      </c>
      <c r="I10">
        <f>'Content in 50ml'!I10/'Sample weight in g'!I10</f>
        <v>1.7879500000000002</v>
      </c>
      <c r="J10">
        <f>'Content in 50ml'!J10/'Sample weight in g'!J10</f>
        <v>2152.4</v>
      </c>
      <c r="K10">
        <f>'Content in 50ml'!K10/'Sample weight in g'!K10</f>
        <v>34.740700000000004</v>
      </c>
      <c r="L10">
        <f>'Content in 50ml'!L10/'Sample weight in g'!L10</f>
        <v>0.90360000000000018</v>
      </c>
      <c r="M10">
        <f>'Content in 50ml'!M10/'Sample weight in g'!M10</f>
        <v>36.376300000000001</v>
      </c>
      <c r="N10">
        <f>'Content in 50ml'!N10/'Sample weight in g'!N10</f>
        <v>72.738699999999994</v>
      </c>
      <c r="O10">
        <f>'Content in 50ml'!O10/'Sample weight in g'!O10</f>
        <v>32.258800000000001</v>
      </c>
      <c r="P10">
        <f>'Content in 50ml'!P10/'Sample weight in g'!P10</f>
        <v>207.56540000000001</v>
      </c>
    </row>
    <row r="11" spans="1:16" x14ac:dyDescent="0.2">
      <c r="A11" s="4" t="s">
        <v>28</v>
      </c>
      <c r="B11">
        <f>'Content in 50ml'!B11/'Sample weight in g'!B11</f>
        <v>4609.88</v>
      </c>
      <c r="C11">
        <f>'Content in 50ml'!C11/'Sample weight in g'!C11</f>
        <v>89768</v>
      </c>
      <c r="D11">
        <f>'Content in 50ml'!D11/'Sample weight in g'!D11</f>
        <v>559.9</v>
      </c>
      <c r="E11">
        <f>'Content in 50ml'!E11/'Sample weight in g'!E11</f>
        <v>679.2</v>
      </c>
      <c r="F11">
        <f>'Content in 50ml'!F11/'Sample weight in g'!F11</f>
        <v>31785.9</v>
      </c>
      <c r="G11">
        <f>'Content in 50ml'!G11/'Sample weight in g'!G11</f>
        <v>248.83500000000001</v>
      </c>
      <c r="H11">
        <f>'Content in 50ml'!H11/'Sample weight in g'!H11</f>
        <v>176.661</v>
      </c>
      <c r="I11">
        <f>'Content in 50ml'!I11/'Sample weight in g'!I11</f>
        <v>1.3089500000000003</v>
      </c>
      <c r="J11">
        <f>'Content in 50ml'!J11/'Sample weight in g'!J11</f>
        <v>2060.4</v>
      </c>
      <c r="K11">
        <f>'Content in 50ml'!K11/'Sample weight in g'!K11</f>
        <v>25.360700000000001</v>
      </c>
      <c r="L11">
        <f>'Content in 50ml'!L11/'Sample weight in g'!L11</f>
        <v>0.84040000000000004</v>
      </c>
      <c r="M11">
        <f>'Content in 50ml'!M11/'Sample weight in g'!M11</f>
        <v>25.526300000000003</v>
      </c>
      <c r="N11">
        <f>'Content in 50ml'!N11/'Sample weight in g'!N11</f>
        <v>51.088699999999996</v>
      </c>
      <c r="O11">
        <f>'Content in 50ml'!O11/'Sample weight in g'!O11</f>
        <v>22.398800000000001</v>
      </c>
      <c r="P11">
        <f>'Content in 50ml'!P11/'Sample weight in g'!P11</f>
        <v>162.36540000000002</v>
      </c>
    </row>
    <row r="12" spans="1:16" x14ac:dyDescent="0.2">
      <c r="A12" s="4" t="s">
        <v>29</v>
      </c>
      <c r="B12">
        <f>'Content in 50ml'!B12/'Sample weight in g'!B12</f>
        <v>3984.8800000000006</v>
      </c>
      <c r="C12">
        <f>'Content in 50ml'!C12/'Sample weight in g'!C12</f>
        <v>104658</v>
      </c>
      <c r="D12">
        <f>'Content in 50ml'!D12/'Sample weight in g'!D12</f>
        <v>702.95</v>
      </c>
      <c r="E12">
        <f>'Content in 50ml'!E12/'Sample weight in g'!E12</f>
        <v>1752.7</v>
      </c>
      <c r="F12">
        <f>'Content in 50ml'!F12/'Sample weight in g'!F12</f>
        <v>36785.9</v>
      </c>
      <c r="G12">
        <f>'Content in 50ml'!G12/'Sample weight in g'!G12</f>
        <v>41.835000000000008</v>
      </c>
      <c r="H12">
        <f>'Content in 50ml'!H12/'Sample weight in g'!H12</f>
        <v>141.36099999999999</v>
      </c>
      <c r="I12">
        <f>'Content in 50ml'!I12/'Sample weight in g'!I12</f>
        <v>1.4884500000000001</v>
      </c>
      <c r="J12">
        <f>'Content in 50ml'!J12/'Sample weight in g'!J12</f>
        <v>3802.4</v>
      </c>
      <c r="K12">
        <f>'Content in 50ml'!K12/'Sample weight in g'!K12</f>
        <v>27.940700000000007</v>
      </c>
      <c r="L12">
        <f>'Content in 50ml'!L12/'Sample weight in g'!L12</f>
        <v>0.85380000000000011</v>
      </c>
      <c r="M12">
        <f>'Content in 50ml'!M12/'Sample weight in g'!M12</f>
        <v>30.726299999999998</v>
      </c>
      <c r="N12">
        <f>'Content in 50ml'!N12/'Sample weight in g'!N12</f>
        <v>64.148700000000005</v>
      </c>
      <c r="O12">
        <f>'Content in 50ml'!O12/'Sample weight in g'!O12</f>
        <v>27.2988</v>
      </c>
      <c r="P12">
        <f>'Content in 50ml'!P12/'Sample weight in g'!P12</f>
        <v>226.46540000000002</v>
      </c>
    </row>
    <row r="13" spans="1:16" x14ac:dyDescent="0.2">
      <c r="A13" s="4" t="s">
        <v>30</v>
      </c>
      <c r="B13">
        <f>'Content in 50ml'!B13/'Sample weight in g'!B13</f>
        <v>5093.880000000001</v>
      </c>
      <c r="C13">
        <f>'Content in 50ml'!C13/'Sample weight in g'!C13</f>
        <v>113358</v>
      </c>
      <c r="D13">
        <f>'Content in 50ml'!D13/'Sample weight in g'!D13</f>
        <v>552.5</v>
      </c>
      <c r="E13">
        <f>'Content in 50ml'!E13/'Sample weight in g'!E13</f>
        <v>873.7</v>
      </c>
      <c r="F13">
        <f>'Content in 50ml'!F13/'Sample weight in g'!F13</f>
        <v>34875.9</v>
      </c>
      <c r="G13">
        <f>'Content in 50ml'!G13/'Sample weight in g'!G13</f>
        <v>27.205000000000002</v>
      </c>
      <c r="H13">
        <f>'Content in 50ml'!H13/'Sample weight in g'!H13</f>
        <v>127.86099999999999</v>
      </c>
      <c r="I13">
        <f>'Content in 50ml'!I13/'Sample weight in g'!I13</f>
        <v>1.4634499999999999</v>
      </c>
      <c r="J13">
        <f>'Content in 50ml'!J13/'Sample weight in g'!J13</f>
        <v>1985.4</v>
      </c>
      <c r="K13">
        <f>'Content in 50ml'!K13/'Sample weight in g'!K13</f>
        <v>27.000700000000002</v>
      </c>
      <c r="L13">
        <f>'Content in 50ml'!L13/'Sample weight in g'!L13</f>
        <v>0.77550000000000008</v>
      </c>
      <c r="M13">
        <f>'Content in 50ml'!M13/'Sample weight in g'!M13</f>
        <v>30.5563</v>
      </c>
      <c r="N13">
        <f>'Content in 50ml'!N13/'Sample weight in g'!N13</f>
        <v>60.168700000000001</v>
      </c>
      <c r="O13">
        <f>'Content in 50ml'!O13/'Sample weight in g'!O13</f>
        <v>26.5488</v>
      </c>
      <c r="P13">
        <f>'Content in 50ml'!P13/'Sample weight in g'!P13</f>
        <v>146.16540000000001</v>
      </c>
    </row>
    <row r="14" spans="1:16" x14ac:dyDescent="0.2">
      <c r="A14" s="4" t="s">
        <v>31</v>
      </c>
      <c r="B14">
        <f>'Content in 50ml'!B14/'Sample weight in g'!B14</f>
        <v>5638.880000000001</v>
      </c>
      <c r="C14">
        <f>'Content in 50ml'!C14/'Sample weight in g'!C14</f>
        <v>66308</v>
      </c>
      <c r="D14">
        <f>'Content in 50ml'!D14/'Sample weight in g'!D14</f>
        <v>549.65</v>
      </c>
      <c r="E14">
        <f>'Content in 50ml'!E14/'Sample weight in g'!E14</f>
        <v>950.7</v>
      </c>
      <c r="F14">
        <f>'Content in 50ml'!F14/'Sample weight in g'!F14</f>
        <v>36655.9</v>
      </c>
      <c r="G14">
        <f>'Content in 50ml'!G14/'Sample weight in g'!G14</f>
        <v>144.73499999999999</v>
      </c>
      <c r="H14">
        <f>'Content in 50ml'!H14/'Sample weight in g'!H14</f>
        <v>146.06100000000001</v>
      </c>
      <c r="I14">
        <f>'Content in 50ml'!I14/'Sample weight in g'!I14</f>
        <v>1.3424500000000001</v>
      </c>
      <c r="J14">
        <f>'Content in 50ml'!J14/'Sample weight in g'!J14</f>
        <v>2543.4</v>
      </c>
      <c r="K14">
        <f>'Content in 50ml'!K14/'Sample weight in g'!K14</f>
        <v>25.850700000000003</v>
      </c>
      <c r="L14">
        <f>'Content in 50ml'!L14/'Sample weight in g'!L14</f>
        <v>0.70480000000000009</v>
      </c>
      <c r="M14">
        <f>'Content in 50ml'!M14/'Sample weight in g'!M14</f>
        <v>26.916300000000003</v>
      </c>
      <c r="N14">
        <f>'Content in 50ml'!N14/'Sample weight in g'!N14</f>
        <v>55.868700000000004</v>
      </c>
      <c r="O14">
        <f>'Content in 50ml'!O14/'Sample weight in g'!O14</f>
        <v>23.598800000000001</v>
      </c>
      <c r="P14">
        <f>'Content in 50ml'!P14/'Sample weight in g'!P14</f>
        <v>205.2654</v>
      </c>
    </row>
    <row r="15" spans="1:16" x14ac:dyDescent="0.2">
      <c r="A15" s="4" t="s">
        <v>32</v>
      </c>
      <c r="B15">
        <f>'Content in 50ml'!B15/'Sample weight in g'!B15</f>
        <v>3497.8800000000006</v>
      </c>
      <c r="C15">
        <f>'Content in 50ml'!C15/'Sample weight in g'!C15</f>
        <v>81458</v>
      </c>
      <c r="D15">
        <f>'Content in 50ml'!D15/'Sample weight in g'!D15</f>
        <v>426.15000000000003</v>
      </c>
      <c r="E15">
        <f>'Content in 50ml'!E15/'Sample weight in g'!E15</f>
        <v>1047.7</v>
      </c>
      <c r="F15">
        <f>'Content in 50ml'!F15/'Sample weight in g'!F15</f>
        <v>23675.9</v>
      </c>
      <c r="G15">
        <f>'Content in 50ml'!G15/'Sample weight in g'!G15</f>
        <v>25.685000000000002</v>
      </c>
      <c r="H15">
        <f>'Content in 50ml'!H15/'Sample weight in g'!H15</f>
        <v>210.96100000000001</v>
      </c>
      <c r="I15">
        <f>'Content in 50ml'!I15/'Sample weight in g'!I15</f>
        <v>1.0649500000000001</v>
      </c>
      <c r="J15">
        <f>'Content in 50ml'!J15/'Sample weight in g'!J15</f>
        <v>1242.4000000000001</v>
      </c>
      <c r="K15">
        <f>'Content in 50ml'!K15/'Sample weight in g'!K15</f>
        <v>19.270700000000001</v>
      </c>
      <c r="L15">
        <f>'Content in 50ml'!L15/'Sample weight in g'!L15</f>
        <v>0.67130000000000001</v>
      </c>
      <c r="M15">
        <f>'Content in 50ml'!M15/'Sample weight in g'!M15</f>
        <v>21.376300000000001</v>
      </c>
      <c r="N15">
        <f>'Content in 50ml'!N15/'Sample weight in g'!N15</f>
        <v>45.928699999999999</v>
      </c>
      <c r="O15">
        <f>'Content in 50ml'!O15/'Sample weight in g'!O15</f>
        <v>18.5288</v>
      </c>
      <c r="P15">
        <f>'Content in 50ml'!P15/'Sample weight in g'!P15</f>
        <v>303.96539999999999</v>
      </c>
    </row>
    <row r="16" spans="1:16" x14ac:dyDescent="0.2">
      <c r="A16" s="4" t="s">
        <v>33</v>
      </c>
      <c r="B16">
        <f>'Content in 50ml'!B16/'Sample weight in g'!B16</f>
        <v>4759.88</v>
      </c>
      <c r="C16">
        <f>'Content in 50ml'!C16/'Sample weight in g'!C16</f>
        <v>92958</v>
      </c>
      <c r="D16">
        <f>'Content in 50ml'!D16/'Sample weight in g'!D16</f>
        <v>573.55000000000007</v>
      </c>
      <c r="E16">
        <f>'Content in 50ml'!E16/'Sample weight in g'!E16</f>
        <v>929.7</v>
      </c>
      <c r="F16">
        <f>'Content in 50ml'!F16/'Sample weight in g'!F16</f>
        <v>32355.9</v>
      </c>
      <c r="G16">
        <f>'Content in 50ml'!G16/'Sample weight in g'!G16</f>
        <v>30.205000000000002</v>
      </c>
      <c r="H16">
        <f>'Content in 50ml'!H16/'Sample weight in g'!H16</f>
        <v>176.36099999999999</v>
      </c>
      <c r="I16">
        <f>'Content in 50ml'!I16/'Sample weight in g'!I16</f>
        <v>1.3569500000000003</v>
      </c>
      <c r="J16">
        <f>'Content in 50ml'!J16/'Sample weight in g'!J16</f>
        <v>2020.4</v>
      </c>
      <c r="K16">
        <f>'Content in 50ml'!K16/'Sample weight in g'!K16</f>
        <v>24.400700000000001</v>
      </c>
      <c r="L16">
        <f>'Content in 50ml'!L16/'Sample weight in g'!L16</f>
        <v>0.7026</v>
      </c>
      <c r="M16">
        <f>'Content in 50ml'!M16/'Sample weight in g'!M16</f>
        <v>26.946300000000004</v>
      </c>
      <c r="N16">
        <f>'Content in 50ml'!N16/'Sample weight in g'!N16</f>
        <v>54.678700000000006</v>
      </c>
      <c r="O16">
        <f>'Content in 50ml'!O16/'Sample weight in g'!O16</f>
        <v>23.178799999999999</v>
      </c>
      <c r="P16">
        <f>'Content in 50ml'!P16/'Sample weight in g'!P16</f>
        <v>183.36540000000002</v>
      </c>
    </row>
    <row r="17" spans="1:16" x14ac:dyDescent="0.2">
      <c r="A17" s="4" t="s">
        <v>34</v>
      </c>
      <c r="B17">
        <f>'Content in 50ml'!B17/'Sample weight in g'!B17</f>
        <v>5364.880000000001</v>
      </c>
      <c r="C17">
        <f>'Content in 50ml'!C17/'Sample weight in g'!C17</f>
        <v>93508</v>
      </c>
      <c r="D17">
        <f>'Content in 50ml'!D17/'Sample weight in g'!D17</f>
        <v>568.95000000000005</v>
      </c>
      <c r="E17">
        <f>'Content in 50ml'!E17/'Sample weight in g'!E17</f>
        <v>776</v>
      </c>
      <c r="F17">
        <f>'Content in 50ml'!F17/'Sample weight in g'!F17</f>
        <v>32405.9</v>
      </c>
      <c r="G17">
        <f>'Content in 50ml'!G17/'Sample weight in g'!G17</f>
        <v>33.875</v>
      </c>
      <c r="H17">
        <f>'Content in 50ml'!H17/'Sample weight in g'!H17</f>
        <v>132.261</v>
      </c>
      <c r="I17">
        <f>'Content in 50ml'!I17/'Sample weight in g'!I17</f>
        <v>1.4159500000000003</v>
      </c>
      <c r="J17">
        <f>'Content in 50ml'!J17/'Sample weight in g'!J17</f>
        <v>1784.4</v>
      </c>
      <c r="K17">
        <f>'Content in 50ml'!K17/'Sample weight in g'!K17</f>
        <v>27.300700000000003</v>
      </c>
      <c r="L17">
        <f>'Content in 50ml'!L17/'Sample weight in g'!L17</f>
        <v>0.75970000000000004</v>
      </c>
      <c r="M17">
        <f>'Content in 50ml'!M17/'Sample weight in g'!M17</f>
        <v>31.656300000000002</v>
      </c>
      <c r="N17">
        <f>'Content in 50ml'!N17/'Sample weight in g'!N17</f>
        <v>61.268700000000003</v>
      </c>
      <c r="O17">
        <f>'Content in 50ml'!O17/'Sample weight in g'!O17</f>
        <v>27.008800000000004</v>
      </c>
      <c r="P17">
        <f>'Content in 50ml'!P17/'Sample weight in g'!P17</f>
        <v>156.96540000000002</v>
      </c>
    </row>
    <row r="18" spans="1:16" x14ac:dyDescent="0.2">
      <c r="A18" s="4" t="s">
        <v>35</v>
      </c>
      <c r="B18">
        <f>'Content in 50ml'!B18/'Sample weight in g'!B18</f>
        <v>3732.8800000000006</v>
      </c>
      <c r="C18">
        <f>'Content in 50ml'!C18/'Sample weight in g'!C18</f>
        <v>41898</v>
      </c>
      <c r="D18">
        <f>'Content in 50ml'!D18/'Sample weight in g'!D18</f>
        <v>452.75</v>
      </c>
      <c r="E18">
        <f>'Content in 50ml'!E18/'Sample weight in g'!E18</f>
        <v>842.40000000000009</v>
      </c>
      <c r="F18">
        <f>'Content in 50ml'!F18/'Sample weight in g'!F18</f>
        <v>27615.9</v>
      </c>
      <c r="G18">
        <f>'Content in 50ml'!G18/'Sample weight in g'!G18</f>
        <v>22.655000000000001</v>
      </c>
      <c r="H18">
        <f>'Content in 50ml'!H18/'Sample weight in g'!H18</f>
        <v>144.261</v>
      </c>
      <c r="I18">
        <f>'Content in 50ml'!I18/'Sample weight in g'!I18</f>
        <v>1.2109500000000002</v>
      </c>
      <c r="J18">
        <f>'Content in 50ml'!J18/'Sample weight in g'!J18</f>
        <v>1091.4000000000001</v>
      </c>
      <c r="K18">
        <f>'Content in 50ml'!K18/'Sample weight in g'!K18</f>
        <v>22.550700000000003</v>
      </c>
      <c r="L18">
        <f>'Content in 50ml'!L18/'Sample weight in g'!L18</f>
        <v>0.62309999999999999</v>
      </c>
      <c r="M18">
        <f>'Content in 50ml'!M18/'Sample weight in g'!M18</f>
        <v>25.526300000000003</v>
      </c>
      <c r="N18">
        <f>'Content in 50ml'!N18/'Sample weight in g'!N18</f>
        <v>51.108699999999999</v>
      </c>
      <c r="O18">
        <f>'Content in 50ml'!O18/'Sample weight in g'!O18</f>
        <v>21.838800000000003</v>
      </c>
      <c r="P18">
        <f>'Content in 50ml'!P18/'Sample weight in g'!P18</f>
        <v>128.86539999999999</v>
      </c>
    </row>
    <row r="19" spans="1:16" x14ac:dyDescent="0.2">
      <c r="A19" s="4" t="s">
        <v>36</v>
      </c>
      <c r="B19">
        <f>'Content in 50ml'!B19/'Sample weight in g'!B19</f>
        <v>8635.880000000001</v>
      </c>
      <c r="C19">
        <f>'Content in 50ml'!C19/'Sample weight in g'!C19</f>
        <v>126158</v>
      </c>
      <c r="D19">
        <f>'Content in 50ml'!D19/'Sample weight in g'!D19</f>
        <v>784.6</v>
      </c>
      <c r="E19">
        <f>'Content in 50ml'!E19/'Sample weight in g'!E19</f>
        <v>922.7</v>
      </c>
      <c r="F19">
        <f>'Content in 50ml'!F19/'Sample weight in g'!F19</f>
        <v>47115.9</v>
      </c>
      <c r="G19">
        <f>'Content in 50ml'!G19/'Sample weight in g'!G19</f>
        <v>177.13499999999999</v>
      </c>
      <c r="H19">
        <f>'Content in 50ml'!H19/'Sample weight in g'!H19</f>
        <v>222.76100000000002</v>
      </c>
      <c r="I19">
        <f>'Content in 50ml'!I19/'Sample weight in g'!I19</f>
        <v>1.9119500000000003</v>
      </c>
      <c r="J19">
        <f>'Content in 50ml'!J19/'Sample weight in g'!J19</f>
        <v>2494.4</v>
      </c>
      <c r="K19">
        <f>'Content in 50ml'!K19/'Sample weight in g'!K19</f>
        <v>32.400700000000001</v>
      </c>
      <c r="L19">
        <f>'Content in 50ml'!L19/'Sample weight in g'!L19</f>
        <v>0.94940000000000024</v>
      </c>
      <c r="M19">
        <f>'Content in 50ml'!M19/'Sample weight in g'!M19</f>
        <v>35.5563</v>
      </c>
      <c r="N19">
        <f>'Content in 50ml'!N19/'Sample weight in g'!N19</f>
        <v>70.668700000000001</v>
      </c>
      <c r="O19">
        <f>'Content in 50ml'!O19/'Sample weight in g'!O19</f>
        <v>30.2988</v>
      </c>
      <c r="P19">
        <f>'Content in 50ml'!P19/'Sample weight in g'!P19</f>
        <v>249.56540000000001</v>
      </c>
    </row>
    <row r="20" spans="1:16" x14ac:dyDescent="0.2">
      <c r="A20" s="4" t="s">
        <v>37</v>
      </c>
      <c r="B20">
        <f>'Content in 50ml'!B20/'Sample weight in g'!B20</f>
        <v>5814.880000000001</v>
      </c>
      <c r="C20">
        <f>'Content in 50ml'!C20/'Sample weight in g'!C20</f>
        <v>83928</v>
      </c>
      <c r="D20">
        <f>'Content in 50ml'!D20/'Sample weight in g'!D20</f>
        <v>732.95</v>
      </c>
      <c r="E20">
        <f>'Content in 50ml'!E20/'Sample weight in g'!E20</f>
        <v>1187.7</v>
      </c>
      <c r="F20">
        <f>'Content in 50ml'!F20/'Sample weight in g'!F20</f>
        <v>41835.9</v>
      </c>
      <c r="G20">
        <f>'Content in 50ml'!G20/'Sample weight in g'!G20</f>
        <v>34.815000000000005</v>
      </c>
      <c r="H20">
        <f>'Content in 50ml'!H20/'Sample weight in g'!H20</f>
        <v>191.261</v>
      </c>
      <c r="I20">
        <f>'Content in 50ml'!I20/'Sample weight in g'!I20</f>
        <v>1.60745</v>
      </c>
      <c r="J20">
        <f>'Content in 50ml'!J20/'Sample weight in g'!J20</f>
        <v>2865.4</v>
      </c>
      <c r="K20">
        <f>'Content in 50ml'!K20/'Sample weight in g'!K20</f>
        <v>28.670700000000007</v>
      </c>
      <c r="L20">
        <f>'Content in 50ml'!L20/'Sample weight in g'!L20</f>
        <v>1.2805000000000002</v>
      </c>
      <c r="M20">
        <f>'Content in 50ml'!M20/'Sample weight in g'!M20</f>
        <v>32.596300000000006</v>
      </c>
      <c r="N20">
        <f>'Content in 50ml'!N20/'Sample weight in g'!N20</f>
        <v>64.528700000000001</v>
      </c>
      <c r="O20">
        <f>'Content in 50ml'!O20/'Sample weight in g'!O20</f>
        <v>27.578800000000001</v>
      </c>
      <c r="P20">
        <f>'Content in 50ml'!P20/'Sample weight in g'!P20</f>
        <v>250.46540000000002</v>
      </c>
    </row>
    <row r="21" spans="1:16" x14ac:dyDescent="0.2">
      <c r="A21" s="4" t="s">
        <v>38</v>
      </c>
      <c r="B21">
        <f>'Content in 50ml'!B21/'Sample weight in g'!B21</f>
        <v>5183.880000000001</v>
      </c>
      <c r="C21">
        <f>'Content in 50ml'!C21/'Sample weight in g'!C21</f>
        <v>156458</v>
      </c>
      <c r="D21">
        <f>'Content in 50ml'!D21/'Sample weight in g'!D21</f>
        <v>869.90000000000009</v>
      </c>
      <c r="E21">
        <f>'Content in 50ml'!E21/'Sample weight in g'!E21</f>
        <v>1081.7</v>
      </c>
      <c r="F21">
        <f>'Content in 50ml'!F21/'Sample weight in g'!F21</f>
        <v>69165.900000000009</v>
      </c>
      <c r="G21">
        <f>'Content in 50ml'!G21/'Sample weight in g'!G21</f>
        <v>27.915000000000006</v>
      </c>
      <c r="H21">
        <f>'Content in 50ml'!H21/'Sample weight in g'!H21</f>
        <v>298.161</v>
      </c>
      <c r="I21">
        <f>'Content in 50ml'!I21/'Sample weight in g'!I21</f>
        <v>1.4469500000000002</v>
      </c>
      <c r="J21">
        <f>'Content in 50ml'!J21/'Sample weight in g'!J21</f>
        <v>1281.4000000000001</v>
      </c>
      <c r="K21">
        <f>'Content in 50ml'!K21/'Sample weight in g'!K21</f>
        <v>24.870699999999999</v>
      </c>
      <c r="L21">
        <f>'Content in 50ml'!L21/'Sample weight in g'!L21</f>
        <v>1.1145000000000003</v>
      </c>
      <c r="M21">
        <f>'Content in 50ml'!M21/'Sample weight in g'!M21</f>
        <v>28.136300000000002</v>
      </c>
      <c r="N21">
        <f>'Content in 50ml'!N21/'Sample weight in g'!N21</f>
        <v>56.108699999999999</v>
      </c>
      <c r="O21">
        <f>'Content in 50ml'!O21/'Sample weight in g'!O21</f>
        <v>23.508800000000001</v>
      </c>
      <c r="P21">
        <f>'Content in 50ml'!P21/'Sample weight in g'!P21</f>
        <v>166.96540000000002</v>
      </c>
    </row>
    <row r="22" spans="1:16" x14ac:dyDescent="0.2">
      <c r="A22" s="4" t="s">
        <v>39</v>
      </c>
      <c r="B22">
        <f>'Content in 50ml'!B22/'Sample weight in g'!B22</f>
        <v>5257.880000000001</v>
      </c>
      <c r="C22">
        <f>'Content in 50ml'!C22/'Sample weight in g'!C22</f>
        <v>109158</v>
      </c>
      <c r="D22">
        <f>'Content in 50ml'!D22/'Sample weight in g'!D22</f>
        <v>652.6</v>
      </c>
      <c r="E22">
        <f>'Content in 50ml'!E22/'Sample weight in g'!E22</f>
        <v>1133.7</v>
      </c>
      <c r="F22">
        <f>'Content in 50ml'!F22/'Sample weight in g'!F22</f>
        <v>38925.9</v>
      </c>
      <c r="G22">
        <f>'Content in 50ml'!G22/'Sample weight in g'!G22</f>
        <v>27.295000000000005</v>
      </c>
      <c r="H22">
        <f>'Content in 50ml'!H22/'Sample weight in g'!H22</f>
        <v>186.36099999999999</v>
      </c>
      <c r="I22">
        <f>'Content in 50ml'!I22/'Sample weight in g'!I22</f>
        <v>1.6299500000000002</v>
      </c>
      <c r="J22">
        <f>'Content in 50ml'!J22/'Sample weight in g'!J22</f>
        <v>2404.4</v>
      </c>
      <c r="K22">
        <f>'Content in 50ml'!K22/'Sample weight in g'!K22</f>
        <v>28.770700000000005</v>
      </c>
      <c r="L22">
        <f>'Content in 50ml'!L22/'Sample weight in g'!L22</f>
        <v>0.86440000000000006</v>
      </c>
      <c r="M22">
        <f>'Content in 50ml'!M22/'Sample weight in g'!M22</f>
        <v>33.586300000000001</v>
      </c>
      <c r="N22">
        <f>'Content in 50ml'!N22/'Sample weight in g'!N22</f>
        <v>66.438699999999997</v>
      </c>
      <c r="O22">
        <f>'Content in 50ml'!O22/'Sample weight in g'!O22</f>
        <v>27.278800000000004</v>
      </c>
      <c r="P22">
        <f>'Content in 50ml'!P22/'Sample weight in g'!P22</f>
        <v>223.56540000000001</v>
      </c>
    </row>
    <row r="23" spans="1:16" x14ac:dyDescent="0.2">
      <c r="A23" s="4" t="s">
        <v>40</v>
      </c>
      <c r="B23">
        <f>'Content in 50ml'!B23/'Sample weight in g'!B23</f>
        <v>3695.8800000000006</v>
      </c>
      <c r="C23">
        <f>'Content in 50ml'!C23/'Sample weight in g'!C23</f>
        <v>63618</v>
      </c>
      <c r="D23">
        <f>'Content in 50ml'!D23/'Sample weight in g'!D23</f>
        <v>534.20000000000005</v>
      </c>
      <c r="E23">
        <f>'Content in 50ml'!E23/'Sample weight in g'!E23</f>
        <v>14736.7</v>
      </c>
      <c r="F23">
        <f>'Content in 50ml'!F23/'Sample weight in g'!F23</f>
        <v>31655.9</v>
      </c>
      <c r="G23">
        <f>'Content in 50ml'!G23/'Sample weight in g'!G23</f>
        <v>34.445000000000007</v>
      </c>
      <c r="H23">
        <f>'Content in 50ml'!H23/'Sample weight in g'!H23</f>
        <v>175.46100000000001</v>
      </c>
      <c r="I23">
        <f>'Content in 50ml'!I23/'Sample weight in g'!I23</f>
        <v>1.1929500000000002</v>
      </c>
      <c r="J23">
        <f>'Content in 50ml'!J23/'Sample weight in g'!J23</f>
        <v>4195.4000000000005</v>
      </c>
      <c r="K23">
        <f>'Content in 50ml'!K23/'Sample weight in g'!K23</f>
        <v>23.480699999999999</v>
      </c>
      <c r="L23">
        <f>'Content in 50ml'!L23/'Sample weight in g'!L23</f>
        <v>7.5865</v>
      </c>
      <c r="M23">
        <f>'Content in 50ml'!M23/'Sample weight in g'!M23</f>
        <v>25.716300000000004</v>
      </c>
      <c r="N23">
        <f>'Content in 50ml'!N23/'Sample weight in g'!N23</f>
        <v>54.428700000000006</v>
      </c>
      <c r="O23">
        <f>'Content in 50ml'!O23/'Sample weight in g'!O23</f>
        <v>21.2288</v>
      </c>
      <c r="P23">
        <f>'Content in 50ml'!P23/'Sample weight in g'!P23</f>
        <v>182.46540000000002</v>
      </c>
    </row>
    <row r="24" spans="1:16" x14ac:dyDescent="0.2">
      <c r="A24" s="4" t="s">
        <v>41</v>
      </c>
      <c r="B24">
        <f>'Content in 50ml'!B24/'Sample weight in g'!B24</f>
        <v>5661.880000000001</v>
      </c>
      <c r="C24">
        <f>'Content in 50ml'!C24/'Sample weight in g'!C24</f>
        <v>82688</v>
      </c>
      <c r="D24">
        <f>'Content in 50ml'!D24/'Sample weight in g'!D24</f>
        <v>659.40000000000009</v>
      </c>
      <c r="E24">
        <f>'Content in 50ml'!E24/'Sample weight in g'!E24</f>
        <v>1043.7</v>
      </c>
      <c r="F24">
        <f>'Content in 50ml'!F24/'Sample weight in g'!F24</f>
        <v>38165.9</v>
      </c>
      <c r="G24">
        <f>'Content in 50ml'!G24/'Sample weight in g'!G24</f>
        <v>135.935</v>
      </c>
      <c r="H24">
        <f>'Content in 50ml'!H24/'Sample weight in g'!H24</f>
        <v>161.56100000000001</v>
      </c>
      <c r="I24">
        <f>'Content in 50ml'!I24/'Sample weight in g'!I24</f>
        <v>1.7124500000000002</v>
      </c>
      <c r="J24">
        <f>'Content in 50ml'!J24/'Sample weight in g'!J24</f>
        <v>2445.4</v>
      </c>
      <c r="K24">
        <f>'Content in 50ml'!K24/'Sample weight in g'!K24</f>
        <v>29.210700000000003</v>
      </c>
      <c r="L24">
        <f>'Content in 50ml'!L24/'Sample weight in g'!L24</f>
        <v>1.0565000000000002</v>
      </c>
      <c r="M24">
        <f>'Content in 50ml'!M24/'Sample weight in g'!M24</f>
        <v>33.206299999999999</v>
      </c>
      <c r="N24">
        <f>'Content in 50ml'!N24/'Sample weight in g'!N24</f>
        <v>66.198700000000002</v>
      </c>
      <c r="O24">
        <f>'Content in 50ml'!O24/'Sample weight in g'!O24</f>
        <v>27.898800000000001</v>
      </c>
      <c r="P24">
        <f>'Content in 50ml'!P24/'Sample weight in g'!P24</f>
        <v>211.16540000000001</v>
      </c>
    </row>
    <row r="25" spans="1:16" x14ac:dyDescent="0.2">
      <c r="A25" s="4" t="s">
        <v>42</v>
      </c>
      <c r="B25">
        <f>'Content in 50ml'!B25/'Sample weight in g'!B25</f>
        <v>5798.880000000001</v>
      </c>
      <c r="C25">
        <f>'Content in 50ml'!C25/'Sample weight in g'!C25</f>
        <v>67228</v>
      </c>
      <c r="D25">
        <f>'Content in 50ml'!D25/'Sample weight in g'!D25</f>
        <v>540.35</v>
      </c>
      <c r="E25">
        <f>'Content in 50ml'!E25/'Sample weight in g'!E25</f>
        <v>1697.7</v>
      </c>
      <c r="F25">
        <f>'Content in 50ml'!F25/'Sample weight in g'!F25</f>
        <v>38575.9</v>
      </c>
      <c r="G25">
        <f>'Content in 50ml'!G25/'Sample weight in g'!G25</f>
        <v>31.765000000000004</v>
      </c>
      <c r="H25">
        <f>'Content in 50ml'!H25/'Sample weight in g'!H25</f>
        <v>146.56100000000001</v>
      </c>
      <c r="I25">
        <f>'Content in 50ml'!I25/'Sample weight in g'!I25</f>
        <v>1.5824500000000001</v>
      </c>
      <c r="J25">
        <f>'Content in 50ml'!J25/'Sample weight in g'!J25</f>
        <v>2112.4</v>
      </c>
      <c r="K25">
        <f>'Content in 50ml'!K25/'Sample weight in g'!K25</f>
        <v>25.460700000000003</v>
      </c>
      <c r="L25">
        <f>'Content in 50ml'!L25/'Sample weight in g'!L25</f>
        <v>0.84930000000000005</v>
      </c>
      <c r="M25">
        <f>'Content in 50ml'!M25/'Sample weight in g'!M25</f>
        <v>30.706299999999999</v>
      </c>
      <c r="N25">
        <f>'Content in 50ml'!N25/'Sample weight in g'!N25</f>
        <v>62.378700000000009</v>
      </c>
      <c r="O25">
        <f>'Content in 50ml'!O25/'Sample weight in g'!O25</f>
        <v>25.928800000000003</v>
      </c>
      <c r="P25">
        <f>'Content in 50ml'!P25/'Sample weight in g'!P25</f>
        <v>290.16540000000003</v>
      </c>
    </row>
    <row r="26" spans="1:16" x14ac:dyDescent="0.2">
      <c r="A26" s="4" t="s">
        <v>43</v>
      </c>
      <c r="B26">
        <f>'Content in 50ml'!B26/'Sample weight in g'!B26</f>
        <v>1329.88</v>
      </c>
      <c r="C26">
        <f>'Content in 50ml'!C26/'Sample weight in g'!C26</f>
        <v>129258</v>
      </c>
      <c r="D26">
        <f>'Content in 50ml'!D26/'Sample weight in g'!D26</f>
        <v>986.65000000000009</v>
      </c>
      <c r="E26">
        <f>'Content in 50ml'!E26/'Sample weight in g'!E26</f>
        <v>1114.7</v>
      </c>
      <c r="F26">
        <f>'Content in 50ml'!F26/'Sample weight in g'!F26</f>
        <v>111035.90000000001</v>
      </c>
      <c r="G26">
        <f>'Content in 50ml'!G26/'Sample weight in g'!G26</f>
        <v>59.215000000000003</v>
      </c>
      <c r="H26">
        <f>'Content in 50ml'!H26/'Sample weight in g'!H26</f>
        <v>101.26100000000001</v>
      </c>
      <c r="I26">
        <f>'Content in 50ml'!I26/'Sample weight in g'!I26</f>
        <v>1.4594500000000001</v>
      </c>
      <c r="J26">
        <f>'Content in 50ml'!J26/'Sample weight in g'!J26</f>
        <v>-28.130000000000003</v>
      </c>
      <c r="K26">
        <f>'Content in 50ml'!K26/'Sample weight in g'!K26</f>
        <v>21.430700000000002</v>
      </c>
      <c r="L26">
        <f>'Content in 50ml'!L26/'Sample weight in g'!L26</f>
        <v>0.11280000000000001</v>
      </c>
      <c r="M26">
        <f>'Content in 50ml'!M26/'Sample weight in g'!M26</f>
        <v>36.456299999999999</v>
      </c>
      <c r="N26">
        <f>'Content in 50ml'!N26/'Sample weight in g'!N26</f>
        <v>74.498699999999999</v>
      </c>
      <c r="O26">
        <f>'Content in 50ml'!O26/'Sample weight in g'!O26</f>
        <v>33.558800000000005</v>
      </c>
      <c r="P26">
        <f>'Content in 50ml'!P26/'Sample weight in g'!P26</f>
        <v>6.833400000000001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E4D7C-592C-E94A-BD65-FDFD1DA4A1B4}">
  <dimension ref="A1:P53"/>
  <sheetViews>
    <sheetView tabSelected="1" workbookViewId="0">
      <selection activeCell="F32" sqref="F32"/>
    </sheetView>
  </sheetViews>
  <sheetFormatPr baseColWidth="10" defaultRowHeight="15" x14ac:dyDescent="0.2"/>
  <cols>
    <col min="1" max="1" width="15.83203125" customWidth="1"/>
  </cols>
  <sheetData>
    <row r="1" spans="1:16" x14ac:dyDescent="0.2">
      <c r="A1" s="4" t="s">
        <v>0</v>
      </c>
      <c r="B1" s="4" t="s">
        <v>47</v>
      </c>
      <c r="C1" s="4" t="s">
        <v>48</v>
      </c>
      <c r="D1" s="4" t="s">
        <v>49</v>
      </c>
      <c r="E1" s="4" t="s">
        <v>50</v>
      </c>
      <c r="F1" s="4" t="s">
        <v>51</v>
      </c>
      <c r="G1" s="4" t="s">
        <v>52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57</v>
      </c>
      <c r="M1" s="4" t="s">
        <v>58</v>
      </c>
      <c r="N1" s="4" t="s">
        <v>59</v>
      </c>
      <c r="O1" s="4" t="s">
        <v>60</v>
      </c>
      <c r="P1" s="4" t="s">
        <v>61</v>
      </c>
    </row>
    <row r="2" spans="1:16" x14ac:dyDescent="0.2">
      <c r="A2" s="4" t="s">
        <v>19</v>
      </c>
      <c r="B2">
        <f>'Content in 50ml'!B2/'Sample weight in g'!B2</f>
        <v>7157.880000000001</v>
      </c>
      <c r="C2">
        <f>'Content in 50ml'!C2/'Sample weight in g'!C2</f>
        <v>121058</v>
      </c>
      <c r="D2">
        <f>'Content in 50ml'!D2/'Sample weight in g'!D2</f>
        <v>847.6</v>
      </c>
      <c r="E2">
        <f>'Content in 50ml'!E2/'Sample weight in g'!E2</f>
        <v>938.7</v>
      </c>
      <c r="F2">
        <f>'Content in 50ml'!F2/'Sample weight in g'!F2</f>
        <v>48855.9</v>
      </c>
      <c r="G2">
        <f>'Content in 50ml'!G2/'Sample weight in g'!G2</f>
        <v>38.435000000000002</v>
      </c>
      <c r="H2">
        <f>'Content in 50ml'!H2/'Sample weight in g'!H2</f>
        <v>186.86099999999999</v>
      </c>
      <c r="I2">
        <f>'Content in 50ml'!I2/'Sample weight in g'!I2</f>
        <v>1.8219500000000004</v>
      </c>
      <c r="J2">
        <f>'Content in 50ml'!J2/'Sample weight in g'!J2</f>
        <v>6679.4000000000005</v>
      </c>
      <c r="K2">
        <f>'Content in 50ml'!K2/'Sample weight in g'!K2</f>
        <v>31.290700000000005</v>
      </c>
      <c r="L2">
        <f>'Content in 50ml'!L2/'Sample weight in g'!L2</f>
        <v>0.87600000000000022</v>
      </c>
      <c r="M2">
        <f>'Content in 50ml'!M2/'Sample weight in g'!M2</f>
        <v>29.586300000000001</v>
      </c>
      <c r="N2">
        <f>'Content in 50ml'!N2/'Sample weight in g'!N2</f>
        <v>55.278700000000008</v>
      </c>
      <c r="O2">
        <f>'Content in 50ml'!O2/'Sample weight in g'!O2</f>
        <v>27.168800000000005</v>
      </c>
      <c r="P2">
        <f>'Content in 50ml'!P2/'Sample weight in g'!P2</f>
        <v>371.36540000000002</v>
      </c>
    </row>
    <row r="3" spans="1:16" x14ac:dyDescent="0.2">
      <c r="A3" s="4" t="s">
        <v>20</v>
      </c>
      <c r="B3">
        <f>'Content in 50ml'!B3/'Sample weight in g'!B3</f>
        <v>4487.88</v>
      </c>
      <c r="C3">
        <f>'Content in 50ml'!C3/'Sample weight in g'!C3</f>
        <v>99958</v>
      </c>
      <c r="D3">
        <f>'Content in 50ml'!D3/'Sample weight in g'!D3</f>
        <v>488.70000000000005</v>
      </c>
      <c r="E3">
        <f>'Content in 50ml'!E3/'Sample weight in g'!E3</f>
        <v>431.5</v>
      </c>
      <c r="F3">
        <f>'Content in 50ml'!F3/'Sample weight in g'!F3</f>
        <v>25825.9</v>
      </c>
      <c r="G3">
        <f>'Content in 50ml'!G3/'Sample weight in g'!G3</f>
        <v>21.675000000000001</v>
      </c>
      <c r="H3">
        <f>'Content in 50ml'!H3/'Sample weight in g'!H3</f>
        <v>106.56099999999999</v>
      </c>
      <c r="I3">
        <f>'Content in 50ml'!I3/'Sample weight in g'!I3</f>
        <v>1.1149500000000001</v>
      </c>
      <c r="J3">
        <f>'Content in 50ml'!J3/'Sample weight in g'!J3</f>
        <v>1274.4000000000001</v>
      </c>
      <c r="K3">
        <f>'Content in 50ml'!K3/'Sample weight in g'!K3</f>
        <v>21.2807</v>
      </c>
      <c r="L3">
        <f>'Content in 50ml'!L3/'Sample weight in g'!L3</f>
        <v>0.54189999999999994</v>
      </c>
      <c r="M3">
        <f>'Content in 50ml'!M3/'Sample weight in g'!M3</f>
        <v>22.266300000000001</v>
      </c>
      <c r="N3">
        <f>'Content in 50ml'!N3/'Sample weight in g'!N3</f>
        <v>44.648699999999998</v>
      </c>
      <c r="O3">
        <f>'Content in 50ml'!O3/'Sample weight in g'!O3</f>
        <v>20.218800000000002</v>
      </c>
      <c r="P3">
        <f>'Content in 50ml'!P3/'Sample weight in g'!P3</f>
        <v>108.9654</v>
      </c>
    </row>
    <row r="4" spans="1:16" x14ac:dyDescent="0.2">
      <c r="A4" s="4" t="s">
        <v>21</v>
      </c>
      <c r="B4">
        <f>'Content in 50ml'!B4/'Sample weight in g'!B4</f>
        <v>7511.880000000001</v>
      </c>
      <c r="C4">
        <f>'Content in 50ml'!C4/'Sample weight in g'!C4</f>
        <v>151058</v>
      </c>
      <c r="D4">
        <f>'Content in 50ml'!D4/'Sample weight in g'!D4</f>
        <v>868.30000000000007</v>
      </c>
      <c r="E4">
        <f>'Content in 50ml'!E4/'Sample weight in g'!E4</f>
        <v>1050.7</v>
      </c>
      <c r="F4">
        <f>'Content in 50ml'!F4/'Sample weight in g'!F4</f>
        <v>48055.9</v>
      </c>
      <c r="G4">
        <f>'Content in 50ml'!G4/'Sample weight in g'!G4</f>
        <v>39.915000000000006</v>
      </c>
      <c r="H4">
        <f>'Content in 50ml'!H4/'Sample weight in g'!H4</f>
        <v>197.56100000000001</v>
      </c>
      <c r="I4">
        <f>'Content in 50ml'!I4/'Sample weight in g'!I4</f>
        <v>1.8194500000000002</v>
      </c>
      <c r="J4">
        <f>'Content in 50ml'!J4/'Sample weight in g'!J4</f>
        <v>3929.4</v>
      </c>
      <c r="K4">
        <f>'Content in 50ml'!K4/'Sample weight in g'!K4</f>
        <v>35.0807</v>
      </c>
      <c r="L4">
        <f>'Content in 50ml'!L4/'Sample weight in g'!L4</f>
        <v>0.9375</v>
      </c>
      <c r="M4">
        <f>'Content in 50ml'!M4/'Sample weight in g'!M4</f>
        <v>33.676299999999998</v>
      </c>
      <c r="N4">
        <f>'Content in 50ml'!N4/'Sample weight in g'!N4</f>
        <v>63.318700000000007</v>
      </c>
      <c r="O4">
        <f>'Content in 50ml'!O4/'Sample weight in g'!O4</f>
        <v>30.928800000000003</v>
      </c>
      <c r="P4">
        <f>'Content in 50ml'!P4/'Sample weight in g'!P4</f>
        <v>304.66540000000003</v>
      </c>
    </row>
    <row r="5" spans="1:16" x14ac:dyDescent="0.2">
      <c r="A5" s="4" t="s">
        <v>22</v>
      </c>
      <c r="B5">
        <f>'Content in 50ml'!B5/'Sample weight in g'!B5</f>
        <v>5707.880000000001</v>
      </c>
      <c r="C5">
        <f>'Content in 50ml'!C5/'Sample weight in g'!C5</f>
        <v>137358</v>
      </c>
      <c r="D5">
        <f>'Content in 50ml'!D5/'Sample weight in g'!D5</f>
        <v>600.25</v>
      </c>
      <c r="E5">
        <f>'Content in 50ml'!E5/'Sample weight in g'!E5</f>
        <v>497.20000000000005</v>
      </c>
      <c r="F5">
        <f>'Content in 50ml'!F5/'Sample weight in g'!F5</f>
        <v>32565.9</v>
      </c>
      <c r="G5">
        <f>'Content in 50ml'!G5/'Sample weight in g'!G5</f>
        <v>34.125</v>
      </c>
      <c r="H5">
        <f>'Content in 50ml'!H5/'Sample weight in g'!H5</f>
        <v>137.36099999999999</v>
      </c>
      <c r="I5">
        <f>'Content in 50ml'!I5/'Sample weight in g'!I5</f>
        <v>1.3909500000000001</v>
      </c>
      <c r="J5">
        <f>'Content in 50ml'!J5/'Sample weight in g'!J5</f>
        <v>1685.4</v>
      </c>
      <c r="K5">
        <f>'Content in 50ml'!K5/'Sample weight in g'!K5</f>
        <v>25.040700000000001</v>
      </c>
      <c r="L5">
        <f>'Content in 50ml'!L5/'Sample weight in g'!L5</f>
        <v>0.57320000000000004</v>
      </c>
      <c r="M5">
        <f>'Content in 50ml'!M5/'Sample weight in g'!M5</f>
        <v>25.2563</v>
      </c>
      <c r="N5">
        <f>'Content in 50ml'!N5/'Sample weight in g'!N5</f>
        <v>48.718700000000005</v>
      </c>
      <c r="O5">
        <f>'Content in 50ml'!O5/'Sample weight in g'!O5</f>
        <v>22.8188</v>
      </c>
      <c r="P5">
        <f>'Content in 50ml'!P5/'Sample weight in g'!P5</f>
        <v>156.2654</v>
      </c>
    </row>
    <row r="6" spans="1:16" x14ac:dyDescent="0.2">
      <c r="A6" s="4" t="s">
        <v>23</v>
      </c>
      <c r="B6">
        <f>'Content in 50ml'!B6/'Sample weight in g'!B6</f>
        <v>5674.880000000001</v>
      </c>
      <c r="C6">
        <f>'Content in 50ml'!C6/'Sample weight in g'!C6</f>
        <v>133858</v>
      </c>
      <c r="D6">
        <f>'Content in 50ml'!D6/'Sample weight in g'!D6</f>
        <v>857.15000000000009</v>
      </c>
      <c r="E6">
        <f>'Content in 50ml'!E6/'Sample weight in g'!E6</f>
        <v>517.80000000000007</v>
      </c>
      <c r="F6">
        <f>'Content in 50ml'!F6/'Sample weight in g'!F6</f>
        <v>32475.9</v>
      </c>
      <c r="G6">
        <f>'Content in 50ml'!G6/'Sample weight in g'!G6</f>
        <v>23.635000000000002</v>
      </c>
      <c r="H6">
        <f>'Content in 50ml'!H6/'Sample weight in g'!H6</f>
        <v>139.06100000000001</v>
      </c>
      <c r="I6">
        <f>'Content in 50ml'!I6/'Sample weight in g'!I6</f>
        <v>1.22645</v>
      </c>
      <c r="J6">
        <f>'Content in 50ml'!J6/'Sample weight in g'!J6</f>
        <v>3398.4</v>
      </c>
      <c r="K6">
        <f>'Content in 50ml'!K6/'Sample weight in g'!K6</f>
        <v>21.600700000000003</v>
      </c>
      <c r="L6">
        <f>'Content in 50ml'!L6/'Sample weight in g'!L6</f>
        <v>0.7834000000000001</v>
      </c>
      <c r="M6">
        <f>'Content in 50ml'!M6/'Sample weight in g'!M6</f>
        <v>22.116300000000003</v>
      </c>
      <c r="N6">
        <f>'Content in 50ml'!N6/'Sample weight in g'!N6</f>
        <v>39.698700000000002</v>
      </c>
      <c r="O6">
        <f>'Content in 50ml'!O6/'Sample weight in g'!O6</f>
        <v>20.248800000000003</v>
      </c>
      <c r="P6">
        <f>'Content in 50ml'!P6/'Sample weight in g'!P6</f>
        <v>185.66540000000001</v>
      </c>
    </row>
    <row r="7" spans="1:16" x14ac:dyDescent="0.2">
      <c r="A7" s="4" t="s">
        <v>24</v>
      </c>
      <c r="B7">
        <f>'Content in 50ml'!B7/'Sample weight in g'!B7</f>
        <v>5774.880000000001</v>
      </c>
      <c r="C7">
        <f>'Content in 50ml'!C7/'Sample weight in g'!C7</f>
        <v>127858</v>
      </c>
      <c r="D7">
        <f>'Content in 50ml'!D7/'Sample weight in g'!D7</f>
        <v>718.65000000000009</v>
      </c>
      <c r="E7">
        <f>'Content in 50ml'!E7/'Sample weight in g'!E7</f>
        <v>564.30000000000007</v>
      </c>
      <c r="F7">
        <f>'Content in 50ml'!F7/'Sample weight in g'!F7</f>
        <v>31655.9</v>
      </c>
      <c r="G7">
        <f>'Content in 50ml'!G7/'Sample weight in g'!G7</f>
        <v>24.574999999999999</v>
      </c>
      <c r="H7">
        <f>'Content in 50ml'!H7/'Sample weight in g'!H7</f>
        <v>144.06100000000001</v>
      </c>
      <c r="I7">
        <f>'Content in 50ml'!I7/'Sample weight in g'!I7</f>
        <v>1.2874500000000002</v>
      </c>
      <c r="J7">
        <f>'Content in 50ml'!J7/'Sample weight in g'!J7</f>
        <v>2547.4</v>
      </c>
      <c r="K7">
        <f>'Content in 50ml'!K7/'Sample weight in g'!K7</f>
        <v>22.730699999999999</v>
      </c>
      <c r="L7">
        <f>'Content in 50ml'!L7/'Sample weight in g'!L7</f>
        <v>0.72820000000000007</v>
      </c>
      <c r="M7">
        <f>'Content in 50ml'!M7/'Sample weight in g'!M7</f>
        <v>23.246300000000002</v>
      </c>
      <c r="N7">
        <f>'Content in 50ml'!N7/'Sample weight in g'!N7</f>
        <v>41.588700000000003</v>
      </c>
      <c r="O7">
        <f>'Content in 50ml'!O7/'Sample weight in g'!O7</f>
        <v>20.698800000000002</v>
      </c>
      <c r="P7">
        <f>'Content in 50ml'!P7/'Sample weight in g'!P7</f>
        <v>198.16540000000001</v>
      </c>
    </row>
    <row r="8" spans="1:16" x14ac:dyDescent="0.2">
      <c r="A8" s="4" t="s">
        <v>25</v>
      </c>
      <c r="B8">
        <f>'Content in 50ml'!B8/'Sample weight in g'!B8</f>
        <v>6011.880000000001</v>
      </c>
      <c r="C8">
        <f>'Content in 50ml'!C8/'Sample weight in g'!C8</f>
        <v>210758</v>
      </c>
      <c r="D8">
        <f>'Content in 50ml'!D8/'Sample weight in g'!D8</f>
        <v>935.15000000000009</v>
      </c>
      <c r="E8">
        <f>'Content in 50ml'!E8/'Sample weight in g'!E8</f>
        <v>1007.7</v>
      </c>
      <c r="F8">
        <f>'Content in 50ml'!F8/'Sample weight in g'!F8</f>
        <v>42485.9</v>
      </c>
      <c r="G8">
        <f>'Content in 50ml'!G8/'Sample weight in g'!G8</f>
        <v>37.975000000000001</v>
      </c>
      <c r="H8">
        <f>'Content in 50ml'!H8/'Sample weight in g'!H8</f>
        <v>177.86099999999999</v>
      </c>
      <c r="I8">
        <f>'Content in 50ml'!I8/'Sample weight in g'!I8</f>
        <v>1.7074500000000001</v>
      </c>
      <c r="J8">
        <f>'Content in 50ml'!J8/'Sample weight in g'!J8</f>
        <v>3389.4</v>
      </c>
      <c r="K8">
        <f>'Content in 50ml'!K8/'Sample weight in g'!K8</f>
        <v>33.870700000000006</v>
      </c>
      <c r="L8">
        <f>'Content in 50ml'!L8/'Sample weight in g'!L8</f>
        <v>0.85500000000000009</v>
      </c>
      <c r="M8">
        <f>'Content in 50ml'!M8/'Sample weight in g'!M8</f>
        <v>32.716300000000004</v>
      </c>
      <c r="N8">
        <f>'Content in 50ml'!N8/'Sample weight in g'!N8</f>
        <v>64.488699999999994</v>
      </c>
      <c r="O8">
        <f>'Content in 50ml'!O8/'Sample weight in g'!O8</f>
        <v>29.888800000000003</v>
      </c>
      <c r="P8">
        <f>'Content in 50ml'!P8/'Sample weight in g'!P8</f>
        <v>259.96539999999999</v>
      </c>
    </row>
    <row r="9" spans="1:16" x14ac:dyDescent="0.2">
      <c r="A9" s="4" t="s">
        <v>26</v>
      </c>
      <c r="B9">
        <f>'Content in 50ml'!B9/'Sample weight in g'!B9</f>
        <v>4976.880000000001</v>
      </c>
      <c r="C9">
        <f>'Content in 50ml'!C9/'Sample weight in g'!C9</f>
        <v>83408</v>
      </c>
      <c r="D9">
        <f>'Content in 50ml'!D9/'Sample weight in g'!D9</f>
        <v>561.4</v>
      </c>
      <c r="E9">
        <f>'Content in 50ml'!E9/'Sample weight in g'!E9</f>
        <v>1054.7</v>
      </c>
      <c r="F9">
        <f>'Content in 50ml'!F9/'Sample weight in g'!F9</f>
        <v>33545.9</v>
      </c>
      <c r="G9">
        <f>'Content in 50ml'!G9/'Sample weight in g'!G9</f>
        <v>30.095000000000006</v>
      </c>
      <c r="H9">
        <f>'Content in 50ml'!H9/'Sample weight in g'!H9</f>
        <v>127.86099999999999</v>
      </c>
      <c r="I9">
        <f>'Content in 50ml'!I9/'Sample weight in g'!I9</f>
        <v>1.3859500000000002</v>
      </c>
      <c r="J9">
        <f>'Content in 50ml'!J9/'Sample weight in g'!J9</f>
        <v>2111.4</v>
      </c>
      <c r="K9">
        <f>'Content in 50ml'!K9/'Sample weight in g'!K9</f>
        <v>25.880700000000004</v>
      </c>
      <c r="L9">
        <f>'Content in 50ml'!L9/'Sample weight in g'!L9</f>
        <v>0.82090000000000019</v>
      </c>
      <c r="M9">
        <f>'Content in 50ml'!M9/'Sample weight in g'!M9</f>
        <v>24.3063</v>
      </c>
      <c r="N9">
        <f>'Content in 50ml'!N9/'Sample weight in g'!N9</f>
        <v>49.478700000000003</v>
      </c>
      <c r="O9">
        <f>'Content in 50ml'!O9/'Sample weight in g'!O9</f>
        <v>21.8188</v>
      </c>
      <c r="P9">
        <f>'Content in 50ml'!P9/'Sample weight in g'!P9</f>
        <v>168.16540000000001</v>
      </c>
    </row>
    <row r="10" spans="1:16" x14ac:dyDescent="0.2">
      <c r="A10" s="4" t="s">
        <v>27</v>
      </c>
      <c r="B10">
        <f>'Content in 50ml'!B10/'Sample weight in g'!B10</f>
        <v>7186.880000000001</v>
      </c>
      <c r="C10">
        <f>'Content in 50ml'!C10/'Sample weight in g'!C10</f>
        <v>148758</v>
      </c>
      <c r="D10">
        <f>'Content in 50ml'!D10/'Sample weight in g'!D10</f>
        <v>852.40000000000009</v>
      </c>
      <c r="E10">
        <f>'Content in 50ml'!E10/'Sample weight in g'!E10</f>
        <v>1167.7</v>
      </c>
      <c r="F10">
        <f>'Content in 50ml'!F10/'Sample weight in g'!F10</f>
        <v>44095.9</v>
      </c>
      <c r="G10">
        <f>'Content in 50ml'!G10/'Sample weight in g'!G10</f>
        <v>36.305</v>
      </c>
      <c r="H10">
        <f>'Content in 50ml'!H10/'Sample weight in g'!H10</f>
        <v>174.36099999999999</v>
      </c>
      <c r="I10">
        <f>'Content in 50ml'!I10/'Sample weight in g'!I10</f>
        <v>1.7879500000000002</v>
      </c>
      <c r="J10">
        <f>'Content in 50ml'!J10/'Sample weight in g'!J10</f>
        <v>2152.4</v>
      </c>
      <c r="K10">
        <f>'Content in 50ml'!K10/'Sample weight in g'!K10</f>
        <v>34.740700000000004</v>
      </c>
      <c r="L10">
        <f>'Content in 50ml'!L10/'Sample weight in g'!L10</f>
        <v>0.90360000000000018</v>
      </c>
      <c r="M10">
        <f>'Content in 50ml'!M10/'Sample weight in g'!M10</f>
        <v>36.376300000000001</v>
      </c>
      <c r="N10">
        <f>'Content in 50ml'!N10/'Sample weight in g'!N10</f>
        <v>72.738699999999994</v>
      </c>
      <c r="O10">
        <f>'Content in 50ml'!O10/'Sample weight in g'!O10</f>
        <v>32.258800000000001</v>
      </c>
      <c r="P10">
        <f>'Content in 50ml'!P10/'Sample weight in g'!P10</f>
        <v>207.56540000000001</v>
      </c>
    </row>
    <row r="11" spans="1:16" x14ac:dyDescent="0.2">
      <c r="A11" s="4" t="s">
        <v>28</v>
      </c>
      <c r="B11">
        <f>'Content in 50ml'!B11/'Sample weight in g'!B11</f>
        <v>4609.88</v>
      </c>
      <c r="C11">
        <f>'Content in 50ml'!C11/'Sample weight in g'!C11</f>
        <v>89768</v>
      </c>
      <c r="D11">
        <f>'Content in 50ml'!D11/'Sample weight in g'!D11</f>
        <v>559.9</v>
      </c>
      <c r="E11">
        <f>'Content in 50ml'!E11/'Sample weight in g'!E11</f>
        <v>679.2</v>
      </c>
      <c r="F11">
        <f>'Content in 50ml'!F11/'Sample weight in g'!F11</f>
        <v>31785.9</v>
      </c>
      <c r="G11">
        <f>'Content in 50ml'!G11/'Sample weight in g'!G11</f>
        <v>248.83500000000001</v>
      </c>
      <c r="H11">
        <f>'Content in 50ml'!H11/'Sample weight in g'!H11</f>
        <v>176.661</v>
      </c>
      <c r="I11">
        <f>'Content in 50ml'!I11/'Sample weight in g'!I11</f>
        <v>1.3089500000000003</v>
      </c>
      <c r="J11">
        <f>'Content in 50ml'!J11/'Sample weight in g'!J11</f>
        <v>2060.4</v>
      </c>
      <c r="K11">
        <f>'Content in 50ml'!K11/'Sample weight in g'!K11</f>
        <v>25.360700000000001</v>
      </c>
      <c r="L11">
        <f>'Content in 50ml'!L11/'Sample weight in g'!L11</f>
        <v>0.84040000000000004</v>
      </c>
      <c r="M11">
        <f>'Content in 50ml'!M11/'Sample weight in g'!M11</f>
        <v>25.526300000000003</v>
      </c>
      <c r="N11">
        <f>'Content in 50ml'!N11/'Sample weight in g'!N11</f>
        <v>51.088699999999996</v>
      </c>
      <c r="O11">
        <f>'Content in 50ml'!O11/'Sample weight in g'!O11</f>
        <v>22.398800000000001</v>
      </c>
      <c r="P11">
        <f>'Content in 50ml'!P11/'Sample weight in g'!P11</f>
        <v>162.36540000000002</v>
      </c>
    </row>
    <row r="12" spans="1:16" x14ac:dyDescent="0.2">
      <c r="A12" s="4" t="s">
        <v>29</v>
      </c>
      <c r="B12">
        <f>'Content in 50ml'!B12/'Sample weight in g'!B12</f>
        <v>3984.8800000000006</v>
      </c>
      <c r="C12">
        <f>'Content in 50ml'!C12/'Sample weight in g'!C12</f>
        <v>104658</v>
      </c>
      <c r="D12">
        <f>'Content in 50ml'!D12/'Sample weight in g'!D12</f>
        <v>702.95</v>
      </c>
      <c r="E12">
        <f>'Content in 50ml'!E12/'Sample weight in g'!E12</f>
        <v>1752.7</v>
      </c>
      <c r="F12">
        <f>'Content in 50ml'!F12/'Sample weight in g'!F12</f>
        <v>36785.9</v>
      </c>
      <c r="G12">
        <f>'Content in 50ml'!G12/'Sample weight in g'!G12</f>
        <v>41.835000000000008</v>
      </c>
      <c r="H12">
        <f>'Content in 50ml'!H12/'Sample weight in g'!H12</f>
        <v>141.36099999999999</v>
      </c>
      <c r="I12">
        <f>'Content in 50ml'!I12/'Sample weight in g'!I12</f>
        <v>1.4884500000000001</v>
      </c>
      <c r="J12">
        <f>'Content in 50ml'!J12/'Sample weight in g'!J12</f>
        <v>3802.4</v>
      </c>
      <c r="K12">
        <f>'Content in 50ml'!K12/'Sample weight in g'!K12</f>
        <v>27.940700000000007</v>
      </c>
      <c r="L12">
        <f>'Content in 50ml'!L12/'Sample weight in g'!L12</f>
        <v>0.85380000000000011</v>
      </c>
      <c r="M12">
        <f>'Content in 50ml'!M12/'Sample weight in g'!M12</f>
        <v>30.726299999999998</v>
      </c>
      <c r="N12">
        <f>'Content in 50ml'!N12/'Sample weight in g'!N12</f>
        <v>64.148700000000005</v>
      </c>
      <c r="O12">
        <f>'Content in 50ml'!O12/'Sample weight in g'!O12</f>
        <v>27.2988</v>
      </c>
      <c r="P12">
        <f>'Content in 50ml'!P12/'Sample weight in g'!P12</f>
        <v>226.46540000000002</v>
      </c>
    </row>
    <row r="13" spans="1:16" x14ac:dyDescent="0.2">
      <c r="A13" s="4" t="s">
        <v>30</v>
      </c>
      <c r="B13">
        <f>'Content in 50ml'!B13/'Sample weight in g'!B13</f>
        <v>5093.880000000001</v>
      </c>
      <c r="C13">
        <f>'Content in 50ml'!C13/'Sample weight in g'!C13</f>
        <v>113358</v>
      </c>
      <c r="D13">
        <f>'Content in 50ml'!D13/'Sample weight in g'!D13</f>
        <v>552.5</v>
      </c>
      <c r="E13">
        <f>'Content in 50ml'!E13/'Sample weight in g'!E13</f>
        <v>873.7</v>
      </c>
      <c r="F13">
        <f>'Content in 50ml'!F13/'Sample weight in g'!F13</f>
        <v>34875.9</v>
      </c>
      <c r="G13">
        <f>'Content in 50ml'!G13/'Sample weight in g'!G13</f>
        <v>27.205000000000002</v>
      </c>
      <c r="H13">
        <f>'Content in 50ml'!H13/'Sample weight in g'!H13</f>
        <v>127.86099999999999</v>
      </c>
      <c r="I13">
        <f>'Content in 50ml'!I13/'Sample weight in g'!I13</f>
        <v>1.4634499999999999</v>
      </c>
      <c r="J13">
        <f>'Content in 50ml'!J13/'Sample weight in g'!J13</f>
        <v>1985.4</v>
      </c>
      <c r="K13">
        <f>'Content in 50ml'!K13/'Sample weight in g'!K13</f>
        <v>27.000700000000002</v>
      </c>
      <c r="L13">
        <f>'Content in 50ml'!L13/'Sample weight in g'!L13</f>
        <v>0.77550000000000008</v>
      </c>
      <c r="M13">
        <f>'Content in 50ml'!M13/'Sample weight in g'!M13</f>
        <v>30.5563</v>
      </c>
      <c r="N13">
        <f>'Content in 50ml'!N13/'Sample weight in g'!N13</f>
        <v>60.168700000000001</v>
      </c>
      <c r="O13">
        <f>'Content in 50ml'!O13/'Sample weight in g'!O13</f>
        <v>26.5488</v>
      </c>
      <c r="P13">
        <f>'Content in 50ml'!P13/'Sample weight in g'!P13</f>
        <v>146.16540000000001</v>
      </c>
    </row>
    <row r="14" spans="1:16" x14ac:dyDescent="0.2">
      <c r="A14" s="4" t="s">
        <v>31</v>
      </c>
      <c r="B14">
        <f>'Content in 50ml'!B14/'Sample weight in g'!B14</f>
        <v>5638.880000000001</v>
      </c>
      <c r="C14">
        <f>'Content in 50ml'!C14/'Sample weight in g'!C14</f>
        <v>66308</v>
      </c>
      <c r="D14">
        <f>'Content in 50ml'!D14/'Sample weight in g'!D14</f>
        <v>549.65</v>
      </c>
      <c r="E14">
        <f>'Content in 50ml'!E14/'Sample weight in g'!E14</f>
        <v>950.7</v>
      </c>
      <c r="F14">
        <f>'Content in 50ml'!F14/'Sample weight in g'!F14</f>
        <v>36655.9</v>
      </c>
      <c r="G14">
        <f>'Content in 50ml'!G14/'Sample weight in g'!G14</f>
        <v>144.73499999999999</v>
      </c>
      <c r="H14">
        <f>'Content in 50ml'!H14/'Sample weight in g'!H14</f>
        <v>146.06100000000001</v>
      </c>
      <c r="I14">
        <f>'Content in 50ml'!I14/'Sample weight in g'!I14</f>
        <v>1.3424500000000001</v>
      </c>
      <c r="J14">
        <f>'Content in 50ml'!J14/'Sample weight in g'!J14</f>
        <v>2543.4</v>
      </c>
      <c r="K14">
        <f>'Content in 50ml'!K14/'Sample weight in g'!K14</f>
        <v>25.850700000000003</v>
      </c>
      <c r="L14">
        <f>'Content in 50ml'!L14/'Sample weight in g'!L14</f>
        <v>0.70480000000000009</v>
      </c>
      <c r="M14">
        <f>'Content in 50ml'!M14/'Sample weight in g'!M14</f>
        <v>26.916300000000003</v>
      </c>
      <c r="N14">
        <f>'Content in 50ml'!N14/'Sample weight in g'!N14</f>
        <v>55.868700000000004</v>
      </c>
      <c r="O14">
        <f>'Content in 50ml'!O14/'Sample weight in g'!O14</f>
        <v>23.598800000000001</v>
      </c>
      <c r="P14">
        <f>'Content in 50ml'!P14/'Sample weight in g'!P14</f>
        <v>205.2654</v>
      </c>
    </row>
    <row r="15" spans="1:16" x14ac:dyDescent="0.2">
      <c r="A15" s="4" t="s">
        <v>32</v>
      </c>
      <c r="B15">
        <f>'Content in 50ml'!B15/'Sample weight in g'!B15</f>
        <v>3497.8800000000006</v>
      </c>
      <c r="C15">
        <f>'Content in 50ml'!C15/'Sample weight in g'!C15</f>
        <v>81458</v>
      </c>
      <c r="D15">
        <f>'Content in 50ml'!D15/'Sample weight in g'!D15</f>
        <v>426.15000000000003</v>
      </c>
      <c r="E15">
        <f>'Content in 50ml'!E15/'Sample weight in g'!E15</f>
        <v>1047.7</v>
      </c>
      <c r="F15">
        <f>'Content in 50ml'!F15/'Sample weight in g'!F15</f>
        <v>23675.9</v>
      </c>
      <c r="G15">
        <f>'Content in 50ml'!G15/'Sample weight in g'!G15</f>
        <v>25.685000000000002</v>
      </c>
      <c r="H15">
        <f>'Content in 50ml'!H15/'Sample weight in g'!H15</f>
        <v>210.96100000000001</v>
      </c>
      <c r="I15">
        <f>'Content in 50ml'!I15/'Sample weight in g'!I15</f>
        <v>1.0649500000000001</v>
      </c>
      <c r="J15">
        <f>'Content in 50ml'!J15/'Sample weight in g'!J15</f>
        <v>1242.4000000000001</v>
      </c>
      <c r="K15">
        <f>'Content in 50ml'!K15/'Sample weight in g'!K15</f>
        <v>19.270700000000001</v>
      </c>
      <c r="L15">
        <f>'Content in 50ml'!L15/'Sample weight in g'!L15</f>
        <v>0.67130000000000001</v>
      </c>
      <c r="M15">
        <f>'Content in 50ml'!M15/'Sample weight in g'!M15</f>
        <v>21.376300000000001</v>
      </c>
      <c r="N15">
        <f>'Content in 50ml'!N15/'Sample weight in g'!N15</f>
        <v>45.928699999999999</v>
      </c>
      <c r="O15">
        <f>'Content in 50ml'!O15/'Sample weight in g'!O15</f>
        <v>18.5288</v>
      </c>
      <c r="P15">
        <f>'Content in 50ml'!P15/'Sample weight in g'!P15</f>
        <v>303.96539999999999</v>
      </c>
    </row>
    <row r="16" spans="1:16" x14ac:dyDescent="0.2">
      <c r="A16" s="4" t="s">
        <v>33</v>
      </c>
      <c r="B16">
        <f>'Content in 50ml'!B16/'Sample weight in g'!B16</f>
        <v>4759.88</v>
      </c>
      <c r="C16">
        <f>'Content in 50ml'!C16/'Sample weight in g'!C16</f>
        <v>92958</v>
      </c>
      <c r="D16">
        <f>'Content in 50ml'!D16/'Sample weight in g'!D16</f>
        <v>573.55000000000007</v>
      </c>
      <c r="E16">
        <f>'Content in 50ml'!E16/'Sample weight in g'!E16</f>
        <v>929.7</v>
      </c>
      <c r="F16">
        <f>'Content in 50ml'!F16/'Sample weight in g'!F16</f>
        <v>32355.9</v>
      </c>
      <c r="G16">
        <f>'Content in 50ml'!G16/'Sample weight in g'!G16</f>
        <v>30.205000000000002</v>
      </c>
      <c r="H16">
        <f>'Content in 50ml'!H16/'Sample weight in g'!H16</f>
        <v>176.36099999999999</v>
      </c>
      <c r="I16">
        <f>'Content in 50ml'!I16/'Sample weight in g'!I16</f>
        <v>1.3569500000000003</v>
      </c>
      <c r="J16">
        <f>'Content in 50ml'!J16/'Sample weight in g'!J16</f>
        <v>2020.4</v>
      </c>
      <c r="K16">
        <f>'Content in 50ml'!K16/'Sample weight in g'!K16</f>
        <v>24.400700000000001</v>
      </c>
      <c r="L16">
        <f>'Content in 50ml'!L16/'Sample weight in g'!L16</f>
        <v>0.7026</v>
      </c>
      <c r="M16">
        <f>'Content in 50ml'!M16/'Sample weight in g'!M16</f>
        <v>26.946300000000004</v>
      </c>
      <c r="N16">
        <f>'Content in 50ml'!N16/'Sample weight in g'!N16</f>
        <v>54.678700000000006</v>
      </c>
      <c r="O16">
        <f>'Content in 50ml'!O16/'Sample weight in g'!O16</f>
        <v>23.178799999999999</v>
      </c>
      <c r="P16">
        <f>'Content in 50ml'!P16/'Sample weight in g'!P16</f>
        <v>183.36540000000002</v>
      </c>
    </row>
    <row r="17" spans="1:16" x14ac:dyDescent="0.2">
      <c r="A17" s="4" t="s">
        <v>34</v>
      </c>
      <c r="B17">
        <f>'Content in 50ml'!B17/'Sample weight in g'!B17</f>
        <v>5364.880000000001</v>
      </c>
      <c r="C17">
        <f>'Content in 50ml'!C17/'Sample weight in g'!C17</f>
        <v>93508</v>
      </c>
      <c r="D17">
        <f>'Content in 50ml'!D17/'Sample weight in g'!D17</f>
        <v>568.95000000000005</v>
      </c>
      <c r="E17">
        <f>'Content in 50ml'!E17/'Sample weight in g'!E17</f>
        <v>776</v>
      </c>
      <c r="F17">
        <f>'Content in 50ml'!F17/'Sample weight in g'!F17</f>
        <v>32405.9</v>
      </c>
      <c r="G17">
        <f>'Content in 50ml'!G17/'Sample weight in g'!G17</f>
        <v>33.875</v>
      </c>
      <c r="H17">
        <f>'Content in 50ml'!H17/'Sample weight in g'!H17</f>
        <v>132.261</v>
      </c>
      <c r="I17">
        <f>'Content in 50ml'!I17/'Sample weight in g'!I17</f>
        <v>1.4159500000000003</v>
      </c>
      <c r="J17">
        <f>'Content in 50ml'!J17/'Sample weight in g'!J17</f>
        <v>1784.4</v>
      </c>
      <c r="K17">
        <f>'Content in 50ml'!K17/'Sample weight in g'!K17</f>
        <v>27.300700000000003</v>
      </c>
      <c r="L17">
        <f>'Content in 50ml'!L17/'Sample weight in g'!L17</f>
        <v>0.75970000000000004</v>
      </c>
      <c r="M17">
        <f>'Content in 50ml'!M17/'Sample weight in g'!M17</f>
        <v>31.656300000000002</v>
      </c>
      <c r="N17">
        <f>'Content in 50ml'!N17/'Sample weight in g'!N17</f>
        <v>61.268700000000003</v>
      </c>
      <c r="O17">
        <f>'Content in 50ml'!O17/'Sample weight in g'!O17</f>
        <v>27.008800000000004</v>
      </c>
      <c r="P17">
        <f>'Content in 50ml'!P17/'Sample weight in g'!P17</f>
        <v>156.96540000000002</v>
      </c>
    </row>
    <row r="18" spans="1:16" x14ac:dyDescent="0.2">
      <c r="A18" s="4" t="s">
        <v>35</v>
      </c>
      <c r="B18">
        <f>'Content in 50ml'!B18/'Sample weight in g'!B18</f>
        <v>3732.8800000000006</v>
      </c>
      <c r="C18">
        <f>'Content in 50ml'!C18/'Sample weight in g'!C18</f>
        <v>41898</v>
      </c>
      <c r="D18">
        <f>'Content in 50ml'!D18/'Sample weight in g'!D18</f>
        <v>452.75</v>
      </c>
      <c r="E18">
        <f>'Content in 50ml'!E18/'Sample weight in g'!E18</f>
        <v>842.40000000000009</v>
      </c>
      <c r="F18">
        <f>'Content in 50ml'!F18/'Sample weight in g'!F18</f>
        <v>27615.9</v>
      </c>
      <c r="G18">
        <f>'Content in 50ml'!G18/'Sample weight in g'!G18</f>
        <v>22.655000000000001</v>
      </c>
      <c r="H18">
        <f>'Content in 50ml'!H18/'Sample weight in g'!H18</f>
        <v>144.261</v>
      </c>
      <c r="I18">
        <f>'Content in 50ml'!I18/'Sample weight in g'!I18</f>
        <v>1.2109500000000002</v>
      </c>
      <c r="J18">
        <f>'Content in 50ml'!J18/'Sample weight in g'!J18</f>
        <v>1091.4000000000001</v>
      </c>
      <c r="K18">
        <f>'Content in 50ml'!K18/'Sample weight in g'!K18</f>
        <v>22.550700000000003</v>
      </c>
      <c r="L18">
        <f>'Content in 50ml'!L18/'Sample weight in g'!L18</f>
        <v>0.62309999999999999</v>
      </c>
      <c r="M18">
        <f>'Content in 50ml'!M18/'Sample weight in g'!M18</f>
        <v>25.526300000000003</v>
      </c>
      <c r="N18">
        <f>'Content in 50ml'!N18/'Sample weight in g'!N18</f>
        <v>51.108699999999999</v>
      </c>
      <c r="O18">
        <f>'Content in 50ml'!O18/'Sample weight in g'!O18</f>
        <v>21.838800000000003</v>
      </c>
      <c r="P18">
        <f>'Content in 50ml'!P18/'Sample weight in g'!P18</f>
        <v>128.86539999999999</v>
      </c>
    </row>
    <row r="19" spans="1:16" x14ac:dyDescent="0.2">
      <c r="A19" s="4" t="s">
        <v>36</v>
      </c>
      <c r="B19">
        <f>'Content in 50ml'!B19/'Sample weight in g'!B19</f>
        <v>8635.880000000001</v>
      </c>
      <c r="C19">
        <f>'Content in 50ml'!C19/'Sample weight in g'!C19</f>
        <v>126158</v>
      </c>
      <c r="D19">
        <f>'Content in 50ml'!D19/'Sample weight in g'!D19</f>
        <v>784.6</v>
      </c>
      <c r="E19">
        <f>'Content in 50ml'!E19/'Sample weight in g'!E19</f>
        <v>922.7</v>
      </c>
      <c r="F19">
        <f>'Content in 50ml'!F19/'Sample weight in g'!F19</f>
        <v>47115.9</v>
      </c>
      <c r="G19">
        <f>'Content in 50ml'!G19/'Sample weight in g'!G19</f>
        <v>177.13499999999999</v>
      </c>
      <c r="H19">
        <f>'Content in 50ml'!H19/'Sample weight in g'!H19</f>
        <v>222.76100000000002</v>
      </c>
      <c r="I19">
        <f>'Content in 50ml'!I19/'Sample weight in g'!I19</f>
        <v>1.9119500000000003</v>
      </c>
      <c r="J19">
        <f>'Content in 50ml'!J19/'Sample weight in g'!J19</f>
        <v>2494.4</v>
      </c>
      <c r="K19">
        <f>'Content in 50ml'!K19/'Sample weight in g'!K19</f>
        <v>32.400700000000001</v>
      </c>
      <c r="L19">
        <f>'Content in 50ml'!L19/'Sample weight in g'!L19</f>
        <v>0.94940000000000024</v>
      </c>
      <c r="M19">
        <f>'Content in 50ml'!M19/'Sample weight in g'!M19</f>
        <v>35.5563</v>
      </c>
      <c r="N19">
        <f>'Content in 50ml'!N19/'Sample weight in g'!N19</f>
        <v>70.668700000000001</v>
      </c>
      <c r="O19">
        <f>'Content in 50ml'!O19/'Sample weight in g'!O19</f>
        <v>30.2988</v>
      </c>
      <c r="P19">
        <f>'Content in 50ml'!P19/'Sample weight in g'!P19</f>
        <v>249.56540000000001</v>
      </c>
    </row>
    <row r="20" spans="1:16" x14ac:dyDescent="0.2">
      <c r="A20" s="4" t="s">
        <v>37</v>
      </c>
      <c r="B20">
        <f>'Content in 50ml'!B20/'Sample weight in g'!B20</f>
        <v>5814.880000000001</v>
      </c>
      <c r="C20">
        <f>'Content in 50ml'!C20/'Sample weight in g'!C20</f>
        <v>83928</v>
      </c>
      <c r="D20">
        <f>'Content in 50ml'!D20/'Sample weight in g'!D20</f>
        <v>732.95</v>
      </c>
      <c r="E20">
        <f>'Content in 50ml'!E20/'Sample weight in g'!E20</f>
        <v>1187.7</v>
      </c>
      <c r="F20">
        <f>'Content in 50ml'!F20/'Sample weight in g'!F20</f>
        <v>41835.9</v>
      </c>
      <c r="G20">
        <f>'Content in 50ml'!G20/'Sample weight in g'!G20</f>
        <v>34.815000000000005</v>
      </c>
      <c r="H20">
        <f>'Content in 50ml'!H20/'Sample weight in g'!H20</f>
        <v>191.261</v>
      </c>
      <c r="I20">
        <f>'Content in 50ml'!I20/'Sample weight in g'!I20</f>
        <v>1.60745</v>
      </c>
      <c r="J20">
        <f>'Content in 50ml'!J20/'Sample weight in g'!J20</f>
        <v>2865.4</v>
      </c>
      <c r="K20">
        <f>'Content in 50ml'!K20/'Sample weight in g'!K20</f>
        <v>28.670700000000007</v>
      </c>
      <c r="L20">
        <f>'Content in 50ml'!L20/'Sample weight in g'!L20</f>
        <v>1.2805000000000002</v>
      </c>
      <c r="M20">
        <f>'Content in 50ml'!M20/'Sample weight in g'!M20</f>
        <v>32.596300000000006</v>
      </c>
      <c r="N20">
        <f>'Content in 50ml'!N20/'Sample weight in g'!N20</f>
        <v>64.528700000000001</v>
      </c>
      <c r="O20">
        <f>'Content in 50ml'!O20/'Sample weight in g'!O20</f>
        <v>27.578800000000001</v>
      </c>
      <c r="P20">
        <f>'Content in 50ml'!P20/'Sample weight in g'!P20</f>
        <v>250.46540000000002</v>
      </c>
    </row>
    <row r="21" spans="1:16" x14ac:dyDescent="0.2">
      <c r="A21" s="4" t="s">
        <v>38</v>
      </c>
      <c r="B21">
        <f>'Content in 50ml'!B21/'Sample weight in g'!B21</f>
        <v>5183.880000000001</v>
      </c>
      <c r="C21">
        <f>'Content in 50ml'!C21/'Sample weight in g'!C21</f>
        <v>156458</v>
      </c>
      <c r="D21">
        <f>'Content in 50ml'!D21/'Sample weight in g'!D21</f>
        <v>869.90000000000009</v>
      </c>
      <c r="E21">
        <f>'Content in 50ml'!E21/'Sample weight in g'!E21</f>
        <v>1081.7</v>
      </c>
      <c r="F21">
        <f>'Content in 50ml'!F21/'Sample weight in g'!F21</f>
        <v>69165.900000000009</v>
      </c>
      <c r="G21">
        <f>'Content in 50ml'!G21/'Sample weight in g'!G21</f>
        <v>27.915000000000006</v>
      </c>
      <c r="H21">
        <f>'Content in 50ml'!H21/'Sample weight in g'!H21</f>
        <v>298.161</v>
      </c>
      <c r="I21">
        <f>'Content in 50ml'!I21/'Sample weight in g'!I21</f>
        <v>1.4469500000000002</v>
      </c>
      <c r="J21">
        <f>'Content in 50ml'!J21/'Sample weight in g'!J21</f>
        <v>1281.4000000000001</v>
      </c>
      <c r="K21">
        <f>'Content in 50ml'!K21/'Sample weight in g'!K21</f>
        <v>24.870699999999999</v>
      </c>
      <c r="L21">
        <f>'Content in 50ml'!L21/'Sample weight in g'!L21</f>
        <v>1.1145000000000003</v>
      </c>
      <c r="M21">
        <f>'Content in 50ml'!M21/'Sample weight in g'!M21</f>
        <v>28.136300000000002</v>
      </c>
      <c r="N21">
        <f>'Content in 50ml'!N21/'Sample weight in g'!N21</f>
        <v>56.108699999999999</v>
      </c>
      <c r="O21">
        <f>'Content in 50ml'!O21/'Sample weight in g'!O21</f>
        <v>23.508800000000001</v>
      </c>
      <c r="P21">
        <f>'Content in 50ml'!P21/'Sample weight in g'!P21</f>
        <v>166.96540000000002</v>
      </c>
    </row>
    <row r="22" spans="1:16" x14ac:dyDescent="0.2">
      <c r="A22" s="4" t="s">
        <v>39</v>
      </c>
      <c r="B22">
        <f>'Content in 50ml'!B22/'Sample weight in g'!B22</f>
        <v>5257.880000000001</v>
      </c>
      <c r="C22">
        <f>'Content in 50ml'!C22/'Sample weight in g'!C22</f>
        <v>109158</v>
      </c>
      <c r="D22">
        <f>'Content in 50ml'!D22/'Sample weight in g'!D22</f>
        <v>652.6</v>
      </c>
      <c r="E22">
        <f>'Content in 50ml'!E22/'Sample weight in g'!E22</f>
        <v>1133.7</v>
      </c>
      <c r="F22">
        <f>'Content in 50ml'!F22/'Sample weight in g'!F22</f>
        <v>38925.9</v>
      </c>
      <c r="G22">
        <f>'Content in 50ml'!G22/'Sample weight in g'!G22</f>
        <v>27.295000000000005</v>
      </c>
      <c r="H22">
        <f>'Content in 50ml'!H22/'Sample weight in g'!H22</f>
        <v>186.36099999999999</v>
      </c>
      <c r="I22">
        <f>'Content in 50ml'!I22/'Sample weight in g'!I22</f>
        <v>1.6299500000000002</v>
      </c>
      <c r="J22">
        <f>'Content in 50ml'!J22/'Sample weight in g'!J22</f>
        <v>2404.4</v>
      </c>
      <c r="K22">
        <f>'Content in 50ml'!K22/'Sample weight in g'!K22</f>
        <v>28.770700000000005</v>
      </c>
      <c r="L22">
        <f>'Content in 50ml'!L22/'Sample weight in g'!L22</f>
        <v>0.86440000000000006</v>
      </c>
      <c r="M22">
        <f>'Content in 50ml'!M22/'Sample weight in g'!M22</f>
        <v>33.586300000000001</v>
      </c>
      <c r="N22">
        <f>'Content in 50ml'!N22/'Sample weight in g'!N22</f>
        <v>66.438699999999997</v>
      </c>
      <c r="O22">
        <f>'Content in 50ml'!O22/'Sample weight in g'!O22</f>
        <v>27.278800000000004</v>
      </c>
      <c r="P22">
        <f>'Content in 50ml'!P22/'Sample weight in g'!P22</f>
        <v>223.56540000000001</v>
      </c>
    </row>
    <row r="23" spans="1:16" x14ac:dyDescent="0.2">
      <c r="A23" s="4" t="s">
        <v>40</v>
      </c>
      <c r="B23">
        <f>'Content in 50ml'!B23/'Sample weight in g'!B23</f>
        <v>3695.8800000000006</v>
      </c>
      <c r="C23">
        <f>'Content in 50ml'!C23/'Sample weight in g'!C23</f>
        <v>63618</v>
      </c>
      <c r="D23">
        <f>'Content in 50ml'!D23/'Sample weight in g'!D23</f>
        <v>534.20000000000005</v>
      </c>
      <c r="E23">
        <f>'Content in 50ml'!E23/'Sample weight in g'!E23</f>
        <v>14736.7</v>
      </c>
      <c r="F23">
        <f>'Content in 50ml'!F23/'Sample weight in g'!F23</f>
        <v>31655.9</v>
      </c>
      <c r="G23">
        <f>'Content in 50ml'!G23/'Sample weight in g'!G23</f>
        <v>34.445000000000007</v>
      </c>
      <c r="H23">
        <f>'Content in 50ml'!H23/'Sample weight in g'!H23</f>
        <v>175.46100000000001</v>
      </c>
      <c r="I23">
        <f>'Content in 50ml'!I23/'Sample weight in g'!I23</f>
        <v>1.1929500000000002</v>
      </c>
      <c r="J23">
        <f>'Content in 50ml'!J23/'Sample weight in g'!J23</f>
        <v>4195.4000000000005</v>
      </c>
      <c r="K23">
        <f>'Content in 50ml'!K23/'Sample weight in g'!K23</f>
        <v>23.480699999999999</v>
      </c>
      <c r="L23">
        <f>'Content in 50ml'!L23/'Sample weight in g'!L23</f>
        <v>7.5865</v>
      </c>
      <c r="M23">
        <f>'Content in 50ml'!M23/'Sample weight in g'!M23</f>
        <v>25.716300000000004</v>
      </c>
      <c r="N23">
        <f>'Content in 50ml'!N23/'Sample weight in g'!N23</f>
        <v>54.428700000000006</v>
      </c>
      <c r="O23">
        <f>'Content in 50ml'!O23/'Sample weight in g'!O23</f>
        <v>21.2288</v>
      </c>
      <c r="P23">
        <f>'Content in 50ml'!P23/'Sample weight in g'!P23</f>
        <v>182.46540000000002</v>
      </c>
    </row>
    <row r="24" spans="1:16" x14ac:dyDescent="0.2">
      <c r="A24" s="4" t="s">
        <v>41</v>
      </c>
      <c r="B24">
        <f>'Content in 50ml'!B24/'Sample weight in g'!B24</f>
        <v>5661.880000000001</v>
      </c>
      <c r="C24">
        <f>'Content in 50ml'!C24/'Sample weight in g'!C24</f>
        <v>82688</v>
      </c>
      <c r="D24">
        <f>'Content in 50ml'!D24/'Sample weight in g'!D24</f>
        <v>659.40000000000009</v>
      </c>
      <c r="E24">
        <f>'Content in 50ml'!E24/'Sample weight in g'!E24</f>
        <v>1043.7</v>
      </c>
      <c r="F24">
        <f>'Content in 50ml'!F24/'Sample weight in g'!F24</f>
        <v>38165.9</v>
      </c>
      <c r="G24">
        <f>'Content in 50ml'!G24/'Sample weight in g'!G24</f>
        <v>135.935</v>
      </c>
      <c r="H24">
        <f>'Content in 50ml'!H24/'Sample weight in g'!H24</f>
        <v>161.56100000000001</v>
      </c>
      <c r="I24">
        <f>'Content in 50ml'!I24/'Sample weight in g'!I24</f>
        <v>1.7124500000000002</v>
      </c>
      <c r="J24">
        <f>'Content in 50ml'!J24/'Sample weight in g'!J24</f>
        <v>2445.4</v>
      </c>
      <c r="K24">
        <f>'Content in 50ml'!K24/'Sample weight in g'!K24</f>
        <v>29.210700000000003</v>
      </c>
      <c r="L24">
        <f>'Content in 50ml'!L24/'Sample weight in g'!L24</f>
        <v>1.0565000000000002</v>
      </c>
      <c r="M24">
        <f>'Content in 50ml'!M24/'Sample weight in g'!M24</f>
        <v>33.206299999999999</v>
      </c>
      <c r="N24">
        <f>'Content in 50ml'!N24/'Sample weight in g'!N24</f>
        <v>66.198700000000002</v>
      </c>
      <c r="O24">
        <f>'Content in 50ml'!O24/'Sample weight in g'!O24</f>
        <v>27.898800000000001</v>
      </c>
      <c r="P24">
        <f>'Content in 50ml'!P24/'Sample weight in g'!P24</f>
        <v>211.16540000000001</v>
      </c>
    </row>
    <row r="25" spans="1:16" x14ac:dyDescent="0.2">
      <c r="A25" s="4" t="s">
        <v>42</v>
      </c>
      <c r="B25">
        <f>'Content in 50ml'!B25/'Sample weight in g'!B25</f>
        <v>5798.880000000001</v>
      </c>
      <c r="C25">
        <f>'Content in 50ml'!C25/'Sample weight in g'!C25</f>
        <v>67228</v>
      </c>
      <c r="D25">
        <f>'Content in 50ml'!D25/'Sample weight in g'!D25</f>
        <v>540.35</v>
      </c>
      <c r="E25">
        <f>'Content in 50ml'!E25/'Sample weight in g'!E25</f>
        <v>1697.7</v>
      </c>
      <c r="F25">
        <f>'Content in 50ml'!F25/'Sample weight in g'!F25</f>
        <v>38575.9</v>
      </c>
      <c r="G25">
        <f>'Content in 50ml'!G25/'Sample weight in g'!G25</f>
        <v>31.765000000000004</v>
      </c>
      <c r="H25">
        <f>'Content in 50ml'!H25/'Sample weight in g'!H25</f>
        <v>146.56100000000001</v>
      </c>
      <c r="I25">
        <f>'Content in 50ml'!I25/'Sample weight in g'!I25</f>
        <v>1.5824500000000001</v>
      </c>
      <c r="J25">
        <f>'Content in 50ml'!J25/'Sample weight in g'!J25</f>
        <v>2112.4</v>
      </c>
      <c r="K25">
        <f>'Content in 50ml'!K25/'Sample weight in g'!K25</f>
        <v>25.460700000000003</v>
      </c>
      <c r="L25">
        <f>'Content in 50ml'!L25/'Sample weight in g'!L25</f>
        <v>0.84930000000000005</v>
      </c>
      <c r="M25">
        <f>'Content in 50ml'!M25/'Sample weight in g'!M25</f>
        <v>30.706299999999999</v>
      </c>
      <c r="N25">
        <f>'Content in 50ml'!N25/'Sample weight in g'!N25</f>
        <v>62.378700000000009</v>
      </c>
      <c r="O25">
        <f>'Content in 50ml'!O25/'Sample weight in g'!O25</f>
        <v>25.928800000000003</v>
      </c>
      <c r="P25">
        <f>'Content in 50ml'!P25/'Sample weight in g'!P25</f>
        <v>290.16540000000003</v>
      </c>
    </row>
    <row r="26" spans="1:16" x14ac:dyDescent="0.2">
      <c r="A26" s="4" t="s">
        <v>43</v>
      </c>
      <c r="B26">
        <f>'Content in 50ml'!B26/'Sample weight in g'!B26</f>
        <v>1329.88</v>
      </c>
      <c r="C26">
        <f>'Content in 50ml'!C26/'Sample weight in g'!C26</f>
        <v>129258</v>
      </c>
      <c r="D26">
        <f>'Content in 50ml'!D26/'Sample weight in g'!D26</f>
        <v>986.65000000000009</v>
      </c>
      <c r="E26">
        <f>'Content in 50ml'!E26/'Sample weight in g'!E26</f>
        <v>1114.7</v>
      </c>
      <c r="F26">
        <f>'Content in 50ml'!F26/'Sample weight in g'!F26</f>
        <v>111035.90000000001</v>
      </c>
      <c r="G26">
        <f>'Content in 50ml'!G26/'Sample weight in g'!G26</f>
        <v>59.215000000000003</v>
      </c>
      <c r="H26">
        <f>'Content in 50ml'!H26/'Sample weight in g'!H26</f>
        <v>101.26100000000001</v>
      </c>
      <c r="I26">
        <f>'Content in 50ml'!I26/'Sample weight in g'!I26</f>
        <v>1.4594500000000001</v>
      </c>
      <c r="J26">
        <f>'Content in 50ml'!J26/'Sample weight in g'!J26</f>
        <v>-28.130000000000003</v>
      </c>
      <c r="K26">
        <f>'Content in 50ml'!K26/'Sample weight in g'!K26</f>
        <v>21.430700000000002</v>
      </c>
      <c r="L26">
        <f>'Content in 50ml'!L26/'Sample weight in g'!L26</f>
        <v>0.11280000000000001</v>
      </c>
      <c r="M26">
        <f>'Content in 50ml'!M26/'Sample weight in g'!M26</f>
        <v>36.456299999999999</v>
      </c>
      <c r="N26">
        <f>'Content in 50ml'!N26/'Sample weight in g'!N26</f>
        <v>74.498699999999999</v>
      </c>
      <c r="O26">
        <f>'Content in 50ml'!O26/'Sample weight in g'!O26</f>
        <v>33.558800000000005</v>
      </c>
      <c r="P26">
        <f>'Content in 50ml'!P26/'Sample weight in g'!P26</f>
        <v>6.833400000000001</v>
      </c>
    </row>
    <row r="29" spans="1:16" x14ac:dyDescent="0.2">
      <c r="A29" s="5" t="s">
        <v>62</v>
      </c>
      <c r="B29" s="4" t="s">
        <v>47</v>
      </c>
      <c r="C29" s="4" t="s">
        <v>48</v>
      </c>
      <c r="D29" s="4" t="s">
        <v>49</v>
      </c>
      <c r="E29" s="4" t="s">
        <v>50</v>
      </c>
      <c r="F29" s="4" t="s">
        <v>51</v>
      </c>
      <c r="G29" s="4" t="s">
        <v>52</v>
      </c>
      <c r="H29" s="4" t="s">
        <v>53</v>
      </c>
      <c r="I29" s="4" t="s">
        <v>54</v>
      </c>
      <c r="J29" s="4" t="s">
        <v>55</v>
      </c>
      <c r="K29" s="4" t="s">
        <v>56</v>
      </c>
      <c r="L29" s="4" t="s">
        <v>57</v>
      </c>
      <c r="M29" s="4" t="s">
        <v>58</v>
      </c>
      <c r="N29" s="4" t="s">
        <v>59</v>
      </c>
      <c r="O29" s="4" t="s">
        <v>60</v>
      </c>
      <c r="P29" s="4" t="s">
        <v>61</v>
      </c>
    </row>
    <row r="30" spans="1:16" x14ac:dyDescent="0.2">
      <c r="A30" s="4" t="s">
        <v>65</v>
      </c>
      <c r="B30">
        <f>AVERAGE(B2:B5)</f>
        <v>6216.380000000001</v>
      </c>
      <c r="C30">
        <f t="shared" ref="C30:P30" si="0">AVERAGE(C2:C5)</f>
        <v>127358</v>
      </c>
      <c r="D30">
        <f t="shared" si="0"/>
        <v>701.21250000000009</v>
      </c>
      <c r="E30">
        <f t="shared" si="0"/>
        <v>729.52500000000009</v>
      </c>
      <c r="F30">
        <f t="shared" si="0"/>
        <v>38825.9</v>
      </c>
      <c r="G30">
        <f t="shared" si="0"/>
        <v>33.537500000000001</v>
      </c>
      <c r="H30">
        <f t="shared" si="0"/>
        <v>157.08599999999998</v>
      </c>
      <c r="I30">
        <f t="shared" si="0"/>
        <v>1.5368250000000003</v>
      </c>
      <c r="J30">
        <f t="shared" si="0"/>
        <v>3392.15</v>
      </c>
      <c r="K30">
        <f t="shared" si="0"/>
        <v>28.173200000000001</v>
      </c>
      <c r="L30">
        <f t="shared" si="0"/>
        <v>0.73215000000000008</v>
      </c>
      <c r="M30">
        <f t="shared" si="0"/>
        <v>27.696299999999997</v>
      </c>
      <c r="N30">
        <f t="shared" si="0"/>
        <v>52.991200000000006</v>
      </c>
      <c r="O30">
        <f t="shared" si="0"/>
        <v>25.283800000000003</v>
      </c>
      <c r="P30">
        <f t="shared" si="0"/>
        <v>235.31540000000001</v>
      </c>
    </row>
    <row r="31" spans="1:16" x14ac:dyDescent="0.2">
      <c r="A31" s="4" t="s">
        <v>66</v>
      </c>
      <c r="B31">
        <f>AVERAGE(B6:B9)</f>
        <v>5609.630000000001</v>
      </c>
      <c r="C31">
        <f t="shared" ref="C31:P31" si="1">AVERAGE(C6:C9)</f>
        <v>138970.5</v>
      </c>
      <c r="D31">
        <f t="shared" si="1"/>
        <v>768.08750000000009</v>
      </c>
      <c r="E31">
        <f t="shared" si="1"/>
        <v>786.125</v>
      </c>
      <c r="F31">
        <f t="shared" si="1"/>
        <v>35040.9</v>
      </c>
      <c r="G31">
        <f t="shared" si="1"/>
        <v>29.07</v>
      </c>
      <c r="H31">
        <f t="shared" si="1"/>
        <v>147.21100000000001</v>
      </c>
      <c r="I31">
        <f t="shared" si="1"/>
        <v>1.4018250000000003</v>
      </c>
      <c r="J31">
        <f t="shared" si="1"/>
        <v>2861.65</v>
      </c>
      <c r="K31">
        <f t="shared" si="1"/>
        <v>26.020700000000001</v>
      </c>
      <c r="L31">
        <f t="shared" si="1"/>
        <v>0.796875</v>
      </c>
      <c r="M31">
        <f t="shared" si="1"/>
        <v>25.596299999999999</v>
      </c>
      <c r="N31">
        <f t="shared" si="1"/>
        <v>48.813699999999997</v>
      </c>
      <c r="O31">
        <f t="shared" si="1"/>
        <v>23.163800000000002</v>
      </c>
      <c r="P31">
        <f t="shared" si="1"/>
        <v>202.99039999999999</v>
      </c>
    </row>
    <row r="32" spans="1:16" x14ac:dyDescent="0.2">
      <c r="A32" s="4" t="s">
        <v>67</v>
      </c>
      <c r="B32">
        <f>AVERAGE(B10:B13)</f>
        <v>5218.880000000001</v>
      </c>
      <c r="C32">
        <f t="shared" ref="C32:P32" si="2">AVERAGE(C10:C13)</f>
        <v>114135.5</v>
      </c>
      <c r="D32">
        <f t="shared" si="2"/>
        <v>666.9375</v>
      </c>
      <c r="E32">
        <f t="shared" si="2"/>
        <v>1118.325</v>
      </c>
      <c r="F32">
        <f t="shared" si="2"/>
        <v>36885.9</v>
      </c>
      <c r="G32">
        <f t="shared" si="2"/>
        <v>88.545000000000002</v>
      </c>
      <c r="H32">
        <f t="shared" si="2"/>
        <v>155.06099999999998</v>
      </c>
      <c r="I32">
        <f t="shared" si="2"/>
        <v>1.5122000000000002</v>
      </c>
      <c r="J32">
        <f t="shared" si="2"/>
        <v>2500.15</v>
      </c>
      <c r="K32">
        <f t="shared" si="2"/>
        <v>28.7607</v>
      </c>
      <c r="L32">
        <f t="shared" si="2"/>
        <v>0.8433250000000001</v>
      </c>
      <c r="M32">
        <f t="shared" si="2"/>
        <v>30.796300000000002</v>
      </c>
      <c r="N32">
        <f t="shared" si="2"/>
        <v>62.036199999999994</v>
      </c>
      <c r="O32">
        <f t="shared" si="2"/>
        <v>27.126300000000001</v>
      </c>
      <c r="P32">
        <f t="shared" si="2"/>
        <v>185.6404</v>
      </c>
    </row>
    <row r="33" spans="1:16" x14ac:dyDescent="0.2">
      <c r="A33" s="6" t="s">
        <v>68</v>
      </c>
      <c r="B33">
        <f>AVERAGE(B14:B17)</f>
        <v>4815.380000000001</v>
      </c>
      <c r="C33">
        <f t="shared" ref="C33:P33" si="3">AVERAGE(C14:C17)</f>
        <v>83558</v>
      </c>
      <c r="D33">
        <f t="shared" si="3"/>
        <v>529.57500000000005</v>
      </c>
      <c r="E33">
        <f t="shared" si="3"/>
        <v>926.02500000000009</v>
      </c>
      <c r="F33">
        <f t="shared" si="3"/>
        <v>31273.4</v>
      </c>
      <c r="G33">
        <f t="shared" si="3"/>
        <v>58.625</v>
      </c>
      <c r="H33">
        <f t="shared" si="3"/>
        <v>166.411</v>
      </c>
      <c r="I33">
        <f t="shared" si="3"/>
        <v>1.2950750000000002</v>
      </c>
      <c r="J33">
        <f t="shared" si="3"/>
        <v>1897.65</v>
      </c>
      <c r="K33">
        <f t="shared" si="3"/>
        <v>24.205700000000004</v>
      </c>
      <c r="L33">
        <f t="shared" si="3"/>
        <v>0.70960000000000001</v>
      </c>
      <c r="M33">
        <f t="shared" si="3"/>
        <v>26.723800000000004</v>
      </c>
      <c r="N33">
        <f t="shared" si="3"/>
        <v>54.436200000000007</v>
      </c>
      <c r="O33">
        <f t="shared" si="3"/>
        <v>23.078800000000001</v>
      </c>
      <c r="P33">
        <f t="shared" si="3"/>
        <v>212.3904</v>
      </c>
    </row>
    <row r="34" spans="1:16" x14ac:dyDescent="0.2">
      <c r="A34" s="4" t="s">
        <v>69</v>
      </c>
      <c r="B34">
        <f>AVERAGE(B18:B21)</f>
        <v>5841.880000000001</v>
      </c>
      <c r="C34">
        <f t="shared" ref="C34:P34" si="4">AVERAGE(C18:C21)</f>
        <v>102110.5</v>
      </c>
      <c r="D34">
        <f t="shared" si="4"/>
        <v>710.05</v>
      </c>
      <c r="E34">
        <f t="shared" si="4"/>
        <v>1008.625</v>
      </c>
      <c r="F34">
        <f t="shared" si="4"/>
        <v>46433.400000000009</v>
      </c>
      <c r="G34">
        <f t="shared" si="4"/>
        <v>65.63</v>
      </c>
      <c r="H34">
        <f t="shared" si="4"/>
        <v>214.11099999999999</v>
      </c>
      <c r="I34">
        <f t="shared" si="4"/>
        <v>1.5443250000000002</v>
      </c>
      <c r="J34">
        <f t="shared" si="4"/>
        <v>1933.15</v>
      </c>
      <c r="K34">
        <f t="shared" si="4"/>
        <v>27.123200000000004</v>
      </c>
      <c r="L34">
        <f t="shared" si="4"/>
        <v>0.99187500000000028</v>
      </c>
      <c r="M34">
        <f t="shared" si="4"/>
        <v>30.453800000000001</v>
      </c>
      <c r="N34">
        <f t="shared" si="4"/>
        <v>60.603700000000003</v>
      </c>
      <c r="O34">
        <f t="shared" si="4"/>
        <v>25.8063</v>
      </c>
      <c r="P34">
        <f t="shared" si="4"/>
        <v>198.96540000000002</v>
      </c>
    </row>
    <row r="35" spans="1:16" x14ac:dyDescent="0.2">
      <c r="A35" s="4" t="s">
        <v>70</v>
      </c>
      <c r="B35">
        <f>AVERAGE(B22:B25)</f>
        <v>5103.630000000001</v>
      </c>
      <c r="C35">
        <f t="shared" ref="C35:P35" si="5">AVERAGE(C22:C25)</f>
        <v>80673</v>
      </c>
      <c r="D35">
        <f t="shared" si="5"/>
        <v>596.63750000000005</v>
      </c>
      <c r="E35">
        <f t="shared" si="5"/>
        <v>4652.9500000000007</v>
      </c>
      <c r="F35">
        <f t="shared" si="5"/>
        <v>36830.9</v>
      </c>
      <c r="G35">
        <f t="shared" si="5"/>
        <v>57.360000000000007</v>
      </c>
      <c r="H35">
        <f t="shared" si="5"/>
        <v>167.48600000000002</v>
      </c>
      <c r="I35">
        <f t="shared" si="5"/>
        <v>1.5294500000000002</v>
      </c>
      <c r="J35">
        <f t="shared" si="5"/>
        <v>2789.4</v>
      </c>
      <c r="K35">
        <f t="shared" si="5"/>
        <v>26.730700000000002</v>
      </c>
      <c r="L35">
        <f t="shared" si="5"/>
        <v>2.589175</v>
      </c>
      <c r="M35">
        <f t="shared" si="5"/>
        <v>30.803800000000003</v>
      </c>
      <c r="N35">
        <f t="shared" si="5"/>
        <v>62.361200000000004</v>
      </c>
      <c r="O35">
        <f t="shared" si="5"/>
        <v>25.583800000000004</v>
      </c>
      <c r="P35">
        <f t="shared" si="5"/>
        <v>226.84039999999999</v>
      </c>
    </row>
    <row r="38" spans="1:16" x14ac:dyDescent="0.2">
      <c r="A38" s="5" t="s">
        <v>63</v>
      </c>
      <c r="B38" s="4" t="s">
        <v>47</v>
      </c>
      <c r="C38" s="4" t="s">
        <v>48</v>
      </c>
      <c r="D38" s="4" t="s">
        <v>49</v>
      </c>
      <c r="E38" s="4" t="s">
        <v>50</v>
      </c>
      <c r="F38" s="4" t="s">
        <v>51</v>
      </c>
      <c r="G38" s="4" t="s">
        <v>52</v>
      </c>
      <c r="H38" s="4" t="s">
        <v>53</v>
      </c>
      <c r="I38" s="4" t="s">
        <v>54</v>
      </c>
      <c r="J38" s="4" t="s">
        <v>55</v>
      </c>
      <c r="K38" s="4" t="s">
        <v>56</v>
      </c>
      <c r="L38" s="4" t="s">
        <v>57</v>
      </c>
      <c r="M38" s="4" t="s">
        <v>58</v>
      </c>
      <c r="N38" s="4" t="s">
        <v>59</v>
      </c>
      <c r="O38" s="4" t="s">
        <v>60</v>
      </c>
      <c r="P38" s="4" t="s">
        <v>61</v>
      </c>
    </row>
    <row r="39" spans="1:16" x14ac:dyDescent="0.2">
      <c r="A39" s="4" t="s">
        <v>65</v>
      </c>
      <c r="B39">
        <f>STDEV(B2:B5)</f>
        <v>1391.7647071254537</v>
      </c>
      <c r="C39">
        <f t="shared" ref="C39:P39" si="6">STDEV(C2:C5)</f>
        <v>22001.060580496265</v>
      </c>
      <c r="D39">
        <f t="shared" si="6"/>
        <v>186.81766679037599</v>
      </c>
      <c r="E39">
        <f t="shared" si="6"/>
        <v>310.75251004617769</v>
      </c>
      <c r="F39">
        <f t="shared" si="6"/>
        <v>11459.805117598349</v>
      </c>
      <c r="G39">
        <f t="shared" si="6"/>
        <v>8.2809434848935055</v>
      </c>
      <c r="H39">
        <f t="shared" si="6"/>
        <v>42.687341995803244</v>
      </c>
      <c r="I39">
        <f t="shared" si="6"/>
        <v>0.34661755461411148</v>
      </c>
      <c r="J39">
        <f t="shared" si="6"/>
        <v>2482.7747078621537</v>
      </c>
      <c r="K39">
        <f t="shared" si="6"/>
        <v>6.1846981871928621</v>
      </c>
      <c r="L39">
        <f t="shared" si="6"/>
        <v>0.20356948854547594</v>
      </c>
      <c r="M39">
        <f t="shared" si="6"/>
        <v>4.9923608309763656</v>
      </c>
      <c r="N39">
        <f t="shared" si="6"/>
        <v>8.1596869833754599</v>
      </c>
      <c r="O39">
        <f t="shared" si="6"/>
        <v>4.7310921924364688</v>
      </c>
      <c r="P39">
        <f t="shared" si="6"/>
        <v>123.19665850446864</v>
      </c>
    </row>
    <row r="40" spans="1:16" x14ac:dyDescent="0.2">
      <c r="A40" s="4" t="s">
        <v>66</v>
      </c>
      <c r="B40">
        <f>STDEV(B6:B9)</f>
        <v>444.87554439415976</v>
      </c>
      <c r="C40">
        <f t="shared" ref="C40:P40" si="7">STDEV(C6:C9)</f>
        <v>52884.345115859505</v>
      </c>
      <c r="D40">
        <f t="shared" si="7"/>
        <v>164.32264692265187</v>
      </c>
      <c r="E40">
        <f t="shared" si="7"/>
        <v>284.27254967724195</v>
      </c>
      <c r="F40">
        <f t="shared" si="7"/>
        <v>5023.2957308922196</v>
      </c>
      <c r="G40">
        <f t="shared" si="7"/>
        <v>6.5851828625584448</v>
      </c>
      <c r="H40">
        <f t="shared" si="7"/>
        <v>21.526650149678602</v>
      </c>
      <c r="I40">
        <f t="shared" si="7"/>
        <v>0.21408463085113386</v>
      </c>
      <c r="J40">
        <f t="shared" si="7"/>
        <v>639.85642920892803</v>
      </c>
      <c r="K40">
        <f t="shared" si="7"/>
        <v>5.5378274921970592</v>
      </c>
      <c r="L40">
        <f t="shared" si="7"/>
        <v>5.4324787160190534E-2</v>
      </c>
      <c r="M40">
        <f t="shared" si="7"/>
        <v>4.8301621780916193</v>
      </c>
      <c r="N40">
        <f t="shared" si="7"/>
        <v>11.275810392162523</v>
      </c>
      <c r="O40">
        <f t="shared" si="7"/>
        <v>4.531670038002928</v>
      </c>
      <c r="P40">
        <f t="shared" si="7"/>
        <v>39.926463655074784</v>
      </c>
    </row>
    <row r="41" spans="1:16" x14ac:dyDescent="0.2">
      <c r="A41" s="4" t="s">
        <v>67</v>
      </c>
      <c r="B41">
        <f>STDEV(B10:B13)</f>
        <v>1388.3186473813053</v>
      </c>
      <c r="C41">
        <f t="shared" ref="C41:P41" si="8">STDEV(C10:C13)</f>
        <v>25052.744859595725</v>
      </c>
      <c r="D41">
        <f t="shared" si="8"/>
        <v>141.71121676964523</v>
      </c>
      <c r="E41">
        <f t="shared" si="8"/>
        <v>468.16723774736772</v>
      </c>
      <c r="F41">
        <f t="shared" si="8"/>
        <v>5229.5379018290578</v>
      </c>
      <c r="G41">
        <f t="shared" si="8"/>
        <v>107.03009140735455</v>
      </c>
      <c r="H41">
        <f t="shared" si="8"/>
        <v>24.266437727857905</v>
      </c>
      <c r="I41">
        <f t="shared" si="8"/>
        <v>0.20024089658874966</v>
      </c>
      <c r="J41">
        <f t="shared" si="8"/>
        <v>870.8487717929745</v>
      </c>
      <c r="K41">
        <f t="shared" si="8"/>
        <v>4.1267582111548107</v>
      </c>
      <c r="L41">
        <f t="shared" si="8"/>
        <v>5.276232083599057E-2</v>
      </c>
      <c r="M41">
        <f t="shared" si="8"/>
        <v>4.4336516176473095</v>
      </c>
      <c r="N41">
        <f t="shared" si="8"/>
        <v>8.9877968193917042</v>
      </c>
      <c r="O41">
        <f t="shared" si="8"/>
        <v>4.0437225011944857</v>
      </c>
      <c r="P41">
        <f t="shared" si="8"/>
        <v>37.62706251268277</v>
      </c>
    </row>
    <row r="42" spans="1:16" x14ac:dyDescent="0.2">
      <c r="A42" s="6" t="s">
        <v>68</v>
      </c>
      <c r="B42">
        <f>STDEV(B14:B17)</f>
        <v>952.01348029671396</v>
      </c>
      <c r="C42">
        <f t="shared" ref="C42:P42" si="9">STDEV(C14:C17)</f>
        <v>12771.517790249782</v>
      </c>
      <c r="D42">
        <f t="shared" si="9"/>
        <v>69.723089193370242</v>
      </c>
      <c r="E42">
        <f t="shared" si="9"/>
        <v>112.44949607119858</v>
      </c>
      <c r="F42">
        <f t="shared" si="9"/>
        <v>5451.2284548225152</v>
      </c>
      <c r="G42">
        <f t="shared" si="9"/>
        <v>57.504303027396709</v>
      </c>
      <c r="H42">
        <f t="shared" si="9"/>
        <v>34.947818243775906</v>
      </c>
      <c r="I42">
        <f t="shared" si="9"/>
        <v>0.1566750219403206</v>
      </c>
      <c r="J42">
        <f t="shared" si="9"/>
        <v>539.82674689817475</v>
      </c>
      <c r="K42">
        <f t="shared" si="9"/>
        <v>3.4965363814304089</v>
      </c>
      <c r="L42">
        <f t="shared" si="9"/>
        <v>3.6737537569448878E-2</v>
      </c>
      <c r="M42">
        <f t="shared" si="9"/>
        <v>4.2036442523124977</v>
      </c>
      <c r="N42">
        <f t="shared" si="9"/>
        <v>6.3553514196043484</v>
      </c>
      <c r="O42">
        <f t="shared" si="9"/>
        <v>3.484623365587733</v>
      </c>
      <c r="P42">
        <f t="shared" si="9"/>
        <v>64.164183934653067</v>
      </c>
    </row>
    <row r="43" spans="1:16" x14ac:dyDescent="0.2">
      <c r="A43" s="4" t="s">
        <v>69</v>
      </c>
      <c r="B43">
        <f>STDEV(B18:B21)</f>
        <v>2056.5351119459783</v>
      </c>
      <c r="C43">
        <f t="shared" ref="C43:P43" si="10">STDEV(C18:C21)</f>
        <v>49960.25578730891</v>
      </c>
      <c r="D43">
        <f t="shared" si="10"/>
        <v>180.58924386574105</v>
      </c>
      <c r="E43">
        <f t="shared" si="10"/>
        <v>155.37231359973205</v>
      </c>
      <c r="F43">
        <f t="shared" si="10"/>
        <v>17247.875956186585</v>
      </c>
      <c r="G43">
        <f t="shared" si="10"/>
        <v>74.503246237999591</v>
      </c>
      <c r="H43">
        <f t="shared" si="10"/>
        <v>64.653873304956306</v>
      </c>
      <c r="I43">
        <f t="shared" si="10"/>
        <v>0.29425254884197788</v>
      </c>
      <c r="J43">
        <f t="shared" si="10"/>
        <v>878.90324647634941</v>
      </c>
      <c r="K43">
        <f t="shared" si="10"/>
        <v>4.3292907425273848</v>
      </c>
      <c r="L43">
        <f t="shared" si="10"/>
        <v>0.28055920795202294</v>
      </c>
      <c r="M43">
        <f t="shared" si="10"/>
        <v>4.4824426004876878</v>
      </c>
      <c r="N43">
        <f t="shared" si="10"/>
        <v>8.6999980842909501</v>
      </c>
      <c r="O43">
        <f t="shared" si="10"/>
        <v>3.8446445436043271</v>
      </c>
      <c r="P43">
        <f t="shared" si="10"/>
        <v>60.966165479988419</v>
      </c>
    </row>
    <row r="44" spans="1:16" x14ac:dyDescent="0.2">
      <c r="A44" s="4" t="s">
        <v>70</v>
      </c>
      <c r="B44">
        <f>STDEV(B22:B25)</f>
        <v>966.18989679393076</v>
      </c>
      <c r="C44">
        <f t="shared" ref="C44:P44" si="11">STDEV(C22:C25)</f>
        <v>20713.091673303305</v>
      </c>
      <c r="D44">
        <f t="shared" si="11"/>
        <v>68.648031957709236</v>
      </c>
      <c r="E44">
        <f t="shared" si="11"/>
        <v>6728.7275357232284</v>
      </c>
      <c r="F44">
        <f t="shared" si="11"/>
        <v>3463.9524631072331</v>
      </c>
      <c r="G44">
        <f t="shared" si="11"/>
        <v>52.466294259584721</v>
      </c>
      <c r="H44">
        <f t="shared" si="11"/>
        <v>17.251352603974752</v>
      </c>
      <c r="I44">
        <f t="shared" si="11"/>
        <v>0.23067328988564501</v>
      </c>
      <c r="J44">
        <f t="shared" si="11"/>
        <v>948.98647689697589</v>
      </c>
      <c r="K44">
        <f t="shared" si="11"/>
        <v>2.7378458685616347</v>
      </c>
      <c r="L44">
        <f t="shared" si="11"/>
        <v>3.3328848178667481</v>
      </c>
      <c r="M44">
        <f t="shared" si="11"/>
        <v>3.624291884860626</v>
      </c>
      <c r="N44">
        <f t="shared" si="11"/>
        <v>5.6058682051340893</v>
      </c>
      <c r="O44">
        <f t="shared" si="11"/>
        <v>3.0175762901153913</v>
      </c>
      <c r="P44">
        <f t="shared" si="11"/>
        <v>45.591035303006777</v>
      </c>
    </row>
    <row r="47" spans="1:16" x14ac:dyDescent="0.2">
      <c r="A47" s="5" t="s">
        <v>64</v>
      </c>
      <c r="B47" s="4" t="s">
        <v>47</v>
      </c>
      <c r="C47" s="4" t="s">
        <v>48</v>
      </c>
      <c r="D47" s="4" t="s">
        <v>49</v>
      </c>
      <c r="E47" s="4" t="s">
        <v>50</v>
      </c>
      <c r="F47" s="4" t="s">
        <v>51</v>
      </c>
      <c r="G47" s="4" t="s">
        <v>52</v>
      </c>
      <c r="H47" s="4" t="s">
        <v>53</v>
      </c>
      <c r="I47" s="4" t="s">
        <v>54</v>
      </c>
      <c r="J47" s="4" t="s">
        <v>55</v>
      </c>
      <c r="K47" s="4" t="s">
        <v>56</v>
      </c>
      <c r="L47" s="4" t="s">
        <v>57</v>
      </c>
      <c r="M47" s="4" t="s">
        <v>58</v>
      </c>
      <c r="N47" s="4" t="s">
        <v>59</v>
      </c>
      <c r="O47" s="4" t="s">
        <v>60</v>
      </c>
      <c r="P47" s="4" t="s">
        <v>61</v>
      </c>
    </row>
    <row r="48" spans="1:16" x14ac:dyDescent="0.2">
      <c r="A48" s="4" t="s">
        <v>65</v>
      </c>
      <c r="B48">
        <f>B39/SQRT(4)</f>
        <v>695.88235356272685</v>
      </c>
      <c r="C48">
        <f t="shared" ref="C48:P48" si="12">C39/SQRT(4)</f>
        <v>11000.530290248133</v>
      </c>
      <c r="D48">
        <f t="shared" si="12"/>
        <v>93.408833395187997</v>
      </c>
      <c r="E48">
        <f t="shared" si="12"/>
        <v>155.37625502308885</v>
      </c>
      <c r="F48">
        <f t="shared" si="12"/>
        <v>5729.9025587991746</v>
      </c>
      <c r="G48">
        <f t="shared" si="12"/>
        <v>4.1404717424467528</v>
      </c>
      <c r="H48">
        <f t="shared" si="12"/>
        <v>21.343670997901622</v>
      </c>
      <c r="I48">
        <f t="shared" si="12"/>
        <v>0.17330877730705574</v>
      </c>
      <c r="J48">
        <f t="shared" si="12"/>
        <v>1241.3873539310769</v>
      </c>
      <c r="K48">
        <f t="shared" si="12"/>
        <v>3.0923490935964311</v>
      </c>
      <c r="L48">
        <f t="shared" si="12"/>
        <v>0.10178474427273797</v>
      </c>
      <c r="M48">
        <f t="shared" si="12"/>
        <v>2.4961804154881828</v>
      </c>
      <c r="N48">
        <f t="shared" si="12"/>
        <v>4.07984349168773</v>
      </c>
      <c r="O48">
        <f t="shared" si="12"/>
        <v>2.3655460962182344</v>
      </c>
      <c r="P48">
        <f t="shared" si="12"/>
        <v>61.598329252234322</v>
      </c>
    </row>
    <row r="49" spans="1:16" x14ac:dyDescent="0.2">
      <c r="A49" s="4" t="s">
        <v>66</v>
      </c>
      <c r="B49">
        <f t="shared" ref="B49:P53" si="13">B40/SQRT(4)</f>
        <v>222.43777219707988</v>
      </c>
      <c r="C49">
        <f t="shared" si="13"/>
        <v>26442.172557929753</v>
      </c>
      <c r="D49">
        <f t="shared" si="13"/>
        <v>82.161323461325935</v>
      </c>
      <c r="E49">
        <f t="shared" si="13"/>
        <v>142.13627483862098</v>
      </c>
      <c r="F49">
        <f t="shared" si="13"/>
        <v>2511.6478654461098</v>
      </c>
      <c r="G49">
        <f t="shared" si="13"/>
        <v>3.2925914312792224</v>
      </c>
      <c r="H49">
        <f t="shared" si="13"/>
        <v>10.763325074839301</v>
      </c>
      <c r="I49">
        <f t="shared" si="13"/>
        <v>0.10704231542556693</v>
      </c>
      <c r="J49">
        <f t="shared" si="13"/>
        <v>319.92821460446402</v>
      </c>
      <c r="K49">
        <f t="shared" si="13"/>
        <v>2.7689137460985296</v>
      </c>
      <c r="L49">
        <f t="shared" si="13"/>
        <v>2.7162393580095267E-2</v>
      </c>
      <c r="M49">
        <f t="shared" si="13"/>
        <v>2.4150810890458096</v>
      </c>
      <c r="N49">
        <f t="shared" si="13"/>
        <v>5.6379051960812614</v>
      </c>
      <c r="O49">
        <f t="shared" si="13"/>
        <v>2.265835019001464</v>
      </c>
      <c r="P49">
        <f t="shared" si="13"/>
        <v>19.963231827537392</v>
      </c>
    </row>
    <row r="50" spans="1:16" x14ac:dyDescent="0.2">
      <c r="A50" s="4" t="s">
        <v>67</v>
      </c>
      <c r="B50">
        <f t="shared" si="13"/>
        <v>694.15932369065263</v>
      </c>
      <c r="C50">
        <f t="shared" si="13"/>
        <v>12526.372429797862</v>
      </c>
      <c r="D50">
        <f t="shared" si="13"/>
        <v>70.855608384822617</v>
      </c>
      <c r="E50">
        <f t="shared" si="13"/>
        <v>234.08361887368386</v>
      </c>
      <c r="F50">
        <f t="shared" si="13"/>
        <v>2614.7689509145289</v>
      </c>
      <c r="G50">
        <f t="shared" si="13"/>
        <v>53.515045703677274</v>
      </c>
      <c r="H50">
        <f t="shared" si="13"/>
        <v>12.133218863928953</v>
      </c>
      <c r="I50">
        <f t="shared" si="13"/>
        <v>0.10012044829437483</v>
      </c>
      <c r="J50">
        <f t="shared" si="13"/>
        <v>435.42438589648725</v>
      </c>
      <c r="K50">
        <f t="shared" si="13"/>
        <v>2.0633791055774053</v>
      </c>
      <c r="L50">
        <f t="shared" si="13"/>
        <v>2.6381160417995285E-2</v>
      </c>
      <c r="M50">
        <f t="shared" si="13"/>
        <v>2.2168258088236548</v>
      </c>
      <c r="N50">
        <f t="shared" si="13"/>
        <v>4.4938984096958521</v>
      </c>
      <c r="O50">
        <f t="shared" si="13"/>
        <v>2.0218612505972429</v>
      </c>
      <c r="P50">
        <f t="shared" si="13"/>
        <v>18.813531256341385</v>
      </c>
    </row>
    <row r="51" spans="1:16" x14ac:dyDescent="0.2">
      <c r="A51" s="6" t="s">
        <v>68</v>
      </c>
      <c r="B51">
        <f t="shared" si="13"/>
        <v>476.00674014835698</v>
      </c>
      <c r="C51">
        <f t="shared" si="13"/>
        <v>6385.7588951248908</v>
      </c>
      <c r="D51">
        <f t="shared" si="13"/>
        <v>34.861544596685121</v>
      </c>
      <c r="E51">
        <f t="shared" si="13"/>
        <v>56.224748035599291</v>
      </c>
      <c r="F51">
        <f t="shared" si="13"/>
        <v>2725.6142274112576</v>
      </c>
      <c r="G51">
        <f t="shared" si="13"/>
        <v>28.752151513698355</v>
      </c>
      <c r="H51">
        <f t="shared" si="13"/>
        <v>17.473909121887953</v>
      </c>
      <c r="I51">
        <f t="shared" si="13"/>
        <v>7.8337510970160298E-2</v>
      </c>
      <c r="J51">
        <f t="shared" si="13"/>
        <v>269.91337344908737</v>
      </c>
      <c r="K51">
        <f t="shared" si="13"/>
        <v>1.7482681907152045</v>
      </c>
      <c r="L51">
        <f t="shared" si="13"/>
        <v>1.8368768784724439E-2</v>
      </c>
      <c r="M51">
        <f t="shared" si="13"/>
        <v>2.1018221261562489</v>
      </c>
      <c r="N51">
        <f t="shared" si="13"/>
        <v>3.1776757098021742</v>
      </c>
      <c r="O51">
        <f t="shared" si="13"/>
        <v>1.7423116827938665</v>
      </c>
      <c r="P51">
        <f t="shared" si="13"/>
        <v>32.082091967326534</v>
      </c>
    </row>
    <row r="52" spans="1:16" x14ac:dyDescent="0.2">
      <c r="A52" s="4" t="s">
        <v>69</v>
      </c>
      <c r="B52">
        <f t="shared" si="13"/>
        <v>1028.2675559729892</v>
      </c>
      <c r="C52">
        <f t="shared" si="13"/>
        <v>24980.127893654455</v>
      </c>
      <c r="D52">
        <f t="shared" si="13"/>
        <v>90.294621932870527</v>
      </c>
      <c r="E52">
        <f t="shared" si="13"/>
        <v>77.686156799866026</v>
      </c>
      <c r="F52">
        <f t="shared" si="13"/>
        <v>8623.9379780932923</v>
      </c>
      <c r="G52">
        <f t="shared" si="13"/>
        <v>37.251623118999795</v>
      </c>
      <c r="H52">
        <f t="shared" si="13"/>
        <v>32.326936652478153</v>
      </c>
      <c r="I52">
        <f t="shared" si="13"/>
        <v>0.14712627442098894</v>
      </c>
      <c r="J52">
        <f t="shared" si="13"/>
        <v>439.4516232381747</v>
      </c>
      <c r="K52">
        <f t="shared" si="13"/>
        <v>2.1646453712636924</v>
      </c>
      <c r="L52">
        <f t="shared" si="13"/>
        <v>0.14027960397601147</v>
      </c>
      <c r="M52">
        <f t="shared" si="13"/>
        <v>2.2412213002438439</v>
      </c>
      <c r="N52">
        <f t="shared" si="13"/>
        <v>4.3499990421454751</v>
      </c>
      <c r="O52">
        <f t="shared" si="13"/>
        <v>1.9223222718021635</v>
      </c>
      <c r="P52">
        <f t="shared" si="13"/>
        <v>30.483082739994209</v>
      </c>
    </row>
    <row r="53" spans="1:16" x14ac:dyDescent="0.2">
      <c r="A53" s="4" t="s">
        <v>70</v>
      </c>
      <c r="B53">
        <f t="shared" si="13"/>
        <v>483.09494839696538</v>
      </c>
      <c r="C53">
        <f t="shared" si="13"/>
        <v>10356.545836651652</v>
      </c>
      <c r="D53">
        <f t="shared" si="13"/>
        <v>34.324015978854618</v>
      </c>
      <c r="E53">
        <f t="shared" si="13"/>
        <v>3364.3637678616142</v>
      </c>
      <c r="F53">
        <f t="shared" si="13"/>
        <v>1731.9762315536166</v>
      </c>
      <c r="G53">
        <f t="shared" si="13"/>
        <v>26.233147129792361</v>
      </c>
      <c r="H53">
        <f t="shared" si="13"/>
        <v>8.6256763019873759</v>
      </c>
      <c r="I53">
        <f t="shared" si="13"/>
        <v>0.1153366449428225</v>
      </c>
      <c r="J53">
        <f t="shared" si="13"/>
        <v>474.49323844848794</v>
      </c>
      <c r="K53">
        <f t="shared" si="13"/>
        <v>1.3689229342808173</v>
      </c>
      <c r="L53">
        <f t="shared" si="13"/>
        <v>1.666442408933374</v>
      </c>
      <c r="M53">
        <f t="shared" si="13"/>
        <v>1.812145942430313</v>
      </c>
      <c r="N53">
        <f t="shared" si="13"/>
        <v>2.8029341025670447</v>
      </c>
      <c r="O53">
        <f t="shared" si="13"/>
        <v>1.5087881450576957</v>
      </c>
      <c r="P53">
        <f t="shared" si="13"/>
        <v>22.795517651503388</v>
      </c>
    </row>
  </sheetData>
  <conditionalFormatting sqref="B30:P34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{2D4738D0-6BBB-FA4D-BF82-25992D68FDF4}</x14:id>
        </ext>
      </extLst>
    </cfRule>
  </conditionalFormatting>
  <conditionalFormatting sqref="B39:P4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{50901F85-BFD7-264A-A424-F291180C07E0}</x14:id>
        </ext>
      </extLst>
    </cfRule>
  </conditionalFormatting>
  <conditionalFormatting sqref="B48:P5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{C97C56F5-C35E-E74D-9E13-19875F0CCDB8}</x14:id>
        </ext>
      </extLst>
    </cfRule>
  </conditionalFormatting>
  <conditionalFormatting sqref="B26:P2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{1860D2B3-AF5C-DB46-8BBE-D3D185427D6D}</x14:id>
        </ext>
      </extLst>
    </cfRule>
  </conditionalFormatting>
  <conditionalFormatting sqref="B35:P3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{271A2CF9-FF07-3C40-8D3D-D75272BD3F96}</x14:id>
        </ext>
      </extLst>
    </cfRule>
  </conditionalFormatting>
  <conditionalFormatting sqref="B44:P4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{CEDE90FD-D2B2-F946-8F23-E1B229B7D19D}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4738D0-6BBB-FA4D-BF82-25992D68FD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B30:P34</xm:sqref>
        </x14:conditionalFormatting>
        <x14:conditionalFormatting xmlns:xm="http://schemas.microsoft.com/office/excel/2006/main">
          <x14:cfRule type="dataBar" id="{50901F85-BFD7-264A-A424-F291180C07E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B39:P43</xm:sqref>
        </x14:conditionalFormatting>
        <x14:conditionalFormatting xmlns:xm="http://schemas.microsoft.com/office/excel/2006/main">
          <x14:cfRule type="dataBar" id="{C97C56F5-C35E-E74D-9E13-19875F0CCD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B48:P53</xm:sqref>
        </x14:conditionalFormatting>
        <x14:conditionalFormatting xmlns:xm="http://schemas.microsoft.com/office/excel/2006/main">
          <x14:cfRule type="dataBar" id="{1860D2B3-AF5C-DB46-8BBE-D3D185427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B26:P26</xm:sqref>
        </x14:conditionalFormatting>
        <x14:conditionalFormatting xmlns:xm="http://schemas.microsoft.com/office/excel/2006/main">
          <x14:cfRule type="dataBar" id="{271A2CF9-FF07-3C40-8D3D-D75272BD3F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B35:P35</xm:sqref>
        </x14:conditionalFormatting>
        <x14:conditionalFormatting xmlns:xm="http://schemas.microsoft.com/office/excel/2006/main">
          <x14:cfRule type="dataBar" id="{CEDE90FD-D2B2-F946-8F23-E1B229B7D1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B44:P44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CED6-02DD-7E4D-B8D4-9ABEF3AABB62}">
  <dimension ref="A1:P26"/>
  <sheetViews>
    <sheetView workbookViewId="0">
      <selection activeCell="Q26" sqref="Q26"/>
    </sheetView>
  </sheetViews>
  <sheetFormatPr baseColWidth="10" defaultRowHeight="15" x14ac:dyDescent="0.2"/>
  <cols>
    <col min="1" max="1" width="15.83203125" customWidth="1"/>
  </cols>
  <sheetData>
    <row r="1" spans="1:16" x14ac:dyDescent="0.2">
      <c r="A1" s="4" t="s">
        <v>0</v>
      </c>
      <c r="B1" s="4" t="s">
        <v>47</v>
      </c>
      <c r="C1" s="4" t="s">
        <v>48</v>
      </c>
      <c r="D1" s="4" t="s">
        <v>49</v>
      </c>
      <c r="E1" s="4" t="s">
        <v>50</v>
      </c>
      <c r="F1" s="4" t="s">
        <v>51</v>
      </c>
      <c r="G1" s="4" t="s">
        <v>52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57</v>
      </c>
      <c r="M1" s="4" t="s">
        <v>58</v>
      </c>
      <c r="N1" s="4" t="s">
        <v>59</v>
      </c>
      <c r="O1" s="4" t="s">
        <v>60</v>
      </c>
      <c r="P1" s="4" t="s">
        <v>61</v>
      </c>
    </row>
    <row r="2" spans="1:16" x14ac:dyDescent="0.2">
      <c r="A2" s="4" t="s">
        <v>19</v>
      </c>
      <c r="B2">
        <v>7157.880000000001</v>
      </c>
      <c r="C2">
        <v>121058</v>
      </c>
      <c r="D2">
        <v>847.6</v>
      </c>
      <c r="E2">
        <v>938.7</v>
      </c>
      <c r="F2">
        <v>48855.9</v>
      </c>
      <c r="G2">
        <v>38.435000000000002</v>
      </c>
      <c r="H2">
        <v>186.86099999999999</v>
      </c>
      <c r="I2">
        <v>1.8219500000000004</v>
      </c>
      <c r="J2">
        <v>6679.4000000000005</v>
      </c>
      <c r="K2">
        <v>31.290700000000005</v>
      </c>
      <c r="L2">
        <v>0.87600000000000022</v>
      </c>
      <c r="M2">
        <v>29.586300000000001</v>
      </c>
      <c r="N2">
        <v>55.278700000000008</v>
      </c>
      <c r="O2">
        <v>27.168800000000005</v>
      </c>
      <c r="P2">
        <v>371.36540000000002</v>
      </c>
    </row>
    <row r="3" spans="1:16" x14ac:dyDescent="0.2">
      <c r="A3" s="4" t="s">
        <v>20</v>
      </c>
      <c r="B3">
        <v>4487.88</v>
      </c>
      <c r="C3">
        <v>99958</v>
      </c>
      <c r="D3">
        <v>488.70000000000005</v>
      </c>
      <c r="E3">
        <v>431.5</v>
      </c>
      <c r="F3">
        <v>25825.9</v>
      </c>
      <c r="G3">
        <v>21.675000000000001</v>
      </c>
      <c r="H3">
        <v>106.56099999999999</v>
      </c>
      <c r="I3">
        <v>1.1149500000000001</v>
      </c>
      <c r="J3">
        <v>1274.4000000000001</v>
      </c>
      <c r="K3">
        <v>21.2807</v>
      </c>
      <c r="L3">
        <v>0.54189999999999994</v>
      </c>
      <c r="M3">
        <v>22.266300000000001</v>
      </c>
      <c r="N3">
        <v>44.648699999999998</v>
      </c>
      <c r="O3">
        <v>20.218800000000002</v>
      </c>
      <c r="P3">
        <v>108.9654</v>
      </c>
    </row>
    <row r="4" spans="1:16" x14ac:dyDescent="0.2">
      <c r="A4" s="4" t="s">
        <v>21</v>
      </c>
      <c r="B4">
        <v>7511.880000000001</v>
      </c>
      <c r="C4">
        <v>151058</v>
      </c>
      <c r="D4">
        <v>868.30000000000007</v>
      </c>
      <c r="E4">
        <v>1050.7</v>
      </c>
      <c r="F4">
        <v>48055.9</v>
      </c>
      <c r="G4">
        <v>39.915000000000006</v>
      </c>
      <c r="H4">
        <v>197.56100000000001</v>
      </c>
      <c r="I4">
        <v>1.8194500000000002</v>
      </c>
      <c r="J4">
        <v>3929.4</v>
      </c>
      <c r="K4">
        <v>35.0807</v>
      </c>
      <c r="L4">
        <v>0.9375</v>
      </c>
      <c r="M4">
        <v>33.676299999999998</v>
      </c>
      <c r="N4">
        <v>63.318700000000007</v>
      </c>
      <c r="O4">
        <v>30.928800000000003</v>
      </c>
      <c r="P4">
        <v>304.66540000000003</v>
      </c>
    </row>
    <row r="5" spans="1:16" x14ac:dyDescent="0.2">
      <c r="A5" s="4" t="s">
        <v>22</v>
      </c>
      <c r="B5">
        <v>5707.880000000001</v>
      </c>
      <c r="C5">
        <v>137358</v>
      </c>
      <c r="D5">
        <v>600.25</v>
      </c>
      <c r="E5">
        <v>497.20000000000005</v>
      </c>
      <c r="F5">
        <v>32565.9</v>
      </c>
      <c r="G5">
        <v>34.125</v>
      </c>
      <c r="H5">
        <v>137.36099999999999</v>
      </c>
      <c r="I5">
        <v>1.3909500000000001</v>
      </c>
      <c r="J5">
        <v>1685.4</v>
      </c>
      <c r="K5">
        <v>25.040700000000001</v>
      </c>
      <c r="L5">
        <v>0.57320000000000004</v>
      </c>
      <c r="M5">
        <v>25.2563</v>
      </c>
      <c r="N5">
        <v>48.718700000000005</v>
      </c>
      <c r="O5">
        <v>22.8188</v>
      </c>
      <c r="P5">
        <v>156.2654</v>
      </c>
    </row>
    <row r="6" spans="1:16" x14ac:dyDescent="0.2">
      <c r="A6" s="4" t="s">
        <v>23</v>
      </c>
      <c r="B6">
        <v>5674.880000000001</v>
      </c>
      <c r="C6">
        <v>133858</v>
      </c>
      <c r="D6">
        <v>857.15000000000009</v>
      </c>
      <c r="E6">
        <v>517.80000000000007</v>
      </c>
      <c r="F6">
        <v>32475.9</v>
      </c>
      <c r="G6">
        <v>23.635000000000002</v>
      </c>
      <c r="H6">
        <v>139.06100000000001</v>
      </c>
      <c r="I6">
        <v>1.22645</v>
      </c>
      <c r="J6">
        <v>3398.4</v>
      </c>
      <c r="K6">
        <v>21.600700000000003</v>
      </c>
      <c r="L6">
        <v>0.7834000000000001</v>
      </c>
      <c r="M6">
        <v>22.116300000000003</v>
      </c>
      <c r="N6">
        <v>39.698700000000002</v>
      </c>
      <c r="O6">
        <v>20.248800000000003</v>
      </c>
      <c r="P6">
        <v>185.66540000000001</v>
      </c>
    </row>
    <row r="7" spans="1:16" x14ac:dyDescent="0.2">
      <c r="A7" s="4" t="s">
        <v>24</v>
      </c>
      <c r="B7">
        <v>5774.880000000001</v>
      </c>
      <c r="C7">
        <v>127858</v>
      </c>
      <c r="D7">
        <v>718.65000000000009</v>
      </c>
      <c r="E7">
        <v>564.30000000000007</v>
      </c>
      <c r="F7">
        <v>31655.9</v>
      </c>
      <c r="G7">
        <v>24.574999999999999</v>
      </c>
      <c r="H7">
        <v>144.06100000000001</v>
      </c>
      <c r="I7">
        <v>1.2874500000000002</v>
      </c>
      <c r="J7">
        <v>2547.4</v>
      </c>
      <c r="K7">
        <v>22.730699999999999</v>
      </c>
      <c r="L7">
        <v>0.72820000000000007</v>
      </c>
      <c r="M7">
        <v>23.246300000000002</v>
      </c>
      <c r="N7">
        <v>41.588700000000003</v>
      </c>
      <c r="O7">
        <v>20.698800000000002</v>
      </c>
      <c r="P7">
        <v>198.16540000000001</v>
      </c>
    </row>
    <row r="8" spans="1:16" x14ac:dyDescent="0.2">
      <c r="A8" s="4" t="s">
        <v>25</v>
      </c>
      <c r="B8">
        <v>6011.880000000001</v>
      </c>
      <c r="C8">
        <v>210758</v>
      </c>
      <c r="D8">
        <v>935.15000000000009</v>
      </c>
      <c r="E8">
        <v>1007.7</v>
      </c>
      <c r="F8">
        <v>42485.9</v>
      </c>
      <c r="G8">
        <v>37.975000000000001</v>
      </c>
      <c r="H8">
        <v>177.86099999999999</v>
      </c>
      <c r="I8">
        <v>1.7074500000000001</v>
      </c>
      <c r="J8">
        <v>3389.4</v>
      </c>
      <c r="K8">
        <v>33.870700000000006</v>
      </c>
      <c r="L8">
        <v>0.85500000000000009</v>
      </c>
      <c r="M8">
        <v>32.716300000000004</v>
      </c>
      <c r="N8">
        <v>64.488699999999994</v>
      </c>
      <c r="O8">
        <v>29.888800000000003</v>
      </c>
      <c r="P8">
        <v>259.96539999999999</v>
      </c>
    </row>
    <row r="9" spans="1:16" x14ac:dyDescent="0.2">
      <c r="A9" s="4" t="s">
        <v>26</v>
      </c>
      <c r="B9">
        <v>4976.880000000001</v>
      </c>
      <c r="C9">
        <v>83408</v>
      </c>
      <c r="D9">
        <v>561.4</v>
      </c>
      <c r="E9">
        <v>1054.7</v>
      </c>
      <c r="F9">
        <v>33545.9</v>
      </c>
      <c r="G9">
        <v>30.095000000000006</v>
      </c>
      <c r="H9">
        <v>127.86099999999999</v>
      </c>
      <c r="I9">
        <v>1.3859500000000002</v>
      </c>
      <c r="J9">
        <v>2111.4</v>
      </c>
      <c r="K9">
        <v>25.880700000000004</v>
      </c>
      <c r="L9">
        <v>0.82090000000000019</v>
      </c>
      <c r="M9">
        <v>24.3063</v>
      </c>
      <c r="N9">
        <v>49.478700000000003</v>
      </c>
      <c r="O9">
        <v>21.8188</v>
      </c>
      <c r="P9">
        <v>168.16540000000001</v>
      </c>
    </row>
    <row r="10" spans="1:16" x14ac:dyDescent="0.2">
      <c r="A10" s="4" t="s">
        <v>27</v>
      </c>
      <c r="B10">
        <v>7186.880000000001</v>
      </c>
      <c r="C10">
        <v>148758</v>
      </c>
      <c r="D10">
        <v>852.40000000000009</v>
      </c>
      <c r="E10">
        <v>1167.7</v>
      </c>
      <c r="F10">
        <v>44095.9</v>
      </c>
      <c r="G10">
        <v>36.305</v>
      </c>
      <c r="H10">
        <v>174.36099999999999</v>
      </c>
      <c r="I10">
        <v>1.7879500000000002</v>
      </c>
      <c r="J10">
        <v>2152.4</v>
      </c>
      <c r="K10">
        <v>34.740700000000004</v>
      </c>
      <c r="L10">
        <v>0.90360000000000018</v>
      </c>
      <c r="M10">
        <v>36.376300000000001</v>
      </c>
      <c r="N10">
        <v>72.738699999999994</v>
      </c>
      <c r="O10">
        <v>32.258800000000001</v>
      </c>
      <c r="P10">
        <v>207.56540000000001</v>
      </c>
    </row>
    <row r="11" spans="1:16" x14ac:dyDescent="0.2">
      <c r="A11" s="4" t="s">
        <v>28</v>
      </c>
      <c r="B11">
        <v>4609.88</v>
      </c>
      <c r="C11">
        <v>89768</v>
      </c>
      <c r="D11">
        <v>559.9</v>
      </c>
      <c r="E11">
        <v>679.2</v>
      </c>
      <c r="F11">
        <v>31785.9</v>
      </c>
      <c r="G11">
        <v>248.83500000000001</v>
      </c>
      <c r="H11">
        <v>176.661</v>
      </c>
      <c r="I11">
        <v>1.3089500000000003</v>
      </c>
      <c r="J11">
        <v>2060.4</v>
      </c>
      <c r="K11">
        <v>25.360700000000001</v>
      </c>
      <c r="L11">
        <v>0.84040000000000004</v>
      </c>
      <c r="M11">
        <v>25.526300000000003</v>
      </c>
      <c r="N11">
        <v>51.088699999999996</v>
      </c>
      <c r="O11">
        <v>22.398800000000001</v>
      </c>
      <c r="P11">
        <v>162.36540000000002</v>
      </c>
    </row>
    <row r="12" spans="1:16" x14ac:dyDescent="0.2">
      <c r="A12" s="4" t="s">
        <v>29</v>
      </c>
      <c r="B12">
        <v>3984.8800000000006</v>
      </c>
      <c r="C12">
        <v>104658</v>
      </c>
      <c r="D12">
        <v>702.95</v>
      </c>
      <c r="E12">
        <v>1752.7</v>
      </c>
      <c r="F12">
        <v>36785.9</v>
      </c>
      <c r="G12">
        <v>41.835000000000008</v>
      </c>
      <c r="H12">
        <v>141.36099999999999</v>
      </c>
      <c r="I12">
        <v>1.4884500000000001</v>
      </c>
      <c r="J12">
        <v>3802.4</v>
      </c>
      <c r="K12">
        <v>27.940700000000007</v>
      </c>
      <c r="L12">
        <v>0.85380000000000011</v>
      </c>
      <c r="M12">
        <v>30.726299999999998</v>
      </c>
      <c r="N12">
        <v>64.148700000000005</v>
      </c>
      <c r="O12">
        <v>27.2988</v>
      </c>
      <c r="P12">
        <v>226.46540000000002</v>
      </c>
    </row>
    <row r="13" spans="1:16" x14ac:dyDescent="0.2">
      <c r="A13" s="4" t="s">
        <v>30</v>
      </c>
      <c r="B13">
        <v>5093.880000000001</v>
      </c>
      <c r="C13">
        <v>113358</v>
      </c>
      <c r="D13">
        <v>552.5</v>
      </c>
      <c r="E13">
        <v>873.7</v>
      </c>
      <c r="F13">
        <v>34875.9</v>
      </c>
      <c r="G13">
        <v>27.205000000000002</v>
      </c>
      <c r="H13">
        <v>127.86099999999999</v>
      </c>
      <c r="I13">
        <v>1.4634499999999999</v>
      </c>
      <c r="J13">
        <v>1985.4</v>
      </c>
      <c r="K13">
        <v>27.000700000000002</v>
      </c>
      <c r="L13">
        <v>0.77550000000000008</v>
      </c>
      <c r="M13">
        <v>30.5563</v>
      </c>
      <c r="N13">
        <v>60.168700000000001</v>
      </c>
      <c r="O13">
        <v>26.5488</v>
      </c>
      <c r="P13">
        <v>146.16540000000001</v>
      </c>
    </row>
    <row r="14" spans="1:16" x14ac:dyDescent="0.2">
      <c r="A14" s="4" t="s">
        <v>31</v>
      </c>
      <c r="B14">
        <v>5638.880000000001</v>
      </c>
      <c r="C14">
        <v>66308</v>
      </c>
      <c r="D14">
        <v>549.65</v>
      </c>
      <c r="E14">
        <v>950.7</v>
      </c>
      <c r="F14">
        <v>36655.9</v>
      </c>
      <c r="G14">
        <v>144.73499999999999</v>
      </c>
      <c r="H14">
        <v>146.06100000000001</v>
      </c>
      <c r="I14">
        <v>1.3424500000000001</v>
      </c>
      <c r="J14">
        <v>2543.4</v>
      </c>
      <c r="K14">
        <v>25.850700000000003</v>
      </c>
      <c r="L14">
        <v>0.70480000000000009</v>
      </c>
      <c r="M14">
        <v>26.916300000000003</v>
      </c>
      <c r="N14">
        <v>55.868700000000004</v>
      </c>
      <c r="O14">
        <v>23.598800000000001</v>
      </c>
      <c r="P14">
        <v>205.2654</v>
      </c>
    </row>
    <row r="15" spans="1:16" x14ac:dyDescent="0.2">
      <c r="A15" s="4" t="s">
        <v>32</v>
      </c>
      <c r="B15">
        <v>3497.8800000000006</v>
      </c>
      <c r="C15">
        <v>81458</v>
      </c>
      <c r="D15">
        <v>426.15000000000003</v>
      </c>
      <c r="E15">
        <v>1047.7</v>
      </c>
      <c r="F15">
        <v>23675.9</v>
      </c>
      <c r="G15">
        <v>25.685000000000002</v>
      </c>
      <c r="H15">
        <v>210.96100000000001</v>
      </c>
      <c r="I15">
        <v>1.0649500000000001</v>
      </c>
      <c r="J15">
        <v>1242.4000000000001</v>
      </c>
      <c r="K15">
        <v>19.270700000000001</v>
      </c>
      <c r="L15">
        <v>0.67130000000000001</v>
      </c>
      <c r="M15">
        <v>21.376300000000001</v>
      </c>
      <c r="N15">
        <v>45.928699999999999</v>
      </c>
      <c r="O15">
        <v>18.5288</v>
      </c>
      <c r="P15">
        <v>303.96539999999999</v>
      </c>
    </row>
    <row r="16" spans="1:16" x14ac:dyDescent="0.2">
      <c r="A16" s="4" t="s">
        <v>33</v>
      </c>
      <c r="B16">
        <v>4759.88</v>
      </c>
      <c r="C16">
        <v>92958</v>
      </c>
      <c r="D16">
        <v>573.55000000000007</v>
      </c>
      <c r="E16">
        <v>929.7</v>
      </c>
      <c r="F16">
        <v>32355.9</v>
      </c>
      <c r="G16">
        <v>30.205000000000002</v>
      </c>
      <c r="H16">
        <v>176.36099999999999</v>
      </c>
      <c r="I16">
        <v>1.3569500000000003</v>
      </c>
      <c r="J16">
        <v>2020.4</v>
      </c>
      <c r="K16">
        <v>24.400700000000001</v>
      </c>
      <c r="L16">
        <v>0.7026</v>
      </c>
      <c r="M16">
        <v>26.946300000000004</v>
      </c>
      <c r="N16">
        <v>54.678700000000006</v>
      </c>
      <c r="O16">
        <v>23.178799999999999</v>
      </c>
      <c r="P16">
        <v>183.36540000000002</v>
      </c>
    </row>
    <row r="17" spans="1:16" x14ac:dyDescent="0.2">
      <c r="A17" s="4" t="s">
        <v>34</v>
      </c>
      <c r="B17">
        <v>5364.880000000001</v>
      </c>
      <c r="C17">
        <v>93508</v>
      </c>
      <c r="D17">
        <v>568.95000000000005</v>
      </c>
      <c r="E17">
        <v>776</v>
      </c>
      <c r="F17">
        <v>32405.9</v>
      </c>
      <c r="G17">
        <v>33.875</v>
      </c>
      <c r="H17">
        <v>132.261</v>
      </c>
      <c r="I17">
        <v>1.4159500000000003</v>
      </c>
      <c r="J17">
        <v>1784.4</v>
      </c>
      <c r="K17">
        <v>27.300700000000003</v>
      </c>
      <c r="L17">
        <v>0.75970000000000004</v>
      </c>
      <c r="M17">
        <v>31.656300000000002</v>
      </c>
      <c r="N17">
        <v>61.268700000000003</v>
      </c>
      <c r="O17">
        <v>27.008800000000004</v>
      </c>
      <c r="P17">
        <v>156.96540000000002</v>
      </c>
    </row>
    <row r="18" spans="1:16" x14ac:dyDescent="0.2">
      <c r="A18" s="4" t="s">
        <v>35</v>
      </c>
      <c r="B18">
        <v>3732.8800000000006</v>
      </c>
      <c r="C18">
        <v>41898</v>
      </c>
      <c r="D18">
        <v>452.75</v>
      </c>
      <c r="E18">
        <v>842.40000000000009</v>
      </c>
      <c r="F18">
        <v>27615.9</v>
      </c>
      <c r="G18">
        <v>22.655000000000001</v>
      </c>
      <c r="H18">
        <v>144.261</v>
      </c>
      <c r="I18">
        <v>1.2109500000000002</v>
      </c>
      <c r="J18">
        <v>1091.4000000000001</v>
      </c>
      <c r="K18">
        <v>22.550700000000003</v>
      </c>
      <c r="L18">
        <v>0.62309999999999999</v>
      </c>
      <c r="M18">
        <v>25.526300000000003</v>
      </c>
      <c r="N18">
        <v>51.108699999999999</v>
      </c>
      <c r="O18">
        <v>21.838800000000003</v>
      </c>
      <c r="P18">
        <v>128.86539999999999</v>
      </c>
    </row>
    <row r="19" spans="1:16" x14ac:dyDescent="0.2">
      <c r="A19" s="4" t="s">
        <v>36</v>
      </c>
      <c r="B19">
        <v>8635.880000000001</v>
      </c>
      <c r="C19">
        <v>126158</v>
      </c>
      <c r="D19">
        <v>784.6</v>
      </c>
      <c r="E19">
        <v>922.7</v>
      </c>
      <c r="F19">
        <v>47115.9</v>
      </c>
      <c r="G19">
        <v>177.13499999999999</v>
      </c>
      <c r="H19">
        <v>222.76100000000002</v>
      </c>
      <c r="I19">
        <v>1.9119500000000003</v>
      </c>
      <c r="J19">
        <v>2494.4</v>
      </c>
      <c r="K19">
        <v>32.400700000000001</v>
      </c>
      <c r="L19">
        <v>0.94940000000000024</v>
      </c>
      <c r="M19">
        <v>35.5563</v>
      </c>
      <c r="N19">
        <v>70.668700000000001</v>
      </c>
      <c r="O19">
        <v>30.2988</v>
      </c>
      <c r="P19">
        <v>249.56540000000001</v>
      </c>
    </row>
    <row r="20" spans="1:16" x14ac:dyDescent="0.2">
      <c r="A20" s="4" t="s">
        <v>37</v>
      </c>
      <c r="B20">
        <v>5814.880000000001</v>
      </c>
      <c r="C20">
        <v>83928</v>
      </c>
      <c r="D20">
        <v>732.95</v>
      </c>
      <c r="E20">
        <v>1187.7</v>
      </c>
      <c r="F20">
        <v>41835.9</v>
      </c>
      <c r="G20">
        <v>34.815000000000005</v>
      </c>
      <c r="H20">
        <v>191.261</v>
      </c>
      <c r="I20">
        <v>1.60745</v>
      </c>
      <c r="J20">
        <v>2865.4</v>
      </c>
      <c r="K20">
        <v>28.670700000000007</v>
      </c>
      <c r="L20">
        <v>1.2805000000000002</v>
      </c>
      <c r="M20">
        <v>32.596300000000006</v>
      </c>
      <c r="N20">
        <v>64.528700000000001</v>
      </c>
      <c r="O20">
        <v>27.578800000000001</v>
      </c>
      <c r="P20">
        <v>250.46540000000002</v>
      </c>
    </row>
    <row r="21" spans="1:16" x14ac:dyDescent="0.2">
      <c r="A21" s="4" t="s">
        <v>38</v>
      </c>
      <c r="B21">
        <v>5183.880000000001</v>
      </c>
      <c r="C21">
        <v>156458</v>
      </c>
      <c r="D21">
        <v>869.90000000000009</v>
      </c>
      <c r="E21">
        <v>1081.7</v>
      </c>
      <c r="F21">
        <v>69165.900000000009</v>
      </c>
      <c r="G21">
        <v>27.915000000000006</v>
      </c>
      <c r="H21">
        <v>298.161</v>
      </c>
      <c r="I21">
        <v>1.4469500000000002</v>
      </c>
      <c r="J21">
        <v>1281.4000000000001</v>
      </c>
      <c r="K21">
        <v>24.870699999999999</v>
      </c>
      <c r="L21">
        <v>1.1145000000000003</v>
      </c>
      <c r="M21">
        <v>28.136300000000002</v>
      </c>
      <c r="N21">
        <v>56.108699999999999</v>
      </c>
      <c r="O21">
        <v>23.508800000000001</v>
      </c>
      <c r="P21">
        <v>166.96540000000002</v>
      </c>
    </row>
    <row r="22" spans="1:16" x14ac:dyDescent="0.2">
      <c r="A22" s="4" t="s">
        <v>39</v>
      </c>
      <c r="B22">
        <v>5257.880000000001</v>
      </c>
      <c r="C22">
        <v>109158</v>
      </c>
      <c r="D22">
        <v>652.6</v>
      </c>
      <c r="E22">
        <v>1133.7</v>
      </c>
      <c r="F22">
        <v>38925.9</v>
      </c>
      <c r="G22">
        <v>27.295000000000005</v>
      </c>
      <c r="H22">
        <v>186.36099999999999</v>
      </c>
      <c r="I22">
        <v>1.6299500000000002</v>
      </c>
      <c r="J22">
        <v>2404.4</v>
      </c>
      <c r="K22">
        <v>28.770700000000005</v>
      </c>
      <c r="L22">
        <v>0.86440000000000006</v>
      </c>
      <c r="M22">
        <v>33.586300000000001</v>
      </c>
      <c r="N22">
        <v>66.438699999999997</v>
      </c>
      <c r="O22">
        <v>27.278800000000004</v>
      </c>
      <c r="P22">
        <v>223.56540000000001</v>
      </c>
    </row>
    <row r="23" spans="1:16" x14ac:dyDescent="0.2">
      <c r="A23" s="4" t="s">
        <v>40</v>
      </c>
      <c r="B23">
        <v>3695.8800000000006</v>
      </c>
      <c r="C23">
        <v>63618</v>
      </c>
      <c r="D23">
        <v>534.20000000000005</v>
      </c>
      <c r="E23">
        <v>14736.7</v>
      </c>
      <c r="F23">
        <v>31655.9</v>
      </c>
      <c r="G23">
        <v>34.445000000000007</v>
      </c>
      <c r="H23">
        <v>175.46100000000001</v>
      </c>
      <c r="I23">
        <v>1.1929500000000002</v>
      </c>
      <c r="J23">
        <v>4195.4000000000005</v>
      </c>
      <c r="K23">
        <v>23.480699999999999</v>
      </c>
      <c r="L23">
        <v>7.5865</v>
      </c>
      <c r="M23">
        <v>25.716300000000004</v>
      </c>
      <c r="N23">
        <v>54.428700000000006</v>
      </c>
      <c r="O23">
        <v>21.2288</v>
      </c>
      <c r="P23">
        <v>182.46540000000002</v>
      </c>
    </row>
    <row r="24" spans="1:16" x14ac:dyDescent="0.2">
      <c r="A24" s="4" t="s">
        <v>41</v>
      </c>
      <c r="B24">
        <v>5661.880000000001</v>
      </c>
      <c r="C24">
        <v>82688</v>
      </c>
      <c r="D24">
        <v>659.40000000000009</v>
      </c>
      <c r="E24">
        <v>1043.7</v>
      </c>
      <c r="F24">
        <v>38165.9</v>
      </c>
      <c r="G24">
        <v>135.935</v>
      </c>
      <c r="H24">
        <v>161.56100000000001</v>
      </c>
      <c r="I24">
        <v>1.7124500000000002</v>
      </c>
      <c r="J24">
        <v>2445.4</v>
      </c>
      <c r="K24">
        <v>29.210700000000003</v>
      </c>
      <c r="L24">
        <v>1.0565000000000002</v>
      </c>
      <c r="M24">
        <v>33.206299999999999</v>
      </c>
      <c r="N24">
        <v>66.198700000000002</v>
      </c>
      <c r="O24">
        <v>27.898800000000001</v>
      </c>
      <c r="P24">
        <v>211.16540000000001</v>
      </c>
    </row>
    <row r="25" spans="1:16" x14ac:dyDescent="0.2">
      <c r="A25" s="4" t="s">
        <v>42</v>
      </c>
      <c r="B25">
        <v>5798.880000000001</v>
      </c>
      <c r="C25">
        <v>67228</v>
      </c>
      <c r="D25">
        <v>540.35</v>
      </c>
      <c r="E25">
        <v>1697.7</v>
      </c>
      <c r="F25">
        <v>38575.9</v>
      </c>
      <c r="G25">
        <v>31.765000000000004</v>
      </c>
      <c r="H25">
        <v>146.56100000000001</v>
      </c>
      <c r="I25">
        <v>1.5824500000000001</v>
      </c>
      <c r="J25">
        <v>2112.4</v>
      </c>
      <c r="K25">
        <v>25.460700000000003</v>
      </c>
      <c r="L25">
        <v>0.84930000000000005</v>
      </c>
      <c r="M25">
        <v>30.706299999999999</v>
      </c>
      <c r="N25">
        <v>62.378700000000009</v>
      </c>
      <c r="O25">
        <v>25.928800000000003</v>
      </c>
      <c r="P25">
        <v>290.16540000000003</v>
      </c>
    </row>
    <row r="26" spans="1:16" x14ac:dyDescent="0.2">
      <c r="A26" s="4" t="s">
        <v>43</v>
      </c>
      <c r="B26">
        <v>1329.88</v>
      </c>
      <c r="C26">
        <v>129258</v>
      </c>
      <c r="D26">
        <v>986.65000000000009</v>
      </c>
      <c r="E26">
        <v>1114.7</v>
      </c>
      <c r="F26">
        <v>111035.90000000001</v>
      </c>
      <c r="G26">
        <v>59.215000000000003</v>
      </c>
      <c r="H26">
        <v>101.26100000000001</v>
      </c>
      <c r="I26">
        <v>1.4594500000000001</v>
      </c>
      <c r="J26">
        <v>-28.130000000000003</v>
      </c>
      <c r="K26">
        <v>21.430700000000002</v>
      </c>
      <c r="L26">
        <v>0.11280000000000001</v>
      </c>
      <c r="M26">
        <v>36.456299999999999</v>
      </c>
      <c r="N26">
        <v>74.498699999999999</v>
      </c>
      <c r="O26">
        <v>33.558800000000005</v>
      </c>
      <c r="P26">
        <v>6.833400000000001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M.D ZM</vt:lpstr>
      <vt:lpstr>M.D ZM OHNE</vt:lpstr>
      <vt:lpstr>M.D ZM CLEAN</vt:lpstr>
      <vt:lpstr>Content in 50ml</vt:lpstr>
      <vt:lpstr>Sample weight in g</vt:lpstr>
      <vt:lpstr>Concerntration ug per g</vt:lpstr>
      <vt:lpstr>Concerntration ready</vt:lpstr>
      <vt:lpstr>Concerntration for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05b73dc5, 442af645</cp:lastModifiedBy>
  <dcterms:created xsi:type="dcterms:W3CDTF">2018-12-11T13:00:11Z</dcterms:created>
  <dcterms:modified xsi:type="dcterms:W3CDTF">2022-05-20T08:28:07Z</dcterms:modified>
</cp:coreProperties>
</file>