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buinnemtat/Desktop/ICP-MS ANALYSED RESULTS/Microwave Digestions/"/>
    </mc:Choice>
  </mc:AlternateContent>
  <xr:revisionPtr revIDLastSave="0" documentId="13_ncr:1_{6F2D99A6-4653-EB48-B6A1-5564CA86952B}" xr6:coauthVersionLast="47" xr6:coauthVersionMax="47" xr10:uidLastSave="{00000000-0000-0000-0000-000000000000}"/>
  <bookViews>
    <workbookView xWindow="0" yWindow="500" windowWidth="17140" windowHeight="16400" activeTab="6" xr2:uid="{F982B243-F41F-4EF3-813A-0AA03D9E8142}"/>
  </bookViews>
  <sheets>
    <sheet name="MW. F.R" sheetId="2" r:id="rId1"/>
    <sheet name="MW.F.R. OHNE" sheetId="3" r:id="rId2"/>
    <sheet name="MW.F.R CLEAN" sheetId="4" r:id="rId3"/>
    <sheet name="Content in 50ml" sheetId="5" r:id="rId4"/>
    <sheet name="Sample weight in g" sheetId="6" r:id="rId5"/>
    <sheet name="Concerntration ug per g" sheetId="7" r:id="rId6"/>
    <sheet name="Concerntration ready" sheetId="8" r:id="rId7"/>
    <sheet name="Concerntration for Stat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9" i="8" l="1"/>
  <c r="K69" i="8"/>
  <c r="L69" i="8"/>
  <c r="J70" i="8"/>
  <c r="K70" i="8"/>
  <c r="L70" i="8"/>
  <c r="J71" i="8"/>
  <c r="K71" i="8"/>
  <c r="L71" i="8"/>
  <c r="J72" i="8"/>
  <c r="K72" i="8"/>
  <c r="L72" i="8"/>
  <c r="J73" i="8"/>
  <c r="K73" i="8"/>
  <c r="L73" i="8"/>
  <c r="K68" i="8"/>
  <c r="L68" i="8"/>
  <c r="J68" i="8"/>
  <c r="G69" i="8"/>
  <c r="G70" i="8"/>
  <c r="G71" i="8"/>
  <c r="G72" i="8"/>
  <c r="G73" i="8"/>
  <c r="G68" i="8"/>
  <c r="F69" i="8"/>
  <c r="F70" i="8"/>
  <c r="F71" i="8"/>
  <c r="F72" i="8"/>
  <c r="F73" i="8"/>
  <c r="F68" i="8"/>
  <c r="B69" i="8"/>
  <c r="C69" i="8"/>
  <c r="D69" i="8"/>
  <c r="E69" i="8"/>
  <c r="B70" i="8"/>
  <c r="C70" i="8"/>
  <c r="D70" i="8"/>
  <c r="E70" i="8"/>
  <c r="B71" i="8"/>
  <c r="C71" i="8"/>
  <c r="D71" i="8"/>
  <c r="E71" i="8"/>
  <c r="B72" i="8"/>
  <c r="C72" i="8"/>
  <c r="D72" i="8"/>
  <c r="E72" i="8"/>
  <c r="B73" i="8"/>
  <c r="C73" i="8"/>
  <c r="D73" i="8"/>
  <c r="E73" i="8"/>
  <c r="C68" i="8"/>
  <c r="D68" i="8"/>
  <c r="E68" i="8"/>
  <c r="B68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B48" i="8"/>
  <c r="B49" i="8"/>
  <c r="B50" i="8"/>
  <c r="B51" i="8"/>
  <c r="B52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B43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B34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C2" i="5"/>
  <c r="D2" i="5"/>
  <c r="E2" i="5"/>
  <c r="F2" i="5"/>
  <c r="G2" i="5"/>
  <c r="H2" i="5"/>
  <c r="H2" i="8" s="1"/>
  <c r="I2" i="5"/>
  <c r="J2" i="5"/>
  <c r="K2" i="5"/>
  <c r="L2" i="5"/>
  <c r="M2" i="5"/>
  <c r="N2" i="5"/>
  <c r="O2" i="5"/>
  <c r="P2" i="5"/>
  <c r="C3" i="5"/>
  <c r="D3" i="5"/>
  <c r="E3" i="5"/>
  <c r="F3" i="5"/>
  <c r="G3" i="5"/>
  <c r="H3" i="5"/>
  <c r="I3" i="5"/>
  <c r="J3" i="5"/>
  <c r="J3" i="8" s="1"/>
  <c r="K3" i="5"/>
  <c r="L3" i="5"/>
  <c r="M3" i="5"/>
  <c r="N3" i="5"/>
  <c r="O3" i="5"/>
  <c r="P3" i="5"/>
  <c r="C4" i="5"/>
  <c r="D4" i="5"/>
  <c r="D4" i="8" s="1"/>
  <c r="E4" i="5"/>
  <c r="F4" i="5"/>
  <c r="G4" i="5"/>
  <c r="H4" i="5"/>
  <c r="I4" i="5"/>
  <c r="J4" i="5"/>
  <c r="K4" i="5"/>
  <c r="L4" i="5"/>
  <c r="M4" i="5"/>
  <c r="N4" i="5"/>
  <c r="O4" i="5"/>
  <c r="P4" i="5"/>
  <c r="C5" i="5"/>
  <c r="D5" i="5"/>
  <c r="E5" i="5"/>
  <c r="F5" i="5"/>
  <c r="F5" i="8" s="1"/>
  <c r="G5" i="5"/>
  <c r="H5" i="5"/>
  <c r="I5" i="5"/>
  <c r="J5" i="5"/>
  <c r="K5" i="5"/>
  <c r="L5" i="5"/>
  <c r="M5" i="5"/>
  <c r="N5" i="5"/>
  <c r="N5" i="8" s="1"/>
  <c r="O5" i="5"/>
  <c r="P5" i="5"/>
  <c r="C6" i="5"/>
  <c r="D6" i="5"/>
  <c r="E6" i="5"/>
  <c r="F6" i="5"/>
  <c r="G6" i="5"/>
  <c r="H6" i="5"/>
  <c r="H6" i="8" s="1"/>
  <c r="I6" i="5"/>
  <c r="J6" i="5"/>
  <c r="K6" i="5"/>
  <c r="L6" i="5"/>
  <c r="M6" i="5"/>
  <c r="N6" i="5"/>
  <c r="O6" i="5"/>
  <c r="P6" i="5"/>
  <c r="P6" i="8" s="1"/>
  <c r="C7" i="5"/>
  <c r="D7" i="5"/>
  <c r="E7" i="5"/>
  <c r="F7" i="5"/>
  <c r="G7" i="5"/>
  <c r="H7" i="5"/>
  <c r="I7" i="5"/>
  <c r="J7" i="5"/>
  <c r="J7" i="8" s="1"/>
  <c r="K7" i="5"/>
  <c r="L7" i="5"/>
  <c r="M7" i="5"/>
  <c r="N7" i="5"/>
  <c r="O7" i="5"/>
  <c r="P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C10" i="5"/>
  <c r="D10" i="5"/>
  <c r="E10" i="5"/>
  <c r="F10" i="5"/>
  <c r="G10" i="5"/>
  <c r="H10" i="5"/>
  <c r="H10" i="8" s="1"/>
  <c r="I10" i="5"/>
  <c r="J10" i="5"/>
  <c r="K10" i="5"/>
  <c r="L10" i="5"/>
  <c r="M10" i="5"/>
  <c r="N10" i="5"/>
  <c r="O10" i="5"/>
  <c r="P10" i="5"/>
  <c r="C11" i="5"/>
  <c r="D11" i="5"/>
  <c r="E11" i="5"/>
  <c r="F11" i="5"/>
  <c r="G11" i="5"/>
  <c r="H11" i="5"/>
  <c r="I11" i="5"/>
  <c r="J11" i="5"/>
  <c r="J11" i="8" s="1"/>
  <c r="K11" i="5"/>
  <c r="L11" i="5"/>
  <c r="M11" i="5"/>
  <c r="N11" i="5"/>
  <c r="O11" i="5"/>
  <c r="P11" i="5"/>
  <c r="C12" i="5"/>
  <c r="D12" i="5"/>
  <c r="E12" i="5"/>
  <c r="F12" i="5"/>
  <c r="G12" i="5"/>
  <c r="H12" i="5"/>
  <c r="I12" i="5"/>
  <c r="J12" i="5"/>
  <c r="K12" i="5"/>
  <c r="L12" i="5"/>
  <c r="L12" i="8" s="1"/>
  <c r="M12" i="5"/>
  <c r="N12" i="5"/>
  <c r="O12" i="5"/>
  <c r="P12" i="5"/>
  <c r="C13" i="5"/>
  <c r="D13" i="5"/>
  <c r="E13" i="5"/>
  <c r="F13" i="5"/>
  <c r="F13" i="8" s="1"/>
  <c r="G13" i="5"/>
  <c r="H13" i="5"/>
  <c r="I13" i="5"/>
  <c r="J13" i="5"/>
  <c r="K13" i="5"/>
  <c r="L13" i="5"/>
  <c r="M13" i="5"/>
  <c r="N13" i="5"/>
  <c r="N13" i="8" s="1"/>
  <c r="O13" i="5"/>
  <c r="P13" i="5"/>
  <c r="C14" i="5"/>
  <c r="D14" i="5"/>
  <c r="E14" i="5"/>
  <c r="F14" i="5"/>
  <c r="G14" i="5"/>
  <c r="H14" i="5"/>
  <c r="H14" i="8" s="1"/>
  <c r="I14" i="5"/>
  <c r="J14" i="5"/>
  <c r="K14" i="5"/>
  <c r="L14" i="5"/>
  <c r="M14" i="5"/>
  <c r="N14" i="5"/>
  <c r="O14" i="5"/>
  <c r="P14" i="5"/>
  <c r="C15" i="5"/>
  <c r="D15" i="5"/>
  <c r="E15" i="5"/>
  <c r="F15" i="5"/>
  <c r="G15" i="5"/>
  <c r="H15" i="5"/>
  <c r="I15" i="5"/>
  <c r="I15" i="8" s="1"/>
  <c r="J15" i="5"/>
  <c r="J15" i="8" s="1"/>
  <c r="K15" i="5"/>
  <c r="L15" i="5"/>
  <c r="M15" i="5"/>
  <c r="N15" i="5"/>
  <c r="O15" i="5"/>
  <c r="P15" i="5"/>
  <c r="C16" i="5"/>
  <c r="C16" i="8" s="1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C17" i="5"/>
  <c r="D17" i="5"/>
  <c r="E17" i="5"/>
  <c r="F17" i="5"/>
  <c r="G17" i="5"/>
  <c r="H17" i="5"/>
  <c r="I17" i="5"/>
  <c r="J17" i="5"/>
  <c r="K17" i="5"/>
  <c r="L17" i="5"/>
  <c r="M17" i="5"/>
  <c r="M17" i="8" s="1"/>
  <c r="N17" i="5"/>
  <c r="N17" i="8" s="1"/>
  <c r="O17" i="5"/>
  <c r="P17" i="5"/>
  <c r="C18" i="5"/>
  <c r="D18" i="5"/>
  <c r="E18" i="5"/>
  <c r="F18" i="5"/>
  <c r="G18" i="5"/>
  <c r="G18" i="8" s="1"/>
  <c r="H18" i="5"/>
  <c r="H18" i="8" s="1"/>
  <c r="I18" i="5"/>
  <c r="J18" i="5"/>
  <c r="K18" i="5"/>
  <c r="L18" i="5"/>
  <c r="M18" i="5"/>
  <c r="N18" i="5"/>
  <c r="O18" i="5"/>
  <c r="O18" i="8" s="1"/>
  <c r="P18" i="5"/>
  <c r="P18" i="8" s="1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C20" i="5"/>
  <c r="D20" i="5"/>
  <c r="E20" i="5"/>
  <c r="F20" i="5"/>
  <c r="G20" i="5"/>
  <c r="H20" i="5"/>
  <c r="I20" i="5"/>
  <c r="J20" i="5"/>
  <c r="K20" i="5"/>
  <c r="K20" i="8" s="1"/>
  <c r="L20" i="5"/>
  <c r="M20" i="5"/>
  <c r="N20" i="5"/>
  <c r="O20" i="5"/>
  <c r="P20" i="5"/>
  <c r="C21" i="5"/>
  <c r="D21" i="5"/>
  <c r="E21" i="5"/>
  <c r="E21" i="8" s="1"/>
  <c r="F21" i="5"/>
  <c r="F21" i="8" s="1"/>
  <c r="G21" i="5"/>
  <c r="H21" i="5"/>
  <c r="I21" i="5"/>
  <c r="J21" i="5"/>
  <c r="K21" i="5"/>
  <c r="L21" i="5"/>
  <c r="M21" i="5"/>
  <c r="N21" i="5"/>
  <c r="O21" i="5"/>
  <c r="P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8" i="8" s="1"/>
  <c r="B19" i="5"/>
  <c r="B20" i="5"/>
  <c r="B21" i="5"/>
  <c r="B22" i="5"/>
  <c r="B23" i="5"/>
  <c r="B24" i="5"/>
  <c r="B25" i="5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3" i="3"/>
  <c r="C3" i="3"/>
  <c r="D3" i="3"/>
  <c r="E3" i="3"/>
  <c r="G3" i="3"/>
  <c r="H3" i="3"/>
  <c r="I3" i="3"/>
  <c r="J3" i="3"/>
  <c r="K3" i="3"/>
  <c r="L3" i="3"/>
  <c r="N3" i="3"/>
  <c r="O3" i="3"/>
  <c r="P3" i="3"/>
  <c r="Q3" i="3"/>
  <c r="R3" i="3"/>
  <c r="S3" i="3"/>
  <c r="T3" i="3"/>
  <c r="C4" i="3"/>
  <c r="D4" i="3"/>
  <c r="E4" i="3"/>
  <c r="G4" i="3"/>
  <c r="H4" i="3"/>
  <c r="I4" i="3"/>
  <c r="J4" i="3"/>
  <c r="K4" i="3"/>
  <c r="L4" i="3"/>
  <c r="N4" i="3"/>
  <c r="O4" i="3"/>
  <c r="P4" i="3"/>
  <c r="Q4" i="3"/>
  <c r="R4" i="3"/>
  <c r="S4" i="3"/>
  <c r="T4" i="3"/>
  <c r="C5" i="3"/>
  <c r="D5" i="3"/>
  <c r="E5" i="3"/>
  <c r="G5" i="3"/>
  <c r="H5" i="3"/>
  <c r="I5" i="3"/>
  <c r="J5" i="3"/>
  <c r="K5" i="3"/>
  <c r="L5" i="3"/>
  <c r="N5" i="3"/>
  <c r="O5" i="3"/>
  <c r="P5" i="3"/>
  <c r="Q5" i="3"/>
  <c r="R5" i="3"/>
  <c r="S5" i="3"/>
  <c r="T5" i="3"/>
  <c r="C6" i="3"/>
  <c r="D6" i="3"/>
  <c r="E6" i="3"/>
  <c r="G6" i="3"/>
  <c r="H6" i="3"/>
  <c r="I6" i="3"/>
  <c r="J6" i="3"/>
  <c r="K6" i="3"/>
  <c r="L6" i="3"/>
  <c r="N6" i="3"/>
  <c r="O6" i="3"/>
  <c r="P6" i="3"/>
  <c r="Q6" i="3"/>
  <c r="R6" i="3"/>
  <c r="S6" i="3"/>
  <c r="T6" i="3"/>
  <c r="C7" i="3"/>
  <c r="D7" i="3"/>
  <c r="E7" i="3"/>
  <c r="G7" i="3"/>
  <c r="H7" i="3"/>
  <c r="I7" i="3"/>
  <c r="J7" i="3"/>
  <c r="K7" i="3"/>
  <c r="L7" i="3"/>
  <c r="N7" i="3"/>
  <c r="O7" i="3"/>
  <c r="P7" i="3"/>
  <c r="Q7" i="3"/>
  <c r="R7" i="3"/>
  <c r="S7" i="3"/>
  <c r="T7" i="3"/>
  <c r="C8" i="3"/>
  <c r="D8" i="3"/>
  <c r="E8" i="3"/>
  <c r="G8" i="3"/>
  <c r="H8" i="3"/>
  <c r="I8" i="3"/>
  <c r="J8" i="3"/>
  <c r="K8" i="3"/>
  <c r="L8" i="3"/>
  <c r="N8" i="3"/>
  <c r="O8" i="3"/>
  <c r="P8" i="3"/>
  <c r="Q8" i="3"/>
  <c r="R8" i="3"/>
  <c r="S8" i="3"/>
  <c r="T8" i="3"/>
  <c r="C9" i="3"/>
  <c r="D9" i="3"/>
  <c r="E9" i="3"/>
  <c r="G9" i="3"/>
  <c r="H9" i="3"/>
  <c r="I9" i="3"/>
  <c r="J9" i="3"/>
  <c r="K9" i="3"/>
  <c r="L9" i="3"/>
  <c r="N9" i="3"/>
  <c r="O9" i="3"/>
  <c r="P9" i="3"/>
  <c r="Q9" i="3"/>
  <c r="R9" i="3"/>
  <c r="S9" i="3"/>
  <c r="T9" i="3"/>
  <c r="C10" i="3"/>
  <c r="D10" i="3"/>
  <c r="E10" i="3"/>
  <c r="G10" i="3"/>
  <c r="H10" i="3"/>
  <c r="I10" i="3"/>
  <c r="J10" i="3"/>
  <c r="K10" i="3"/>
  <c r="L10" i="3"/>
  <c r="N10" i="3"/>
  <c r="O10" i="3"/>
  <c r="P10" i="3"/>
  <c r="Q10" i="3"/>
  <c r="R10" i="3"/>
  <c r="S10" i="3"/>
  <c r="T10" i="3"/>
  <c r="C11" i="3"/>
  <c r="D11" i="3"/>
  <c r="E11" i="3"/>
  <c r="G11" i="3"/>
  <c r="H11" i="3"/>
  <c r="I11" i="3"/>
  <c r="J11" i="3"/>
  <c r="K11" i="3"/>
  <c r="L11" i="3"/>
  <c r="N11" i="3"/>
  <c r="O11" i="3"/>
  <c r="P11" i="3"/>
  <c r="Q11" i="3"/>
  <c r="R11" i="3"/>
  <c r="S11" i="3"/>
  <c r="T11" i="3"/>
  <c r="C12" i="3"/>
  <c r="D12" i="3"/>
  <c r="E12" i="3"/>
  <c r="G12" i="3"/>
  <c r="H12" i="3"/>
  <c r="I12" i="3"/>
  <c r="J12" i="3"/>
  <c r="K12" i="3"/>
  <c r="L12" i="3"/>
  <c r="N12" i="3"/>
  <c r="O12" i="3"/>
  <c r="P12" i="3"/>
  <c r="Q12" i="3"/>
  <c r="R12" i="3"/>
  <c r="S12" i="3"/>
  <c r="T12" i="3"/>
  <c r="C13" i="3"/>
  <c r="D13" i="3"/>
  <c r="E13" i="3"/>
  <c r="G13" i="3"/>
  <c r="H13" i="3"/>
  <c r="I13" i="3"/>
  <c r="J13" i="3"/>
  <c r="K13" i="3"/>
  <c r="L13" i="3"/>
  <c r="N13" i="3"/>
  <c r="O13" i="3"/>
  <c r="P13" i="3"/>
  <c r="Q13" i="3"/>
  <c r="R13" i="3"/>
  <c r="S13" i="3"/>
  <c r="T13" i="3"/>
  <c r="C14" i="3"/>
  <c r="D14" i="3"/>
  <c r="E14" i="3"/>
  <c r="G14" i="3"/>
  <c r="H14" i="3"/>
  <c r="I14" i="3"/>
  <c r="J14" i="3"/>
  <c r="K14" i="3"/>
  <c r="L14" i="3"/>
  <c r="N14" i="3"/>
  <c r="O14" i="3"/>
  <c r="P14" i="3"/>
  <c r="Q14" i="3"/>
  <c r="R14" i="3"/>
  <c r="S14" i="3"/>
  <c r="T14" i="3"/>
  <c r="C15" i="3"/>
  <c r="D15" i="3"/>
  <c r="E15" i="3"/>
  <c r="G15" i="3"/>
  <c r="H15" i="3"/>
  <c r="I15" i="3"/>
  <c r="J15" i="3"/>
  <c r="K15" i="3"/>
  <c r="L15" i="3"/>
  <c r="N15" i="3"/>
  <c r="O15" i="3"/>
  <c r="P15" i="3"/>
  <c r="Q15" i="3"/>
  <c r="R15" i="3"/>
  <c r="S15" i="3"/>
  <c r="T15" i="3"/>
  <c r="C16" i="3"/>
  <c r="D16" i="3"/>
  <c r="E16" i="3"/>
  <c r="G16" i="3"/>
  <c r="H16" i="3"/>
  <c r="I16" i="3"/>
  <c r="J16" i="3"/>
  <c r="K16" i="3"/>
  <c r="L16" i="3"/>
  <c r="N16" i="3"/>
  <c r="O16" i="3"/>
  <c r="P16" i="3"/>
  <c r="Q16" i="3"/>
  <c r="R16" i="3"/>
  <c r="S16" i="3"/>
  <c r="T16" i="3"/>
  <c r="C17" i="3"/>
  <c r="D17" i="3"/>
  <c r="E17" i="3"/>
  <c r="G17" i="3"/>
  <c r="H17" i="3"/>
  <c r="I17" i="3"/>
  <c r="J17" i="3"/>
  <c r="K17" i="3"/>
  <c r="L17" i="3"/>
  <c r="N17" i="3"/>
  <c r="O17" i="3"/>
  <c r="P17" i="3"/>
  <c r="Q17" i="3"/>
  <c r="R17" i="3"/>
  <c r="S17" i="3"/>
  <c r="T17" i="3"/>
  <c r="C18" i="3"/>
  <c r="D18" i="3"/>
  <c r="E18" i="3"/>
  <c r="G18" i="3"/>
  <c r="H18" i="3"/>
  <c r="I18" i="3"/>
  <c r="J18" i="3"/>
  <c r="K18" i="3"/>
  <c r="L18" i="3"/>
  <c r="N18" i="3"/>
  <c r="O18" i="3"/>
  <c r="P18" i="3"/>
  <c r="Q18" i="3"/>
  <c r="R18" i="3"/>
  <c r="S18" i="3"/>
  <c r="T18" i="3"/>
  <c r="C19" i="3"/>
  <c r="D19" i="3"/>
  <c r="E19" i="3"/>
  <c r="G19" i="3"/>
  <c r="H19" i="3"/>
  <c r="I19" i="3"/>
  <c r="J19" i="3"/>
  <c r="K19" i="3"/>
  <c r="L19" i="3"/>
  <c r="N19" i="3"/>
  <c r="O19" i="3"/>
  <c r="P19" i="3"/>
  <c r="Q19" i="3"/>
  <c r="R19" i="3"/>
  <c r="S19" i="3"/>
  <c r="T19" i="3"/>
  <c r="C20" i="3"/>
  <c r="D20" i="3"/>
  <c r="E20" i="3"/>
  <c r="G20" i="3"/>
  <c r="H20" i="3"/>
  <c r="I20" i="3"/>
  <c r="J20" i="3"/>
  <c r="K20" i="3"/>
  <c r="L20" i="3"/>
  <c r="N20" i="3"/>
  <c r="O20" i="3"/>
  <c r="P20" i="3"/>
  <c r="Q20" i="3"/>
  <c r="R20" i="3"/>
  <c r="S20" i="3"/>
  <c r="T20" i="3"/>
  <c r="C21" i="3"/>
  <c r="D21" i="3"/>
  <c r="E21" i="3"/>
  <c r="G21" i="3"/>
  <c r="H21" i="3"/>
  <c r="I21" i="3"/>
  <c r="J21" i="3"/>
  <c r="K21" i="3"/>
  <c r="L21" i="3"/>
  <c r="N21" i="3"/>
  <c r="O21" i="3"/>
  <c r="P21" i="3"/>
  <c r="Q21" i="3"/>
  <c r="R21" i="3"/>
  <c r="S21" i="3"/>
  <c r="T21" i="3"/>
  <c r="C22" i="3"/>
  <c r="D22" i="3"/>
  <c r="E22" i="3"/>
  <c r="G22" i="3"/>
  <c r="H22" i="3"/>
  <c r="I22" i="3"/>
  <c r="J22" i="3"/>
  <c r="K22" i="3"/>
  <c r="L22" i="3"/>
  <c r="N22" i="3"/>
  <c r="O22" i="3"/>
  <c r="P22" i="3"/>
  <c r="Q22" i="3"/>
  <c r="R22" i="3"/>
  <c r="S22" i="3"/>
  <c r="T22" i="3"/>
  <c r="C23" i="3"/>
  <c r="D23" i="3"/>
  <c r="E23" i="3"/>
  <c r="G23" i="3"/>
  <c r="H23" i="3"/>
  <c r="I23" i="3"/>
  <c r="J23" i="3"/>
  <c r="K23" i="3"/>
  <c r="L23" i="3"/>
  <c r="N23" i="3"/>
  <c r="O23" i="3"/>
  <c r="P23" i="3"/>
  <c r="Q23" i="3"/>
  <c r="R23" i="3"/>
  <c r="S23" i="3"/>
  <c r="T23" i="3"/>
  <c r="C24" i="3"/>
  <c r="D24" i="3"/>
  <c r="E24" i="3"/>
  <c r="G24" i="3"/>
  <c r="H24" i="3"/>
  <c r="I24" i="3"/>
  <c r="J24" i="3"/>
  <c r="K24" i="3"/>
  <c r="L24" i="3"/>
  <c r="N24" i="3"/>
  <c r="O24" i="3"/>
  <c r="P24" i="3"/>
  <c r="Q24" i="3"/>
  <c r="R24" i="3"/>
  <c r="S24" i="3"/>
  <c r="T24" i="3"/>
  <c r="C25" i="3"/>
  <c r="D25" i="3"/>
  <c r="E25" i="3"/>
  <c r="G25" i="3"/>
  <c r="H25" i="3"/>
  <c r="I25" i="3"/>
  <c r="J25" i="3"/>
  <c r="K25" i="3"/>
  <c r="L25" i="3"/>
  <c r="N25" i="3"/>
  <c r="O25" i="3"/>
  <c r="P25" i="3"/>
  <c r="Q25" i="3"/>
  <c r="R25" i="3"/>
  <c r="S25" i="3"/>
  <c r="T25" i="3"/>
  <c r="C26" i="3"/>
  <c r="D26" i="3"/>
  <c r="E26" i="3"/>
  <c r="G26" i="3"/>
  <c r="H26" i="3"/>
  <c r="I26" i="3"/>
  <c r="J26" i="3"/>
  <c r="K26" i="3"/>
  <c r="L26" i="3"/>
  <c r="N26" i="3"/>
  <c r="O26" i="3"/>
  <c r="P26" i="3"/>
  <c r="Q26" i="3"/>
  <c r="R26" i="3"/>
  <c r="S26" i="3"/>
  <c r="T26" i="3"/>
  <c r="C27" i="3"/>
  <c r="D27" i="3"/>
  <c r="E27" i="3"/>
  <c r="G27" i="3"/>
  <c r="H27" i="3"/>
  <c r="I27" i="3"/>
  <c r="J27" i="3"/>
  <c r="K27" i="3"/>
  <c r="L27" i="3"/>
  <c r="N27" i="3"/>
  <c r="O27" i="3"/>
  <c r="P27" i="3"/>
  <c r="Q27" i="3"/>
  <c r="R27" i="3"/>
  <c r="S27" i="3"/>
  <c r="T27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3" i="3"/>
  <c r="H15" i="8"/>
  <c r="N2" i="8"/>
  <c r="P2" i="8"/>
  <c r="H3" i="8"/>
  <c r="L3" i="8"/>
  <c r="P3" i="8"/>
  <c r="J4" i="8"/>
  <c r="N4" i="8"/>
  <c r="D5" i="8"/>
  <c r="L5" i="8"/>
  <c r="P5" i="8"/>
  <c r="F6" i="8"/>
  <c r="D7" i="8"/>
  <c r="H7" i="8"/>
  <c r="F8" i="8"/>
  <c r="J8" i="8"/>
  <c r="D9" i="8"/>
  <c r="F9" i="8"/>
  <c r="H9" i="8"/>
  <c r="L9" i="8"/>
  <c r="N9" i="8"/>
  <c r="F10" i="8"/>
  <c r="J10" i="8"/>
  <c r="P10" i="8"/>
  <c r="H11" i="8"/>
  <c r="L11" i="8"/>
  <c r="P11" i="8"/>
  <c r="J12" i="8"/>
  <c r="N12" i="8"/>
  <c r="D13" i="8"/>
  <c r="L13" i="8"/>
  <c r="P13" i="8"/>
  <c r="F14" i="8"/>
  <c r="N14" i="8"/>
  <c r="D15" i="8"/>
  <c r="E15" i="8"/>
  <c r="F15" i="8"/>
  <c r="M15" i="8"/>
  <c r="N15" i="8"/>
  <c r="P15" i="8"/>
  <c r="G16" i="8"/>
  <c r="H16" i="8"/>
  <c r="J16" i="8"/>
  <c r="K16" i="8"/>
  <c r="O16" i="8"/>
  <c r="P16" i="8"/>
  <c r="C17" i="8"/>
  <c r="D17" i="8"/>
  <c r="F17" i="8"/>
  <c r="L17" i="8"/>
  <c r="C18" i="8"/>
  <c r="D18" i="8"/>
  <c r="E18" i="8"/>
  <c r="L18" i="8"/>
  <c r="M18" i="8"/>
  <c r="N18" i="8"/>
  <c r="E19" i="8"/>
  <c r="F19" i="8"/>
  <c r="G19" i="8"/>
  <c r="H19" i="8"/>
  <c r="I19" i="8"/>
  <c r="J19" i="8"/>
  <c r="N19" i="8"/>
  <c r="O19" i="8"/>
  <c r="P19" i="8"/>
  <c r="C20" i="8"/>
  <c r="G20" i="8"/>
  <c r="I20" i="8"/>
  <c r="J20" i="8"/>
  <c r="O20" i="8"/>
  <c r="P20" i="8"/>
  <c r="C21" i="8"/>
  <c r="D21" i="8"/>
  <c r="I21" i="8"/>
  <c r="J21" i="8"/>
  <c r="K21" i="8"/>
  <c r="L21" i="8"/>
  <c r="B5" i="8"/>
  <c r="B6" i="8"/>
  <c r="B7" i="8"/>
  <c r="B13" i="8"/>
  <c r="B14" i="8"/>
  <c r="B15" i="8"/>
  <c r="B17" i="8"/>
  <c r="B21" i="8"/>
  <c r="B2" i="5"/>
  <c r="B2" i="8" s="1"/>
  <c r="B8" i="8" l="1"/>
  <c r="B9" i="8"/>
  <c r="B39" i="8" s="1"/>
  <c r="E17" i="8"/>
  <c r="F18" i="8"/>
  <c r="N6" i="8"/>
  <c r="K17" i="8"/>
  <c r="B2" i="7"/>
  <c r="C9" i="8"/>
  <c r="D10" i="8"/>
  <c r="H20" i="8"/>
  <c r="D2" i="8"/>
  <c r="N10" i="8"/>
  <c r="F2" i="8"/>
  <c r="O11" i="8"/>
  <c r="L2" i="8"/>
  <c r="L38" i="8" s="1"/>
  <c r="L4" i="8"/>
  <c r="M19" i="8"/>
  <c r="I5" i="8"/>
  <c r="L8" i="8"/>
  <c r="G14" i="8"/>
  <c r="I17" i="8"/>
  <c r="J2" i="8"/>
  <c r="M5" i="8"/>
  <c r="P8" i="8"/>
  <c r="E11" i="8"/>
  <c r="G15" i="8"/>
  <c r="J17" i="8"/>
  <c r="L20" i="8"/>
  <c r="D12" i="8"/>
  <c r="D40" i="8" s="1"/>
  <c r="G3" i="8"/>
  <c r="K7" i="8"/>
  <c r="M9" i="8"/>
  <c r="P12" i="8"/>
  <c r="P31" i="8" s="1"/>
  <c r="K18" i="8"/>
  <c r="D16" i="8"/>
  <c r="M3" i="8"/>
  <c r="O7" i="8"/>
  <c r="B10" i="8"/>
  <c r="E13" i="8"/>
  <c r="I16" i="8"/>
  <c r="K2" i="8"/>
  <c r="O6" i="8"/>
  <c r="M21" i="8"/>
  <c r="H4" i="8"/>
  <c r="P7" i="8"/>
  <c r="C10" i="8"/>
  <c r="B20" i="8"/>
  <c r="B12" i="8"/>
  <c r="B4" i="8"/>
  <c r="P21" i="8"/>
  <c r="P33" i="8" s="1"/>
  <c r="H21" i="8"/>
  <c r="N20" i="8"/>
  <c r="F20" i="8"/>
  <c r="F42" i="8" s="1"/>
  <c r="L19" i="8"/>
  <c r="L33" i="8" s="1"/>
  <c r="D19" i="8"/>
  <c r="P17" i="8"/>
  <c r="H17" i="8"/>
  <c r="H32" i="8" s="1"/>
  <c r="N16" i="8"/>
  <c r="N32" i="8" s="1"/>
  <c r="F16" i="8"/>
  <c r="F41" i="8" s="1"/>
  <c r="L15" i="8"/>
  <c r="J14" i="8"/>
  <c r="H13" i="8"/>
  <c r="F12" i="8"/>
  <c r="D11" i="8"/>
  <c r="P9" i="8"/>
  <c r="N8" i="8"/>
  <c r="L7" i="8"/>
  <c r="H5" i="8"/>
  <c r="F4" i="8"/>
  <c r="D3" i="8"/>
  <c r="D38" i="8" s="1"/>
  <c r="J18" i="8"/>
  <c r="C19" i="8"/>
  <c r="C42" i="8" s="1"/>
  <c r="B19" i="8"/>
  <c r="K15" i="8"/>
  <c r="B3" i="8"/>
  <c r="G21" i="8"/>
  <c r="G33" i="8" s="1"/>
  <c r="E20" i="8"/>
  <c r="E42" i="8" s="1"/>
  <c r="G17" i="8"/>
  <c r="G13" i="8"/>
  <c r="E12" i="8"/>
  <c r="I10" i="8"/>
  <c r="E8" i="8"/>
  <c r="I6" i="8"/>
  <c r="M4" i="8"/>
  <c r="J6" i="8"/>
  <c r="C11" i="8"/>
  <c r="M20" i="8"/>
  <c r="M33" i="8" s="1"/>
  <c r="I18" i="8"/>
  <c r="E16" i="8"/>
  <c r="O13" i="8"/>
  <c r="G9" i="8"/>
  <c r="O5" i="8"/>
  <c r="E4" i="8"/>
  <c r="C3" i="8"/>
  <c r="C15" i="8"/>
  <c r="K19" i="8"/>
  <c r="B11" i="8"/>
  <c r="O21" i="8"/>
  <c r="O33" i="8" s="1"/>
  <c r="O17" i="8"/>
  <c r="M16" i="8"/>
  <c r="I14" i="8"/>
  <c r="M12" i="8"/>
  <c r="K11" i="8"/>
  <c r="O9" i="8"/>
  <c r="M8" i="8"/>
  <c r="C7" i="8"/>
  <c r="G5" i="8"/>
  <c r="I2" i="8"/>
  <c r="K3" i="8"/>
  <c r="I11" i="8"/>
  <c r="C8" i="8"/>
  <c r="K4" i="8"/>
  <c r="O2" i="8"/>
  <c r="K14" i="8"/>
  <c r="C14" i="8"/>
  <c r="O12" i="8"/>
  <c r="G12" i="8"/>
  <c r="O8" i="8"/>
  <c r="G8" i="8"/>
  <c r="M7" i="8"/>
  <c r="E7" i="8"/>
  <c r="K6" i="8"/>
  <c r="C6" i="8"/>
  <c r="O4" i="8"/>
  <c r="G4" i="8"/>
  <c r="E3" i="8"/>
  <c r="I7" i="8"/>
  <c r="K9" i="8"/>
  <c r="L10" i="8"/>
  <c r="M11" i="8"/>
  <c r="P14" i="8"/>
  <c r="B16" i="8"/>
  <c r="B41" i="8" s="1"/>
  <c r="K12" i="8"/>
  <c r="G10" i="8"/>
  <c r="K8" i="8"/>
  <c r="I3" i="8"/>
  <c r="O3" i="8"/>
  <c r="P4" i="8"/>
  <c r="P29" i="8" s="1"/>
  <c r="D8" i="8"/>
  <c r="E9" i="8"/>
  <c r="G11" i="8"/>
  <c r="H12" i="8"/>
  <c r="I13" i="8"/>
  <c r="L16" i="8"/>
  <c r="O10" i="8"/>
  <c r="G2" i="8"/>
  <c r="M14" i="8"/>
  <c r="E14" i="8"/>
  <c r="K13" i="8"/>
  <c r="C13" i="8"/>
  <c r="I12" i="8"/>
  <c r="M10" i="8"/>
  <c r="E10" i="8"/>
  <c r="M6" i="8"/>
  <c r="E6" i="8"/>
  <c r="K5" i="8"/>
  <c r="C5" i="8"/>
  <c r="I4" i="8"/>
  <c r="M2" i="8"/>
  <c r="E2" i="8"/>
  <c r="E5" i="8"/>
  <c r="G7" i="8"/>
  <c r="H8" i="8"/>
  <c r="H30" i="8" s="1"/>
  <c r="I9" i="8"/>
  <c r="M13" i="8"/>
  <c r="O15" i="8"/>
  <c r="D20" i="8"/>
  <c r="P40" i="8"/>
  <c r="N21" i="8"/>
  <c r="C12" i="8"/>
  <c r="C4" i="8"/>
  <c r="L14" i="8"/>
  <c r="D14" i="8"/>
  <c r="J13" i="8"/>
  <c r="J40" i="8" s="1"/>
  <c r="N11" i="8"/>
  <c r="F11" i="8"/>
  <c r="N7" i="8"/>
  <c r="F7" i="8"/>
  <c r="F30" i="8" s="1"/>
  <c r="L6" i="8"/>
  <c r="D6" i="8"/>
  <c r="J5" i="8"/>
  <c r="N3" i="8"/>
  <c r="N29" i="8" s="1"/>
  <c r="F3" i="8"/>
  <c r="C2" i="8"/>
  <c r="G6" i="8"/>
  <c r="I8" i="8"/>
  <c r="J9" i="8"/>
  <c r="K10" i="8"/>
  <c r="O14" i="8"/>
  <c r="D31" i="8" l="1"/>
  <c r="L29" i="8"/>
  <c r="F31" i="8"/>
  <c r="H42" i="8"/>
  <c r="N31" i="8"/>
  <c r="D42" i="8"/>
  <c r="L42" i="8"/>
  <c r="B33" i="8"/>
  <c r="F38" i="8"/>
  <c r="K29" i="8"/>
  <c r="B31" i="8"/>
  <c r="J38" i="8"/>
  <c r="B30" i="8"/>
  <c r="D29" i="8"/>
  <c r="D33" i="8"/>
  <c r="H29" i="8"/>
  <c r="E33" i="8"/>
  <c r="N42" i="8"/>
  <c r="B42" i="8"/>
  <c r="H40" i="8"/>
  <c r="P42" i="8"/>
  <c r="P39" i="8"/>
  <c r="G42" i="8"/>
  <c r="N30" i="8"/>
  <c r="C40" i="8"/>
  <c r="M42" i="8"/>
  <c r="H41" i="8"/>
  <c r="K33" i="8"/>
  <c r="C31" i="8"/>
  <c r="H33" i="8"/>
  <c r="B38" i="8"/>
  <c r="B47" i="8" s="1"/>
  <c r="F32" i="8"/>
  <c r="B40" i="8"/>
  <c r="F39" i="8"/>
  <c r="H31" i="8"/>
  <c r="K38" i="8"/>
  <c r="F40" i="8"/>
  <c r="F29" i="8"/>
  <c r="N39" i="8"/>
  <c r="P38" i="8"/>
  <c r="C33" i="8"/>
  <c r="G32" i="8"/>
  <c r="H38" i="8"/>
  <c r="O39" i="8"/>
  <c r="H39" i="8"/>
  <c r="E41" i="8"/>
  <c r="E32" i="8"/>
  <c r="M29" i="8"/>
  <c r="M38" i="8"/>
  <c r="G29" i="8"/>
  <c r="G38" i="8"/>
  <c r="O42" i="8"/>
  <c r="G39" i="8"/>
  <c r="G30" i="8"/>
  <c r="C29" i="8"/>
  <c r="C38" i="8"/>
  <c r="G41" i="8"/>
  <c r="E29" i="8"/>
  <c r="E38" i="8"/>
  <c r="M31" i="8"/>
  <c r="M40" i="8"/>
  <c r="P32" i="8"/>
  <c r="P41" i="8"/>
  <c r="C39" i="8"/>
  <c r="C30" i="8"/>
  <c r="C41" i="8"/>
  <c r="C32" i="8"/>
  <c r="I38" i="8"/>
  <c r="I29" i="8"/>
  <c r="N38" i="8"/>
  <c r="B32" i="8"/>
  <c r="J42" i="8"/>
  <c r="J33" i="8"/>
  <c r="F33" i="8"/>
  <c r="I39" i="8"/>
  <c r="I30" i="8"/>
  <c r="L30" i="8"/>
  <c r="L39" i="8"/>
  <c r="J31" i="8"/>
  <c r="O32" i="8"/>
  <c r="O41" i="8"/>
  <c r="E30" i="8"/>
  <c r="E39" i="8"/>
  <c r="K42" i="8"/>
  <c r="D41" i="8"/>
  <c r="D32" i="8"/>
  <c r="O31" i="8"/>
  <c r="O40" i="8"/>
  <c r="N41" i="8"/>
  <c r="I31" i="8"/>
  <c r="I40" i="8"/>
  <c r="N33" i="8"/>
  <c r="O30" i="8"/>
  <c r="L40" i="8"/>
  <c r="L31" i="8"/>
  <c r="K41" i="8"/>
  <c r="K32" i="8"/>
  <c r="J29" i="8"/>
  <c r="M30" i="8"/>
  <c r="M39" i="8"/>
  <c r="E31" i="8"/>
  <c r="E40" i="8"/>
  <c r="N40" i="8"/>
  <c r="I41" i="8"/>
  <c r="I32" i="8"/>
  <c r="I33" i="8"/>
  <c r="I42" i="8"/>
  <c r="J39" i="8"/>
  <c r="J30" i="8"/>
  <c r="G31" i="8"/>
  <c r="G40" i="8"/>
  <c r="K39" i="8"/>
  <c r="K30" i="8"/>
  <c r="B29" i="8"/>
  <c r="J32" i="8"/>
  <c r="J41" i="8"/>
  <c r="M41" i="8"/>
  <c r="M32" i="8"/>
  <c r="K40" i="8"/>
  <c r="K31" i="8"/>
  <c r="D30" i="8"/>
  <c r="D39" i="8"/>
  <c r="L41" i="8"/>
  <c r="L32" i="8"/>
  <c r="O29" i="8"/>
  <c r="O38" i="8"/>
  <c r="P30" i="8"/>
</calcChain>
</file>

<file path=xl/sharedStrings.xml><?xml version="1.0" encoding="utf-8"?>
<sst xmlns="http://schemas.openxmlformats.org/spreadsheetml/2006/main" count="564" uniqueCount="132">
  <si>
    <t>Probenname</t>
  </si>
  <si>
    <t>24Mg-3V</t>
  </si>
  <si>
    <t>28Si-3V</t>
  </si>
  <si>
    <t>31P-0V</t>
  </si>
  <si>
    <t>31P-3V</t>
  </si>
  <si>
    <t>55Mn-3V</t>
  </si>
  <si>
    <t>56Fe-3V</t>
  </si>
  <si>
    <t>63Cu-3V</t>
  </si>
  <si>
    <t>66Zn-3V</t>
  </si>
  <si>
    <t>74Ge-3V</t>
  </si>
  <si>
    <t>74Ge</t>
  </si>
  <si>
    <t>75As-3V</t>
  </si>
  <si>
    <t>89Y</t>
  </si>
  <si>
    <t>111Cd-3V</t>
  </si>
  <si>
    <t>139La</t>
  </si>
  <si>
    <t>140Ce</t>
  </si>
  <si>
    <t>146Nd</t>
  </si>
  <si>
    <t>208Pb</t>
  </si>
  <si>
    <t>ppb</t>
  </si>
  <si>
    <t xml:space="preserve">MW(125%.1) F.R   </t>
  </si>
  <si>
    <t xml:space="preserve">MW(125%.2) F.R   </t>
  </si>
  <si>
    <t xml:space="preserve">MW(125%.3) F.R   </t>
  </si>
  <si>
    <t xml:space="preserve">MW(125%.4) F.R   </t>
  </si>
  <si>
    <t xml:space="preserve">MW(100%.1) F.R   </t>
  </si>
  <si>
    <t xml:space="preserve">MW(100%.2) F.R   </t>
  </si>
  <si>
    <t xml:space="preserve">MW(100%.3) F.R   </t>
  </si>
  <si>
    <t xml:space="preserve">MW(100%.4) F.R   </t>
  </si>
  <si>
    <t xml:space="preserve">MW(50%.1) F.R   </t>
  </si>
  <si>
    <t xml:space="preserve">MW(50%.2) F.R   </t>
  </si>
  <si>
    <t xml:space="preserve">MW(50%.3) F.R   </t>
  </si>
  <si>
    <t xml:space="preserve">MW(50%.4) F.R   </t>
  </si>
  <si>
    <t xml:space="preserve">MW(25%.1) F.R   </t>
  </si>
  <si>
    <t xml:space="preserve">MW(25%.2) F.R   </t>
  </si>
  <si>
    <t xml:space="preserve">MW(25%.3) F.R   </t>
  </si>
  <si>
    <t xml:space="preserve">MW(25%.4) F.R   </t>
  </si>
  <si>
    <t xml:space="preserve">MW(RZ.1) F.R   </t>
  </si>
  <si>
    <t xml:space="preserve">MW(RZ.2) F.R   </t>
  </si>
  <si>
    <t xml:space="preserve">MW(RZ.3) F.R   </t>
  </si>
  <si>
    <t xml:space="preserve">MW(RZ.4) F.R   </t>
  </si>
  <si>
    <t xml:space="preserve">Water Blank   </t>
  </si>
  <si>
    <t>Mg</t>
  </si>
  <si>
    <t>Si</t>
  </si>
  <si>
    <t>P</t>
  </si>
  <si>
    <t>Mn</t>
  </si>
  <si>
    <t>Fe</t>
  </si>
  <si>
    <t>Cu</t>
  </si>
  <si>
    <t>Zn</t>
  </si>
  <si>
    <t>Ge</t>
  </si>
  <si>
    <t>As</t>
  </si>
  <si>
    <t>Y</t>
  </si>
  <si>
    <t>Cd</t>
  </si>
  <si>
    <t>La</t>
  </si>
  <si>
    <t>Ce</t>
  </si>
  <si>
    <t>Nd</t>
  </si>
  <si>
    <t>Pb</t>
  </si>
  <si>
    <t>Average</t>
  </si>
  <si>
    <t>STDEV</t>
  </si>
  <si>
    <t>STDEV ERR.</t>
  </si>
  <si>
    <t>MW(125%)F.R</t>
  </si>
  <si>
    <t>MW(100% )F.R</t>
  </si>
  <si>
    <t>MW(50%.)F.R</t>
  </si>
  <si>
    <t>MW(25%.)F.R</t>
  </si>
  <si>
    <t>MW(RZ.)F.R</t>
  </si>
  <si>
    <t xml:space="preserve">MW(Control.1) F.R   </t>
  </si>
  <si>
    <t xml:space="preserve">MW(Control.2) F.R   </t>
  </si>
  <si>
    <t xml:space="preserve">MW(Control.3) F.R   </t>
  </si>
  <si>
    <t xml:space="preserve">MW(Control.4) F.R   </t>
  </si>
  <si>
    <t>P-AV</t>
  </si>
  <si>
    <t>Ge-AV</t>
  </si>
  <si>
    <t xml:space="preserve">MW(Control) F.R   </t>
  </si>
  <si>
    <t>ARE +RZ(125%)F.R</t>
  </si>
  <si>
    <t>ARE +RZ(100% )F.R</t>
  </si>
  <si>
    <t>ARE +RZ(50%.)F.R</t>
  </si>
  <si>
    <t>ARE +RZ(25%.)F.R</t>
  </si>
  <si>
    <t xml:space="preserve">(Control) F.R   </t>
  </si>
  <si>
    <t>(RZ.)F.R</t>
  </si>
  <si>
    <t>soil sample</t>
  </si>
  <si>
    <t>184,3 ± 226,4</t>
  </si>
  <si>
    <t>114,2 ± 35,6</t>
  </si>
  <si>
    <t>113,7 ± 28,1</t>
  </si>
  <si>
    <t>160,9 ± 141</t>
  </si>
  <si>
    <t>281 ± 306</t>
  </si>
  <si>
    <t>135,8 ± 60,1</t>
  </si>
  <si>
    <t>8712,9 ± 8418,8</t>
  </si>
  <si>
    <t>6378,1 ± 3202</t>
  </si>
  <si>
    <t>5007,6 ± 1828,5</t>
  </si>
  <si>
    <t>7033,2 ± 6067</t>
  </si>
  <si>
    <t>13228,2 ± 15995,5</t>
  </si>
  <si>
    <t>6241,5 ± 4124,6</t>
  </si>
  <si>
    <t>268,6 ± 156,3</t>
  </si>
  <si>
    <t>347,2 ± 240,2</t>
  </si>
  <si>
    <t>597,7 ± 296</t>
  </si>
  <si>
    <t>283,6 ± 136,6</t>
  </si>
  <si>
    <t>394,7 ±62,7</t>
  </si>
  <si>
    <t>490,4 ± 298,4</t>
  </si>
  <si>
    <t>82,9 ± 114,7</t>
  </si>
  <si>
    <t>95,5 ± 107,9</t>
  </si>
  <si>
    <t>243,2 ± 131,8</t>
  </si>
  <si>
    <t>42,7 ± 208,7</t>
  </si>
  <si>
    <t>239,3 ± 112,4</t>
  </si>
  <si>
    <t>163,3 ± 163,3</t>
  </si>
  <si>
    <t>860 ± 530,3</t>
  </si>
  <si>
    <t>736,1 ± 221,3</t>
  </si>
  <si>
    <t>527 ± 68,6</t>
  </si>
  <si>
    <t>896 ± 497,4</t>
  </si>
  <si>
    <t>1069 ± 956,8</t>
  </si>
  <si>
    <t>741,6 ± 212,2</t>
  </si>
  <si>
    <t>63,3 ± 41,8</t>
  </si>
  <si>
    <t>59,5 ± 10,9</t>
  </si>
  <si>
    <t>55,6 ± 13,5</t>
  </si>
  <si>
    <t>68,5 ± 25,3</t>
  </si>
  <si>
    <t>86,6 ± 72,1</t>
  </si>
  <si>
    <t>62,1 ± 17,6</t>
  </si>
  <si>
    <t>soil replictes</t>
  </si>
  <si>
    <t>6,6 ± 4,2</t>
  </si>
  <si>
    <t>6,1 ± 0,9</t>
  </si>
  <si>
    <t>4,6 ± 1,4</t>
  </si>
  <si>
    <t>6,4 ± 2,7</t>
  </si>
  <si>
    <t>8,9 ± 8,4</t>
  </si>
  <si>
    <t>5,8 ± 2,4</t>
  </si>
  <si>
    <t>10,2 ± 6,4</t>
  </si>
  <si>
    <t>9,4 ± 1,3</t>
  </si>
  <si>
    <t>7,6 ± 2,6</t>
  </si>
  <si>
    <t>10 ± 4,6</t>
  </si>
  <si>
    <t>14,3 ± 16,5</t>
  </si>
  <si>
    <t>9 ± 4,5</t>
  </si>
  <si>
    <t>6,1 ± 3,6</t>
  </si>
  <si>
    <t>5,6 ± 0,9</t>
  </si>
  <si>
    <t>4,5 ± 1,5</t>
  </si>
  <si>
    <t>5,8 ± 2,3</t>
  </si>
  <si>
    <t xml:space="preserve">8,5 ± 8,4 </t>
  </si>
  <si>
    <t>5,4 ± 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</si>
</sst>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4" borderId="0" xfId="0" applyFont="1" applyFill="1"/>
    <xf numFmtId="0" fontId="4" fillId="3" borderId="0" xfId="0" applyFon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8C36-5F85-DD4D-BE47-F9D59FD50BE3}">
  <dimension ref="A1:S27"/>
  <sheetViews>
    <sheetView workbookViewId="0">
      <selection activeCell="E40" sqref="E40"/>
    </sheetView>
  </sheetViews>
  <sheetFormatPr baseColWidth="10" defaultRowHeight="15" x14ac:dyDescent="0.2"/>
  <cols>
    <col min="1" max="1" width="17.83203125" customWidth="1"/>
    <col min="253" max="253" width="17.83203125" customWidth="1"/>
    <col min="509" max="509" width="17.83203125" customWidth="1"/>
    <col min="765" max="765" width="17.83203125" customWidth="1"/>
    <col min="1021" max="1021" width="17.83203125" customWidth="1"/>
    <col min="1277" max="1277" width="17.83203125" customWidth="1"/>
    <col min="1533" max="1533" width="17.83203125" customWidth="1"/>
    <col min="1789" max="1789" width="17.83203125" customWidth="1"/>
    <col min="2045" max="2045" width="17.83203125" customWidth="1"/>
    <col min="2301" max="2301" width="17.83203125" customWidth="1"/>
    <col min="2557" max="2557" width="17.83203125" customWidth="1"/>
    <col min="2813" max="2813" width="17.83203125" customWidth="1"/>
    <col min="3069" max="3069" width="17.83203125" customWidth="1"/>
    <col min="3325" max="3325" width="17.83203125" customWidth="1"/>
    <col min="3581" max="3581" width="17.83203125" customWidth="1"/>
    <col min="3837" max="3837" width="17.83203125" customWidth="1"/>
    <col min="4093" max="4093" width="17.83203125" customWidth="1"/>
    <col min="4349" max="4349" width="17.83203125" customWidth="1"/>
    <col min="4605" max="4605" width="17.83203125" customWidth="1"/>
    <col min="4861" max="4861" width="17.83203125" customWidth="1"/>
    <col min="5117" max="5117" width="17.83203125" customWidth="1"/>
    <col min="5373" max="5373" width="17.83203125" customWidth="1"/>
    <col min="5629" max="5629" width="17.83203125" customWidth="1"/>
    <col min="5885" max="5885" width="17.83203125" customWidth="1"/>
    <col min="6141" max="6141" width="17.83203125" customWidth="1"/>
    <col min="6397" max="6397" width="17.83203125" customWidth="1"/>
    <col min="6653" max="6653" width="17.83203125" customWidth="1"/>
    <col min="6909" max="6909" width="17.83203125" customWidth="1"/>
    <col min="7165" max="7165" width="17.83203125" customWidth="1"/>
    <col min="7421" max="7421" width="17.83203125" customWidth="1"/>
    <col min="7677" max="7677" width="17.83203125" customWidth="1"/>
    <col min="7933" max="7933" width="17.83203125" customWidth="1"/>
    <col min="8189" max="8189" width="17.83203125" customWidth="1"/>
    <col min="8445" max="8445" width="17.83203125" customWidth="1"/>
    <col min="8701" max="8701" width="17.83203125" customWidth="1"/>
    <col min="8957" max="8957" width="17.83203125" customWidth="1"/>
    <col min="9213" max="9213" width="17.83203125" customWidth="1"/>
    <col min="9469" max="9469" width="17.83203125" customWidth="1"/>
    <col min="9725" max="9725" width="17.83203125" customWidth="1"/>
    <col min="9981" max="9981" width="17.83203125" customWidth="1"/>
    <col min="10237" max="10237" width="17.83203125" customWidth="1"/>
    <col min="10493" max="10493" width="17.83203125" customWidth="1"/>
    <col min="10749" max="10749" width="17.83203125" customWidth="1"/>
    <col min="11005" max="11005" width="17.83203125" customWidth="1"/>
    <col min="11261" max="11261" width="17.83203125" customWidth="1"/>
    <col min="11517" max="11517" width="17.83203125" customWidth="1"/>
    <col min="11773" max="11773" width="17.83203125" customWidth="1"/>
    <col min="12029" max="12029" width="17.83203125" customWidth="1"/>
    <col min="12285" max="12285" width="17.83203125" customWidth="1"/>
    <col min="12541" max="12541" width="17.83203125" customWidth="1"/>
    <col min="12797" max="12797" width="17.83203125" customWidth="1"/>
    <col min="13053" max="13053" width="17.83203125" customWidth="1"/>
    <col min="13309" max="13309" width="17.83203125" customWidth="1"/>
    <col min="13565" max="13565" width="17.83203125" customWidth="1"/>
    <col min="13821" max="13821" width="17.83203125" customWidth="1"/>
    <col min="14077" max="14077" width="17.83203125" customWidth="1"/>
    <col min="14333" max="14333" width="17.83203125" customWidth="1"/>
    <col min="14589" max="14589" width="17.83203125" customWidth="1"/>
    <col min="14845" max="14845" width="17.83203125" customWidth="1"/>
    <col min="15101" max="15101" width="17.83203125" customWidth="1"/>
    <col min="15357" max="15357" width="17.83203125" customWidth="1"/>
    <col min="15613" max="15613" width="17.83203125" customWidth="1"/>
    <col min="15869" max="15869" width="17.83203125" customWidth="1"/>
    <col min="16125" max="16125" width="17.8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x14ac:dyDescent="0.2">
      <c r="A2" s="3"/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2"/>
    </row>
    <row r="3" spans="1:19" x14ac:dyDescent="0.2">
      <c r="A3" s="4" t="s">
        <v>19</v>
      </c>
      <c r="B3">
        <v>3874</v>
      </c>
      <c r="C3">
        <v>9441</v>
      </c>
      <c r="D3">
        <v>1374</v>
      </c>
      <c r="E3">
        <v>1667</v>
      </c>
      <c r="F3">
        <v>34.51</v>
      </c>
      <c r="G3">
        <v>2029</v>
      </c>
      <c r="H3">
        <v>61.27</v>
      </c>
      <c r="I3">
        <v>46.9</v>
      </c>
      <c r="J3">
        <v>0.107</v>
      </c>
      <c r="K3">
        <v>0.151</v>
      </c>
      <c r="L3">
        <v>231.7</v>
      </c>
      <c r="M3">
        <v>1.1819999999999999</v>
      </c>
      <c r="N3">
        <v>0.46700000000000003</v>
      </c>
      <c r="O3">
        <v>1.0249999999999999</v>
      </c>
      <c r="P3">
        <v>1.9670000000000001</v>
      </c>
      <c r="Q3">
        <v>1.117</v>
      </c>
      <c r="R3">
        <v>13.15</v>
      </c>
    </row>
    <row r="4" spans="1:19" x14ac:dyDescent="0.2">
      <c r="A4" s="4" t="s">
        <v>20</v>
      </c>
      <c r="B4">
        <v>8681</v>
      </c>
      <c r="C4">
        <v>8760</v>
      </c>
      <c r="D4">
        <v>1323</v>
      </c>
      <c r="E4">
        <v>1651</v>
      </c>
      <c r="F4">
        <v>105.1</v>
      </c>
      <c r="G4">
        <v>5989</v>
      </c>
      <c r="H4">
        <v>295.60000000000002</v>
      </c>
      <c r="I4">
        <v>180.1</v>
      </c>
      <c r="J4">
        <v>0.20599999999999999</v>
      </c>
      <c r="K4">
        <v>0.16</v>
      </c>
      <c r="L4">
        <v>292.3</v>
      </c>
      <c r="M4">
        <v>2.1349999999999998</v>
      </c>
      <c r="N4">
        <v>1.093</v>
      </c>
      <c r="O4">
        <v>2.9790000000000001</v>
      </c>
      <c r="P4">
        <v>5.44</v>
      </c>
      <c r="Q4">
        <v>2.7690000000000001</v>
      </c>
      <c r="R4">
        <v>32.75</v>
      </c>
    </row>
    <row r="5" spans="1:19" x14ac:dyDescent="0.2">
      <c r="A5" s="4" t="s">
        <v>21</v>
      </c>
      <c r="B5">
        <v>6485</v>
      </c>
      <c r="C5">
        <v>21570</v>
      </c>
      <c r="D5">
        <v>779.7</v>
      </c>
      <c r="E5">
        <v>801.6</v>
      </c>
      <c r="F5">
        <v>136.1</v>
      </c>
      <c r="G5">
        <v>5706</v>
      </c>
      <c r="H5">
        <v>88.3</v>
      </c>
      <c r="I5">
        <v>63.73</v>
      </c>
      <c r="J5">
        <v>0.25900000000000001</v>
      </c>
      <c r="K5">
        <v>0.17799999999999999</v>
      </c>
      <c r="L5">
        <v>418.4</v>
      </c>
      <c r="M5">
        <v>2.4420000000000002</v>
      </c>
      <c r="N5">
        <v>0.45100000000000001</v>
      </c>
      <c r="O5">
        <v>2.742</v>
      </c>
      <c r="P5">
        <v>4.5540000000000003</v>
      </c>
      <c r="Q5">
        <v>2.4820000000000002</v>
      </c>
      <c r="R5">
        <v>30.12</v>
      </c>
    </row>
    <row r="6" spans="1:19" x14ac:dyDescent="0.2">
      <c r="A6" s="4" t="s">
        <v>22</v>
      </c>
      <c r="B6">
        <v>3855</v>
      </c>
      <c r="C6">
        <v>9716</v>
      </c>
      <c r="D6">
        <v>1498</v>
      </c>
      <c r="E6">
        <v>1821</v>
      </c>
      <c r="F6">
        <v>15.77</v>
      </c>
      <c r="G6">
        <v>1166</v>
      </c>
      <c r="H6">
        <v>21.75</v>
      </c>
      <c r="I6">
        <v>21.93</v>
      </c>
      <c r="J6">
        <v>0.06</v>
      </c>
      <c r="K6">
        <v>9.8000000000000004E-2</v>
      </c>
      <c r="L6">
        <v>215.7</v>
      </c>
      <c r="M6">
        <v>0.98</v>
      </c>
      <c r="N6">
        <v>0.32600000000000001</v>
      </c>
      <c r="O6">
        <v>0.58299999999999996</v>
      </c>
      <c r="P6">
        <v>1.1599999999999999</v>
      </c>
      <c r="Q6">
        <v>0.58799999999999997</v>
      </c>
      <c r="R6">
        <v>8.3079999999999998</v>
      </c>
    </row>
    <row r="7" spans="1:19" x14ac:dyDescent="0.2">
      <c r="A7" s="4" t="s">
        <v>23</v>
      </c>
      <c r="B7">
        <v>7049</v>
      </c>
      <c r="C7">
        <v>11600</v>
      </c>
      <c r="D7">
        <v>850.7</v>
      </c>
      <c r="E7">
        <v>904.8</v>
      </c>
      <c r="F7">
        <v>60.38</v>
      </c>
      <c r="G7">
        <v>2769</v>
      </c>
      <c r="H7">
        <v>91.58</v>
      </c>
      <c r="I7">
        <v>65.55</v>
      </c>
      <c r="J7">
        <v>0.186</v>
      </c>
      <c r="K7">
        <v>0.17299999999999999</v>
      </c>
      <c r="L7">
        <v>333</v>
      </c>
      <c r="M7">
        <v>1.6160000000000001</v>
      </c>
      <c r="N7">
        <v>0.6</v>
      </c>
      <c r="O7">
        <v>1.6639999999999999</v>
      </c>
      <c r="P7">
        <v>2.8540000000000001</v>
      </c>
      <c r="Q7">
        <v>1.6140000000000001</v>
      </c>
      <c r="R7">
        <v>20.27</v>
      </c>
    </row>
    <row r="8" spans="1:19" x14ac:dyDescent="0.2">
      <c r="A8" s="4" t="s">
        <v>24</v>
      </c>
      <c r="B8">
        <v>5030</v>
      </c>
      <c r="C8">
        <v>15970</v>
      </c>
      <c r="D8">
        <v>3026</v>
      </c>
      <c r="E8">
        <v>4047</v>
      </c>
      <c r="F8">
        <v>55.26</v>
      </c>
      <c r="G8">
        <v>2626</v>
      </c>
      <c r="H8">
        <v>280.10000000000002</v>
      </c>
      <c r="I8">
        <v>142.6</v>
      </c>
      <c r="J8">
        <v>0.19700000000000001</v>
      </c>
      <c r="K8">
        <v>0.14799999999999999</v>
      </c>
      <c r="L8">
        <v>279.5</v>
      </c>
      <c r="M8">
        <v>2.081</v>
      </c>
      <c r="N8">
        <v>0.439</v>
      </c>
      <c r="O8">
        <v>1.825</v>
      </c>
      <c r="P8">
        <v>3.2749999999999999</v>
      </c>
      <c r="Q8">
        <v>1.6879999999999999</v>
      </c>
      <c r="R8">
        <v>19.87</v>
      </c>
    </row>
    <row r="9" spans="1:19" x14ac:dyDescent="0.2">
      <c r="A9" s="4" t="s">
        <v>25</v>
      </c>
      <c r="B9">
        <v>4272</v>
      </c>
      <c r="C9">
        <v>9087</v>
      </c>
      <c r="D9">
        <v>554.20000000000005</v>
      </c>
      <c r="E9">
        <v>505.3</v>
      </c>
      <c r="F9">
        <v>34.39</v>
      </c>
      <c r="G9">
        <v>2445</v>
      </c>
      <c r="H9">
        <v>74.13</v>
      </c>
      <c r="I9">
        <v>44.22</v>
      </c>
      <c r="J9">
        <v>6.0999999999999999E-2</v>
      </c>
      <c r="K9">
        <v>2.9000000000000001E-2</v>
      </c>
      <c r="L9">
        <v>121.4</v>
      </c>
      <c r="M9">
        <v>0.624</v>
      </c>
      <c r="N9">
        <v>0.249</v>
      </c>
      <c r="O9">
        <v>0.72299999999999998</v>
      </c>
      <c r="P9">
        <v>1.4079999999999999</v>
      </c>
      <c r="Q9">
        <v>0.67700000000000005</v>
      </c>
      <c r="R9">
        <v>10.19</v>
      </c>
    </row>
    <row r="10" spans="1:19" x14ac:dyDescent="0.2">
      <c r="A10" s="4" t="s">
        <v>26</v>
      </c>
      <c r="B10">
        <v>6763</v>
      </c>
      <c r="C10">
        <v>9249</v>
      </c>
      <c r="D10">
        <v>925.5</v>
      </c>
      <c r="E10">
        <v>1083</v>
      </c>
      <c r="F10">
        <v>39.43</v>
      </c>
      <c r="G10">
        <v>2145</v>
      </c>
      <c r="H10">
        <v>18.149999999999999</v>
      </c>
      <c r="I10">
        <v>25.25</v>
      </c>
      <c r="J10">
        <v>0.128</v>
      </c>
      <c r="K10">
        <v>0.11600000000000001</v>
      </c>
      <c r="L10">
        <v>363.1</v>
      </c>
      <c r="M10">
        <v>1.7989999999999999</v>
      </c>
      <c r="N10">
        <v>0.59099999999999997</v>
      </c>
      <c r="O10">
        <v>2.0019999999999998</v>
      </c>
      <c r="P10">
        <v>3.59</v>
      </c>
      <c r="Q10">
        <v>1.948</v>
      </c>
      <c r="R10">
        <v>24.09</v>
      </c>
    </row>
    <row r="11" spans="1:19" x14ac:dyDescent="0.2">
      <c r="A11" s="4" t="s">
        <v>27</v>
      </c>
      <c r="B11">
        <v>3281</v>
      </c>
      <c r="C11">
        <v>10980</v>
      </c>
      <c r="D11">
        <v>1489</v>
      </c>
      <c r="E11">
        <v>1857</v>
      </c>
      <c r="F11">
        <v>53.1</v>
      </c>
      <c r="G11">
        <v>2668</v>
      </c>
      <c r="H11">
        <v>203.3</v>
      </c>
      <c r="I11">
        <v>112.7</v>
      </c>
      <c r="J11">
        <v>0.125</v>
      </c>
      <c r="K11">
        <v>0.113</v>
      </c>
      <c r="L11">
        <v>277.60000000000002</v>
      </c>
      <c r="M11">
        <v>1.4119999999999999</v>
      </c>
      <c r="N11">
        <v>0.69</v>
      </c>
      <c r="O11">
        <v>1.3129999999999999</v>
      </c>
      <c r="P11">
        <v>2.6</v>
      </c>
      <c r="Q11">
        <v>1.363</v>
      </c>
      <c r="R11">
        <v>29.38</v>
      </c>
    </row>
    <row r="12" spans="1:19" x14ac:dyDescent="0.2">
      <c r="A12" s="4" t="s">
        <v>28</v>
      </c>
      <c r="B12">
        <v>6138</v>
      </c>
      <c r="C12">
        <v>10350</v>
      </c>
      <c r="D12">
        <v>2294</v>
      </c>
      <c r="E12">
        <v>2953</v>
      </c>
      <c r="F12">
        <v>71.959999999999994</v>
      </c>
      <c r="G12">
        <v>3345</v>
      </c>
      <c r="H12">
        <v>259.10000000000002</v>
      </c>
      <c r="I12">
        <v>145.4</v>
      </c>
      <c r="J12">
        <v>0.13800000000000001</v>
      </c>
      <c r="K12">
        <v>0.10199999999999999</v>
      </c>
      <c r="L12">
        <v>258.7</v>
      </c>
      <c r="M12">
        <v>1.7090000000000001</v>
      </c>
      <c r="N12">
        <v>0.77300000000000002</v>
      </c>
      <c r="O12">
        <v>2.367</v>
      </c>
      <c r="P12">
        <v>4.359</v>
      </c>
      <c r="Q12">
        <v>2.4180000000000001</v>
      </c>
      <c r="R12">
        <v>26.92</v>
      </c>
    </row>
    <row r="13" spans="1:19" x14ac:dyDescent="0.2">
      <c r="A13" s="4" t="s">
        <v>29</v>
      </c>
      <c r="B13">
        <v>7007</v>
      </c>
      <c r="C13">
        <v>8771</v>
      </c>
      <c r="D13">
        <v>4914</v>
      </c>
      <c r="E13">
        <v>6669</v>
      </c>
      <c r="F13">
        <v>82.43</v>
      </c>
      <c r="G13">
        <v>4135</v>
      </c>
      <c r="H13">
        <v>508.3</v>
      </c>
      <c r="I13">
        <v>244.4</v>
      </c>
      <c r="J13">
        <v>0.246</v>
      </c>
      <c r="K13">
        <v>0.13800000000000001</v>
      </c>
      <c r="L13">
        <v>332.8</v>
      </c>
      <c r="M13">
        <v>2.1240000000000001</v>
      </c>
      <c r="N13">
        <v>0.96599999999999997</v>
      </c>
      <c r="O13">
        <v>2.2930000000000001</v>
      </c>
      <c r="P13">
        <v>4.3239999999999998</v>
      </c>
      <c r="Q13">
        <v>2.3069999999999999</v>
      </c>
      <c r="R13">
        <v>28.98</v>
      </c>
    </row>
    <row r="14" spans="1:19" x14ac:dyDescent="0.2">
      <c r="A14" s="4" t="s">
        <v>30</v>
      </c>
      <c r="B14">
        <v>6430</v>
      </c>
      <c r="C14">
        <v>7431</v>
      </c>
      <c r="D14">
        <v>3204</v>
      </c>
      <c r="E14">
        <v>4280</v>
      </c>
      <c r="F14">
        <v>53.74</v>
      </c>
      <c r="G14">
        <v>2002</v>
      </c>
      <c r="H14">
        <v>161</v>
      </c>
      <c r="I14">
        <v>89.32</v>
      </c>
      <c r="J14">
        <v>0.109</v>
      </c>
      <c r="K14">
        <v>9.6000000000000002E-2</v>
      </c>
      <c r="L14">
        <v>243.5</v>
      </c>
      <c r="M14">
        <v>0.98099999999999998</v>
      </c>
      <c r="N14">
        <v>0.84899999999999998</v>
      </c>
      <c r="O14">
        <v>1.091</v>
      </c>
      <c r="P14">
        <v>2.0190000000000001</v>
      </c>
      <c r="Q14">
        <v>1.0589999999999999</v>
      </c>
      <c r="R14">
        <v>17.27</v>
      </c>
    </row>
    <row r="15" spans="1:19" x14ac:dyDescent="0.2">
      <c r="A15" s="4" t="s">
        <v>31</v>
      </c>
      <c r="B15">
        <v>6519</v>
      </c>
      <c r="C15">
        <v>7552</v>
      </c>
      <c r="D15">
        <v>3369</v>
      </c>
      <c r="E15">
        <v>4530</v>
      </c>
      <c r="F15">
        <v>49.91</v>
      </c>
      <c r="G15">
        <v>3462</v>
      </c>
      <c r="H15">
        <v>57.52</v>
      </c>
      <c r="I15">
        <v>53.5</v>
      </c>
      <c r="J15">
        <v>7.2999999999999995E-2</v>
      </c>
      <c r="K15">
        <v>0.123</v>
      </c>
      <c r="L15">
        <v>323</v>
      </c>
      <c r="M15">
        <v>1.1399999999999999</v>
      </c>
      <c r="N15">
        <v>1.147</v>
      </c>
      <c r="O15">
        <v>1.127</v>
      </c>
      <c r="P15">
        <v>1.95</v>
      </c>
      <c r="Q15">
        <v>1.083</v>
      </c>
      <c r="R15">
        <v>16.2</v>
      </c>
    </row>
    <row r="16" spans="1:19" x14ac:dyDescent="0.2">
      <c r="A16" s="4" t="s">
        <v>32</v>
      </c>
      <c r="B16">
        <v>10560</v>
      </c>
      <c r="C16">
        <v>14700</v>
      </c>
      <c r="D16">
        <v>1834</v>
      </c>
      <c r="E16">
        <v>2271</v>
      </c>
      <c r="F16">
        <v>280.39999999999998</v>
      </c>
      <c r="G16">
        <v>10930</v>
      </c>
      <c r="H16">
        <v>292.3</v>
      </c>
      <c r="I16">
        <v>186.1</v>
      </c>
      <c r="J16">
        <v>0.36899999999999999</v>
      </c>
      <c r="K16">
        <v>0.35899999999999999</v>
      </c>
      <c r="L16">
        <v>741.2</v>
      </c>
      <c r="M16">
        <v>3.8959999999999999</v>
      </c>
      <c r="N16">
        <v>0.98299999999999998</v>
      </c>
      <c r="O16">
        <v>4.5940000000000003</v>
      </c>
      <c r="P16">
        <v>8.9619999999999997</v>
      </c>
      <c r="Q16">
        <v>4.5229999999999997</v>
      </c>
      <c r="R16">
        <v>72.61</v>
      </c>
    </row>
    <row r="17" spans="1:18" x14ac:dyDescent="0.2">
      <c r="A17" s="4" t="s">
        <v>33</v>
      </c>
      <c r="B17">
        <v>9796</v>
      </c>
      <c r="C17">
        <v>15160</v>
      </c>
      <c r="D17">
        <v>3570</v>
      </c>
      <c r="E17">
        <v>4890</v>
      </c>
      <c r="F17">
        <v>154.19999999999999</v>
      </c>
      <c r="G17">
        <v>7580</v>
      </c>
      <c r="H17">
        <v>257.10000000000002</v>
      </c>
      <c r="I17">
        <v>154.19999999999999</v>
      </c>
      <c r="J17">
        <v>0.317</v>
      </c>
      <c r="K17">
        <v>0.23699999999999999</v>
      </c>
      <c r="L17">
        <v>1002</v>
      </c>
      <c r="M17">
        <v>3.1309999999999998</v>
      </c>
      <c r="N17">
        <v>0.97199999999999998</v>
      </c>
      <c r="O17">
        <v>4.9260000000000002</v>
      </c>
      <c r="P17">
        <v>8.9260000000000002</v>
      </c>
      <c r="Q17">
        <v>4.34</v>
      </c>
      <c r="R17">
        <v>49.11</v>
      </c>
    </row>
    <row r="18" spans="1:18" x14ac:dyDescent="0.2">
      <c r="A18" s="4" t="s">
        <v>34</v>
      </c>
      <c r="B18">
        <v>1912</v>
      </c>
      <c r="C18">
        <v>7755</v>
      </c>
      <c r="D18">
        <v>397.5</v>
      </c>
      <c r="E18">
        <v>320.3</v>
      </c>
      <c r="F18">
        <v>13.59</v>
      </c>
      <c r="G18">
        <v>639.9</v>
      </c>
      <c r="H18">
        <v>21.73</v>
      </c>
      <c r="I18">
        <v>13.38</v>
      </c>
      <c r="J18">
        <v>4.4999999999999998E-2</v>
      </c>
      <c r="K18">
        <v>7.1999999999999995E-2</v>
      </c>
      <c r="L18">
        <v>78.31</v>
      </c>
      <c r="M18">
        <v>0.27200000000000002</v>
      </c>
      <c r="N18">
        <v>0.182</v>
      </c>
      <c r="O18">
        <v>0.27500000000000002</v>
      </c>
      <c r="P18">
        <v>0.59399999999999997</v>
      </c>
      <c r="Q18">
        <v>0.30499999999999999</v>
      </c>
      <c r="R18">
        <v>5.8659999999999997</v>
      </c>
    </row>
    <row r="19" spans="1:18" x14ac:dyDescent="0.2">
      <c r="A19" s="4" t="s">
        <v>35</v>
      </c>
      <c r="B19">
        <v>10560</v>
      </c>
      <c r="C19">
        <v>42920</v>
      </c>
      <c r="D19">
        <v>3860</v>
      </c>
      <c r="E19">
        <v>5134</v>
      </c>
      <c r="F19">
        <v>484.5</v>
      </c>
      <c r="G19">
        <v>24470</v>
      </c>
      <c r="H19">
        <v>307.5</v>
      </c>
      <c r="I19">
        <v>255.5</v>
      </c>
      <c r="J19">
        <v>0.93300000000000005</v>
      </c>
      <c r="K19">
        <v>0.72799999999999998</v>
      </c>
      <c r="L19">
        <v>1491</v>
      </c>
      <c r="M19">
        <v>9.766</v>
      </c>
      <c r="N19">
        <v>1.413</v>
      </c>
      <c r="O19">
        <v>13.26</v>
      </c>
      <c r="P19">
        <v>24.77</v>
      </c>
      <c r="Q19">
        <v>13.18</v>
      </c>
      <c r="R19">
        <v>123.5</v>
      </c>
    </row>
    <row r="20" spans="1:18" x14ac:dyDescent="0.2">
      <c r="A20" s="4" t="s">
        <v>36</v>
      </c>
      <c r="B20">
        <v>8445</v>
      </c>
      <c r="C20">
        <v>6557</v>
      </c>
      <c r="D20">
        <v>1816</v>
      </c>
      <c r="E20">
        <v>2360</v>
      </c>
      <c r="F20">
        <v>73.150000000000006</v>
      </c>
      <c r="G20">
        <v>2580</v>
      </c>
      <c r="H20">
        <v>180.6</v>
      </c>
      <c r="I20">
        <v>97.36</v>
      </c>
      <c r="J20">
        <v>0.108</v>
      </c>
      <c r="K20">
        <v>4.4999999999999998E-2</v>
      </c>
      <c r="L20">
        <v>238.7</v>
      </c>
      <c r="M20">
        <v>1.1339999999999999</v>
      </c>
      <c r="N20">
        <v>0.58699999999999997</v>
      </c>
      <c r="O20">
        <v>1.056</v>
      </c>
      <c r="P20">
        <v>1.798</v>
      </c>
      <c r="Q20">
        <v>0.98499999999999999</v>
      </c>
      <c r="R20">
        <v>15.85</v>
      </c>
    </row>
    <row r="21" spans="1:18" x14ac:dyDescent="0.2">
      <c r="A21" s="4" t="s">
        <v>37</v>
      </c>
      <c r="B21">
        <v>7637</v>
      </c>
      <c r="C21">
        <v>8423</v>
      </c>
      <c r="D21">
        <v>1903</v>
      </c>
      <c r="E21">
        <v>2626</v>
      </c>
      <c r="F21">
        <v>82.15</v>
      </c>
      <c r="G21">
        <v>3723</v>
      </c>
      <c r="H21">
        <v>146.80000000000001</v>
      </c>
      <c r="I21">
        <v>91.96</v>
      </c>
      <c r="J21">
        <v>0.19500000000000001</v>
      </c>
      <c r="K21">
        <v>0.16800000000000001</v>
      </c>
      <c r="L21">
        <v>609.29999999999995</v>
      </c>
      <c r="M21">
        <v>1.8120000000000001</v>
      </c>
      <c r="N21">
        <v>1.0369999999999999</v>
      </c>
      <c r="O21">
        <v>1.91</v>
      </c>
      <c r="P21">
        <v>3.165</v>
      </c>
      <c r="Q21">
        <v>1.8520000000000001</v>
      </c>
      <c r="R21">
        <v>27.73</v>
      </c>
    </row>
    <row r="22" spans="1:18" x14ac:dyDescent="0.2">
      <c r="A22" s="4" t="s">
        <v>38</v>
      </c>
      <c r="B22">
        <v>1972</v>
      </c>
      <c r="C22">
        <v>7266</v>
      </c>
      <c r="D22">
        <v>593.4</v>
      </c>
      <c r="E22">
        <v>646.1</v>
      </c>
      <c r="F22">
        <v>20.48</v>
      </c>
      <c r="G22">
        <v>1137</v>
      </c>
      <c r="H22">
        <v>36.1</v>
      </c>
      <c r="I22">
        <v>66.03</v>
      </c>
      <c r="J22">
        <v>0.04</v>
      </c>
      <c r="K22">
        <v>2.5000000000000001E-2</v>
      </c>
      <c r="L22">
        <v>48.68</v>
      </c>
      <c r="M22">
        <v>0.22</v>
      </c>
      <c r="N22">
        <v>0.28100000000000003</v>
      </c>
      <c r="O22">
        <v>0.17499999999999999</v>
      </c>
      <c r="P22">
        <v>0.377</v>
      </c>
      <c r="Q22">
        <v>0.21099999999999999</v>
      </c>
      <c r="R22">
        <v>5.0170000000000003</v>
      </c>
    </row>
    <row r="23" spans="1:18" x14ac:dyDescent="0.2">
      <c r="A23" s="4" t="s">
        <v>63</v>
      </c>
      <c r="B23">
        <v>11170</v>
      </c>
      <c r="C23">
        <v>12250</v>
      </c>
      <c r="D23">
        <v>4182</v>
      </c>
      <c r="E23">
        <v>5826</v>
      </c>
      <c r="F23">
        <v>181.2</v>
      </c>
      <c r="G23">
        <v>9631</v>
      </c>
      <c r="H23">
        <v>323.10000000000002</v>
      </c>
      <c r="I23">
        <v>205.9</v>
      </c>
      <c r="J23">
        <v>0.42699999999999999</v>
      </c>
      <c r="K23">
        <v>0.28499999999999998</v>
      </c>
      <c r="L23">
        <v>623</v>
      </c>
      <c r="M23">
        <v>6.0919999999999996</v>
      </c>
      <c r="N23">
        <v>1.196</v>
      </c>
      <c r="O23">
        <v>4.665</v>
      </c>
      <c r="P23">
        <v>8.19</v>
      </c>
      <c r="Q23">
        <v>4.2510000000000003</v>
      </c>
      <c r="R23">
        <v>56.85</v>
      </c>
    </row>
    <row r="24" spans="1:18" x14ac:dyDescent="0.2">
      <c r="A24" s="4" t="s">
        <v>64</v>
      </c>
      <c r="B24">
        <v>6498</v>
      </c>
      <c r="C24">
        <v>6351</v>
      </c>
      <c r="D24">
        <v>601</v>
      </c>
      <c r="E24">
        <v>622</v>
      </c>
      <c r="F24">
        <v>46.39</v>
      </c>
      <c r="G24">
        <v>2049</v>
      </c>
      <c r="H24">
        <v>88.23</v>
      </c>
      <c r="I24">
        <v>54.58</v>
      </c>
      <c r="J24">
        <v>0.153</v>
      </c>
      <c r="K24">
        <v>7.3999999999999996E-2</v>
      </c>
      <c r="L24">
        <v>304</v>
      </c>
      <c r="M24">
        <v>1.381</v>
      </c>
      <c r="N24">
        <v>0.498</v>
      </c>
      <c r="O24">
        <v>1.413</v>
      </c>
      <c r="P24">
        <v>2.2149999999999999</v>
      </c>
      <c r="Q24">
        <v>1.2629999999999999</v>
      </c>
      <c r="R24">
        <v>20.88</v>
      </c>
    </row>
    <row r="25" spans="1:18" x14ac:dyDescent="0.2">
      <c r="A25" s="4" t="s">
        <v>65</v>
      </c>
      <c r="B25">
        <v>5287</v>
      </c>
      <c r="C25">
        <v>7341</v>
      </c>
      <c r="D25">
        <v>2782</v>
      </c>
      <c r="E25">
        <v>3863</v>
      </c>
      <c r="F25">
        <v>43.88</v>
      </c>
      <c r="G25">
        <v>1425</v>
      </c>
      <c r="H25">
        <v>136.5</v>
      </c>
      <c r="I25">
        <v>86.38</v>
      </c>
      <c r="J25">
        <v>5.8000000000000003E-2</v>
      </c>
      <c r="K25">
        <v>5.8999999999999997E-2</v>
      </c>
      <c r="L25">
        <v>233.5</v>
      </c>
      <c r="M25">
        <v>0.67600000000000005</v>
      </c>
      <c r="N25">
        <v>0.76500000000000001</v>
      </c>
      <c r="O25">
        <v>0.63700000000000001</v>
      </c>
      <c r="P25">
        <v>1.1930000000000001</v>
      </c>
      <c r="Q25">
        <v>0.66500000000000004</v>
      </c>
      <c r="R25">
        <v>16.05</v>
      </c>
    </row>
    <row r="26" spans="1:18" x14ac:dyDescent="0.2">
      <c r="A26" s="4" t="s">
        <v>66</v>
      </c>
      <c r="B26">
        <v>4937</v>
      </c>
      <c r="C26">
        <v>9281</v>
      </c>
      <c r="D26">
        <v>1920</v>
      </c>
      <c r="E26">
        <v>2574</v>
      </c>
      <c r="F26">
        <v>68.349999999999994</v>
      </c>
      <c r="G26">
        <v>3678</v>
      </c>
      <c r="H26">
        <v>392.8</v>
      </c>
      <c r="I26">
        <v>219.1</v>
      </c>
      <c r="J26">
        <v>0.19600000000000001</v>
      </c>
      <c r="K26">
        <v>0.13500000000000001</v>
      </c>
      <c r="L26">
        <v>362.9</v>
      </c>
      <c r="M26">
        <v>2.113</v>
      </c>
      <c r="N26">
        <v>0.95299999999999996</v>
      </c>
      <c r="O26">
        <v>2.952</v>
      </c>
      <c r="P26">
        <v>5.5629999999999997</v>
      </c>
      <c r="Q26">
        <v>3.073</v>
      </c>
      <c r="R26">
        <v>26.82</v>
      </c>
    </row>
    <row r="27" spans="1:18" x14ac:dyDescent="0.2">
      <c r="A27" s="1" t="s">
        <v>39</v>
      </c>
      <c r="B27">
        <v>7.7450000000000001</v>
      </c>
      <c r="C27">
        <v>1284</v>
      </c>
      <c r="D27">
        <v>-857</v>
      </c>
      <c r="E27">
        <v>-0.46700000000000003</v>
      </c>
      <c r="F27">
        <v>12.32</v>
      </c>
      <c r="G27">
        <v>704.2</v>
      </c>
      <c r="H27">
        <v>1.407</v>
      </c>
      <c r="I27">
        <v>33.450000000000003</v>
      </c>
      <c r="J27">
        <v>-3.7999999999999999E-2</v>
      </c>
      <c r="K27">
        <v>0.38600000000000001</v>
      </c>
      <c r="L27">
        <v>32.9</v>
      </c>
      <c r="M27">
        <v>-0.182</v>
      </c>
      <c r="N27">
        <v>-0.372</v>
      </c>
      <c r="O27">
        <v>-0.371</v>
      </c>
      <c r="P27">
        <v>-0.188</v>
      </c>
      <c r="Q27">
        <v>-0.27800000000000002</v>
      </c>
      <c r="R27">
        <v>-6.5000000000000002E-2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77C7-C109-3244-A1E7-B9B0CDC280A2}">
  <dimension ref="A1:U27"/>
  <sheetViews>
    <sheetView workbookViewId="0">
      <selection activeCell="D35" sqref="D35"/>
    </sheetView>
  </sheetViews>
  <sheetFormatPr baseColWidth="10" defaultRowHeight="15" x14ac:dyDescent="0.2"/>
  <cols>
    <col min="1" max="1" width="17.83203125" customWidth="1"/>
    <col min="255" max="255" width="17.83203125" customWidth="1"/>
    <col min="511" max="511" width="17.83203125" customWidth="1"/>
    <col min="767" max="767" width="17.83203125" customWidth="1"/>
    <col min="1023" max="1023" width="17.83203125" customWidth="1"/>
    <col min="1279" max="1279" width="17.83203125" customWidth="1"/>
    <col min="1535" max="1535" width="17.83203125" customWidth="1"/>
    <col min="1791" max="1791" width="17.83203125" customWidth="1"/>
    <col min="2047" max="2047" width="17.83203125" customWidth="1"/>
    <col min="2303" max="2303" width="17.83203125" customWidth="1"/>
    <col min="2559" max="2559" width="17.83203125" customWidth="1"/>
    <col min="2815" max="2815" width="17.83203125" customWidth="1"/>
    <col min="3071" max="3071" width="17.83203125" customWidth="1"/>
    <col min="3327" max="3327" width="17.83203125" customWidth="1"/>
    <col min="3583" max="3583" width="17.83203125" customWidth="1"/>
    <col min="3839" max="3839" width="17.83203125" customWidth="1"/>
    <col min="4095" max="4095" width="17.83203125" customWidth="1"/>
    <col min="4351" max="4351" width="17.83203125" customWidth="1"/>
    <col min="4607" max="4607" width="17.83203125" customWidth="1"/>
    <col min="4863" max="4863" width="17.83203125" customWidth="1"/>
    <col min="5119" max="5119" width="17.83203125" customWidth="1"/>
    <col min="5375" max="5375" width="17.83203125" customWidth="1"/>
    <col min="5631" max="5631" width="17.83203125" customWidth="1"/>
    <col min="5887" max="5887" width="17.83203125" customWidth="1"/>
    <col min="6143" max="6143" width="17.83203125" customWidth="1"/>
    <col min="6399" max="6399" width="17.83203125" customWidth="1"/>
    <col min="6655" max="6655" width="17.83203125" customWidth="1"/>
    <col min="6911" max="6911" width="17.83203125" customWidth="1"/>
    <col min="7167" max="7167" width="17.83203125" customWidth="1"/>
    <col min="7423" max="7423" width="17.83203125" customWidth="1"/>
    <col min="7679" max="7679" width="17.83203125" customWidth="1"/>
    <col min="7935" max="7935" width="17.83203125" customWidth="1"/>
    <col min="8191" max="8191" width="17.83203125" customWidth="1"/>
    <col min="8447" max="8447" width="17.83203125" customWidth="1"/>
    <col min="8703" max="8703" width="17.83203125" customWidth="1"/>
    <col min="8959" max="8959" width="17.83203125" customWidth="1"/>
    <col min="9215" max="9215" width="17.83203125" customWidth="1"/>
    <col min="9471" max="9471" width="17.83203125" customWidth="1"/>
    <col min="9727" max="9727" width="17.83203125" customWidth="1"/>
    <col min="9983" max="9983" width="17.83203125" customWidth="1"/>
    <col min="10239" max="10239" width="17.83203125" customWidth="1"/>
    <col min="10495" max="10495" width="17.83203125" customWidth="1"/>
    <col min="10751" max="10751" width="17.83203125" customWidth="1"/>
    <col min="11007" max="11007" width="17.83203125" customWidth="1"/>
    <col min="11263" max="11263" width="17.83203125" customWidth="1"/>
    <col min="11519" max="11519" width="17.83203125" customWidth="1"/>
    <col min="11775" max="11775" width="17.83203125" customWidth="1"/>
    <col min="12031" max="12031" width="17.83203125" customWidth="1"/>
    <col min="12287" max="12287" width="17.83203125" customWidth="1"/>
    <col min="12543" max="12543" width="17.83203125" customWidth="1"/>
    <col min="12799" max="12799" width="17.83203125" customWidth="1"/>
    <col min="13055" max="13055" width="17.83203125" customWidth="1"/>
    <col min="13311" max="13311" width="17.83203125" customWidth="1"/>
    <col min="13567" max="13567" width="17.83203125" customWidth="1"/>
    <col min="13823" max="13823" width="17.83203125" customWidth="1"/>
    <col min="14079" max="14079" width="17.83203125" customWidth="1"/>
    <col min="14335" max="14335" width="17.83203125" customWidth="1"/>
    <col min="14591" max="14591" width="17.83203125" customWidth="1"/>
    <col min="14847" max="14847" width="17.83203125" customWidth="1"/>
    <col min="15103" max="15103" width="17.83203125" customWidth="1"/>
    <col min="15359" max="15359" width="17.83203125" customWidth="1"/>
    <col min="15615" max="15615" width="17.83203125" customWidth="1"/>
    <col min="15871" max="15871" width="17.83203125" customWidth="1"/>
    <col min="16127" max="16127" width="17.8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/>
    </row>
    <row r="2" spans="1:21" x14ac:dyDescent="0.2">
      <c r="A2" s="3"/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18</v>
      </c>
      <c r="T2" s="1" t="s">
        <v>18</v>
      </c>
      <c r="U2" s="2"/>
    </row>
    <row r="3" spans="1:21" x14ac:dyDescent="0.2">
      <c r="A3" s="4" t="s">
        <v>19</v>
      </c>
      <c r="B3">
        <f>'MW. F.R'!B3-'MW. F.R'!B$27</f>
        <v>3866.2550000000001</v>
      </c>
      <c r="C3">
        <f>'MW. F.R'!C3-'MW. F.R'!C$27</f>
        <v>8157</v>
      </c>
      <c r="D3">
        <f>'MW. F.R'!D3-'MW. F.R'!D$27</f>
        <v>2231</v>
      </c>
      <c r="E3">
        <f>'MW. F.R'!E3-'MW. F.R'!E$27</f>
        <v>1667.4670000000001</v>
      </c>
      <c r="F3">
        <f>AVERAGE(D3:E3)</f>
        <v>1949.2335</v>
      </c>
      <c r="G3">
        <f>'MW. F.R'!F3-'MW. F.R'!F$27</f>
        <v>22.189999999999998</v>
      </c>
      <c r="H3">
        <f>'MW. F.R'!G3-'MW. F.R'!G$27</f>
        <v>1324.8</v>
      </c>
      <c r="I3">
        <f>'MW. F.R'!H3-'MW. F.R'!H$27</f>
        <v>59.863</v>
      </c>
      <c r="J3">
        <f>'MW. F.R'!I3-'MW. F.R'!I$27</f>
        <v>13.449999999999996</v>
      </c>
      <c r="K3">
        <f>'MW. F.R'!J3-'MW. F.R'!J$27</f>
        <v>0.14499999999999999</v>
      </c>
      <c r="L3">
        <f>'MW. F.R'!K3-'MW. F.R'!K$27</f>
        <v>-0.23500000000000001</v>
      </c>
      <c r="M3">
        <f>AVERAGE(K3:L3)</f>
        <v>-4.5000000000000012E-2</v>
      </c>
      <c r="N3">
        <f>'MW. F.R'!L3-'MW. F.R'!L$27</f>
        <v>198.79999999999998</v>
      </c>
      <c r="O3">
        <f>'MW. F.R'!M3-'MW. F.R'!M$27</f>
        <v>1.3639999999999999</v>
      </c>
      <c r="P3">
        <f>'MW. F.R'!N3-'MW. F.R'!N$27</f>
        <v>0.83899999999999997</v>
      </c>
      <c r="Q3">
        <f>'MW. F.R'!O3-'MW. F.R'!O$27</f>
        <v>1.3959999999999999</v>
      </c>
      <c r="R3">
        <f>'MW. F.R'!P3-'MW. F.R'!P$27</f>
        <v>2.1550000000000002</v>
      </c>
      <c r="S3">
        <f>'MW. F.R'!Q3-'MW. F.R'!Q$27</f>
        <v>1.395</v>
      </c>
      <c r="T3">
        <f>'MW. F.R'!R3-'MW. F.R'!R$27</f>
        <v>13.215</v>
      </c>
    </row>
    <row r="4" spans="1:21" x14ac:dyDescent="0.2">
      <c r="A4" s="4" t="s">
        <v>20</v>
      </c>
      <c r="B4">
        <f>'MW. F.R'!B4-'MW. F.R'!B$27</f>
        <v>8673.2549999999992</v>
      </c>
      <c r="C4">
        <f>'MW. F.R'!C4-'MW. F.R'!C$27</f>
        <v>7476</v>
      </c>
      <c r="D4">
        <f>'MW. F.R'!D4-'MW. F.R'!D$27</f>
        <v>2180</v>
      </c>
      <c r="E4">
        <f>'MW. F.R'!E4-'MW. F.R'!E$27</f>
        <v>1651.4670000000001</v>
      </c>
      <c r="F4">
        <f t="shared" ref="F4:F27" si="0">AVERAGE(D4:E4)</f>
        <v>1915.7335</v>
      </c>
      <c r="G4">
        <f>'MW. F.R'!F4-'MW. F.R'!F$27</f>
        <v>92.78</v>
      </c>
      <c r="H4">
        <f>'MW. F.R'!G4-'MW. F.R'!G$27</f>
        <v>5284.8</v>
      </c>
      <c r="I4">
        <f>'MW. F.R'!H4-'MW. F.R'!H$27</f>
        <v>294.19300000000004</v>
      </c>
      <c r="J4">
        <f>'MW. F.R'!I4-'MW. F.R'!I$27</f>
        <v>146.64999999999998</v>
      </c>
      <c r="K4">
        <f>'MW. F.R'!J4-'MW. F.R'!J$27</f>
        <v>0.24399999999999999</v>
      </c>
      <c r="L4">
        <f>'MW. F.R'!K4-'MW. F.R'!K$27</f>
        <v>-0.22600000000000001</v>
      </c>
      <c r="M4">
        <f t="shared" ref="M4:M27" si="1">AVERAGE(K4:L4)</f>
        <v>8.9999999999999941E-3</v>
      </c>
      <c r="N4">
        <f>'MW. F.R'!L4-'MW. F.R'!L$27</f>
        <v>259.40000000000003</v>
      </c>
      <c r="O4">
        <f>'MW. F.R'!M4-'MW. F.R'!M$27</f>
        <v>2.3169999999999997</v>
      </c>
      <c r="P4">
        <f>'MW. F.R'!N4-'MW. F.R'!N$27</f>
        <v>1.4649999999999999</v>
      </c>
      <c r="Q4">
        <f>'MW. F.R'!O4-'MW. F.R'!O$27</f>
        <v>3.35</v>
      </c>
      <c r="R4">
        <f>'MW. F.R'!P4-'MW. F.R'!P$27</f>
        <v>5.6280000000000001</v>
      </c>
      <c r="S4">
        <f>'MW. F.R'!Q4-'MW. F.R'!Q$27</f>
        <v>3.0470000000000002</v>
      </c>
      <c r="T4">
        <f>'MW. F.R'!R4-'MW. F.R'!R$27</f>
        <v>32.814999999999998</v>
      </c>
    </row>
    <row r="5" spans="1:21" x14ac:dyDescent="0.2">
      <c r="A5" s="4" t="s">
        <v>21</v>
      </c>
      <c r="B5">
        <f>'MW. F.R'!B5-'MW. F.R'!B$27</f>
        <v>6477.2550000000001</v>
      </c>
      <c r="C5">
        <f>'MW. F.R'!C5-'MW. F.R'!C$27</f>
        <v>20286</v>
      </c>
      <c r="D5">
        <f>'MW. F.R'!D5-'MW. F.R'!D$27</f>
        <v>1636.7</v>
      </c>
      <c r="E5">
        <f>'MW. F.R'!E5-'MW. F.R'!E$27</f>
        <v>802.06700000000001</v>
      </c>
      <c r="F5">
        <f t="shared" si="0"/>
        <v>1219.3834999999999</v>
      </c>
      <c r="G5">
        <f>'MW. F.R'!F5-'MW. F.R'!F$27</f>
        <v>123.78</v>
      </c>
      <c r="H5">
        <f>'MW. F.R'!G5-'MW. F.R'!G$27</f>
        <v>5001.8</v>
      </c>
      <c r="I5">
        <f>'MW. F.R'!H5-'MW. F.R'!H$27</f>
        <v>86.893000000000001</v>
      </c>
      <c r="J5">
        <f>'MW. F.R'!I5-'MW. F.R'!I$27</f>
        <v>30.279999999999994</v>
      </c>
      <c r="K5">
        <f>'MW. F.R'!J5-'MW. F.R'!J$27</f>
        <v>0.29699999999999999</v>
      </c>
      <c r="L5">
        <f>'MW. F.R'!K5-'MW. F.R'!K$27</f>
        <v>-0.20800000000000002</v>
      </c>
      <c r="M5">
        <f t="shared" si="1"/>
        <v>4.4499999999999984E-2</v>
      </c>
      <c r="N5">
        <f>'MW. F.R'!L5-'MW. F.R'!L$27</f>
        <v>385.5</v>
      </c>
      <c r="O5">
        <f>'MW. F.R'!M5-'MW. F.R'!M$27</f>
        <v>2.6240000000000001</v>
      </c>
      <c r="P5">
        <f>'MW. F.R'!N5-'MW. F.R'!N$27</f>
        <v>0.82299999999999995</v>
      </c>
      <c r="Q5">
        <f>'MW. F.R'!O5-'MW. F.R'!O$27</f>
        <v>3.113</v>
      </c>
      <c r="R5">
        <f>'MW. F.R'!P5-'MW. F.R'!P$27</f>
        <v>4.742</v>
      </c>
      <c r="S5">
        <f>'MW. F.R'!Q5-'MW. F.R'!Q$27</f>
        <v>2.7600000000000002</v>
      </c>
      <c r="T5">
        <f>'MW. F.R'!R5-'MW. F.R'!R$27</f>
        <v>30.185000000000002</v>
      </c>
    </row>
    <row r="6" spans="1:21" x14ac:dyDescent="0.2">
      <c r="A6" s="4" t="s">
        <v>22</v>
      </c>
      <c r="B6">
        <f>'MW. F.R'!B6-'MW. F.R'!B$27</f>
        <v>3847.2550000000001</v>
      </c>
      <c r="C6">
        <f>'MW. F.R'!C6-'MW. F.R'!C$27</f>
        <v>8432</v>
      </c>
      <c r="D6">
        <f>'MW. F.R'!D6-'MW. F.R'!D$27</f>
        <v>2355</v>
      </c>
      <c r="E6">
        <f>'MW. F.R'!E6-'MW. F.R'!E$27</f>
        <v>1821.4670000000001</v>
      </c>
      <c r="F6">
        <f t="shared" si="0"/>
        <v>2088.2335000000003</v>
      </c>
      <c r="G6">
        <f>'MW. F.R'!F6-'MW. F.R'!F$27</f>
        <v>3.4499999999999993</v>
      </c>
      <c r="H6">
        <f>'MW. F.R'!G6-'MW. F.R'!G$27</f>
        <v>461.79999999999995</v>
      </c>
      <c r="I6">
        <f>'MW. F.R'!H6-'MW. F.R'!H$27</f>
        <v>20.343</v>
      </c>
      <c r="J6">
        <f>'MW. F.R'!I6-'MW. F.R'!I$27</f>
        <v>-11.520000000000003</v>
      </c>
      <c r="K6">
        <f>'MW. F.R'!J6-'MW. F.R'!J$27</f>
        <v>9.8000000000000004E-2</v>
      </c>
      <c r="L6">
        <f>'MW. F.R'!K6-'MW. F.R'!K$27</f>
        <v>-0.28800000000000003</v>
      </c>
      <c r="M6">
        <f t="shared" si="1"/>
        <v>-9.5000000000000015E-2</v>
      </c>
      <c r="N6">
        <f>'MW. F.R'!L6-'MW. F.R'!L$27</f>
        <v>182.79999999999998</v>
      </c>
      <c r="O6">
        <f>'MW. F.R'!M6-'MW. F.R'!M$27</f>
        <v>1.1619999999999999</v>
      </c>
      <c r="P6">
        <f>'MW. F.R'!N6-'MW. F.R'!N$27</f>
        <v>0.69799999999999995</v>
      </c>
      <c r="Q6">
        <f>'MW. F.R'!O6-'MW. F.R'!O$27</f>
        <v>0.95399999999999996</v>
      </c>
      <c r="R6">
        <f>'MW. F.R'!P6-'MW. F.R'!P$27</f>
        <v>1.3479999999999999</v>
      </c>
      <c r="S6">
        <f>'MW. F.R'!Q6-'MW. F.R'!Q$27</f>
        <v>0.86599999999999999</v>
      </c>
      <c r="T6">
        <f>'MW. F.R'!R6-'MW. F.R'!R$27</f>
        <v>8.3729999999999993</v>
      </c>
    </row>
    <row r="7" spans="1:21" x14ac:dyDescent="0.2">
      <c r="A7" s="4" t="s">
        <v>23</v>
      </c>
      <c r="B7">
        <f>'MW. F.R'!B7-'MW. F.R'!B$27</f>
        <v>7041.2550000000001</v>
      </c>
      <c r="C7">
        <f>'MW. F.R'!C7-'MW. F.R'!C$27</f>
        <v>10316</v>
      </c>
      <c r="D7">
        <f>'MW. F.R'!D7-'MW. F.R'!D$27</f>
        <v>1707.7</v>
      </c>
      <c r="E7">
        <f>'MW. F.R'!E7-'MW. F.R'!E$27</f>
        <v>905.26699999999994</v>
      </c>
      <c r="F7">
        <f t="shared" si="0"/>
        <v>1306.4835</v>
      </c>
      <c r="G7">
        <f>'MW. F.R'!F7-'MW. F.R'!F$27</f>
        <v>48.06</v>
      </c>
      <c r="H7">
        <f>'MW. F.R'!G7-'MW. F.R'!G$27</f>
        <v>2064.8000000000002</v>
      </c>
      <c r="I7">
        <f>'MW. F.R'!H7-'MW. F.R'!H$27</f>
        <v>90.173000000000002</v>
      </c>
      <c r="J7">
        <f>'MW. F.R'!I7-'MW. F.R'!I$27</f>
        <v>32.099999999999994</v>
      </c>
      <c r="K7">
        <f>'MW. F.R'!J7-'MW. F.R'!J$27</f>
        <v>0.224</v>
      </c>
      <c r="L7">
        <f>'MW. F.R'!K7-'MW. F.R'!K$27</f>
        <v>-0.21300000000000002</v>
      </c>
      <c r="M7">
        <f t="shared" si="1"/>
        <v>5.499999999999991E-3</v>
      </c>
      <c r="N7">
        <f>'MW. F.R'!L7-'MW. F.R'!L$27</f>
        <v>300.10000000000002</v>
      </c>
      <c r="O7">
        <f>'MW. F.R'!M7-'MW. F.R'!M$27</f>
        <v>1.798</v>
      </c>
      <c r="P7">
        <f>'MW. F.R'!N7-'MW. F.R'!N$27</f>
        <v>0.97199999999999998</v>
      </c>
      <c r="Q7">
        <f>'MW. F.R'!O7-'MW. F.R'!O$27</f>
        <v>2.0350000000000001</v>
      </c>
      <c r="R7">
        <f>'MW. F.R'!P7-'MW. F.R'!P$27</f>
        <v>3.0420000000000003</v>
      </c>
      <c r="S7">
        <f>'MW. F.R'!Q7-'MW. F.R'!Q$27</f>
        <v>1.8920000000000001</v>
      </c>
      <c r="T7">
        <f>'MW. F.R'!R7-'MW. F.R'!R$27</f>
        <v>20.335000000000001</v>
      </c>
    </row>
    <row r="8" spans="1:21" x14ac:dyDescent="0.2">
      <c r="A8" s="4" t="s">
        <v>24</v>
      </c>
      <c r="B8">
        <f>'MW. F.R'!B8-'MW. F.R'!B$27</f>
        <v>5022.2550000000001</v>
      </c>
      <c r="C8">
        <f>'MW. F.R'!C8-'MW. F.R'!C$27</f>
        <v>14686</v>
      </c>
      <c r="D8">
        <f>'MW. F.R'!D8-'MW. F.R'!D$27</f>
        <v>3883</v>
      </c>
      <c r="E8">
        <f>'MW. F.R'!E8-'MW. F.R'!E$27</f>
        <v>4047.4670000000001</v>
      </c>
      <c r="F8">
        <f t="shared" si="0"/>
        <v>3965.2335000000003</v>
      </c>
      <c r="G8">
        <f>'MW. F.R'!F8-'MW. F.R'!F$27</f>
        <v>42.94</v>
      </c>
      <c r="H8">
        <f>'MW. F.R'!G8-'MW. F.R'!G$27</f>
        <v>1921.8</v>
      </c>
      <c r="I8">
        <f>'MW. F.R'!H8-'MW. F.R'!H$27</f>
        <v>278.69300000000004</v>
      </c>
      <c r="J8">
        <f>'MW. F.R'!I8-'MW. F.R'!I$27</f>
        <v>109.14999999999999</v>
      </c>
      <c r="K8">
        <f>'MW. F.R'!J8-'MW. F.R'!J$27</f>
        <v>0.23500000000000001</v>
      </c>
      <c r="L8">
        <f>'MW. F.R'!K8-'MW. F.R'!K$27</f>
        <v>-0.23800000000000002</v>
      </c>
      <c r="M8">
        <f t="shared" si="1"/>
        <v>-1.5000000000000013E-3</v>
      </c>
      <c r="N8">
        <f>'MW. F.R'!L8-'MW. F.R'!L$27</f>
        <v>246.6</v>
      </c>
      <c r="O8">
        <f>'MW. F.R'!M8-'MW. F.R'!M$27</f>
        <v>2.2629999999999999</v>
      </c>
      <c r="P8">
        <f>'MW. F.R'!N8-'MW. F.R'!N$27</f>
        <v>0.81099999999999994</v>
      </c>
      <c r="Q8">
        <f>'MW. F.R'!O8-'MW. F.R'!O$27</f>
        <v>2.1959999999999997</v>
      </c>
      <c r="R8">
        <f>'MW. F.R'!P8-'MW. F.R'!P$27</f>
        <v>3.4630000000000001</v>
      </c>
      <c r="S8">
        <f>'MW. F.R'!Q8-'MW. F.R'!Q$27</f>
        <v>1.966</v>
      </c>
      <c r="T8">
        <f>'MW. F.R'!R8-'MW. F.R'!R$27</f>
        <v>19.935000000000002</v>
      </c>
    </row>
    <row r="9" spans="1:21" x14ac:dyDescent="0.2">
      <c r="A9" s="4" t="s">
        <v>25</v>
      </c>
      <c r="B9">
        <f>'MW. F.R'!B9-'MW. F.R'!B$27</f>
        <v>4264.2550000000001</v>
      </c>
      <c r="C9">
        <f>'MW. F.R'!C9-'MW. F.R'!C$27</f>
        <v>7803</v>
      </c>
      <c r="D9">
        <f>'MW. F.R'!D9-'MW. F.R'!D$27</f>
        <v>1411.2</v>
      </c>
      <c r="E9">
        <f>'MW. F.R'!E9-'MW. F.R'!E$27</f>
        <v>505.767</v>
      </c>
      <c r="F9">
        <f t="shared" si="0"/>
        <v>958.48350000000005</v>
      </c>
      <c r="G9">
        <f>'MW. F.R'!F9-'MW. F.R'!F$27</f>
        <v>22.07</v>
      </c>
      <c r="H9">
        <f>'MW. F.R'!G9-'MW. F.R'!G$27</f>
        <v>1740.8</v>
      </c>
      <c r="I9">
        <f>'MW. F.R'!H9-'MW. F.R'!H$27</f>
        <v>72.722999999999999</v>
      </c>
      <c r="J9">
        <f>'MW. F.R'!I9-'MW. F.R'!I$27</f>
        <v>10.769999999999996</v>
      </c>
      <c r="K9">
        <f>'MW. F.R'!J9-'MW. F.R'!J$27</f>
        <v>9.9000000000000005E-2</v>
      </c>
      <c r="L9">
        <f>'MW. F.R'!K9-'MW. F.R'!K$27</f>
        <v>-0.35699999999999998</v>
      </c>
      <c r="M9">
        <f t="shared" si="1"/>
        <v>-0.129</v>
      </c>
      <c r="N9">
        <f>'MW. F.R'!L9-'MW. F.R'!L$27</f>
        <v>88.5</v>
      </c>
      <c r="O9">
        <f>'MW. F.R'!M9-'MW. F.R'!M$27</f>
        <v>0.80600000000000005</v>
      </c>
      <c r="P9">
        <f>'MW. F.R'!N9-'MW. F.R'!N$27</f>
        <v>0.621</v>
      </c>
      <c r="Q9">
        <f>'MW. F.R'!O9-'MW. F.R'!O$27</f>
        <v>1.0939999999999999</v>
      </c>
      <c r="R9">
        <f>'MW. F.R'!P9-'MW. F.R'!P$27</f>
        <v>1.5959999999999999</v>
      </c>
      <c r="S9">
        <f>'MW. F.R'!Q9-'MW. F.R'!Q$27</f>
        <v>0.95500000000000007</v>
      </c>
      <c r="T9">
        <f>'MW. F.R'!R9-'MW. F.R'!R$27</f>
        <v>10.254999999999999</v>
      </c>
    </row>
    <row r="10" spans="1:21" x14ac:dyDescent="0.2">
      <c r="A10" s="4" t="s">
        <v>26</v>
      </c>
      <c r="B10">
        <f>'MW. F.R'!B10-'MW. F.R'!B$27</f>
        <v>6755.2550000000001</v>
      </c>
      <c r="C10">
        <f>'MW. F.R'!C10-'MW. F.R'!C$27</f>
        <v>7965</v>
      </c>
      <c r="D10">
        <f>'MW. F.R'!D10-'MW. F.R'!D$27</f>
        <v>1782.5</v>
      </c>
      <c r="E10">
        <f>'MW. F.R'!E10-'MW. F.R'!E$27</f>
        <v>1083.4670000000001</v>
      </c>
      <c r="F10">
        <f t="shared" si="0"/>
        <v>1432.9835</v>
      </c>
      <c r="G10">
        <f>'MW. F.R'!F10-'MW. F.R'!F$27</f>
        <v>27.11</v>
      </c>
      <c r="H10">
        <f>'MW. F.R'!G10-'MW. F.R'!G$27</f>
        <v>1440.8</v>
      </c>
      <c r="I10">
        <f>'MW. F.R'!H10-'MW. F.R'!H$27</f>
        <v>16.742999999999999</v>
      </c>
      <c r="J10">
        <f>'MW. F.R'!I10-'MW. F.R'!I$27</f>
        <v>-8.2000000000000028</v>
      </c>
      <c r="K10">
        <f>'MW. F.R'!J10-'MW. F.R'!J$27</f>
        <v>0.16600000000000001</v>
      </c>
      <c r="L10">
        <f>'MW. F.R'!K10-'MW. F.R'!K$27</f>
        <v>-0.27</v>
      </c>
      <c r="M10">
        <f t="shared" si="1"/>
        <v>-5.2000000000000005E-2</v>
      </c>
      <c r="N10">
        <f>'MW. F.R'!L10-'MW. F.R'!L$27</f>
        <v>330.20000000000005</v>
      </c>
      <c r="O10">
        <f>'MW. F.R'!M10-'MW. F.R'!M$27</f>
        <v>1.9809999999999999</v>
      </c>
      <c r="P10">
        <f>'MW. F.R'!N10-'MW. F.R'!N$27</f>
        <v>0.96299999999999997</v>
      </c>
      <c r="Q10">
        <f>'MW. F.R'!O10-'MW. F.R'!O$27</f>
        <v>2.3729999999999998</v>
      </c>
      <c r="R10">
        <f>'MW. F.R'!P10-'MW. F.R'!P$27</f>
        <v>3.778</v>
      </c>
      <c r="S10">
        <f>'MW. F.R'!Q10-'MW. F.R'!Q$27</f>
        <v>2.226</v>
      </c>
      <c r="T10">
        <f>'MW. F.R'!R10-'MW. F.R'!R$27</f>
        <v>24.155000000000001</v>
      </c>
    </row>
    <row r="11" spans="1:21" x14ac:dyDescent="0.2">
      <c r="A11" s="4" t="s">
        <v>27</v>
      </c>
      <c r="B11">
        <f>'MW. F.R'!B11-'MW. F.R'!B$27</f>
        <v>3273.2550000000001</v>
      </c>
      <c r="C11">
        <f>'MW. F.R'!C11-'MW. F.R'!C$27</f>
        <v>9696</v>
      </c>
      <c r="D11">
        <f>'MW. F.R'!D11-'MW. F.R'!D$27</f>
        <v>2346</v>
      </c>
      <c r="E11">
        <f>'MW. F.R'!E11-'MW. F.R'!E$27</f>
        <v>1857.4670000000001</v>
      </c>
      <c r="F11">
        <f t="shared" si="0"/>
        <v>2101.7335000000003</v>
      </c>
      <c r="G11">
        <f>'MW. F.R'!F11-'MW. F.R'!F$27</f>
        <v>40.78</v>
      </c>
      <c r="H11">
        <f>'MW. F.R'!G11-'MW. F.R'!G$27</f>
        <v>1963.8</v>
      </c>
      <c r="I11">
        <f>'MW. F.R'!H11-'MW. F.R'!H$27</f>
        <v>201.893</v>
      </c>
      <c r="J11">
        <f>'MW. F.R'!I11-'MW. F.R'!I$27</f>
        <v>79.25</v>
      </c>
      <c r="K11">
        <f>'MW. F.R'!J11-'MW. F.R'!J$27</f>
        <v>0.16300000000000001</v>
      </c>
      <c r="L11">
        <f>'MW. F.R'!K11-'MW. F.R'!K$27</f>
        <v>-0.27300000000000002</v>
      </c>
      <c r="M11">
        <f t="shared" si="1"/>
        <v>-5.5000000000000007E-2</v>
      </c>
      <c r="N11">
        <f>'MW. F.R'!L11-'MW. F.R'!L$27</f>
        <v>244.70000000000002</v>
      </c>
      <c r="O11">
        <f>'MW. F.R'!M11-'MW. F.R'!M$27</f>
        <v>1.5939999999999999</v>
      </c>
      <c r="P11">
        <f>'MW. F.R'!N11-'MW. F.R'!N$27</f>
        <v>1.0619999999999998</v>
      </c>
      <c r="Q11">
        <f>'MW. F.R'!O11-'MW. F.R'!O$27</f>
        <v>1.6839999999999999</v>
      </c>
      <c r="R11">
        <f>'MW. F.R'!P11-'MW. F.R'!P$27</f>
        <v>2.7880000000000003</v>
      </c>
      <c r="S11">
        <f>'MW. F.R'!Q11-'MW. F.R'!Q$27</f>
        <v>1.641</v>
      </c>
      <c r="T11">
        <f>'MW. F.R'!R11-'MW. F.R'!R$27</f>
        <v>29.445</v>
      </c>
    </row>
    <row r="12" spans="1:21" x14ac:dyDescent="0.2">
      <c r="A12" s="4" t="s">
        <v>28</v>
      </c>
      <c r="B12">
        <f>'MW. F.R'!B12-'MW. F.R'!B$27</f>
        <v>6130.2550000000001</v>
      </c>
      <c r="C12">
        <f>'MW. F.R'!C12-'MW. F.R'!C$27</f>
        <v>9066</v>
      </c>
      <c r="D12">
        <f>'MW. F.R'!D12-'MW. F.R'!D$27</f>
        <v>3151</v>
      </c>
      <c r="E12">
        <f>'MW. F.R'!E12-'MW. F.R'!E$27</f>
        <v>2953.4670000000001</v>
      </c>
      <c r="F12">
        <f t="shared" si="0"/>
        <v>3052.2335000000003</v>
      </c>
      <c r="G12">
        <f>'MW. F.R'!F12-'MW. F.R'!F$27</f>
        <v>59.639999999999993</v>
      </c>
      <c r="H12">
        <f>'MW. F.R'!G12-'MW. F.R'!G$27</f>
        <v>2640.8</v>
      </c>
      <c r="I12">
        <f>'MW. F.R'!H12-'MW. F.R'!H$27</f>
        <v>257.69300000000004</v>
      </c>
      <c r="J12">
        <f>'MW. F.R'!I12-'MW. F.R'!I$27</f>
        <v>111.95</v>
      </c>
      <c r="K12">
        <f>'MW. F.R'!J12-'MW. F.R'!J$27</f>
        <v>0.17600000000000002</v>
      </c>
      <c r="L12">
        <f>'MW. F.R'!K12-'MW. F.R'!K$27</f>
        <v>-0.28400000000000003</v>
      </c>
      <c r="M12">
        <f t="shared" si="1"/>
        <v>-5.4000000000000006E-2</v>
      </c>
      <c r="N12">
        <f>'MW. F.R'!L12-'MW. F.R'!L$27</f>
        <v>225.79999999999998</v>
      </c>
      <c r="O12">
        <f>'MW. F.R'!M12-'MW. F.R'!M$27</f>
        <v>1.891</v>
      </c>
      <c r="P12">
        <f>'MW. F.R'!N12-'MW. F.R'!N$27</f>
        <v>1.145</v>
      </c>
      <c r="Q12">
        <f>'MW. F.R'!O12-'MW. F.R'!O$27</f>
        <v>2.738</v>
      </c>
      <c r="R12">
        <f>'MW. F.R'!P12-'MW. F.R'!P$27</f>
        <v>4.5469999999999997</v>
      </c>
      <c r="S12">
        <f>'MW. F.R'!Q12-'MW. F.R'!Q$27</f>
        <v>2.6960000000000002</v>
      </c>
      <c r="T12">
        <f>'MW. F.R'!R12-'MW. F.R'!R$27</f>
        <v>26.985000000000003</v>
      </c>
    </row>
    <row r="13" spans="1:21" x14ac:dyDescent="0.2">
      <c r="A13" s="4" t="s">
        <v>29</v>
      </c>
      <c r="B13">
        <f>'MW. F.R'!B13-'MW. F.R'!B$27</f>
        <v>6999.2550000000001</v>
      </c>
      <c r="C13">
        <f>'MW. F.R'!C13-'MW. F.R'!C$27</f>
        <v>7487</v>
      </c>
      <c r="D13">
        <f>'MW. F.R'!D13-'MW. F.R'!D$27</f>
        <v>5771</v>
      </c>
      <c r="E13">
        <f>'MW. F.R'!E13-'MW. F.R'!E$27</f>
        <v>6669.4669999999996</v>
      </c>
      <c r="F13">
        <f t="shared" si="0"/>
        <v>6220.2335000000003</v>
      </c>
      <c r="G13">
        <f>'MW. F.R'!F13-'MW. F.R'!F$27</f>
        <v>70.110000000000014</v>
      </c>
      <c r="H13">
        <f>'MW. F.R'!G13-'MW. F.R'!G$27</f>
        <v>3430.8</v>
      </c>
      <c r="I13">
        <f>'MW. F.R'!H13-'MW. F.R'!H$27</f>
        <v>506.89300000000003</v>
      </c>
      <c r="J13">
        <f>'MW. F.R'!I13-'MW. F.R'!I$27</f>
        <v>210.95</v>
      </c>
      <c r="K13">
        <f>'MW. F.R'!J13-'MW. F.R'!J$27</f>
        <v>0.28399999999999997</v>
      </c>
      <c r="L13">
        <f>'MW. F.R'!K13-'MW. F.R'!K$27</f>
        <v>-0.248</v>
      </c>
      <c r="M13">
        <f t="shared" si="1"/>
        <v>1.7999999999999988E-2</v>
      </c>
      <c r="N13">
        <f>'MW. F.R'!L13-'MW. F.R'!L$27</f>
        <v>299.90000000000003</v>
      </c>
      <c r="O13">
        <f>'MW. F.R'!M13-'MW. F.R'!M$27</f>
        <v>2.306</v>
      </c>
      <c r="P13">
        <f>'MW. F.R'!N13-'MW. F.R'!N$27</f>
        <v>1.3380000000000001</v>
      </c>
      <c r="Q13">
        <f>'MW. F.R'!O13-'MW. F.R'!O$27</f>
        <v>2.6640000000000001</v>
      </c>
      <c r="R13">
        <f>'MW. F.R'!P13-'MW. F.R'!P$27</f>
        <v>4.5119999999999996</v>
      </c>
      <c r="S13">
        <f>'MW. F.R'!Q13-'MW. F.R'!Q$27</f>
        <v>2.585</v>
      </c>
      <c r="T13">
        <f>'MW. F.R'!R13-'MW. F.R'!R$27</f>
        <v>29.045000000000002</v>
      </c>
    </row>
    <row r="14" spans="1:21" x14ac:dyDescent="0.2">
      <c r="A14" s="4" t="s">
        <v>30</v>
      </c>
      <c r="B14">
        <f>'MW. F.R'!B14-'MW. F.R'!B$27</f>
        <v>6422.2550000000001</v>
      </c>
      <c r="C14">
        <f>'MW. F.R'!C14-'MW. F.R'!C$27</f>
        <v>6147</v>
      </c>
      <c r="D14">
        <f>'MW. F.R'!D14-'MW. F.R'!D$27</f>
        <v>4061</v>
      </c>
      <c r="E14">
        <f>'MW. F.R'!E14-'MW. F.R'!E$27</f>
        <v>4280.4669999999996</v>
      </c>
      <c r="F14">
        <f t="shared" si="0"/>
        <v>4170.7335000000003</v>
      </c>
      <c r="G14">
        <f>'MW. F.R'!F14-'MW. F.R'!F$27</f>
        <v>41.42</v>
      </c>
      <c r="H14">
        <f>'MW. F.R'!G14-'MW. F.R'!G$27</f>
        <v>1297.8</v>
      </c>
      <c r="I14">
        <f>'MW. F.R'!H14-'MW. F.R'!H$27</f>
        <v>159.59299999999999</v>
      </c>
      <c r="J14">
        <f>'MW. F.R'!I14-'MW. F.R'!I$27</f>
        <v>55.86999999999999</v>
      </c>
      <c r="K14">
        <f>'MW. F.R'!J14-'MW. F.R'!J$27</f>
        <v>0.14699999999999999</v>
      </c>
      <c r="L14">
        <f>'MW. F.R'!K14-'MW. F.R'!K$27</f>
        <v>-0.29000000000000004</v>
      </c>
      <c r="M14">
        <f t="shared" si="1"/>
        <v>-7.1500000000000022E-2</v>
      </c>
      <c r="N14">
        <f>'MW. F.R'!L14-'MW. F.R'!L$27</f>
        <v>210.6</v>
      </c>
      <c r="O14">
        <f>'MW. F.R'!M14-'MW. F.R'!M$27</f>
        <v>1.163</v>
      </c>
      <c r="P14">
        <f>'MW. F.R'!N14-'MW. F.R'!N$27</f>
        <v>1.2210000000000001</v>
      </c>
      <c r="Q14">
        <f>'MW. F.R'!O14-'MW. F.R'!O$27</f>
        <v>1.462</v>
      </c>
      <c r="R14">
        <f>'MW. F.R'!P14-'MW. F.R'!P$27</f>
        <v>2.2070000000000003</v>
      </c>
      <c r="S14">
        <f>'MW. F.R'!Q14-'MW. F.R'!Q$27</f>
        <v>1.337</v>
      </c>
      <c r="T14">
        <f>'MW. F.R'!R14-'MW. F.R'!R$27</f>
        <v>17.335000000000001</v>
      </c>
    </row>
    <row r="15" spans="1:21" x14ac:dyDescent="0.2">
      <c r="A15" s="4" t="s">
        <v>31</v>
      </c>
      <c r="B15">
        <f>'MW. F.R'!B15-'MW. F.R'!B$27</f>
        <v>6511.2550000000001</v>
      </c>
      <c r="C15">
        <f>'MW. F.R'!C15-'MW. F.R'!C$27</f>
        <v>6268</v>
      </c>
      <c r="D15">
        <f>'MW. F.R'!D15-'MW. F.R'!D$27</f>
        <v>4226</v>
      </c>
      <c r="E15">
        <f>'MW. F.R'!E15-'MW. F.R'!E$27</f>
        <v>4530.4669999999996</v>
      </c>
      <c r="F15">
        <f t="shared" si="0"/>
        <v>4378.2335000000003</v>
      </c>
      <c r="G15">
        <f>'MW. F.R'!F15-'MW. F.R'!F$27</f>
        <v>37.589999999999996</v>
      </c>
      <c r="H15">
        <f>'MW. F.R'!G15-'MW. F.R'!G$27</f>
        <v>2757.8</v>
      </c>
      <c r="I15">
        <f>'MW. F.R'!H15-'MW. F.R'!H$27</f>
        <v>56.113</v>
      </c>
      <c r="J15">
        <f>'MW. F.R'!I15-'MW. F.R'!I$27</f>
        <v>20.049999999999997</v>
      </c>
      <c r="K15">
        <f>'MW. F.R'!J15-'MW. F.R'!J$27</f>
        <v>0.11099999999999999</v>
      </c>
      <c r="L15">
        <f>'MW. F.R'!K15-'MW. F.R'!K$27</f>
        <v>-0.26300000000000001</v>
      </c>
      <c r="M15">
        <f t="shared" si="1"/>
        <v>-7.6000000000000012E-2</v>
      </c>
      <c r="N15">
        <f>'MW. F.R'!L15-'MW. F.R'!L$27</f>
        <v>290.10000000000002</v>
      </c>
      <c r="O15">
        <f>'MW. F.R'!M15-'MW. F.R'!M$27</f>
        <v>1.3219999999999998</v>
      </c>
      <c r="P15">
        <f>'MW. F.R'!N15-'MW. F.R'!N$27</f>
        <v>1.5190000000000001</v>
      </c>
      <c r="Q15">
        <f>'MW. F.R'!O15-'MW. F.R'!O$27</f>
        <v>1.498</v>
      </c>
      <c r="R15">
        <f>'MW. F.R'!P15-'MW. F.R'!P$27</f>
        <v>2.1379999999999999</v>
      </c>
      <c r="S15">
        <f>'MW. F.R'!Q15-'MW. F.R'!Q$27</f>
        <v>1.361</v>
      </c>
      <c r="T15">
        <f>'MW. F.R'!R15-'MW. F.R'!R$27</f>
        <v>16.265000000000001</v>
      </c>
    </row>
    <row r="16" spans="1:21" x14ac:dyDescent="0.2">
      <c r="A16" s="4" t="s">
        <v>32</v>
      </c>
      <c r="B16">
        <f>'MW. F.R'!B16-'MW. F.R'!B$27</f>
        <v>10552.254999999999</v>
      </c>
      <c r="C16">
        <f>'MW. F.R'!C16-'MW. F.R'!C$27</f>
        <v>13416</v>
      </c>
      <c r="D16">
        <f>'MW. F.R'!D16-'MW. F.R'!D$27</f>
        <v>2691</v>
      </c>
      <c r="E16">
        <f>'MW. F.R'!E16-'MW. F.R'!E$27</f>
        <v>2271.4670000000001</v>
      </c>
      <c r="F16">
        <f t="shared" si="0"/>
        <v>2481.2335000000003</v>
      </c>
      <c r="G16">
        <f>'MW. F.R'!F16-'MW. F.R'!F$27</f>
        <v>268.08</v>
      </c>
      <c r="H16">
        <f>'MW. F.R'!G16-'MW. F.R'!G$27</f>
        <v>10225.799999999999</v>
      </c>
      <c r="I16">
        <f>'MW. F.R'!H16-'MW. F.R'!H$27</f>
        <v>290.89300000000003</v>
      </c>
      <c r="J16">
        <f>'MW. F.R'!I16-'MW. F.R'!I$27</f>
        <v>152.64999999999998</v>
      </c>
      <c r="K16">
        <f>'MW. F.R'!J16-'MW. F.R'!J$27</f>
        <v>0.40699999999999997</v>
      </c>
      <c r="L16">
        <f>'MW. F.R'!K16-'MW. F.R'!K$27</f>
        <v>-2.7000000000000024E-2</v>
      </c>
      <c r="M16">
        <f t="shared" si="1"/>
        <v>0.18999999999999997</v>
      </c>
      <c r="N16">
        <f>'MW. F.R'!L16-'MW. F.R'!L$27</f>
        <v>708.30000000000007</v>
      </c>
      <c r="O16">
        <f>'MW. F.R'!M16-'MW. F.R'!M$27</f>
        <v>4.0780000000000003</v>
      </c>
      <c r="P16">
        <f>'MW. F.R'!N16-'MW. F.R'!N$27</f>
        <v>1.355</v>
      </c>
      <c r="Q16">
        <f>'MW. F.R'!O16-'MW. F.R'!O$27</f>
        <v>4.9649999999999999</v>
      </c>
      <c r="R16">
        <f>'MW. F.R'!P16-'MW. F.R'!P$27</f>
        <v>9.15</v>
      </c>
      <c r="S16">
        <f>'MW. F.R'!Q16-'MW. F.R'!Q$27</f>
        <v>4.8010000000000002</v>
      </c>
      <c r="T16">
        <f>'MW. F.R'!R16-'MW. F.R'!R$27</f>
        <v>72.674999999999997</v>
      </c>
    </row>
    <row r="17" spans="1:20" x14ac:dyDescent="0.2">
      <c r="A17" s="4" t="s">
        <v>33</v>
      </c>
      <c r="B17">
        <f>'MW. F.R'!B17-'MW. F.R'!B$27</f>
        <v>9788.2549999999992</v>
      </c>
      <c r="C17">
        <f>'MW. F.R'!C17-'MW. F.R'!C$27</f>
        <v>13876</v>
      </c>
      <c r="D17">
        <f>'MW. F.R'!D17-'MW. F.R'!D$27</f>
        <v>4427</v>
      </c>
      <c r="E17">
        <f>'MW. F.R'!E17-'MW. F.R'!E$27</f>
        <v>4890.4669999999996</v>
      </c>
      <c r="F17">
        <f t="shared" si="0"/>
        <v>4658.7335000000003</v>
      </c>
      <c r="G17">
        <f>'MW. F.R'!F17-'MW. F.R'!F$27</f>
        <v>141.88</v>
      </c>
      <c r="H17">
        <f>'MW. F.R'!G17-'MW. F.R'!G$27</f>
        <v>6875.8</v>
      </c>
      <c r="I17">
        <f>'MW. F.R'!H17-'MW. F.R'!H$27</f>
        <v>255.69300000000001</v>
      </c>
      <c r="J17">
        <f>'MW. F.R'!I17-'MW. F.R'!I$27</f>
        <v>120.74999999999999</v>
      </c>
      <c r="K17">
        <f>'MW. F.R'!J17-'MW. F.R'!J$27</f>
        <v>0.35499999999999998</v>
      </c>
      <c r="L17">
        <f>'MW. F.R'!K17-'MW. F.R'!K$27</f>
        <v>-0.14900000000000002</v>
      </c>
      <c r="M17">
        <f t="shared" si="1"/>
        <v>0.10299999999999998</v>
      </c>
      <c r="N17">
        <f>'MW. F.R'!L17-'MW. F.R'!L$27</f>
        <v>969.1</v>
      </c>
      <c r="O17">
        <f>'MW. F.R'!M17-'MW. F.R'!M$27</f>
        <v>3.3129999999999997</v>
      </c>
      <c r="P17">
        <f>'MW. F.R'!N17-'MW. F.R'!N$27</f>
        <v>1.3439999999999999</v>
      </c>
      <c r="Q17">
        <f>'MW. F.R'!O17-'MW. F.R'!O$27</f>
        <v>5.2970000000000006</v>
      </c>
      <c r="R17">
        <f>'MW. F.R'!P17-'MW. F.R'!P$27</f>
        <v>9.1140000000000008</v>
      </c>
      <c r="S17">
        <f>'MW. F.R'!Q17-'MW. F.R'!Q$27</f>
        <v>4.6180000000000003</v>
      </c>
      <c r="T17">
        <f>'MW. F.R'!R17-'MW. F.R'!R$27</f>
        <v>49.174999999999997</v>
      </c>
    </row>
    <row r="18" spans="1:20" x14ac:dyDescent="0.2">
      <c r="A18" s="4" t="s">
        <v>34</v>
      </c>
      <c r="B18">
        <f>'MW. F.R'!B18-'MW. F.R'!B$27</f>
        <v>1904.2550000000001</v>
      </c>
      <c r="C18">
        <f>'MW. F.R'!C18-'MW. F.R'!C$27</f>
        <v>6471</v>
      </c>
      <c r="D18">
        <f>'MW. F.R'!D18-'MW. F.R'!D$27</f>
        <v>1254.5</v>
      </c>
      <c r="E18">
        <f>'MW. F.R'!E18-'MW. F.R'!E$27</f>
        <v>320.767</v>
      </c>
      <c r="F18">
        <f t="shared" si="0"/>
        <v>787.63350000000003</v>
      </c>
      <c r="G18">
        <f>'MW. F.R'!F18-'MW. F.R'!F$27</f>
        <v>1.2699999999999996</v>
      </c>
      <c r="H18">
        <f>'MW. F.R'!G18-'MW. F.R'!G$27</f>
        <v>-64.300000000000068</v>
      </c>
      <c r="I18">
        <f>'MW. F.R'!H18-'MW. F.R'!H$27</f>
        <v>20.323</v>
      </c>
      <c r="J18">
        <f>'MW. F.R'!I18-'MW. F.R'!I$27</f>
        <v>-20.07</v>
      </c>
      <c r="K18">
        <f>'MW. F.R'!J18-'MW. F.R'!J$27</f>
        <v>8.299999999999999E-2</v>
      </c>
      <c r="L18">
        <f>'MW. F.R'!K18-'MW. F.R'!K$27</f>
        <v>-0.314</v>
      </c>
      <c r="M18">
        <f t="shared" si="1"/>
        <v>-0.11550000000000001</v>
      </c>
      <c r="N18">
        <f>'MW. F.R'!L18-'MW. F.R'!L$27</f>
        <v>45.410000000000004</v>
      </c>
      <c r="O18">
        <f>'MW. F.R'!M18-'MW. F.R'!M$27</f>
        <v>0.45400000000000001</v>
      </c>
      <c r="P18">
        <f>'MW. F.R'!N18-'MW. F.R'!N$27</f>
        <v>0.55400000000000005</v>
      </c>
      <c r="Q18">
        <f>'MW. F.R'!O18-'MW. F.R'!O$27</f>
        <v>0.64600000000000002</v>
      </c>
      <c r="R18">
        <f>'MW. F.R'!P18-'MW. F.R'!P$27</f>
        <v>0.78200000000000003</v>
      </c>
      <c r="S18">
        <f>'MW. F.R'!Q18-'MW. F.R'!Q$27</f>
        <v>0.58299999999999996</v>
      </c>
      <c r="T18">
        <f>'MW. F.R'!R18-'MW. F.R'!R$27</f>
        <v>5.931</v>
      </c>
    </row>
    <row r="19" spans="1:20" x14ac:dyDescent="0.2">
      <c r="A19" s="4" t="s">
        <v>35</v>
      </c>
      <c r="B19">
        <f>'MW. F.R'!B19-'MW. F.R'!B$27</f>
        <v>10552.254999999999</v>
      </c>
      <c r="C19">
        <f>'MW. F.R'!C19-'MW. F.R'!C$27</f>
        <v>41636</v>
      </c>
      <c r="D19">
        <f>'MW. F.R'!D19-'MW. F.R'!D$27</f>
        <v>4717</v>
      </c>
      <c r="E19">
        <f>'MW. F.R'!E19-'MW. F.R'!E$27</f>
        <v>5134.4669999999996</v>
      </c>
      <c r="F19">
        <f t="shared" si="0"/>
        <v>4925.7335000000003</v>
      </c>
      <c r="G19">
        <f>'MW. F.R'!F19-'MW. F.R'!F$27</f>
        <v>472.18</v>
      </c>
      <c r="H19">
        <f>'MW. F.R'!G19-'MW. F.R'!G$27</f>
        <v>23765.8</v>
      </c>
      <c r="I19">
        <f>'MW. F.R'!H19-'MW. F.R'!H$27</f>
        <v>306.09300000000002</v>
      </c>
      <c r="J19">
        <f>'MW. F.R'!I19-'MW. F.R'!I$27</f>
        <v>222.05</v>
      </c>
      <c r="K19">
        <f>'MW. F.R'!J19-'MW. F.R'!J$27</f>
        <v>0.97100000000000009</v>
      </c>
      <c r="L19">
        <f>'MW. F.R'!K19-'MW. F.R'!K$27</f>
        <v>0.34199999999999997</v>
      </c>
      <c r="M19">
        <f t="shared" si="1"/>
        <v>0.65650000000000008</v>
      </c>
      <c r="N19">
        <f>'MW. F.R'!L19-'MW. F.R'!L$27</f>
        <v>1458.1</v>
      </c>
      <c r="O19">
        <f>'MW. F.R'!M19-'MW. F.R'!M$27</f>
        <v>9.9480000000000004</v>
      </c>
      <c r="P19">
        <f>'MW. F.R'!N19-'MW. F.R'!N$27</f>
        <v>1.7850000000000001</v>
      </c>
      <c r="Q19">
        <f>'MW. F.R'!O19-'MW. F.R'!O$27</f>
        <v>13.631</v>
      </c>
      <c r="R19">
        <f>'MW. F.R'!P19-'MW. F.R'!P$27</f>
        <v>24.957999999999998</v>
      </c>
      <c r="S19">
        <f>'MW. F.R'!Q19-'MW. F.R'!Q$27</f>
        <v>13.458</v>
      </c>
      <c r="T19">
        <f>'MW. F.R'!R19-'MW. F.R'!R$27</f>
        <v>123.565</v>
      </c>
    </row>
    <row r="20" spans="1:20" x14ac:dyDescent="0.2">
      <c r="A20" s="4" t="s">
        <v>36</v>
      </c>
      <c r="B20">
        <f>'MW. F.R'!B20-'MW. F.R'!B$27</f>
        <v>8437.2549999999992</v>
      </c>
      <c r="C20">
        <f>'MW. F.R'!C20-'MW. F.R'!C$27</f>
        <v>5273</v>
      </c>
      <c r="D20">
        <f>'MW. F.R'!D20-'MW. F.R'!D$27</f>
        <v>2673</v>
      </c>
      <c r="E20">
        <f>'MW. F.R'!E20-'MW. F.R'!E$27</f>
        <v>2360.4670000000001</v>
      </c>
      <c r="F20">
        <f t="shared" si="0"/>
        <v>2516.7335000000003</v>
      </c>
      <c r="G20">
        <f>'MW. F.R'!F20-'MW. F.R'!F$27</f>
        <v>60.830000000000005</v>
      </c>
      <c r="H20">
        <f>'MW. F.R'!G20-'MW. F.R'!G$27</f>
        <v>1875.8</v>
      </c>
      <c r="I20">
        <f>'MW. F.R'!H20-'MW. F.R'!H$27</f>
        <v>179.19299999999998</v>
      </c>
      <c r="J20">
        <f>'MW. F.R'!I20-'MW. F.R'!I$27</f>
        <v>63.91</v>
      </c>
      <c r="K20">
        <f>'MW. F.R'!J20-'MW. F.R'!J$27</f>
        <v>0.14599999999999999</v>
      </c>
      <c r="L20">
        <f>'MW. F.R'!K20-'MW. F.R'!K$27</f>
        <v>-0.34100000000000003</v>
      </c>
      <c r="M20">
        <f t="shared" si="1"/>
        <v>-9.7500000000000017E-2</v>
      </c>
      <c r="N20">
        <f>'MW. F.R'!L20-'MW. F.R'!L$27</f>
        <v>205.79999999999998</v>
      </c>
      <c r="O20">
        <f>'MW. F.R'!M20-'MW. F.R'!M$27</f>
        <v>1.3159999999999998</v>
      </c>
      <c r="P20">
        <f>'MW. F.R'!N20-'MW. F.R'!N$27</f>
        <v>0.95899999999999996</v>
      </c>
      <c r="Q20">
        <f>'MW. F.R'!O20-'MW. F.R'!O$27</f>
        <v>1.427</v>
      </c>
      <c r="R20">
        <f>'MW. F.R'!P20-'MW. F.R'!P$27</f>
        <v>1.986</v>
      </c>
      <c r="S20">
        <f>'MW. F.R'!Q20-'MW. F.R'!Q$27</f>
        <v>1.2629999999999999</v>
      </c>
      <c r="T20">
        <f>'MW. F.R'!R20-'MW. F.R'!R$27</f>
        <v>15.914999999999999</v>
      </c>
    </row>
    <row r="21" spans="1:20" x14ac:dyDescent="0.2">
      <c r="A21" s="4" t="s">
        <v>37</v>
      </c>
      <c r="B21">
        <f>'MW. F.R'!B21-'MW. F.R'!B$27</f>
        <v>7629.2550000000001</v>
      </c>
      <c r="C21">
        <f>'MW. F.R'!C21-'MW. F.R'!C$27</f>
        <v>7139</v>
      </c>
      <c r="D21">
        <f>'MW. F.R'!D21-'MW. F.R'!D$27</f>
        <v>2760</v>
      </c>
      <c r="E21">
        <f>'MW. F.R'!E21-'MW. F.R'!E$27</f>
        <v>2626.4670000000001</v>
      </c>
      <c r="F21">
        <f t="shared" si="0"/>
        <v>2693.2335000000003</v>
      </c>
      <c r="G21">
        <f>'MW. F.R'!F21-'MW. F.R'!F$27</f>
        <v>69.830000000000013</v>
      </c>
      <c r="H21">
        <f>'MW. F.R'!G21-'MW. F.R'!G$27</f>
        <v>3018.8</v>
      </c>
      <c r="I21">
        <f>'MW. F.R'!H21-'MW. F.R'!H$27</f>
        <v>145.393</v>
      </c>
      <c r="J21">
        <f>'MW. F.R'!I21-'MW. F.R'!I$27</f>
        <v>58.509999999999991</v>
      </c>
      <c r="K21">
        <f>'MW. F.R'!J21-'MW. F.R'!J$27</f>
        <v>0.23300000000000001</v>
      </c>
      <c r="L21">
        <f>'MW. F.R'!K21-'MW. F.R'!K$27</f>
        <v>-0.218</v>
      </c>
      <c r="M21">
        <f t="shared" si="1"/>
        <v>7.5000000000000067E-3</v>
      </c>
      <c r="N21">
        <f>'MW. F.R'!L21-'MW. F.R'!L$27</f>
        <v>576.4</v>
      </c>
      <c r="O21">
        <f>'MW. F.R'!M21-'MW. F.R'!M$27</f>
        <v>1.994</v>
      </c>
      <c r="P21">
        <f>'MW. F.R'!N21-'MW. F.R'!N$27</f>
        <v>1.4089999999999998</v>
      </c>
      <c r="Q21">
        <f>'MW. F.R'!O21-'MW. F.R'!O$27</f>
        <v>2.2809999999999997</v>
      </c>
      <c r="R21">
        <f>'MW. F.R'!P21-'MW. F.R'!P$27</f>
        <v>3.3530000000000002</v>
      </c>
      <c r="S21">
        <f>'MW. F.R'!Q21-'MW. F.R'!Q$27</f>
        <v>2.13</v>
      </c>
      <c r="T21">
        <f>'MW. F.R'!R21-'MW. F.R'!R$27</f>
        <v>27.795000000000002</v>
      </c>
    </row>
    <row r="22" spans="1:20" x14ac:dyDescent="0.2">
      <c r="A22" s="4" t="s">
        <v>38</v>
      </c>
      <c r="B22">
        <f>'MW. F.R'!B22-'MW. F.R'!B$27</f>
        <v>1964.2550000000001</v>
      </c>
      <c r="C22">
        <f>'MW. F.R'!C22-'MW. F.R'!C$27</f>
        <v>5982</v>
      </c>
      <c r="D22">
        <f>'MW. F.R'!D22-'MW. F.R'!D$27</f>
        <v>1450.4</v>
      </c>
      <c r="E22">
        <f>'MW. F.R'!E22-'MW. F.R'!E$27</f>
        <v>646.56700000000001</v>
      </c>
      <c r="F22">
        <f t="shared" si="0"/>
        <v>1048.4835</v>
      </c>
      <c r="G22">
        <f>'MW. F.R'!F22-'MW. F.R'!F$27</f>
        <v>8.16</v>
      </c>
      <c r="H22">
        <f>'MW. F.R'!G22-'MW. F.R'!G$27</f>
        <v>432.79999999999995</v>
      </c>
      <c r="I22">
        <f>'MW. F.R'!H22-'MW. F.R'!H$27</f>
        <v>34.692999999999998</v>
      </c>
      <c r="J22">
        <f>'MW. F.R'!I22-'MW. F.R'!I$27</f>
        <v>32.58</v>
      </c>
      <c r="K22">
        <f>'MW. F.R'!J22-'MW. F.R'!J$27</f>
        <v>7.8E-2</v>
      </c>
      <c r="L22">
        <f>'MW. F.R'!K22-'MW. F.R'!K$27</f>
        <v>-0.36099999999999999</v>
      </c>
      <c r="M22">
        <f t="shared" si="1"/>
        <v>-0.14149999999999999</v>
      </c>
      <c r="N22">
        <f>'MW. F.R'!L22-'MW. F.R'!L$27</f>
        <v>15.780000000000001</v>
      </c>
      <c r="O22">
        <f>'MW. F.R'!M22-'MW. F.R'!M$27</f>
        <v>0.40200000000000002</v>
      </c>
      <c r="P22">
        <f>'MW. F.R'!N22-'MW. F.R'!N$27</f>
        <v>0.65300000000000002</v>
      </c>
      <c r="Q22">
        <f>'MW. F.R'!O22-'MW. F.R'!O$27</f>
        <v>0.54600000000000004</v>
      </c>
      <c r="R22">
        <f>'MW. F.R'!P22-'MW. F.R'!P$27</f>
        <v>0.56499999999999995</v>
      </c>
      <c r="S22">
        <f>'MW. F.R'!Q22-'MW. F.R'!Q$27</f>
        <v>0.48899999999999999</v>
      </c>
      <c r="T22">
        <f>'MW. F.R'!R22-'MW. F.R'!R$27</f>
        <v>5.0820000000000007</v>
      </c>
    </row>
    <row r="23" spans="1:20" x14ac:dyDescent="0.2">
      <c r="A23" s="4" t="s">
        <v>63</v>
      </c>
      <c r="B23">
        <f>'MW. F.R'!B23-'MW. F.R'!B$27</f>
        <v>11162.254999999999</v>
      </c>
      <c r="C23">
        <f>'MW. F.R'!C23-'MW. F.R'!C$27</f>
        <v>10966</v>
      </c>
      <c r="D23">
        <f>'MW. F.R'!D23-'MW. F.R'!D$27</f>
        <v>5039</v>
      </c>
      <c r="E23">
        <f>'MW. F.R'!E23-'MW. F.R'!E$27</f>
        <v>5826.4669999999996</v>
      </c>
      <c r="F23">
        <f t="shared" si="0"/>
        <v>5432.7335000000003</v>
      </c>
      <c r="G23">
        <f>'MW. F.R'!F23-'MW. F.R'!F$27</f>
        <v>168.88</v>
      </c>
      <c r="H23">
        <f>'MW. F.R'!G23-'MW. F.R'!G$27</f>
        <v>8926.7999999999993</v>
      </c>
      <c r="I23">
        <f>'MW. F.R'!H23-'MW. F.R'!H$27</f>
        <v>321.69300000000004</v>
      </c>
      <c r="J23">
        <f>'MW. F.R'!I23-'MW. F.R'!I$27</f>
        <v>172.45</v>
      </c>
      <c r="K23">
        <f>'MW. F.R'!J23-'MW. F.R'!J$27</f>
        <v>0.46499999999999997</v>
      </c>
      <c r="L23">
        <f>'MW. F.R'!K23-'MW. F.R'!K$27</f>
        <v>-0.10100000000000003</v>
      </c>
      <c r="M23">
        <f t="shared" si="1"/>
        <v>0.18199999999999997</v>
      </c>
      <c r="N23">
        <f>'MW. F.R'!L23-'MW. F.R'!L$27</f>
        <v>590.1</v>
      </c>
      <c r="O23">
        <f>'MW. F.R'!M23-'MW. F.R'!M$27</f>
        <v>6.274</v>
      </c>
      <c r="P23">
        <f>'MW. F.R'!N23-'MW. F.R'!N$27</f>
        <v>1.5680000000000001</v>
      </c>
      <c r="Q23">
        <f>'MW. F.R'!O23-'MW. F.R'!O$27</f>
        <v>5.0359999999999996</v>
      </c>
      <c r="R23">
        <f>'MW. F.R'!P23-'MW. F.R'!P$27</f>
        <v>8.3780000000000001</v>
      </c>
      <c r="S23">
        <f>'MW. F.R'!Q23-'MW. F.R'!Q$27</f>
        <v>4.5289999999999999</v>
      </c>
      <c r="T23">
        <f>'MW. F.R'!R23-'MW. F.R'!R$27</f>
        <v>56.914999999999999</v>
      </c>
    </row>
    <row r="24" spans="1:20" x14ac:dyDescent="0.2">
      <c r="A24" s="4" t="s">
        <v>64</v>
      </c>
      <c r="B24">
        <f>'MW. F.R'!B24-'MW. F.R'!B$27</f>
        <v>6490.2550000000001</v>
      </c>
      <c r="C24">
        <f>'MW. F.R'!C24-'MW. F.R'!C$27</f>
        <v>5067</v>
      </c>
      <c r="D24">
        <f>'MW. F.R'!D24-'MW. F.R'!D$27</f>
        <v>1458</v>
      </c>
      <c r="E24">
        <f>'MW. F.R'!E24-'MW. F.R'!E$27</f>
        <v>622.46699999999998</v>
      </c>
      <c r="F24">
        <f t="shared" si="0"/>
        <v>1040.2335</v>
      </c>
      <c r="G24">
        <f>'MW. F.R'!F24-'MW. F.R'!F$27</f>
        <v>34.07</v>
      </c>
      <c r="H24">
        <f>'MW. F.R'!G24-'MW. F.R'!G$27</f>
        <v>1344.8</v>
      </c>
      <c r="I24">
        <f>'MW. F.R'!H24-'MW. F.R'!H$27</f>
        <v>86.823000000000008</v>
      </c>
      <c r="J24">
        <f>'MW. F.R'!I24-'MW. F.R'!I$27</f>
        <v>21.129999999999995</v>
      </c>
      <c r="K24">
        <f>'MW. F.R'!J24-'MW. F.R'!J$27</f>
        <v>0.191</v>
      </c>
      <c r="L24">
        <f>'MW. F.R'!K24-'MW. F.R'!K$27</f>
        <v>-0.312</v>
      </c>
      <c r="M24">
        <f t="shared" si="1"/>
        <v>-6.0499999999999998E-2</v>
      </c>
      <c r="N24">
        <f>'MW. F.R'!L24-'MW. F.R'!L$27</f>
        <v>271.10000000000002</v>
      </c>
      <c r="O24">
        <f>'MW. F.R'!M24-'MW. F.R'!M$27</f>
        <v>1.5629999999999999</v>
      </c>
      <c r="P24">
        <f>'MW. F.R'!N24-'MW. F.R'!N$27</f>
        <v>0.87</v>
      </c>
      <c r="Q24">
        <f>'MW. F.R'!O24-'MW. F.R'!O$27</f>
        <v>1.784</v>
      </c>
      <c r="R24">
        <f>'MW. F.R'!P24-'MW. F.R'!P$27</f>
        <v>2.403</v>
      </c>
      <c r="S24">
        <f>'MW. F.R'!Q24-'MW. F.R'!Q$27</f>
        <v>1.5409999999999999</v>
      </c>
      <c r="T24">
        <f>'MW. F.R'!R24-'MW. F.R'!R$27</f>
        <v>20.945</v>
      </c>
    </row>
    <row r="25" spans="1:20" x14ac:dyDescent="0.2">
      <c r="A25" s="4" t="s">
        <v>65</v>
      </c>
      <c r="B25">
        <f>'MW. F.R'!B25-'MW. F.R'!B$27</f>
        <v>5279.2550000000001</v>
      </c>
      <c r="C25">
        <f>'MW. F.R'!C25-'MW. F.R'!C$27</f>
        <v>6057</v>
      </c>
      <c r="D25">
        <f>'MW. F.R'!D25-'MW. F.R'!D$27</f>
        <v>3639</v>
      </c>
      <c r="E25">
        <f>'MW. F.R'!E25-'MW. F.R'!E$27</f>
        <v>3863.4670000000001</v>
      </c>
      <c r="F25">
        <f t="shared" si="0"/>
        <v>3751.2335000000003</v>
      </c>
      <c r="G25">
        <f>'MW. F.R'!F25-'MW. F.R'!F$27</f>
        <v>31.560000000000002</v>
      </c>
      <c r="H25">
        <f>'MW. F.R'!G25-'MW. F.R'!G$27</f>
        <v>720.8</v>
      </c>
      <c r="I25">
        <f>'MW. F.R'!H25-'MW. F.R'!H$27</f>
        <v>135.09299999999999</v>
      </c>
      <c r="J25">
        <f>'MW. F.R'!I25-'MW. F.R'!I$27</f>
        <v>52.929999999999993</v>
      </c>
      <c r="K25">
        <f>'MW. F.R'!J25-'MW. F.R'!J$27</f>
        <v>9.6000000000000002E-2</v>
      </c>
      <c r="L25">
        <f>'MW. F.R'!K25-'MW. F.R'!K$27</f>
        <v>-0.32700000000000001</v>
      </c>
      <c r="M25">
        <f t="shared" si="1"/>
        <v>-0.11550000000000001</v>
      </c>
      <c r="N25">
        <f>'MW. F.R'!L25-'MW. F.R'!L$27</f>
        <v>200.6</v>
      </c>
      <c r="O25">
        <f>'MW. F.R'!M25-'MW. F.R'!M$27</f>
        <v>0.8580000000000001</v>
      </c>
      <c r="P25">
        <f>'MW. F.R'!N25-'MW. F.R'!N$27</f>
        <v>1.137</v>
      </c>
      <c r="Q25">
        <f>'MW. F.R'!O25-'MW. F.R'!O$27</f>
        <v>1.008</v>
      </c>
      <c r="R25">
        <f>'MW. F.R'!P25-'MW. F.R'!P$27</f>
        <v>1.381</v>
      </c>
      <c r="S25">
        <f>'MW. F.R'!Q25-'MW. F.R'!Q$27</f>
        <v>0.94300000000000006</v>
      </c>
      <c r="T25">
        <f>'MW. F.R'!R25-'MW. F.R'!R$27</f>
        <v>16.115000000000002</v>
      </c>
    </row>
    <row r="26" spans="1:20" x14ac:dyDescent="0.2">
      <c r="A26" s="4" t="s">
        <v>66</v>
      </c>
      <c r="B26">
        <f>'MW. F.R'!B26-'MW. F.R'!B$27</f>
        <v>4929.2550000000001</v>
      </c>
      <c r="C26">
        <f>'MW. F.R'!C26-'MW. F.R'!C$27</f>
        <v>7997</v>
      </c>
      <c r="D26">
        <f>'MW. F.R'!D26-'MW. F.R'!D$27</f>
        <v>2777</v>
      </c>
      <c r="E26">
        <f>'MW. F.R'!E26-'MW. F.R'!E$27</f>
        <v>2574.4670000000001</v>
      </c>
      <c r="F26">
        <f t="shared" si="0"/>
        <v>2675.7335000000003</v>
      </c>
      <c r="G26">
        <f>'MW. F.R'!F26-'MW. F.R'!F$27</f>
        <v>56.029999999999994</v>
      </c>
      <c r="H26">
        <f>'MW. F.R'!G26-'MW. F.R'!G$27</f>
        <v>2973.8</v>
      </c>
      <c r="I26">
        <f>'MW. F.R'!H26-'MW. F.R'!H$27</f>
        <v>391.39300000000003</v>
      </c>
      <c r="J26">
        <f>'MW. F.R'!I26-'MW. F.R'!I$27</f>
        <v>185.64999999999998</v>
      </c>
      <c r="K26">
        <f>'MW. F.R'!J26-'MW. F.R'!J$27</f>
        <v>0.23400000000000001</v>
      </c>
      <c r="L26">
        <f>'MW. F.R'!K26-'MW. F.R'!K$27</f>
        <v>-0.251</v>
      </c>
      <c r="M26">
        <f t="shared" si="1"/>
        <v>-8.4999999999999937E-3</v>
      </c>
      <c r="N26">
        <f>'MW. F.R'!L26-'MW. F.R'!L$27</f>
        <v>330</v>
      </c>
      <c r="O26">
        <f>'MW. F.R'!M26-'MW. F.R'!M$27</f>
        <v>2.2949999999999999</v>
      </c>
      <c r="P26">
        <f>'MW. F.R'!N26-'MW. F.R'!N$27</f>
        <v>1.325</v>
      </c>
      <c r="Q26">
        <f>'MW. F.R'!O26-'MW. F.R'!O$27</f>
        <v>3.323</v>
      </c>
      <c r="R26">
        <f>'MW. F.R'!P26-'MW. F.R'!P$27</f>
        <v>5.7509999999999994</v>
      </c>
      <c r="S26">
        <f>'MW. F.R'!Q26-'MW. F.R'!Q$27</f>
        <v>3.351</v>
      </c>
      <c r="T26">
        <f>'MW. F.R'!R26-'MW. F.R'!R$27</f>
        <v>26.885000000000002</v>
      </c>
    </row>
    <row r="27" spans="1:20" x14ac:dyDescent="0.2">
      <c r="A27" s="1" t="s">
        <v>39</v>
      </c>
      <c r="B27">
        <f>'MW. F.R'!B27-'MW. F.R'!B$27</f>
        <v>0</v>
      </c>
      <c r="C27">
        <f>'MW. F.R'!C27-'MW. F.R'!C$27</f>
        <v>0</v>
      </c>
      <c r="D27">
        <f>'MW. F.R'!D27-'MW. F.R'!D$27</f>
        <v>0</v>
      </c>
      <c r="E27">
        <f>'MW. F.R'!E27-'MW. F.R'!E$27</f>
        <v>0</v>
      </c>
      <c r="F27">
        <f t="shared" si="0"/>
        <v>0</v>
      </c>
      <c r="G27">
        <f>'MW. F.R'!F27-'MW. F.R'!F$27</f>
        <v>0</v>
      </c>
      <c r="H27">
        <f>'MW. F.R'!G27-'MW. F.R'!G$27</f>
        <v>0</v>
      </c>
      <c r="I27">
        <f>'MW. F.R'!H27-'MW. F.R'!H$27</f>
        <v>0</v>
      </c>
      <c r="J27">
        <f>'MW. F.R'!I27-'MW. F.R'!I$27</f>
        <v>0</v>
      </c>
      <c r="K27">
        <f>'MW. F.R'!J27-'MW. F.R'!J$27</f>
        <v>0</v>
      </c>
      <c r="L27">
        <f>'MW. F.R'!K27-'MW. F.R'!K$27</f>
        <v>0</v>
      </c>
      <c r="M27">
        <f t="shared" si="1"/>
        <v>0</v>
      </c>
      <c r="N27">
        <f>'MW. F.R'!L27-'MW. F.R'!L$27</f>
        <v>0</v>
      </c>
      <c r="O27">
        <f>'MW. F.R'!M27-'MW. F.R'!M$27</f>
        <v>0</v>
      </c>
      <c r="P27">
        <f>'MW. F.R'!N27-'MW. F.R'!N$27</f>
        <v>0</v>
      </c>
      <c r="Q27">
        <f>'MW. F.R'!O27-'MW. F.R'!O$27</f>
        <v>0</v>
      </c>
      <c r="R27">
        <f>'MW. F.R'!P27-'MW. F.R'!P$27</f>
        <v>0</v>
      </c>
      <c r="S27">
        <f>'MW. F.R'!Q27-'MW. F.R'!Q$27</f>
        <v>0</v>
      </c>
      <c r="T27">
        <f>'MW. F.R'!R27-'MW. F.R'!R$27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460F-7600-B849-A397-A93BCC7723F3}">
  <dimension ref="A1:P26"/>
  <sheetViews>
    <sheetView workbookViewId="0">
      <selection activeCell="D38" sqref="D38"/>
    </sheetView>
  </sheetViews>
  <sheetFormatPr baseColWidth="10" defaultRowHeight="15" x14ac:dyDescent="0.2"/>
  <cols>
    <col min="1" max="1" width="15.6640625" customWidth="1"/>
    <col min="251" max="251" width="15.6640625" customWidth="1"/>
    <col min="507" max="507" width="15.6640625" customWidth="1"/>
    <col min="763" max="763" width="15.6640625" customWidth="1"/>
    <col min="1019" max="1019" width="15.6640625" customWidth="1"/>
    <col min="1275" max="1275" width="15.6640625" customWidth="1"/>
    <col min="1531" max="1531" width="15.6640625" customWidth="1"/>
    <col min="1787" max="1787" width="15.6640625" customWidth="1"/>
    <col min="2043" max="2043" width="15.6640625" customWidth="1"/>
    <col min="2299" max="2299" width="15.6640625" customWidth="1"/>
    <col min="2555" max="2555" width="15.6640625" customWidth="1"/>
    <col min="2811" max="2811" width="15.6640625" customWidth="1"/>
    <col min="3067" max="3067" width="15.6640625" customWidth="1"/>
    <col min="3323" max="3323" width="15.6640625" customWidth="1"/>
    <col min="3579" max="3579" width="15.6640625" customWidth="1"/>
    <col min="3835" max="3835" width="15.6640625" customWidth="1"/>
    <col min="4091" max="4091" width="15.6640625" customWidth="1"/>
    <col min="4347" max="4347" width="15.6640625" customWidth="1"/>
    <col min="4603" max="4603" width="15.6640625" customWidth="1"/>
    <col min="4859" max="4859" width="15.6640625" customWidth="1"/>
    <col min="5115" max="5115" width="15.6640625" customWidth="1"/>
    <col min="5371" max="5371" width="15.6640625" customWidth="1"/>
    <col min="5627" max="5627" width="15.6640625" customWidth="1"/>
    <col min="5883" max="5883" width="15.6640625" customWidth="1"/>
    <col min="6139" max="6139" width="15.6640625" customWidth="1"/>
    <col min="6395" max="6395" width="15.6640625" customWidth="1"/>
    <col min="6651" max="6651" width="15.6640625" customWidth="1"/>
    <col min="6907" max="6907" width="15.6640625" customWidth="1"/>
    <col min="7163" max="7163" width="15.6640625" customWidth="1"/>
    <col min="7419" max="7419" width="15.6640625" customWidth="1"/>
    <col min="7675" max="7675" width="15.6640625" customWidth="1"/>
    <col min="7931" max="7931" width="15.6640625" customWidth="1"/>
    <col min="8187" max="8187" width="15.6640625" customWidth="1"/>
    <col min="8443" max="8443" width="15.6640625" customWidth="1"/>
    <col min="8699" max="8699" width="15.6640625" customWidth="1"/>
    <col min="8955" max="8955" width="15.6640625" customWidth="1"/>
    <col min="9211" max="9211" width="15.6640625" customWidth="1"/>
    <col min="9467" max="9467" width="15.6640625" customWidth="1"/>
    <col min="9723" max="9723" width="15.6640625" customWidth="1"/>
    <col min="9979" max="9979" width="15.6640625" customWidth="1"/>
    <col min="10235" max="10235" width="15.6640625" customWidth="1"/>
    <col min="10491" max="10491" width="15.6640625" customWidth="1"/>
    <col min="10747" max="10747" width="15.6640625" customWidth="1"/>
    <col min="11003" max="11003" width="15.6640625" customWidth="1"/>
    <col min="11259" max="11259" width="15.6640625" customWidth="1"/>
    <col min="11515" max="11515" width="15.6640625" customWidth="1"/>
    <col min="11771" max="11771" width="15.6640625" customWidth="1"/>
    <col min="12027" max="12027" width="15.6640625" customWidth="1"/>
    <col min="12283" max="12283" width="15.6640625" customWidth="1"/>
    <col min="12539" max="12539" width="15.6640625" customWidth="1"/>
    <col min="12795" max="12795" width="15.6640625" customWidth="1"/>
    <col min="13051" max="13051" width="15.6640625" customWidth="1"/>
    <col min="13307" max="13307" width="15.6640625" customWidth="1"/>
    <col min="13563" max="13563" width="15.6640625" customWidth="1"/>
    <col min="13819" max="13819" width="15.6640625" customWidth="1"/>
    <col min="14075" max="14075" width="15.6640625" customWidth="1"/>
    <col min="14331" max="14331" width="15.6640625" customWidth="1"/>
    <col min="14587" max="14587" width="15.6640625" customWidth="1"/>
    <col min="14843" max="14843" width="15.6640625" customWidth="1"/>
    <col min="15099" max="15099" width="15.6640625" customWidth="1"/>
    <col min="15355" max="15355" width="15.6640625" customWidth="1"/>
    <col min="15611" max="15611" width="15.6640625" customWidth="1"/>
    <col min="15867" max="15867" width="15.6640625" customWidth="1"/>
    <col min="16123" max="16123" width="15.6640625" customWidth="1"/>
  </cols>
  <sheetData>
    <row r="1" spans="1:16" x14ac:dyDescent="0.2">
      <c r="A1" s="4" t="s">
        <v>0</v>
      </c>
      <c r="B1" s="4" t="s">
        <v>1</v>
      </c>
      <c r="C1" s="4" t="s">
        <v>2</v>
      </c>
      <c r="D1" s="4" t="s">
        <v>67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68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</row>
    <row r="2" spans="1:16" x14ac:dyDescent="0.2">
      <c r="A2" s="4"/>
      <c r="B2" s="4" t="s">
        <v>18</v>
      </c>
      <c r="C2" s="4" t="s">
        <v>18</v>
      </c>
      <c r="D2" s="4" t="s">
        <v>18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18</v>
      </c>
    </row>
    <row r="3" spans="1:16" x14ac:dyDescent="0.2">
      <c r="A3" s="4" t="s">
        <v>19</v>
      </c>
      <c r="B3">
        <v>3866.2550000000001</v>
      </c>
      <c r="C3">
        <v>8157</v>
      </c>
      <c r="D3">
        <v>1949.2335</v>
      </c>
      <c r="E3">
        <v>22.189999999999998</v>
      </c>
      <c r="F3">
        <v>1324.8</v>
      </c>
      <c r="G3">
        <v>59.863</v>
      </c>
      <c r="H3">
        <v>13.449999999999996</v>
      </c>
      <c r="I3">
        <v>-4.5000000000000012E-2</v>
      </c>
      <c r="J3">
        <v>198.79999999999998</v>
      </c>
      <c r="K3">
        <v>1.3639999999999999</v>
      </c>
      <c r="L3">
        <v>0.83899999999999997</v>
      </c>
      <c r="M3">
        <v>1.3959999999999999</v>
      </c>
      <c r="N3">
        <v>2.1550000000000002</v>
      </c>
      <c r="O3">
        <v>1.395</v>
      </c>
      <c r="P3">
        <v>13.215</v>
      </c>
    </row>
    <row r="4" spans="1:16" x14ac:dyDescent="0.2">
      <c r="A4" s="4" t="s">
        <v>20</v>
      </c>
      <c r="B4">
        <v>8673.2549999999992</v>
      </c>
      <c r="C4">
        <v>7476</v>
      </c>
      <c r="D4">
        <v>1915.7335</v>
      </c>
      <c r="E4">
        <v>92.78</v>
      </c>
      <c r="F4">
        <v>5284.8</v>
      </c>
      <c r="G4">
        <v>294.19300000000004</v>
      </c>
      <c r="H4">
        <v>146.64999999999998</v>
      </c>
      <c r="I4">
        <v>8.9999999999999941E-3</v>
      </c>
      <c r="J4">
        <v>259.40000000000003</v>
      </c>
      <c r="K4">
        <v>2.3169999999999997</v>
      </c>
      <c r="L4">
        <v>1.4649999999999999</v>
      </c>
      <c r="M4">
        <v>3.35</v>
      </c>
      <c r="N4">
        <v>5.6280000000000001</v>
      </c>
      <c r="O4">
        <v>3.0470000000000002</v>
      </c>
      <c r="P4">
        <v>32.814999999999998</v>
      </c>
    </row>
    <row r="5" spans="1:16" x14ac:dyDescent="0.2">
      <c r="A5" s="4" t="s">
        <v>21</v>
      </c>
      <c r="B5">
        <v>6477.2550000000001</v>
      </c>
      <c r="C5">
        <v>20286</v>
      </c>
      <c r="D5">
        <v>1219.3834999999999</v>
      </c>
      <c r="E5">
        <v>123.78</v>
      </c>
      <c r="F5">
        <v>5001.8</v>
      </c>
      <c r="G5">
        <v>86.893000000000001</v>
      </c>
      <c r="H5">
        <v>30.279999999999994</v>
      </c>
      <c r="I5">
        <v>4.4499999999999984E-2</v>
      </c>
      <c r="J5">
        <v>385.5</v>
      </c>
      <c r="K5">
        <v>2.6240000000000001</v>
      </c>
      <c r="L5">
        <v>0.82299999999999995</v>
      </c>
      <c r="M5">
        <v>3.113</v>
      </c>
      <c r="N5">
        <v>4.742</v>
      </c>
      <c r="O5">
        <v>2.7600000000000002</v>
      </c>
      <c r="P5">
        <v>30.185000000000002</v>
      </c>
    </row>
    <row r="6" spans="1:16" x14ac:dyDescent="0.2">
      <c r="A6" s="4" t="s">
        <v>22</v>
      </c>
      <c r="B6">
        <v>3847.2550000000001</v>
      </c>
      <c r="C6">
        <v>8432</v>
      </c>
      <c r="D6">
        <v>2088.2335000000003</v>
      </c>
      <c r="E6">
        <v>3.4499999999999993</v>
      </c>
      <c r="F6">
        <v>461.79999999999995</v>
      </c>
      <c r="G6">
        <v>20.343</v>
      </c>
      <c r="H6">
        <v>-11.520000000000003</v>
      </c>
      <c r="I6">
        <v>-9.5000000000000015E-2</v>
      </c>
      <c r="J6">
        <v>182.79999999999998</v>
      </c>
      <c r="K6">
        <v>1.1619999999999999</v>
      </c>
      <c r="L6">
        <v>0.69799999999999995</v>
      </c>
      <c r="M6">
        <v>0.95399999999999996</v>
      </c>
      <c r="N6">
        <v>1.3479999999999999</v>
      </c>
      <c r="O6">
        <v>0.86599999999999999</v>
      </c>
      <c r="P6">
        <v>8.3729999999999993</v>
      </c>
    </row>
    <row r="7" spans="1:16" x14ac:dyDescent="0.2">
      <c r="A7" s="4" t="s">
        <v>23</v>
      </c>
      <c r="B7">
        <v>7041.2550000000001</v>
      </c>
      <c r="C7">
        <v>10316</v>
      </c>
      <c r="D7">
        <v>1306.4835</v>
      </c>
      <c r="E7">
        <v>48.06</v>
      </c>
      <c r="F7">
        <v>2064.8000000000002</v>
      </c>
      <c r="G7">
        <v>90.173000000000002</v>
      </c>
      <c r="H7">
        <v>32.099999999999994</v>
      </c>
      <c r="I7">
        <v>5.499999999999991E-3</v>
      </c>
      <c r="J7">
        <v>300.10000000000002</v>
      </c>
      <c r="K7">
        <v>1.798</v>
      </c>
      <c r="L7">
        <v>0.97199999999999998</v>
      </c>
      <c r="M7">
        <v>2.0350000000000001</v>
      </c>
      <c r="N7">
        <v>3.0420000000000003</v>
      </c>
      <c r="O7">
        <v>1.8920000000000001</v>
      </c>
      <c r="P7">
        <v>20.335000000000001</v>
      </c>
    </row>
    <row r="8" spans="1:16" x14ac:dyDescent="0.2">
      <c r="A8" s="4" t="s">
        <v>24</v>
      </c>
      <c r="B8">
        <v>5022.2550000000001</v>
      </c>
      <c r="C8">
        <v>14686</v>
      </c>
      <c r="D8">
        <v>3965.2335000000003</v>
      </c>
      <c r="E8">
        <v>42.94</v>
      </c>
      <c r="F8">
        <v>1921.8</v>
      </c>
      <c r="G8">
        <v>278.69300000000004</v>
      </c>
      <c r="H8">
        <v>109.14999999999999</v>
      </c>
      <c r="I8">
        <v>-1.5000000000000013E-3</v>
      </c>
      <c r="J8">
        <v>246.6</v>
      </c>
      <c r="K8">
        <v>2.2629999999999999</v>
      </c>
      <c r="L8">
        <v>0.81099999999999994</v>
      </c>
      <c r="M8">
        <v>2.1959999999999997</v>
      </c>
      <c r="N8">
        <v>3.4630000000000001</v>
      </c>
      <c r="O8">
        <v>1.966</v>
      </c>
      <c r="P8">
        <v>19.935000000000002</v>
      </c>
    </row>
    <row r="9" spans="1:16" x14ac:dyDescent="0.2">
      <c r="A9" s="4" t="s">
        <v>25</v>
      </c>
      <c r="B9">
        <v>4264.2550000000001</v>
      </c>
      <c r="C9">
        <v>7803</v>
      </c>
      <c r="D9">
        <v>958.48350000000005</v>
      </c>
      <c r="E9">
        <v>22.07</v>
      </c>
      <c r="F9">
        <v>1740.8</v>
      </c>
      <c r="G9">
        <v>72.722999999999999</v>
      </c>
      <c r="H9">
        <v>10.769999999999996</v>
      </c>
      <c r="I9">
        <v>-0.129</v>
      </c>
      <c r="J9">
        <v>88.5</v>
      </c>
      <c r="K9">
        <v>0.80600000000000005</v>
      </c>
      <c r="L9">
        <v>0.621</v>
      </c>
      <c r="M9">
        <v>1.0939999999999999</v>
      </c>
      <c r="N9">
        <v>1.5959999999999999</v>
      </c>
      <c r="O9">
        <v>0.95500000000000007</v>
      </c>
      <c r="P9">
        <v>10.254999999999999</v>
      </c>
    </row>
    <row r="10" spans="1:16" x14ac:dyDescent="0.2">
      <c r="A10" s="4" t="s">
        <v>26</v>
      </c>
      <c r="B10">
        <v>6755.2550000000001</v>
      </c>
      <c r="C10">
        <v>7965</v>
      </c>
      <c r="D10">
        <v>1432.9835</v>
      </c>
      <c r="E10">
        <v>27.11</v>
      </c>
      <c r="F10">
        <v>1440.8</v>
      </c>
      <c r="G10">
        <v>16.742999999999999</v>
      </c>
      <c r="H10">
        <v>-8.2000000000000028</v>
      </c>
      <c r="I10">
        <v>-5.2000000000000005E-2</v>
      </c>
      <c r="J10">
        <v>330.20000000000005</v>
      </c>
      <c r="K10">
        <v>1.9809999999999999</v>
      </c>
      <c r="L10">
        <v>0.96299999999999997</v>
      </c>
      <c r="M10">
        <v>2.3729999999999998</v>
      </c>
      <c r="N10">
        <v>3.778</v>
      </c>
      <c r="O10">
        <v>2.226</v>
      </c>
      <c r="P10">
        <v>24.155000000000001</v>
      </c>
    </row>
    <row r="11" spans="1:16" x14ac:dyDescent="0.2">
      <c r="A11" s="4" t="s">
        <v>27</v>
      </c>
      <c r="B11">
        <v>3273.2550000000001</v>
      </c>
      <c r="C11">
        <v>9696</v>
      </c>
      <c r="D11">
        <v>2101.7335000000003</v>
      </c>
      <c r="E11">
        <v>40.78</v>
      </c>
      <c r="F11">
        <v>1963.8</v>
      </c>
      <c r="G11">
        <v>201.893</v>
      </c>
      <c r="H11">
        <v>79.25</v>
      </c>
      <c r="I11">
        <v>-5.5000000000000007E-2</v>
      </c>
      <c r="J11">
        <v>244.70000000000002</v>
      </c>
      <c r="K11">
        <v>1.5939999999999999</v>
      </c>
      <c r="L11">
        <v>1.0619999999999998</v>
      </c>
      <c r="M11">
        <v>1.6839999999999999</v>
      </c>
      <c r="N11">
        <v>2.7880000000000003</v>
      </c>
      <c r="O11">
        <v>1.641</v>
      </c>
      <c r="P11">
        <v>29.445</v>
      </c>
    </row>
    <row r="12" spans="1:16" x14ac:dyDescent="0.2">
      <c r="A12" s="4" t="s">
        <v>28</v>
      </c>
      <c r="B12">
        <v>6130.2550000000001</v>
      </c>
      <c r="C12">
        <v>9066</v>
      </c>
      <c r="D12">
        <v>3052.2335000000003</v>
      </c>
      <c r="E12">
        <v>59.639999999999993</v>
      </c>
      <c r="F12">
        <v>2640.8</v>
      </c>
      <c r="G12">
        <v>257.69300000000004</v>
      </c>
      <c r="H12">
        <v>111.95</v>
      </c>
      <c r="I12">
        <v>-5.4000000000000006E-2</v>
      </c>
      <c r="J12">
        <v>225.79999999999998</v>
      </c>
      <c r="K12">
        <v>1.891</v>
      </c>
      <c r="L12">
        <v>1.145</v>
      </c>
      <c r="M12">
        <v>2.738</v>
      </c>
      <c r="N12">
        <v>4.5469999999999997</v>
      </c>
      <c r="O12">
        <v>2.6960000000000002</v>
      </c>
      <c r="P12">
        <v>26.985000000000003</v>
      </c>
    </row>
    <row r="13" spans="1:16" x14ac:dyDescent="0.2">
      <c r="A13" s="4" t="s">
        <v>29</v>
      </c>
      <c r="B13">
        <v>6999.2550000000001</v>
      </c>
      <c r="C13">
        <v>7487</v>
      </c>
      <c r="D13">
        <v>6220.2335000000003</v>
      </c>
      <c r="E13">
        <v>70.110000000000014</v>
      </c>
      <c r="F13">
        <v>3430.8</v>
      </c>
      <c r="G13">
        <v>506.89300000000003</v>
      </c>
      <c r="H13">
        <v>210.95</v>
      </c>
      <c r="I13">
        <v>1.7999999999999988E-2</v>
      </c>
      <c r="J13">
        <v>299.90000000000003</v>
      </c>
      <c r="K13">
        <v>2.306</v>
      </c>
      <c r="L13">
        <v>1.3380000000000001</v>
      </c>
      <c r="M13">
        <v>2.6640000000000001</v>
      </c>
      <c r="N13">
        <v>4.5119999999999996</v>
      </c>
      <c r="O13">
        <v>2.585</v>
      </c>
      <c r="P13">
        <v>29.045000000000002</v>
      </c>
    </row>
    <row r="14" spans="1:16" x14ac:dyDescent="0.2">
      <c r="A14" s="4" t="s">
        <v>30</v>
      </c>
      <c r="B14">
        <v>6422.2550000000001</v>
      </c>
      <c r="C14">
        <v>6147</v>
      </c>
      <c r="D14">
        <v>4170.7335000000003</v>
      </c>
      <c r="E14">
        <v>41.42</v>
      </c>
      <c r="F14">
        <v>1297.8</v>
      </c>
      <c r="G14">
        <v>159.59299999999999</v>
      </c>
      <c r="H14">
        <v>55.86999999999999</v>
      </c>
      <c r="I14">
        <v>-7.1500000000000022E-2</v>
      </c>
      <c r="J14">
        <v>210.6</v>
      </c>
      <c r="K14">
        <v>1.163</v>
      </c>
      <c r="L14">
        <v>1.2210000000000001</v>
      </c>
      <c r="M14">
        <v>1.462</v>
      </c>
      <c r="N14">
        <v>2.2070000000000003</v>
      </c>
      <c r="O14">
        <v>1.337</v>
      </c>
      <c r="P14">
        <v>17.335000000000001</v>
      </c>
    </row>
    <row r="15" spans="1:16" x14ac:dyDescent="0.2">
      <c r="A15" s="4" t="s">
        <v>31</v>
      </c>
      <c r="B15">
        <v>6511.2550000000001</v>
      </c>
      <c r="C15">
        <v>6268</v>
      </c>
      <c r="D15">
        <v>4378.2335000000003</v>
      </c>
      <c r="E15">
        <v>37.589999999999996</v>
      </c>
      <c r="F15">
        <v>2757.8</v>
      </c>
      <c r="G15">
        <v>56.113</v>
      </c>
      <c r="H15">
        <v>20.049999999999997</v>
      </c>
      <c r="I15">
        <v>-7.6000000000000012E-2</v>
      </c>
      <c r="J15">
        <v>290.10000000000002</v>
      </c>
      <c r="K15">
        <v>1.3219999999999998</v>
      </c>
      <c r="L15">
        <v>1.5190000000000001</v>
      </c>
      <c r="M15">
        <v>1.498</v>
      </c>
      <c r="N15">
        <v>2.1379999999999999</v>
      </c>
      <c r="O15">
        <v>1.361</v>
      </c>
      <c r="P15">
        <v>16.265000000000001</v>
      </c>
    </row>
    <row r="16" spans="1:16" x14ac:dyDescent="0.2">
      <c r="A16" s="4" t="s">
        <v>32</v>
      </c>
      <c r="B16">
        <v>10552.254999999999</v>
      </c>
      <c r="C16">
        <v>13416</v>
      </c>
      <c r="D16">
        <v>2481.2335000000003</v>
      </c>
      <c r="E16">
        <v>268.08</v>
      </c>
      <c r="F16">
        <v>10225.799999999999</v>
      </c>
      <c r="G16">
        <v>290.89300000000003</v>
      </c>
      <c r="H16">
        <v>152.64999999999998</v>
      </c>
      <c r="I16">
        <v>0.18999999999999997</v>
      </c>
      <c r="J16">
        <v>708.30000000000007</v>
      </c>
      <c r="K16">
        <v>4.0780000000000003</v>
      </c>
      <c r="L16">
        <v>1.355</v>
      </c>
      <c r="M16">
        <v>4.9649999999999999</v>
      </c>
      <c r="N16">
        <v>9.15</v>
      </c>
      <c r="O16">
        <v>4.8010000000000002</v>
      </c>
      <c r="P16">
        <v>72.674999999999997</v>
      </c>
    </row>
    <row r="17" spans="1:16" x14ac:dyDescent="0.2">
      <c r="A17" s="4" t="s">
        <v>33</v>
      </c>
      <c r="B17">
        <v>9788.2549999999992</v>
      </c>
      <c r="C17">
        <v>13876</v>
      </c>
      <c r="D17">
        <v>4658.7335000000003</v>
      </c>
      <c r="E17">
        <v>141.88</v>
      </c>
      <c r="F17">
        <v>6875.8</v>
      </c>
      <c r="G17">
        <v>255.69300000000001</v>
      </c>
      <c r="H17">
        <v>120.74999999999999</v>
      </c>
      <c r="I17">
        <v>0.10299999999999998</v>
      </c>
      <c r="J17">
        <v>969.1</v>
      </c>
      <c r="K17">
        <v>3.3129999999999997</v>
      </c>
      <c r="L17">
        <v>1.3439999999999999</v>
      </c>
      <c r="M17">
        <v>5.2970000000000006</v>
      </c>
      <c r="N17">
        <v>9.1140000000000008</v>
      </c>
      <c r="O17">
        <v>4.6180000000000003</v>
      </c>
      <c r="P17">
        <v>49.174999999999997</v>
      </c>
    </row>
    <row r="18" spans="1:16" x14ac:dyDescent="0.2">
      <c r="A18" s="4" t="s">
        <v>34</v>
      </c>
      <c r="B18">
        <v>1904.2550000000001</v>
      </c>
      <c r="C18">
        <v>6471</v>
      </c>
      <c r="D18">
        <v>787.63350000000003</v>
      </c>
      <c r="E18">
        <v>1.2699999999999996</v>
      </c>
      <c r="F18">
        <v>-64.300000000000068</v>
      </c>
      <c r="G18">
        <v>20.323</v>
      </c>
      <c r="H18">
        <v>-20.07</v>
      </c>
      <c r="I18">
        <v>-0.11550000000000001</v>
      </c>
      <c r="J18">
        <v>45.410000000000004</v>
      </c>
      <c r="K18">
        <v>0.45400000000000001</v>
      </c>
      <c r="L18">
        <v>0.55400000000000005</v>
      </c>
      <c r="M18">
        <v>0.64600000000000002</v>
      </c>
      <c r="N18">
        <v>0.78200000000000003</v>
      </c>
      <c r="O18">
        <v>0.58299999999999996</v>
      </c>
      <c r="P18">
        <v>5.931</v>
      </c>
    </row>
    <row r="19" spans="1:16" x14ac:dyDescent="0.2">
      <c r="A19" s="4" t="s">
        <v>35</v>
      </c>
      <c r="B19">
        <v>10552.254999999999</v>
      </c>
      <c r="C19">
        <v>41636</v>
      </c>
      <c r="D19">
        <v>4925.7335000000003</v>
      </c>
      <c r="E19">
        <v>472.18</v>
      </c>
      <c r="F19">
        <v>23765.8</v>
      </c>
      <c r="G19">
        <v>306.09300000000002</v>
      </c>
      <c r="H19">
        <v>222.05</v>
      </c>
      <c r="I19">
        <v>0.65650000000000008</v>
      </c>
      <c r="J19">
        <v>1458.1</v>
      </c>
      <c r="K19">
        <v>9.9480000000000004</v>
      </c>
      <c r="L19">
        <v>1.7850000000000001</v>
      </c>
      <c r="M19">
        <v>13.631</v>
      </c>
      <c r="N19">
        <v>24.957999999999998</v>
      </c>
      <c r="O19">
        <v>13.458</v>
      </c>
      <c r="P19">
        <v>123.565</v>
      </c>
    </row>
    <row r="20" spans="1:16" x14ac:dyDescent="0.2">
      <c r="A20" s="4" t="s">
        <v>36</v>
      </c>
      <c r="B20">
        <v>8437.2549999999992</v>
      </c>
      <c r="C20">
        <v>5273</v>
      </c>
      <c r="D20">
        <v>2516.7335000000003</v>
      </c>
      <c r="E20">
        <v>60.830000000000005</v>
      </c>
      <c r="F20">
        <v>1875.8</v>
      </c>
      <c r="G20">
        <v>179.19299999999998</v>
      </c>
      <c r="H20">
        <v>63.91</v>
      </c>
      <c r="I20">
        <v>-9.7500000000000017E-2</v>
      </c>
      <c r="J20">
        <v>205.79999999999998</v>
      </c>
      <c r="K20">
        <v>1.3159999999999998</v>
      </c>
      <c r="L20">
        <v>0.95899999999999996</v>
      </c>
      <c r="M20">
        <v>1.427</v>
      </c>
      <c r="N20">
        <v>1.986</v>
      </c>
      <c r="O20">
        <v>1.2629999999999999</v>
      </c>
      <c r="P20">
        <v>15.914999999999999</v>
      </c>
    </row>
    <row r="21" spans="1:16" x14ac:dyDescent="0.2">
      <c r="A21" s="4" t="s">
        <v>37</v>
      </c>
      <c r="B21">
        <v>7629.2550000000001</v>
      </c>
      <c r="C21">
        <v>7139</v>
      </c>
      <c r="D21">
        <v>2693.2335000000003</v>
      </c>
      <c r="E21">
        <v>69.830000000000013</v>
      </c>
      <c r="F21">
        <v>3018.8</v>
      </c>
      <c r="G21">
        <v>145.393</v>
      </c>
      <c r="H21">
        <v>58.509999999999991</v>
      </c>
      <c r="I21">
        <v>7.5000000000000067E-3</v>
      </c>
      <c r="J21">
        <v>576.4</v>
      </c>
      <c r="K21">
        <v>1.994</v>
      </c>
      <c r="L21">
        <v>1.4089999999999998</v>
      </c>
      <c r="M21">
        <v>2.2809999999999997</v>
      </c>
      <c r="N21">
        <v>3.3530000000000002</v>
      </c>
      <c r="O21">
        <v>2.13</v>
      </c>
      <c r="P21">
        <v>27.795000000000002</v>
      </c>
    </row>
    <row r="22" spans="1:16" x14ac:dyDescent="0.2">
      <c r="A22" s="4" t="s">
        <v>38</v>
      </c>
      <c r="B22">
        <v>1964.2550000000001</v>
      </c>
      <c r="C22">
        <v>5982</v>
      </c>
      <c r="D22">
        <v>1048.4835</v>
      </c>
      <c r="E22">
        <v>8.16</v>
      </c>
      <c r="F22">
        <v>432.79999999999995</v>
      </c>
      <c r="G22">
        <v>34.692999999999998</v>
      </c>
      <c r="H22">
        <v>32.58</v>
      </c>
      <c r="I22">
        <v>-0.14149999999999999</v>
      </c>
      <c r="J22">
        <v>15.780000000000001</v>
      </c>
      <c r="K22">
        <v>0.40200000000000002</v>
      </c>
      <c r="L22">
        <v>0.65300000000000002</v>
      </c>
      <c r="M22">
        <v>0.54600000000000004</v>
      </c>
      <c r="N22">
        <v>0.56499999999999995</v>
      </c>
      <c r="O22">
        <v>0.48899999999999999</v>
      </c>
      <c r="P22">
        <v>5.0820000000000007</v>
      </c>
    </row>
    <row r="23" spans="1:16" x14ac:dyDescent="0.2">
      <c r="A23" s="4" t="s">
        <v>63</v>
      </c>
      <c r="B23">
        <v>11162.254999999999</v>
      </c>
      <c r="C23">
        <v>10966</v>
      </c>
      <c r="D23">
        <v>5432.7335000000003</v>
      </c>
      <c r="E23">
        <v>168.88</v>
      </c>
      <c r="F23">
        <v>8926.7999999999993</v>
      </c>
      <c r="G23">
        <v>321.69300000000004</v>
      </c>
      <c r="H23">
        <v>172.45</v>
      </c>
      <c r="I23">
        <v>0.18199999999999997</v>
      </c>
      <c r="J23">
        <v>590.1</v>
      </c>
      <c r="K23">
        <v>6.274</v>
      </c>
      <c r="L23">
        <v>1.5680000000000001</v>
      </c>
      <c r="M23">
        <v>5.0359999999999996</v>
      </c>
      <c r="N23">
        <v>8.3780000000000001</v>
      </c>
      <c r="O23">
        <v>4.5289999999999999</v>
      </c>
      <c r="P23">
        <v>56.914999999999999</v>
      </c>
    </row>
    <row r="24" spans="1:16" x14ac:dyDescent="0.2">
      <c r="A24" s="7" t="s">
        <v>64</v>
      </c>
      <c r="B24">
        <v>6490.2550000000001</v>
      </c>
      <c r="C24">
        <v>5067</v>
      </c>
      <c r="D24">
        <v>1040.2335</v>
      </c>
      <c r="E24">
        <v>34.07</v>
      </c>
      <c r="F24">
        <v>1344.8</v>
      </c>
      <c r="G24">
        <v>86.823000000000008</v>
      </c>
      <c r="H24">
        <v>21.129999999999995</v>
      </c>
      <c r="I24">
        <v>-6.0499999999999998E-2</v>
      </c>
      <c r="J24">
        <v>271.10000000000002</v>
      </c>
      <c r="K24">
        <v>1.5629999999999999</v>
      </c>
      <c r="L24">
        <v>0.87</v>
      </c>
      <c r="M24">
        <v>1.784</v>
      </c>
      <c r="N24">
        <v>2.403</v>
      </c>
      <c r="O24">
        <v>1.5409999999999999</v>
      </c>
      <c r="P24">
        <v>20.945</v>
      </c>
    </row>
    <row r="25" spans="1:16" x14ac:dyDescent="0.2">
      <c r="A25" s="4" t="s">
        <v>65</v>
      </c>
      <c r="B25">
        <v>5279.2550000000001</v>
      </c>
      <c r="C25">
        <v>6057</v>
      </c>
      <c r="D25">
        <v>3751.2335000000003</v>
      </c>
      <c r="E25">
        <v>31.560000000000002</v>
      </c>
      <c r="F25">
        <v>720.8</v>
      </c>
      <c r="G25">
        <v>135.09299999999999</v>
      </c>
      <c r="H25">
        <v>52.929999999999993</v>
      </c>
      <c r="I25">
        <v>-0.11550000000000001</v>
      </c>
      <c r="J25">
        <v>200.6</v>
      </c>
      <c r="K25">
        <v>0.8580000000000001</v>
      </c>
      <c r="L25">
        <v>1.137</v>
      </c>
      <c r="M25">
        <v>1.008</v>
      </c>
      <c r="N25">
        <v>1.381</v>
      </c>
      <c r="O25">
        <v>0.94300000000000006</v>
      </c>
      <c r="P25">
        <v>16.115000000000002</v>
      </c>
    </row>
    <row r="26" spans="1:16" x14ac:dyDescent="0.2">
      <c r="A26" s="4" t="s">
        <v>66</v>
      </c>
      <c r="B26">
        <v>4929.2550000000001</v>
      </c>
      <c r="C26">
        <v>7997</v>
      </c>
      <c r="D26">
        <v>2675.7335000000003</v>
      </c>
      <c r="E26">
        <v>56.029999999999994</v>
      </c>
      <c r="F26">
        <v>2973.8</v>
      </c>
      <c r="G26">
        <v>391.39300000000003</v>
      </c>
      <c r="H26">
        <v>185.64999999999998</v>
      </c>
      <c r="I26">
        <v>-8.4999999999999937E-3</v>
      </c>
      <c r="J26">
        <v>330</v>
      </c>
      <c r="K26">
        <v>2.2949999999999999</v>
      </c>
      <c r="L26">
        <v>1.325</v>
      </c>
      <c r="M26">
        <v>3.323</v>
      </c>
      <c r="N26">
        <v>5.7509999999999994</v>
      </c>
      <c r="O26">
        <v>3.351</v>
      </c>
      <c r="P26">
        <v>26.885000000000002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E098-D7F5-C546-B3FF-ABFDBB572603}">
  <dimension ref="A1:P25"/>
  <sheetViews>
    <sheetView workbookViewId="0">
      <selection activeCell="F37" sqref="F37"/>
    </sheetView>
  </sheetViews>
  <sheetFormatPr baseColWidth="10" defaultRowHeight="15" x14ac:dyDescent="0.2"/>
  <cols>
    <col min="1" max="1" width="15.6640625" customWidth="1"/>
    <col min="255" max="255" width="15.6640625" customWidth="1"/>
    <col min="511" max="511" width="15.6640625" customWidth="1"/>
    <col min="767" max="767" width="15.6640625" customWidth="1"/>
    <col min="1023" max="1023" width="15.6640625" customWidth="1"/>
    <col min="1279" max="1279" width="15.6640625" customWidth="1"/>
    <col min="1535" max="1535" width="15.6640625" customWidth="1"/>
    <col min="1791" max="1791" width="15.6640625" customWidth="1"/>
    <col min="2047" max="2047" width="15.6640625" customWidth="1"/>
    <col min="2303" max="2303" width="15.6640625" customWidth="1"/>
    <col min="2559" max="2559" width="15.6640625" customWidth="1"/>
    <col min="2815" max="2815" width="15.6640625" customWidth="1"/>
    <col min="3071" max="3071" width="15.6640625" customWidth="1"/>
    <col min="3327" max="3327" width="15.6640625" customWidth="1"/>
    <col min="3583" max="3583" width="15.6640625" customWidth="1"/>
    <col min="3839" max="3839" width="15.6640625" customWidth="1"/>
    <col min="4095" max="4095" width="15.6640625" customWidth="1"/>
    <col min="4351" max="4351" width="15.6640625" customWidth="1"/>
    <col min="4607" max="4607" width="15.6640625" customWidth="1"/>
    <col min="4863" max="4863" width="15.6640625" customWidth="1"/>
    <col min="5119" max="5119" width="15.6640625" customWidth="1"/>
    <col min="5375" max="5375" width="15.6640625" customWidth="1"/>
    <col min="5631" max="5631" width="15.6640625" customWidth="1"/>
    <col min="5887" max="5887" width="15.6640625" customWidth="1"/>
    <col min="6143" max="6143" width="15.6640625" customWidth="1"/>
    <col min="6399" max="6399" width="15.6640625" customWidth="1"/>
    <col min="6655" max="6655" width="15.6640625" customWidth="1"/>
    <col min="6911" max="6911" width="15.6640625" customWidth="1"/>
    <col min="7167" max="7167" width="15.6640625" customWidth="1"/>
    <col min="7423" max="7423" width="15.6640625" customWidth="1"/>
    <col min="7679" max="7679" width="15.6640625" customWidth="1"/>
    <col min="7935" max="7935" width="15.6640625" customWidth="1"/>
    <col min="8191" max="8191" width="15.6640625" customWidth="1"/>
    <col min="8447" max="8447" width="15.6640625" customWidth="1"/>
    <col min="8703" max="8703" width="15.6640625" customWidth="1"/>
    <col min="8959" max="8959" width="15.6640625" customWidth="1"/>
    <col min="9215" max="9215" width="15.6640625" customWidth="1"/>
    <col min="9471" max="9471" width="15.6640625" customWidth="1"/>
    <col min="9727" max="9727" width="15.6640625" customWidth="1"/>
    <col min="9983" max="9983" width="15.6640625" customWidth="1"/>
    <col min="10239" max="10239" width="15.6640625" customWidth="1"/>
    <col min="10495" max="10495" width="15.6640625" customWidth="1"/>
    <col min="10751" max="10751" width="15.6640625" customWidth="1"/>
    <col min="11007" max="11007" width="15.6640625" customWidth="1"/>
    <col min="11263" max="11263" width="15.6640625" customWidth="1"/>
    <col min="11519" max="11519" width="15.6640625" customWidth="1"/>
    <col min="11775" max="11775" width="15.6640625" customWidth="1"/>
    <col min="12031" max="12031" width="15.6640625" customWidth="1"/>
    <col min="12287" max="12287" width="15.6640625" customWidth="1"/>
    <col min="12543" max="12543" width="15.6640625" customWidth="1"/>
    <col min="12799" max="12799" width="15.6640625" customWidth="1"/>
    <col min="13055" max="13055" width="15.6640625" customWidth="1"/>
    <col min="13311" max="13311" width="15.6640625" customWidth="1"/>
    <col min="13567" max="13567" width="15.6640625" customWidth="1"/>
    <col min="13823" max="13823" width="15.6640625" customWidth="1"/>
    <col min="14079" max="14079" width="15.6640625" customWidth="1"/>
    <col min="14335" max="14335" width="15.6640625" customWidth="1"/>
    <col min="14591" max="14591" width="15.6640625" customWidth="1"/>
    <col min="14847" max="14847" width="15.6640625" customWidth="1"/>
    <col min="15103" max="15103" width="15.6640625" customWidth="1"/>
    <col min="15359" max="15359" width="15.6640625" customWidth="1"/>
    <col min="15615" max="15615" width="15.6640625" customWidth="1"/>
    <col min="15871" max="15871" width="15.6640625" customWidth="1"/>
    <col min="16127" max="16127" width="15.6640625" customWidth="1"/>
  </cols>
  <sheetData>
    <row r="1" spans="1:16" x14ac:dyDescent="0.2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</row>
    <row r="2" spans="1:16" x14ac:dyDescent="0.2">
      <c r="A2" s="4" t="s">
        <v>19</v>
      </c>
      <c r="B2">
        <f>'MW.F.R CLEAN'!B3*0.05</f>
        <v>193.31275000000002</v>
      </c>
      <c r="C2">
        <f>'MW.F.R CLEAN'!C3*0.05</f>
        <v>407.85</v>
      </c>
      <c r="D2">
        <f>'MW.F.R CLEAN'!D3*0.05</f>
        <v>97.461675000000014</v>
      </c>
      <c r="E2">
        <f>'MW.F.R CLEAN'!E3*0.05</f>
        <v>1.1094999999999999</v>
      </c>
      <c r="F2">
        <f>'MW.F.R CLEAN'!F3*0.05</f>
        <v>66.239999999999995</v>
      </c>
      <c r="G2">
        <f>'MW.F.R CLEAN'!G3*0.05</f>
        <v>2.99315</v>
      </c>
      <c r="H2">
        <f>'MW.F.R CLEAN'!H3*0.05</f>
        <v>0.67249999999999988</v>
      </c>
      <c r="I2">
        <f>'MW.F.R CLEAN'!I3*0.05</f>
        <v>-2.2500000000000007E-3</v>
      </c>
      <c r="J2">
        <f>'MW.F.R CLEAN'!J3*0.05</f>
        <v>9.94</v>
      </c>
      <c r="K2">
        <f>'MW.F.R CLEAN'!K3*0.05</f>
        <v>6.8199999999999997E-2</v>
      </c>
      <c r="L2">
        <f>'MW.F.R CLEAN'!L3*0.05</f>
        <v>4.1950000000000001E-2</v>
      </c>
      <c r="M2">
        <f>'MW.F.R CLEAN'!M3*0.05</f>
        <v>6.9800000000000001E-2</v>
      </c>
      <c r="N2">
        <f>'MW.F.R CLEAN'!N3*0.05</f>
        <v>0.10775000000000001</v>
      </c>
      <c r="O2">
        <f>'MW.F.R CLEAN'!O3*0.05</f>
        <v>6.9750000000000006E-2</v>
      </c>
      <c r="P2">
        <f>'MW.F.R CLEAN'!P3*0.05</f>
        <v>0.66075000000000006</v>
      </c>
    </row>
    <row r="3" spans="1:16" x14ac:dyDescent="0.2">
      <c r="A3" s="4" t="s">
        <v>20</v>
      </c>
      <c r="B3">
        <f>'MW.F.R CLEAN'!B4*0.05</f>
        <v>433.66274999999996</v>
      </c>
      <c r="C3">
        <f>'MW.F.R CLEAN'!C4*0.05</f>
        <v>373.8</v>
      </c>
      <c r="D3">
        <f>'MW.F.R CLEAN'!D4*0.05</f>
        <v>95.786675000000002</v>
      </c>
      <c r="E3">
        <f>'MW.F.R CLEAN'!E4*0.05</f>
        <v>4.6390000000000002</v>
      </c>
      <c r="F3">
        <f>'MW.F.R CLEAN'!F4*0.05</f>
        <v>264.24</v>
      </c>
      <c r="G3">
        <f>'MW.F.R CLEAN'!G4*0.05</f>
        <v>14.709650000000003</v>
      </c>
      <c r="H3">
        <f>'MW.F.R CLEAN'!H4*0.05</f>
        <v>7.3324999999999996</v>
      </c>
      <c r="I3">
        <f>'MW.F.R CLEAN'!I4*0.05</f>
        <v>4.4999999999999972E-4</v>
      </c>
      <c r="J3">
        <f>'MW.F.R CLEAN'!J4*0.05</f>
        <v>12.970000000000002</v>
      </c>
      <c r="K3">
        <f>'MW.F.R CLEAN'!K4*0.05</f>
        <v>0.11584999999999999</v>
      </c>
      <c r="L3">
        <f>'MW.F.R CLEAN'!L4*0.05</f>
        <v>7.3249999999999996E-2</v>
      </c>
      <c r="M3">
        <f>'MW.F.R CLEAN'!M4*0.05</f>
        <v>0.16750000000000001</v>
      </c>
      <c r="N3">
        <f>'MW.F.R CLEAN'!N4*0.05</f>
        <v>0.28140000000000004</v>
      </c>
      <c r="O3">
        <f>'MW.F.R CLEAN'!O4*0.05</f>
        <v>0.15235000000000001</v>
      </c>
      <c r="P3">
        <f>'MW.F.R CLEAN'!P4*0.05</f>
        <v>1.6407499999999999</v>
      </c>
    </row>
    <row r="4" spans="1:16" x14ac:dyDescent="0.2">
      <c r="A4" s="4" t="s">
        <v>21</v>
      </c>
      <c r="B4">
        <f>'MW.F.R CLEAN'!B5*0.05</f>
        <v>323.86275000000001</v>
      </c>
      <c r="C4">
        <f>'MW.F.R CLEAN'!C5*0.05</f>
        <v>1014.3000000000001</v>
      </c>
      <c r="D4">
        <f>'MW.F.R CLEAN'!D5*0.05</f>
        <v>60.969175</v>
      </c>
      <c r="E4">
        <f>'MW.F.R CLEAN'!E5*0.05</f>
        <v>6.1890000000000001</v>
      </c>
      <c r="F4">
        <f>'MW.F.R CLEAN'!F5*0.05</f>
        <v>250.09000000000003</v>
      </c>
      <c r="G4">
        <f>'MW.F.R CLEAN'!G5*0.05</f>
        <v>4.3446500000000006</v>
      </c>
      <c r="H4">
        <f>'MW.F.R CLEAN'!H5*0.05</f>
        <v>1.5139999999999998</v>
      </c>
      <c r="I4">
        <f>'MW.F.R CLEAN'!I5*0.05</f>
        <v>2.2249999999999991E-3</v>
      </c>
      <c r="J4">
        <f>'MW.F.R CLEAN'!J5*0.05</f>
        <v>19.275000000000002</v>
      </c>
      <c r="K4">
        <f>'MW.F.R CLEAN'!K5*0.05</f>
        <v>0.13120000000000001</v>
      </c>
      <c r="L4">
        <f>'MW.F.R CLEAN'!L5*0.05</f>
        <v>4.1149999999999999E-2</v>
      </c>
      <c r="M4">
        <f>'MW.F.R CLEAN'!M5*0.05</f>
        <v>0.15565000000000001</v>
      </c>
      <c r="N4">
        <f>'MW.F.R CLEAN'!N5*0.05</f>
        <v>0.23710000000000001</v>
      </c>
      <c r="O4">
        <f>'MW.F.R CLEAN'!O5*0.05</f>
        <v>0.13800000000000001</v>
      </c>
      <c r="P4">
        <f>'MW.F.R CLEAN'!P5*0.05</f>
        <v>1.5092500000000002</v>
      </c>
    </row>
    <row r="5" spans="1:16" x14ac:dyDescent="0.2">
      <c r="A5" s="4" t="s">
        <v>22</v>
      </c>
      <c r="B5">
        <f>'MW.F.R CLEAN'!B6*0.05</f>
        <v>192.36275000000001</v>
      </c>
      <c r="C5">
        <f>'MW.F.R CLEAN'!C6*0.05</f>
        <v>421.6</v>
      </c>
      <c r="D5">
        <f>'MW.F.R CLEAN'!D6*0.05</f>
        <v>104.41167500000002</v>
      </c>
      <c r="E5">
        <f>'MW.F.R CLEAN'!E6*0.05</f>
        <v>0.17249999999999999</v>
      </c>
      <c r="F5">
        <f>'MW.F.R CLEAN'!F6*0.05</f>
        <v>23.09</v>
      </c>
      <c r="G5">
        <f>'MW.F.R CLEAN'!G6*0.05</f>
        <v>1.01715</v>
      </c>
      <c r="H5">
        <f>'MW.F.R CLEAN'!H6*0.05</f>
        <v>-0.57600000000000018</v>
      </c>
      <c r="I5">
        <f>'MW.F.R CLEAN'!I6*0.05</f>
        <v>-4.7500000000000007E-3</v>
      </c>
      <c r="J5">
        <f>'MW.F.R CLEAN'!J6*0.05</f>
        <v>9.1399999999999988</v>
      </c>
      <c r="K5">
        <f>'MW.F.R CLEAN'!K6*0.05</f>
        <v>5.8099999999999999E-2</v>
      </c>
      <c r="L5">
        <f>'MW.F.R CLEAN'!L6*0.05</f>
        <v>3.49E-2</v>
      </c>
      <c r="M5">
        <f>'MW.F.R CLEAN'!M6*0.05</f>
        <v>4.7699999999999999E-2</v>
      </c>
      <c r="N5">
        <f>'MW.F.R CLEAN'!N6*0.05</f>
        <v>6.7400000000000002E-2</v>
      </c>
      <c r="O5">
        <f>'MW.F.R CLEAN'!O6*0.05</f>
        <v>4.3300000000000005E-2</v>
      </c>
      <c r="P5">
        <f>'MW.F.R CLEAN'!P6*0.05</f>
        <v>0.41864999999999997</v>
      </c>
    </row>
    <row r="6" spans="1:16" x14ac:dyDescent="0.2">
      <c r="A6" s="4" t="s">
        <v>23</v>
      </c>
      <c r="B6">
        <f>'MW.F.R CLEAN'!B7*0.05</f>
        <v>352.06275000000005</v>
      </c>
      <c r="C6">
        <f>'MW.F.R CLEAN'!C7*0.05</f>
        <v>515.80000000000007</v>
      </c>
      <c r="D6">
        <f>'MW.F.R CLEAN'!D7*0.05</f>
        <v>65.324175000000011</v>
      </c>
      <c r="E6">
        <f>'MW.F.R CLEAN'!E7*0.05</f>
        <v>2.4030000000000005</v>
      </c>
      <c r="F6">
        <f>'MW.F.R CLEAN'!F7*0.05</f>
        <v>103.24000000000001</v>
      </c>
      <c r="G6">
        <f>'MW.F.R CLEAN'!G7*0.05</f>
        <v>4.5086500000000003</v>
      </c>
      <c r="H6">
        <f>'MW.F.R CLEAN'!H7*0.05</f>
        <v>1.6049999999999998</v>
      </c>
      <c r="I6">
        <f>'MW.F.R CLEAN'!I7*0.05</f>
        <v>2.7499999999999958E-4</v>
      </c>
      <c r="J6">
        <f>'MW.F.R CLEAN'!J7*0.05</f>
        <v>15.005000000000003</v>
      </c>
      <c r="K6">
        <f>'MW.F.R CLEAN'!K7*0.05</f>
        <v>8.9900000000000008E-2</v>
      </c>
      <c r="L6">
        <f>'MW.F.R CLEAN'!L7*0.05</f>
        <v>4.8600000000000004E-2</v>
      </c>
      <c r="M6">
        <f>'MW.F.R CLEAN'!M7*0.05</f>
        <v>0.10175000000000001</v>
      </c>
      <c r="N6">
        <f>'MW.F.R CLEAN'!N7*0.05</f>
        <v>0.15210000000000001</v>
      </c>
      <c r="O6">
        <f>'MW.F.R CLEAN'!O7*0.05</f>
        <v>9.4600000000000017E-2</v>
      </c>
      <c r="P6">
        <f>'MW.F.R CLEAN'!P7*0.05</f>
        <v>1.01675</v>
      </c>
    </row>
    <row r="7" spans="1:16" x14ac:dyDescent="0.2">
      <c r="A7" s="4" t="s">
        <v>24</v>
      </c>
      <c r="B7">
        <f>'MW.F.R CLEAN'!B8*0.05</f>
        <v>251.11275000000001</v>
      </c>
      <c r="C7">
        <f>'MW.F.R CLEAN'!C8*0.05</f>
        <v>734.30000000000007</v>
      </c>
      <c r="D7">
        <f>'MW.F.R CLEAN'!D8*0.05</f>
        <v>198.26167500000003</v>
      </c>
      <c r="E7">
        <f>'MW.F.R CLEAN'!E8*0.05</f>
        <v>2.1469999999999998</v>
      </c>
      <c r="F7">
        <f>'MW.F.R CLEAN'!F8*0.05</f>
        <v>96.09</v>
      </c>
      <c r="G7">
        <f>'MW.F.R CLEAN'!G8*0.05</f>
        <v>13.934650000000003</v>
      </c>
      <c r="H7">
        <f>'MW.F.R CLEAN'!H8*0.05</f>
        <v>5.4574999999999996</v>
      </c>
      <c r="I7">
        <f>'MW.F.R CLEAN'!I8*0.05</f>
        <v>-7.5000000000000075E-5</v>
      </c>
      <c r="J7">
        <f>'MW.F.R CLEAN'!J8*0.05</f>
        <v>12.33</v>
      </c>
      <c r="K7">
        <f>'MW.F.R CLEAN'!K8*0.05</f>
        <v>0.11315</v>
      </c>
      <c r="L7">
        <f>'MW.F.R CLEAN'!L8*0.05</f>
        <v>4.0550000000000003E-2</v>
      </c>
      <c r="M7">
        <f>'MW.F.R CLEAN'!M8*0.05</f>
        <v>0.10979999999999999</v>
      </c>
      <c r="N7">
        <f>'MW.F.R CLEAN'!N8*0.05</f>
        <v>0.17315000000000003</v>
      </c>
      <c r="O7">
        <f>'MW.F.R CLEAN'!O8*0.05</f>
        <v>9.8299999999999998E-2</v>
      </c>
      <c r="P7">
        <f>'MW.F.R CLEAN'!P8*0.05</f>
        <v>0.99675000000000014</v>
      </c>
    </row>
    <row r="8" spans="1:16" x14ac:dyDescent="0.2">
      <c r="A8" s="4" t="s">
        <v>25</v>
      </c>
      <c r="B8">
        <f>'MW.F.R CLEAN'!B9*0.05</f>
        <v>213.21275000000003</v>
      </c>
      <c r="C8">
        <f>'MW.F.R CLEAN'!C9*0.05</f>
        <v>390.15000000000003</v>
      </c>
      <c r="D8">
        <f>'MW.F.R CLEAN'!D9*0.05</f>
        <v>47.924175000000005</v>
      </c>
      <c r="E8">
        <f>'MW.F.R CLEAN'!E9*0.05</f>
        <v>1.1035000000000001</v>
      </c>
      <c r="F8">
        <f>'MW.F.R CLEAN'!F9*0.05</f>
        <v>87.04</v>
      </c>
      <c r="G8">
        <f>'MW.F.R CLEAN'!G9*0.05</f>
        <v>3.6361500000000002</v>
      </c>
      <c r="H8">
        <f>'MW.F.R CLEAN'!H9*0.05</f>
        <v>0.53849999999999987</v>
      </c>
      <c r="I8">
        <f>'MW.F.R CLEAN'!I9*0.05</f>
        <v>-6.4500000000000009E-3</v>
      </c>
      <c r="J8">
        <f>'MW.F.R CLEAN'!J9*0.05</f>
        <v>4.4249999999999998</v>
      </c>
      <c r="K8">
        <f>'MW.F.R CLEAN'!K9*0.05</f>
        <v>4.0300000000000002E-2</v>
      </c>
      <c r="L8">
        <f>'MW.F.R CLEAN'!L9*0.05</f>
        <v>3.1050000000000001E-2</v>
      </c>
      <c r="M8">
        <f>'MW.F.R CLEAN'!M9*0.05</f>
        <v>5.4699999999999999E-2</v>
      </c>
      <c r="N8">
        <f>'MW.F.R CLEAN'!N9*0.05</f>
        <v>7.9799999999999996E-2</v>
      </c>
      <c r="O8">
        <f>'MW.F.R CLEAN'!O9*0.05</f>
        <v>4.7750000000000008E-2</v>
      </c>
      <c r="P8">
        <f>'MW.F.R CLEAN'!P9*0.05</f>
        <v>0.51274999999999993</v>
      </c>
    </row>
    <row r="9" spans="1:16" x14ac:dyDescent="0.2">
      <c r="A9" s="4" t="s">
        <v>26</v>
      </c>
      <c r="B9">
        <f>'MW.F.R CLEAN'!B10*0.05</f>
        <v>337.76275000000004</v>
      </c>
      <c r="C9">
        <f>'MW.F.R CLEAN'!C10*0.05</f>
        <v>398.25</v>
      </c>
      <c r="D9">
        <f>'MW.F.R CLEAN'!D10*0.05</f>
        <v>71.649175</v>
      </c>
      <c r="E9">
        <f>'MW.F.R CLEAN'!E10*0.05</f>
        <v>1.3555000000000001</v>
      </c>
      <c r="F9">
        <f>'MW.F.R CLEAN'!F10*0.05</f>
        <v>72.040000000000006</v>
      </c>
      <c r="G9">
        <f>'MW.F.R CLEAN'!G10*0.05</f>
        <v>0.83714999999999995</v>
      </c>
      <c r="H9">
        <f>'MW.F.R CLEAN'!H10*0.05</f>
        <v>-0.41000000000000014</v>
      </c>
      <c r="I9">
        <f>'MW.F.R CLEAN'!I10*0.05</f>
        <v>-2.6000000000000003E-3</v>
      </c>
      <c r="J9">
        <f>'MW.F.R CLEAN'!J10*0.05</f>
        <v>16.510000000000002</v>
      </c>
      <c r="K9">
        <f>'MW.F.R CLEAN'!K10*0.05</f>
        <v>9.9049999999999999E-2</v>
      </c>
      <c r="L9">
        <f>'MW.F.R CLEAN'!L10*0.05</f>
        <v>4.8149999999999998E-2</v>
      </c>
      <c r="M9">
        <f>'MW.F.R CLEAN'!M10*0.05</f>
        <v>0.11864999999999999</v>
      </c>
      <c r="N9">
        <f>'MW.F.R CLEAN'!N10*0.05</f>
        <v>0.18890000000000001</v>
      </c>
      <c r="O9">
        <f>'MW.F.R CLEAN'!O10*0.05</f>
        <v>0.11130000000000001</v>
      </c>
      <c r="P9">
        <f>'MW.F.R CLEAN'!P10*0.05</f>
        <v>1.2077500000000001</v>
      </c>
    </row>
    <row r="10" spans="1:16" x14ac:dyDescent="0.2">
      <c r="A10" s="4" t="s">
        <v>27</v>
      </c>
      <c r="B10">
        <f>'MW.F.R CLEAN'!B11*0.05</f>
        <v>163.66275000000002</v>
      </c>
      <c r="C10">
        <f>'MW.F.R CLEAN'!C11*0.05</f>
        <v>484.8</v>
      </c>
      <c r="D10">
        <f>'MW.F.R CLEAN'!D11*0.05</f>
        <v>105.08667500000001</v>
      </c>
      <c r="E10">
        <f>'MW.F.R CLEAN'!E11*0.05</f>
        <v>2.0390000000000001</v>
      </c>
      <c r="F10">
        <f>'MW.F.R CLEAN'!F11*0.05</f>
        <v>98.19</v>
      </c>
      <c r="G10">
        <f>'MW.F.R CLEAN'!G11*0.05</f>
        <v>10.094650000000001</v>
      </c>
      <c r="H10">
        <f>'MW.F.R CLEAN'!H11*0.05</f>
        <v>3.9625000000000004</v>
      </c>
      <c r="I10">
        <f>'MW.F.R CLEAN'!I11*0.05</f>
        <v>-2.7500000000000007E-3</v>
      </c>
      <c r="J10">
        <f>'MW.F.R CLEAN'!J11*0.05</f>
        <v>12.235000000000001</v>
      </c>
      <c r="K10">
        <f>'MW.F.R CLEAN'!K11*0.05</f>
        <v>7.9699999999999993E-2</v>
      </c>
      <c r="L10">
        <f>'MW.F.R CLEAN'!L11*0.05</f>
        <v>5.3099999999999994E-2</v>
      </c>
      <c r="M10">
        <f>'MW.F.R CLEAN'!M11*0.05</f>
        <v>8.4199999999999997E-2</v>
      </c>
      <c r="N10">
        <f>'MW.F.R CLEAN'!N11*0.05</f>
        <v>0.13940000000000002</v>
      </c>
      <c r="O10">
        <f>'MW.F.R CLEAN'!O11*0.05</f>
        <v>8.2050000000000012E-2</v>
      </c>
      <c r="P10">
        <f>'MW.F.R CLEAN'!P11*0.05</f>
        <v>1.4722500000000001</v>
      </c>
    </row>
    <row r="11" spans="1:16" x14ac:dyDescent="0.2">
      <c r="A11" s="4" t="s">
        <v>28</v>
      </c>
      <c r="B11">
        <f>'MW.F.R CLEAN'!B12*0.05</f>
        <v>306.51275000000004</v>
      </c>
      <c r="C11">
        <f>'MW.F.R CLEAN'!C12*0.05</f>
        <v>453.3</v>
      </c>
      <c r="D11">
        <f>'MW.F.R CLEAN'!D12*0.05</f>
        <v>152.61167500000002</v>
      </c>
      <c r="E11">
        <f>'MW.F.R CLEAN'!E12*0.05</f>
        <v>2.9819999999999998</v>
      </c>
      <c r="F11">
        <f>'MW.F.R CLEAN'!F12*0.05</f>
        <v>132.04000000000002</v>
      </c>
      <c r="G11">
        <f>'MW.F.R CLEAN'!G12*0.05</f>
        <v>12.884650000000002</v>
      </c>
      <c r="H11">
        <f>'MW.F.R CLEAN'!H12*0.05</f>
        <v>5.5975000000000001</v>
      </c>
      <c r="I11">
        <f>'MW.F.R CLEAN'!I12*0.05</f>
        <v>-2.7000000000000006E-3</v>
      </c>
      <c r="J11">
        <f>'MW.F.R CLEAN'!J12*0.05</f>
        <v>11.29</v>
      </c>
      <c r="K11">
        <f>'MW.F.R CLEAN'!K12*0.05</f>
        <v>9.4550000000000009E-2</v>
      </c>
      <c r="L11">
        <f>'MW.F.R CLEAN'!L12*0.05</f>
        <v>5.7250000000000002E-2</v>
      </c>
      <c r="M11">
        <f>'MW.F.R CLEAN'!M12*0.05</f>
        <v>0.13689999999999999</v>
      </c>
      <c r="N11">
        <f>'MW.F.R CLEAN'!N12*0.05</f>
        <v>0.22735</v>
      </c>
      <c r="O11">
        <f>'MW.F.R CLEAN'!O12*0.05</f>
        <v>0.1348</v>
      </c>
      <c r="P11">
        <f>'MW.F.R CLEAN'!P12*0.05</f>
        <v>1.3492500000000003</v>
      </c>
    </row>
    <row r="12" spans="1:16" x14ac:dyDescent="0.2">
      <c r="A12" s="4" t="s">
        <v>29</v>
      </c>
      <c r="B12">
        <f>'MW.F.R CLEAN'!B13*0.05</f>
        <v>349.96275000000003</v>
      </c>
      <c r="C12">
        <f>'MW.F.R CLEAN'!C13*0.05</f>
        <v>374.35</v>
      </c>
      <c r="D12">
        <f>'MW.F.R CLEAN'!D13*0.05</f>
        <v>311.01167500000003</v>
      </c>
      <c r="E12">
        <f>'MW.F.R CLEAN'!E13*0.05</f>
        <v>3.5055000000000009</v>
      </c>
      <c r="F12">
        <f>'MW.F.R CLEAN'!F13*0.05</f>
        <v>171.54000000000002</v>
      </c>
      <c r="G12">
        <f>'MW.F.R CLEAN'!G13*0.05</f>
        <v>25.344650000000001</v>
      </c>
      <c r="H12">
        <f>'MW.F.R CLEAN'!H13*0.05</f>
        <v>10.547499999999999</v>
      </c>
      <c r="I12">
        <f>'MW.F.R CLEAN'!I13*0.05</f>
        <v>8.9999999999999943E-4</v>
      </c>
      <c r="J12">
        <f>'MW.F.R CLEAN'!J13*0.05</f>
        <v>14.995000000000003</v>
      </c>
      <c r="K12">
        <f>'MW.F.R CLEAN'!K13*0.05</f>
        <v>0.11530000000000001</v>
      </c>
      <c r="L12">
        <f>'MW.F.R CLEAN'!L13*0.05</f>
        <v>6.6900000000000001E-2</v>
      </c>
      <c r="M12">
        <f>'MW.F.R CLEAN'!M13*0.05</f>
        <v>0.13320000000000001</v>
      </c>
      <c r="N12">
        <f>'MW.F.R CLEAN'!N13*0.05</f>
        <v>0.22559999999999999</v>
      </c>
      <c r="O12">
        <f>'MW.F.R CLEAN'!O13*0.05</f>
        <v>0.12925</v>
      </c>
      <c r="P12">
        <f>'MW.F.R CLEAN'!P13*0.05</f>
        <v>1.4522500000000003</v>
      </c>
    </row>
    <row r="13" spans="1:16" x14ac:dyDescent="0.2">
      <c r="A13" s="4" t="s">
        <v>30</v>
      </c>
      <c r="B13">
        <f>'MW.F.R CLEAN'!B14*0.05</f>
        <v>321.11275000000001</v>
      </c>
      <c r="C13">
        <f>'MW.F.R CLEAN'!C14*0.05</f>
        <v>307.35000000000002</v>
      </c>
      <c r="D13">
        <f>'MW.F.R CLEAN'!D14*0.05</f>
        <v>208.53667500000003</v>
      </c>
      <c r="E13">
        <f>'MW.F.R CLEAN'!E14*0.05</f>
        <v>2.0710000000000002</v>
      </c>
      <c r="F13">
        <f>'MW.F.R CLEAN'!F14*0.05</f>
        <v>64.89</v>
      </c>
      <c r="G13">
        <f>'MW.F.R CLEAN'!G14*0.05</f>
        <v>7.9796499999999995</v>
      </c>
      <c r="H13">
        <f>'MW.F.R CLEAN'!H14*0.05</f>
        <v>2.7934999999999999</v>
      </c>
      <c r="I13">
        <f>'MW.F.R CLEAN'!I14*0.05</f>
        <v>-3.5750000000000014E-3</v>
      </c>
      <c r="J13">
        <f>'MW.F.R CLEAN'!J14*0.05</f>
        <v>10.530000000000001</v>
      </c>
      <c r="K13">
        <f>'MW.F.R CLEAN'!K14*0.05</f>
        <v>5.8150000000000007E-2</v>
      </c>
      <c r="L13">
        <f>'MW.F.R CLEAN'!L14*0.05</f>
        <v>6.1050000000000007E-2</v>
      </c>
      <c r="M13">
        <f>'MW.F.R CLEAN'!M14*0.05</f>
        <v>7.3099999999999998E-2</v>
      </c>
      <c r="N13">
        <f>'MW.F.R CLEAN'!N14*0.05</f>
        <v>0.11035000000000002</v>
      </c>
      <c r="O13">
        <f>'MW.F.R CLEAN'!O14*0.05</f>
        <v>6.6850000000000007E-2</v>
      </c>
      <c r="P13">
        <f>'MW.F.R CLEAN'!P14*0.05</f>
        <v>0.86675000000000013</v>
      </c>
    </row>
    <row r="14" spans="1:16" x14ac:dyDescent="0.2">
      <c r="A14" s="4" t="s">
        <v>31</v>
      </c>
      <c r="B14">
        <f>'MW.F.R CLEAN'!B15*0.05</f>
        <v>325.56275000000005</v>
      </c>
      <c r="C14">
        <f>'MW.F.R CLEAN'!C15*0.05</f>
        <v>313.40000000000003</v>
      </c>
      <c r="D14">
        <f>'MW.F.R CLEAN'!D15*0.05</f>
        <v>218.91167500000003</v>
      </c>
      <c r="E14">
        <f>'MW.F.R CLEAN'!E15*0.05</f>
        <v>1.8794999999999999</v>
      </c>
      <c r="F14">
        <f>'MW.F.R CLEAN'!F15*0.05</f>
        <v>137.89000000000001</v>
      </c>
      <c r="G14">
        <f>'MW.F.R CLEAN'!G15*0.05</f>
        <v>2.80565</v>
      </c>
      <c r="H14">
        <f>'MW.F.R CLEAN'!H15*0.05</f>
        <v>1.0024999999999999</v>
      </c>
      <c r="I14">
        <f>'MW.F.R CLEAN'!I15*0.05</f>
        <v>-3.8000000000000009E-3</v>
      </c>
      <c r="J14">
        <f>'MW.F.R CLEAN'!J15*0.05</f>
        <v>14.505000000000003</v>
      </c>
      <c r="K14">
        <f>'MW.F.R CLEAN'!K15*0.05</f>
        <v>6.6099999999999992E-2</v>
      </c>
      <c r="L14">
        <f>'MW.F.R CLEAN'!L15*0.05</f>
        <v>7.5950000000000017E-2</v>
      </c>
      <c r="M14">
        <f>'MW.F.R CLEAN'!M15*0.05</f>
        <v>7.4900000000000008E-2</v>
      </c>
      <c r="N14">
        <f>'MW.F.R CLEAN'!N15*0.05</f>
        <v>0.1069</v>
      </c>
      <c r="O14">
        <f>'MW.F.R CLEAN'!O15*0.05</f>
        <v>6.8049999999999999E-2</v>
      </c>
      <c r="P14">
        <f>'MW.F.R CLEAN'!P15*0.05</f>
        <v>0.81325000000000003</v>
      </c>
    </row>
    <row r="15" spans="1:16" x14ac:dyDescent="0.2">
      <c r="A15" s="4" t="s">
        <v>32</v>
      </c>
      <c r="B15">
        <f>'MW.F.R CLEAN'!B16*0.05</f>
        <v>527.61275000000001</v>
      </c>
      <c r="C15">
        <f>'MW.F.R CLEAN'!C16*0.05</f>
        <v>670.80000000000007</v>
      </c>
      <c r="D15">
        <f>'MW.F.R CLEAN'!D16*0.05</f>
        <v>124.06167500000002</v>
      </c>
      <c r="E15">
        <f>'MW.F.R CLEAN'!E16*0.05</f>
        <v>13.404</v>
      </c>
      <c r="F15">
        <f>'MW.F.R CLEAN'!F16*0.05</f>
        <v>511.28999999999996</v>
      </c>
      <c r="G15">
        <f>'MW.F.R CLEAN'!G16*0.05</f>
        <v>14.544650000000003</v>
      </c>
      <c r="H15">
        <f>'MW.F.R CLEAN'!H16*0.05</f>
        <v>7.6324999999999994</v>
      </c>
      <c r="I15">
        <f>'MW.F.R CLEAN'!I16*0.05</f>
        <v>9.4999999999999998E-3</v>
      </c>
      <c r="J15">
        <f>'MW.F.R CLEAN'!J16*0.05</f>
        <v>35.415000000000006</v>
      </c>
      <c r="K15">
        <f>'MW.F.R CLEAN'!K16*0.05</f>
        <v>0.20390000000000003</v>
      </c>
      <c r="L15">
        <f>'MW.F.R CLEAN'!L16*0.05</f>
        <v>6.7750000000000005E-2</v>
      </c>
      <c r="M15">
        <f>'MW.F.R CLEAN'!M16*0.05</f>
        <v>0.24825</v>
      </c>
      <c r="N15">
        <f>'MW.F.R CLEAN'!N16*0.05</f>
        <v>0.45750000000000002</v>
      </c>
      <c r="O15">
        <f>'MW.F.R CLEAN'!O16*0.05</f>
        <v>0.24005000000000001</v>
      </c>
      <c r="P15">
        <f>'MW.F.R CLEAN'!P16*0.05</f>
        <v>3.63375</v>
      </c>
    </row>
    <row r="16" spans="1:16" x14ac:dyDescent="0.2">
      <c r="A16" s="4" t="s">
        <v>33</v>
      </c>
      <c r="B16">
        <f>'MW.F.R CLEAN'!B17*0.05</f>
        <v>489.41274999999996</v>
      </c>
      <c r="C16">
        <f>'MW.F.R CLEAN'!C17*0.05</f>
        <v>693.80000000000007</v>
      </c>
      <c r="D16">
        <f>'MW.F.R CLEAN'!D17*0.05</f>
        <v>232.93667500000004</v>
      </c>
      <c r="E16">
        <f>'MW.F.R CLEAN'!E17*0.05</f>
        <v>7.0940000000000003</v>
      </c>
      <c r="F16">
        <f>'MW.F.R CLEAN'!F17*0.05</f>
        <v>343.79</v>
      </c>
      <c r="G16">
        <f>'MW.F.R CLEAN'!G17*0.05</f>
        <v>12.784650000000001</v>
      </c>
      <c r="H16">
        <f>'MW.F.R CLEAN'!H17*0.05</f>
        <v>6.0374999999999996</v>
      </c>
      <c r="I16">
        <f>'MW.F.R CLEAN'!I17*0.05</f>
        <v>5.1499999999999992E-3</v>
      </c>
      <c r="J16">
        <f>'MW.F.R CLEAN'!J17*0.05</f>
        <v>48.455000000000005</v>
      </c>
      <c r="K16">
        <f>'MW.F.R CLEAN'!K17*0.05</f>
        <v>0.16564999999999999</v>
      </c>
      <c r="L16">
        <f>'MW.F.R CLEAN'!L17*0.05</f>
        <v>6.7199999999999996E-2</v>
      </c>
      <c r="M16">
        <f>'MW.F.R CLEAN'!M17*0.05</f>
        <v>0.26485000000000003</v>
      </c>
      <c r="N16">
        <f>'MW.F.R CLEAN'!N17*0.05</f>
        <v>0.45570000000000005</v>
      </c>
      <c r="O16">
        <f>'MW.F.R CLEAN'!O17*0.05</f>
        <v>0.23090000000000002</v>
      </c>
      <c r="P16">
        <f>'MW.F.R CLEAN'!P17*0.05</f>
        <v>2.4587500000000002</v>
      </c>
    </row>
    <row r="17" spans="1:16" x14ac:dyDescent="0.2">
      <c r="A17" s="4" t="s">
        <v>34</v>
      </c>
      <c r="B17">
        <f>'MW.F.R CLEAN'!B18*0.05</f>
        <v>95.212750000000014</v>
      </c>
      <c r="C17">
        <f>'MW.F.R CLEAN'!C18*0.05</f>
        <v>323.55</v>
      </c>
      <c r="D17">
        <f>'MW.F.R CLEAN'!D18*0.05</f>
        <v>39.381675000000001</v>
      </c>
      <c r="E17">
        <f>'MW.F.R CLEAN'!E18*0.05</f>
        <v>6.3499999999999987E-2</v>
      </c>
      <c r="F17">
        <f>'MW.F.R CLEAN'!F18*0.05</f>
        <v>-3.2150000000000034</v>
      </c>
      <c r="G17">
        <f>'MW.F.R CLEAN'!G18*0.05</f>
        <v>1.0161500000000001</v>
      </c>
      <c r="H17">
        <f>'MW.F.R CLEAN'!H18*0.05</f>
        <v>-1.0035000000000001</v>
      </c>
      <c r="I17">
        <f>'MW.F.R CLEAN'!I18*0.05</f>
        <v>-5.7750000000000006E-3</v>
      </c>
      <c r="J17">
        <f>'MW.F.R CLEAN'!J18*0.05</f>
        <v>2.2705000000000002</v>
      </c>
      <c r="K17">
        <f>'MW.F.R CLEAN'!K18*0.05</f>
        <v>2.2700000000000001E-2</v>
      </c>
      <c r="L17">
        <f>'MW.F.R CLEAN'!L18*0.05</f>
        <v>2.7700000000000002E-2</v>
      </c>
      <c r="M17">
        <f>'MW.F.R CLEAN'!M18*0.05</f>
        <v>3.2300000000000002E-2</v>
      </c>
      <c r="N17">
        <f>'MW.F.R CLEAN'!N18*0.05</f>
        <v>3.9100000000000003E-2</v>
      </c>
      <c r="O17">
        <f>'MW.F.R CLEAN'!O18*0.05</f>
        <v>2.9149999999999999E-2</v>
      </c>
      <c r="P17">
        <f>'MW.F.R CLEAN'!P18*0.05</f>
        <v>0.29655000000000004</v>
      </c>
    </row>
    <row r="18" spans="1:16" x14ac:dyDescent="0.2">
      <c r="A18" s="4" t="s">
        <v>35</v>
      </c>
      <c r="B18">
        <f>'MW.F.R CLEAN'!B19*0.05</f>
        <v>527.61275000000001</v>
      </c>
      <c r="C18">
        <f>'MW.F.R CLEAN'!C19*0.05</f>
        <v>2081.8000000000002</v>
      </c>
      <c r="D18">
        <f>'MW.F.R CLEAN'!D19*0.05</f>
        <v>246.28667500000003</v>
      </c>
      <c r="E18">
        <f>'MW.F.R CLEAN'!E19*0.05</f>
        <v>23.609000000000002</v>
      </c>
      <c r="F18">
        <f>'MW.F.R CLEAN'!F19*0.05</f>
        <v>1188.29</v>
      </c>
      <c r="G18">
        <f>'MW.F.R CLEAN'!G19*0.05</f>
        <v>15.304650000000002</v>
      </c>
      <c r="H18">
        <f>'MW.F.R CLEAN'!H19*0.05</f>
        <v>11.102500000000001</v>
      </c>
      <c r="I18">
        <f>'MW.F.R CLEAN'!I19*0.05</f>
        <v>3.2825000000000007E-2</v>
      </c>
      <c r="J18">
        <f>'MW.F.R CLEAN'!J19*0.05</f>
        <v>72.905000000000001</v>
      </c>
      <c r="K18">
        <f>'MW.F.R CLEAN'!K19*0.05</f>
        <v>0.49740000000000006</v>
      </c>
      <c r="L18">
        <f>'MW.F.R CLEAN'!L19*0.05</f>
        <v>8.925000000000001E-2</v>
      </c>
      <c r="M18">
        <f>'MW.F.R CLEAN'!M19*0.05</f>
        <v>0.6815500000000001</v>
      </c>
      <c r="N18">
        <f>'MW.F.R CLEAN'!N19*0.05</f>
        <v>1.2479</v>
      </c>
      <c r="O18">
        <f>'MW.F.R CLEAN'!O19*0.05</f>
        <v>0.67290000000000005</v>
      </c>
      <c r="P18">
        <f>'MW.F.R CLEAN'!P19*0.05</f>
        <v>6.1782500000000002</v>
      </c>
    </row>
    <row r="19" spans="1:16" x14ac:dyDescent="0.2">
      <c r="A19" s="4" t="s">
        <v>36</v>
      </c>
      <c r="B19">
        <f>'MW.F.R CLEAN'!B20*0.05</f>
        <v>421.86275000000001</v>
      </c>
      <c r="C19">
        <f>'MW.F.R CLEAN'!C20*0.05</f>
        <v>263.65000000000003</v>
      </c>
      <c r="D19">
        <f>'MW.F.R CLEAN'!D20*0.05</f>
        <v>125.83667500000001</v>
      </c>
      <c r="E19">
        <f>'MW.F.R CLEAN'!E20*0.05</f>
        <v>3.0415000000000005</v>
      </c>
      <c r="F19">
        <f>'MW.F.R CLEAN'!F20*0.05</f>
        <v>93.79</v>
      </c>
      <c r="G19">
        <f>'MW.F.R CLEAN'!G20*0.05</f>
        <v>8.9596499999999999</v>
      </c>
      <c r="H19">
        <f>'MW.F.R CLEAN'!H20*0.05</f>
        <v>3.1955</v>
      </c>
      <c r="I19">
        <f>'MW.F.R CLEAN'!I20*0.05</f>
        <v>-4.8750000000000009E-3</v>
      </c>
      <c r="J19">
        <f>'MW.F.R CLEAN'!J20*0.05</f>
        <v>10.29</v>
      </c>
      <c r="K19">
        <f>'MW.F.R CLEAN'!K20*0.05</f>
        <v>6.5799999999999997E-2</v>
      </c>
      <c r="L19">
        <f>'MW.F.R CLEAN'!L20*0.05</f>
        <v>4.795E-2</v>
      </c>
      <c r="M19">
        <f>'MW.F.R CLEAN'!M20*0.05</f>
        <v>7.1350000000000011E-2</v>
      </c>
      <c r="N19">
        <f>'MW.F.R CLEAN'!N20*0.05</f>
        <v>9.9299999999999999E-2</v>
      </c>
      <c r="O19">
        <f>'MW.F.R CLEAN'!O20*0.05</f>
        <v>6.3149999999999998E-2</v>
      </c>
      <c r="P19">
        <f>'MW.F.R CLEAN'!P20*0.05</f>
        <v>0.79574999999999996</v>
      </c>
    </row>
    <row r="20" spans="1:16" x14ac:dyDescent="0.2">
      <c r="A20" s="4" t="s">
        <v>37</v>
      </c>
      <c r="B20">
        <f>'MW.F.R CLEAN'!B21*0.05</f>
        <v>381.46275000000003</v>
      </c>
      <c r="C20">
        <f>'MW.F.R CLEAN'!C21*0.05</f>
        <v>356.95000000000005</v>
      </c>
      <c r="D20">
        <f>'MW.F.R CLEAN'!D21*0.05</f>
        <v>134.66167500000003</v>
      </c>
      <c r="E20">
        <f>'MW.F.R CLEAN'!E21*0.05</f>
        <v>3.4915000000000007</v>
      </c>
      <c r="F20">
        <f>'MW.F.R CLEAN'!F21*0.05</f>
        <v>150.94000000000003</v>
      </c>
      <c r="G20">
        <f>'MW.F.R CLEAN'!G21*0.05</f>
        <v>7.2696500000000004</v>
      </c>
      <c r="H20">
        <f>'MW.F.R CLEAN'!H21*0.05</f>
        <v>2.9254999999999995</v>
      </c>
      <c r="I20">
        <f>'MW.F.R CLEAN'!I21*0.05</f>
        <v>3.7500000000000033E-4</v>
      </c>
      <c r="J20">
        <f>'MW.F.R CLEAN'!J21*0.05</f>
        <v>28.82</v>
      </c>
      <c r="K20">
        <f>'MW.F.R CLEAN'!K21*0.05</f>
        <v>9.9700000000000011E-2</v>
      </c>
      <c r="L20">
        <f>'MW.F.R CLEAN'!L21*0.05</f>
        <v>7.0449999999999999E-2</v>
      </c>
      <c r="M20">
        <f>'MW.F.R CLEAN'!M21*0.05</f>
        <v>0.11404999999999998</v>
      </c>
      <c r="N20">
        <f>'MW.F.R CLEAN'!N21*0.05</f>
        <v>0.16765000000000002</v>
      </c>
      <c r="O20">
        <f>'MW.F.R CLEAN'!O21*0.05</f>
        <v>0.1065</v>
      </c>
      <c r="P20">
        <f>'MW.F.R CLEAN'!P21*0.05</f>
        <v>1.3897500000000003</v>
      </c>
    </row>
    <row r="21" spans="1:16" x14ac:dyDescent="0.2">
      <c r="A21" s="4" t="s">
        <v>38</v>
      </c>
      <c r="B21">
        <f>'MW.F.R CLEAN'!B22*0.05</f>
        <v>98.212750000000014</v>
      </c>
      <c r="C21">
        <f>'MW.F.R CLEAN'!C22*0.05</f>
        <v>299.10000000000002</v>
      </c>
      <c r="D21">
        <f>'MW.F.R CLEAN'!D22*0.05</f>
        <v>52.424175000000005</v>
      </c>
      <c r="E21">
        <f>'MW.F.R CLEAN'!E22*0.05</f>
        <v>0.40800000000000003</v>
      </c>
      <c r="F21">
        <f>'MW.F.R CLEAN'!F22*0.05</f>
        <v>21.64</v>
      </c>
      <c r="G21">
        <f>'MW.F.R CLEAN'!G22*0.05</f>
        <v>1.73465</v>
      </c>
      <c r="H21">
        <f>'MW.F.R CLEAN'!H22*0.05</f>
        <v>1.629</v>
      </c>
      <c r="I21">
        <f>'MW.F.R CLEAN'!I22*0.05</f>
        <v>-7.0749999999999997E-3</v>
      </c>
      <c r="J21">
        <f>'MW.F.R CLEAN'!J22*0.05</f>
        <v>0.78900000000000015</v>
      </c>
      <c r="K21">
        <f>'MW.F.R CLEAN'!K22*0.05</f>
        <v>2.0100000000000003E-2</v>
      </c>
      <c r="L21">
        <f>'MW.F.R CLEAN'!L22*0.05</f>
        <v>3.2650000000000005E-2</v>
      </c>
      <c r="M21">
        <f>'MW.F.R CLEAN'!M22*0.05</f>
        <v>2.7300000000000005E-2</v>
      </c>
      <c r="N21">
        <f>'MW.F.R CLEAN'!N22*0.05</f>
        <v>2.8249999999999997E-2</v>
      </c>
      <c r="O21">
        <f>'MW.F.R CLEAN'!O22*0.05</f>
        <v>2.445E-2</v>
      </c>
      <c r="P21">
        <f>'MW.F.R CLEAN'!P22*0.05</f>
        <v>0.25410000000000005</v>
      </c>
    </row>
    <row r="22" spans="1:16" x14ac:dyDescent="0.2">
      <c r="A22" s="4" t="s">
        <v>63</v>
      </c>
      <c r="B22">
        <f>'MW.F.R CLEAN'!B23*0.05</f>
        <v>558.11275000000001</v>
      </c>
      <c r="C22">
        <f>'MW.F.R CLEAN'!C23*0.05</f>
        <v>548.30000000000007</v>
      </c>
      <c r="D22">
        <f>'MW.F.R CLEAN'!D23*0.05</f>
        <v>271.63667500000003</v>
      </c>
      <c r="E22">
        <f>'MW.F.R CLEAN'!E23*0.05</f>
        <v>8.4440000000000008</v>
      </c>
      <c r="F22">
        <f>'MW.F.R CLEAN'!F23*0.05</f>
        <v>446.34</v>
      </c>
      <c r="G22">
        <f>'MW.F.R CLEAN'!G23*0.05</f>
        <v>16.084650000000003</v>
      </c>
      <c r="H22">
        <f>'MW.F.R CLEAN'!H23*0.05</f>
        <v>8.6225000000000005</v>
      </c>
      <c r="I22">
        <f>'MW.F.R CLEAN'!I23*0.05</f>
        <v>9.0999999999999987E-3</v>
      </c>
      <c r="J22">
        <f>'MW.F.R CLEAN'!J23*0.05</f>
        <v>29.505000000000003</v>
      </c>
      <c r="K22">
        <f>'MW.F.R CLEAN'!K23*0.05</f>
        <v>0.31370000000000003</v>
      </c>
      <c r="L22">
        <f>'MW.F.R CLEAN'!L23*0.05</f>
        <v>7.8400000000000011E-2</v>
      </c>
      <c r="M22">
        <f>'MW.F.R CLEAN'!M23*0.05</f>
        <v>0.25179999999999997</v>
      </c>
      <c r="N22">
        <f>'MW.F.R CLEAN'!N23*0.05</f>
        <v>0.41890000000000005</v>
      </c>
      <c r="O22">
        <f>'MW.F.R CLEAN'!O23*0.05</f>
        <v>0.22645000000000001</v>
      </c>
      <c r="P22">
        <f>'MW.F.R CLEAN'!P23*0.05</f>
        <v>2.8457500000000002</v>
      </c>
    </row>
    <row r="23" spans="1:16" x14ac:dyDescent="0.2">
      <c r="A23" s="7" t="s">
        <v>64</v>
      </c>
      <c r="B23">
        <f>'MW.F.R CLEAN'!B24*0.05</f>
        <v>324.51275000000004</v>
      </c>
      <c r="C23">
        <f>'MW.F.R CLEAN'!C24*0.05</f>
        <v>253.35000000000002</v>
      </c>
      <c r="D23">
        <f>'MW.F.R CLEAN'!D24*0.05</f>
        <v>52.011675000000004</v>
      </c>
      <c r="E23">
        <f>'MW.F.R CLEAN'!E24*0.05</f>
        <v>1.7035</v>
      </c>
      <c r="F23">
        <f>'MW.F.R CLEAN'!F24*0.05</f>
        <v>67.239999999999995</v>
      </c>
      <c r="G23">
        <f>'MW.F.R CLEAN'!G24*0.05</f>
        <v>4.3411500000000007</v>
      </c>
      <c r="H23">
        <f>'MW.F.R CLEAN'!H24*0.05</f>
        <v>1.0564999999999998</v>
      </c>
      <c r="I23">
        <f>'MW.F.R CLEAN'!I24*0.05</f>
        <v>-3.0249999999999999E-3</v>
      </c>
      <c r="J23">
        <f>'MW.F.R CLEAN'!J24*0.05</f>
        <v>13.555000000000001</v>
      </c>
      <c r="K23">
        <f>'MW.F.R CLEAN'!K24*0.05</f>
        <v>7.8149999999999997E-2</v>
      </c>
      <c r="L23">
        <f>'MW.F.R CLEAN'!L24*0.05</f>
        <v>4.3500000000000004E-2</v>
      </c>
      <c r="M23">
        <f>'MW.F.R CLEAN'!M24*0.05</f>
        <v>8.9200000000000002E-2</v>
      </c>
      <c r="N23">
        <f>'MW.F.R CLEAN'!N24*0.05</f>
        <v>0.12015000000000001</v>
      </c>
      <c r="O23">
        <f>'MW.F.R CLEAN'!O24*0.05</f>
        <v>7.7050000000000007E-2</v>
      </c>
      <c r="P23">
        <f>'MW.F.R CLEAN'!P24*0.05</f>
        <v>1.04725</v>
      </c>
    </row>
    <row r="24" spans="1:16" x14ac:dyDescent="0.2">
      <c r="A24" s="4" t="s">
        <v>65</v>
      </c>
      <c r="B24">
        <f>'MW.F.R CLEAN'!B25*0.05</f>
        <v>263.96275000000003</v>
      </c>
      <c r="C24">
        <f>'MW.F.R CLEAN'!C25*0.05</f>
        <v>302.85000000000002</v>
      </c>
      <c r="D24">
        <f>'MW.F.R CLEAN'!D25*0.05</f>
        <v>187.56167500000004</v>
      </c>
      <c r="E24">
        <f>'MW.F.R CLEAN'!E25*0.05</f>
        <v>1.5780000000000003</v>
      </c>
      <c r="F24">
        <f>'MW.F.R CLEAN'!F25*0.05</f>
        <v>36.04</v>
      </c>
      <c r="G24">
        <f>'MW.F.R CLEAN'!G25*0.05</f>
        <v>6.7546499999999998</v>
      </c>
      <c r="H24">
        <f>'MW.F.R CLEAN'!H25*0.05</f>
        <v>2.6464999999999996</v>
      </c>
      <c r="I24">
        <f>'MW.F.R CLEAN'!I25*0.05</f>
        <v>-5.7750000000000006E-3</v>
      </c>
      <c r="J24">
        <f>'MW.F.R CLEAN'!J25*0.05</f>
        <v>10.030000000000001</v>
      </c>
      <c r="K24">
        <f>'MW.F.R CLEAN'!K25*0.05</f>
        <v>4.2900000000000008E-2</v>
      </c>
      <c r="L24">
        <f>'MW.F.R CLEAN'!L25*0.05</f>
        <v>5.6850000000000005E-2</v>
      </c>
      <c r="M24">
        <f>'MW.F.R CLEAN'!M25*0.05</f>
        <v>5.04E-2</v>
      </c>
      <c r="N24">
        <f>'MW.F.R CLEAN'!N25*0.05</f>
        <v>6.905E-2</v>
      </c>
      <c r="O24">
        <f>'MW.F.R CLEAN'!O25*0.05</f>
        <v>4.7150000000000004E-2</v>
      </c>
      <c r="P24">
        <f>'MW.F.R CLEAN'!P25*0.05</f>
        <v>0.80575000000000019</v>
      </c>
    </row>
    <row r="25" spans="1:16" x14ac:dyDescent="0.2">
      <c r="A25" s="4" t="s">
        <v>66</v>
      </c>
      <c r="B25">
        <f>'MW.F.R CLEAN'!B26*0.05</f>
        <v>246.46275000000003</v>
      </c>
      <c r="C25">
        <f>'MW.F.R CLEAN'!C26*0.05</f>
        <v>399.85</v>
      </c>
      <c r="D25">
        <f>'MW.F.R CLEAN'!D26*0.05</f>
        <v>133.78667500000003</v>
      </c>
      <c r="E25">
        <f>'MW.F.R CLEAN'!E26*0.05</f>
        <v>2.8014999999999999</v>
      </c>
      <c r="F25">
        <f>'MW.F.R CLEAN'!F26*0.05</f>
        <v>148.69000000000003</v>
      </c>
      <c r="G25">
        <f>'MW.F.R CLEAN'!G26*0.05</f>
        <v>19.569650000000003</v>
      </c>
      <c r="H25">
        <f>'MW.F.R CLEAN'!H26*0.05</f>
        <v>9.2824999999999989</v>
      </c>
      <c r="I25">
        <f>'MW.F.R CLEAN'!I26*0.05</f>
        <v>-4.2499999999999971E-4</v>
      </c>
      <c r="J25">
        <f>'MW.F.R CLEAN'!J26*0.05</f>
        <v>16.5</v>
      </c>
      <c r="K25">
        <f>'MW.F.R CLEAN'!K26*0.05</f>
        <v>0.11475</v>
      </c>
      <c r="L25">
        <f>'MW.F.R CLEAN'!L26*0.05</f>
        <v>6.6250000000000003E-2</v>
      </c>
      <c r="M25">
        <f>'MW.F.R CLEAN'!M26*0.05</f>
        <v>0.16615000000000002</v>
      </c>
      <c r="N25">
        <f>'MW.F.R CLEAN'!N26*0.05</f>
        <v>0.28754999999999997</v>
      </c>
      <c r="O25">
        <f>'MW.F.R CLEAN'!O26*0.05</f>
        <v>0.16755</v>
      </c>
      <c r="P25">
        <f>'MW.F.R CLEAN'!P26*0.05</f>
        <v>1.3442500000000002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CCC5-8087-2646-8013-8DCFC4F3A1C3}">
  <dimension ref="A1:P25"/>
  <sheetViews>
    <sheetView workbookViewId="0">
      <selection activeCell="H36" sqref="H36"/>
    </sheetView>
  </sheetViews>
  <sheetFormatPr baseColWidth="10" defaultRowHeight="15" x14ac:dyDescent="0.2"/>
  <cols>
    <col min="1" max="1" width="15.6640625" customWidth="1"/>
    <col min="255" max="255" width="15.6640625" customWidth="1"/>
    <col min="511" max="511" width="15.6640625" customWidth="1"/>
    <col min="767" max="767" width="15.6640625" customWidth="1"/>
    <col min="1023" max="1023" width="15.6640625" customWidth="1"/>
    <col min="1279" max="1279" width="15.6640625" customWidth="1"/>
    <col min="1535" max="1535" width="15.6640625" customWidth="1"/>
    <col min="1791" max="1791" width="15.6640625" customWidth="1"/>
    <col min="2047" max="2047" width="15.6640625" customWidth="1"/>
    <col min="2303" max="2303" width="15.6640625" customWidth="1"/>
    <col min="2559" max="2559" width="15.6640625" customWidth="1"/>
    <col min="2815" max="2815" width="15.6640625" customWidth="1"/>
    <col min="3071" max="3071" width="15.6640625" customWidth="1"/>
    <col min="3327" max="3327" width="15.6640625" customWidth="1"/>
    <col min="3583" max="3583" width="15.6640625" customWidth="1"/>
    <col min="3839" max="3839" width="15.6640625" customWidth="1"/>
    <col min="4095" max="4095" width="15.6640625" customWidth="1"/>
    <col min="4351" max="4351" width="15.6640625" customWidth="1"/>
    <col min="4607" max="4607" width="15.6640625" customWidth="1"/>
    <col min="4863" max="4863" width="15.6640625" customWidth="1"/>
    <col min="5119" max="5119" width="15.6640625" customWidth="1"/>
    <col min="5375" max="5375" width="15.6640625" customWidth="1"/>
    <col min="5631" max="5631" width="15.6640625" customWidth="1"/>
    <col min="5887" max="5887" width="15.6640625" customWidth="1"/>
    <col min="6143" max="6143" width="15.6640625" customWidth="1"/>
    <col min="6399" max="6399" width="15.6640625" customWidth="1"/>
    <col min="6655" max="6655" width="15.6640625" customWidth="1"/>
    <col min="6911" max="6911" width="15.6640625" customWidth="1"/>
    <col min="7167" max="7167" width="15.6640625" customWidth="1"/>
    <col min="7423" max="7423" width="15.6640625" customWidth="1"/>
    <col min="7679" max="7679" width="15.6640625" customWidth="1"/>
    <col min="7935" max="7935" width="15.6640625" customWidth="1"/>
    <col min="8191" max="8191" width="15.6640625" customWidth="1"/>
    <col min="8447" max="8447" width="15.6640625" customWidth="1"/>
    <col min="8703" max="8703" width="15.6640625" customWidth="1"/>
    <col min="8959" max="8959" width="15.6640625" customWidth="1"/>
    <col min="9215" max="9215" width="15.6640625" customWidth="1"/>
    <col min="9471" max="9471" width="15.6640625" customWidth="1"/>
    <col min="9727" max="9727" width="15.6640625" customWidth="1"/>
    <col min="9983" max="9983" width="15.6640625" customWidth="1"/>
    <col min="10239" max="10239" width="15.6640625" customWidth="1"/>
    <col min="10495" max="10495" width="15.6640625" customWidth="1"/>
    <col min="10751" max="10751" width="15.6640625" customWidth="1"/>
    <col min="11007" max="11007" width="15.6640625" customWidth="1"/>
    <col min="11263" max="11263" width="15.6640625" customWidth="1"/>
    <col min="11519" max="11519" width="15.6640625" customWidth="1"/>
    <col min="11775" max="11775" width="15.6640625" customWidth="1"/>
    <col min="12031" max="12031" width="15.6640625" customWidth="1"/>
    <col min="12287" max="12287" width="15.6640625" customWidth="1"/>
    <col min="12543" max="12543" width="15.6640625" customWidth="1"/>
    <col min="12799" max="12799" width="15.6640625" customWidth="1"/>
    <col min="13055" max="13055" width="15.6640625" customWidth="1"/>
    <col min="13311" max="13311" width="15.6640625" customWidth="1"/>
    <col min="13567" max="13567" width="15.6640625" customWidth="1"/>
    <col min="13823" max="13823" width="15.6640625" customWidth="1"/>
    <col min="14079" max="14079" width="15.6640625" customWidth="1"/>
    <col min="14335" max="14335" width="15.6640625" customWidth="1"/>
    <col min="14591" max="14591" width="15.6640625" customWidth="1"/>
    <col min="14847" max="14847" width="15.6640625" customWidth="1"/>
    <col min="15103" max="15103" width="15.6640625" customWidth="1"/>
    <col min="15359" max="15359" width="15.6640625" customWidth="1"/>
    <col min="15615" max="15615" width="15.6640625" customWidth="1"/>
    <col min="15871" max="15871" width="15.6640625" customWidth="1"/>
    <col min="16127" max="16127" width="15.6640625" customWidth="1"/>
  </cols>
  <sheetData>
    <row r="1" spans="1:16" x14ac:dyDescent="0.2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</row>
    <row r="2" spans="1:16" x14ac:dyDescent="0.2">
      <c r="A2" s="4" t="s">
        <v>19</v>
      </c>
      <c r="B2">
        <v>1.6E-2</v>
      </c>
      <c r="C2">
        <v>1.6E-2</v>
      </c>
      <c r="D2">
        <v>1.6E-2</v>
      </c>
      <c r="E2">
        <v>1.6E-2</v>
      </c>
      <c r="F2">
        <v>1.6E-2</v>
      </c>
      <c r="G2">
        <v>1.6E-2</v>
      </c>
      <c r="H2">
        <v>1.6E-2</v>
      </c>
      <c r="I2">
        <v>1.6E-2</v>
      </c>
      <c r="J2">
        <v>1.6E-2</v>
      </c>
      <c r="K2">
        <v>1.6E-2</v>
      </c>
      <c r="L2">
        <v>1.6E-2</v>
      </c>
      <c r="M2">
        <v>1.6E-2</v>
      </c>
      <c r="N2">
        <v>1.6E-2</v>
      </c>
      <c r="O2">
        <v>1.6E-2</v>
      </c>
      <c r="P2">
        <v>1.6E-2</v>
      </c>
    </row>
    <row r="3" spans="1:16" x14ac:dyDescent="0.2">
      <c r="A3" s="4" t="s">
        <v>20</v>
      </c>
      <c r="B3">
        <v>3.4000000000000002E-2</v>
      </c>
      <c r="C3">
        <v>3.4000000000000002E-2</v>
      </c>
      <c r="D3">
        <v>3.4000000000000002E-2</v>
      </c>
      <c r="E3">
        <v>3.4000000000000002E-2</v>
      </c>
      <c r="F3">
        <v>3.4000000000000002E-2</v>
      </c>
      <c r="G3">
        <v>3.4000000000000002E-2</v>
      </c>
      <c r="H3">
        <v>3.4000000000000002E-2</v>
      </c>
      <c r="I3">
        <v>3.4000000000000002E-2</v>
      </c>
      <c r="J3">
        <v>3.4000000000000002E-2</v>
      </c>
      <c r="K3">
        <v>3.4000000000000002E-2</v>
      </c>
      <c r="L3">
        <v>3.4000000000000002E-2</v>
      </c>
      <c r="M3">
        <v>3.4000000000000002E-2</v>
      </c>
      <c r="N3">
        <v>3.4000000000000002E-2</v>
      </c>
      <c r="O3">
        <v>3.4000000000000002E-2</v>
      </c>
      <c r="P3">
        <v>3.4000000000000002E-2</v>
      </c>
    </row>
    <row r="4" spans="1:16" x14ac:dyDescent="0.2">
      <c r="A4" s="4" t="s">
        <v>21</v>
      </c>
      <c r="B4">
        <v>1.2E-2</v>
      </c>
      <c r="C4">
        <v>1.2E-2</v>
      </c>
      <c r="D4">
        <v>1.2E-2</v>
      </c>
      <c r="E4">
        <v>1.2E-2</v>
      </c>
      <c r="F4">
        <v>1.2E-2</v>
      </c>
      <c r="G4">
        <v>1.2E-2</v>
      </c>
      <c r="H4">
        <v>1.2E-2</v>
      </c>
      <c r="I4">
        <v>1.2E-2</v>
      </c>
      <c r="J4">
        <v>1.2E-2</v>
      </c>
      <c r="K4">
        <v>1.2E-2</v>
      </c>
      <c r="L4">
        <v>1.2E-2</v>
      </c>
      <c r="M4">
        <v>1.2E-2</v>
      </c>
      <c r="N4">
        <v>1.2E-2</v>
      </c>
      <c r="O4">
        <v>1.2E-2</v>
      </c>
      <c r="P4">
        <v>1.2E-2</v>
      </c>
    </row>
    <row r="5" spans="1:16" x14ac:dyDescent="0.2">
      <c r="A5" s="4" t="s">
        <v>22</v>
      </c>
      <c r="B5">
        <v>1.0999999999999999E-2</v>
      </c>
      <c r="C5">
        <v>1.0999999999999999E-2</v>
      </c>
      <c r="D5">
        <v>1.0999999999999999E-2</v>
      </c>
      <c r="E5">
        <v>1.0999999999999999E-2</v>
      </c>
      <c r="F5">
        <v>1.0999999999999999E-2</v>
      </c>
      <c r="G5">
        <v>1.0999999999999999E-2</v>
      </c>
      <c r="H5">
        <v>1.0999999999999999E-2</v>
      </c>
      <c r="I5">
        <v>1.0999999999999999E-2</v>
      </c>
      <c r="J5">
        <v>1.0999999999999999E-2</v>
      </c>
      <c r="K5">
        <v>1.0999999999999999E-2</v>
      </c>
      <c r="L5">
        <v>1.0999999999999999E-2</v>
      </c>
      <c r="M5">
        <v>1.0999999999999999E-2</v>
      </c>
      <c r="N5">
        <v>1.0999999999999999E-2</v>
      </c>
      <c r="O5">
        <v>1.0999999999999999E-2</v>
      </c>
      <c r="P5">
        <v>1.0999999999999999E-2</v>
      </c>
    </row>
    <row r="6" spans="1:16" x14ac:dyDescent="0.2">
      <c r="A6" s="4" t="s">
        <v>23</v>
      </c>
      <c r="B6">
        <v>1.6E-2</v>
      </c>
      <c r="C6">
        <v>1.6E-2</v>
      </c>
      <c r="D6">
        <v>1.6E-2</v>
      </c>
      <c r="E6">
        <v>1.6E-2</v>
      </c>
      <c r="F6">
        <v>1.6E-2</v>
      </c>
      <c r="G6">
        <v>1.6E-2</v>
      </c>
      <c r="H6">
        <v>1.6E-2</v>
      </c>
      <c r="I6">
        <v>1.6E-2</v>
      </c>
      <c r="J6">
        <v>1.6E-2</v>
      </c>
      <c r="K6">
        <v>1.6E-2</v>
      </c>
      <c r="L6">
        <v>1.6E-2</v>
      </c>
      <c r="M6">
        <v>1.6E-2</v>
      </c>
      <c r="N6">
        <v>1.6E-2</v>
      </c>
      <c r="O6">
        <v>1.6E-2</v>
      </c>
      <c r="P6">
        <v>1.6E-2</v>
      </c>
    </row>
    <row r="7" spans="1:16" x14ac:dyDescent="0.2">
      <c r="A7" s="4" t="s">
        <v>24</v>
      </c>
      <c r="B7">
        <v>2.3E-2</v>
      </c>
      <c r="C7">
        <v>2.3E-2</v>
      </c>
      <c r="D7">
        <v>2.3E-2</v>
      </c>
      <c r="E7">
        <v>2.3E-2</v>
      </c>
      <c r="F7">
        <v>2.3E-2</v>
      </c>
      <c r="G7">
        <v>2.3E-2</v>
      </c>
      <c r="H7">
        <v>2.3E-2</v>
      </c>
      <c r="I7">
        <v>2.3E-2</v>
      </c>
      <c r="J7">
        <v>2.3E-2</v>
      </c>
      <c r="K7">
        <v>2.3E-2</v>
      </c>
      <c r="L7">
        <v>2.3E-2</v>
      </c>
      <c r="M7">
        <v>2.3E-2</v>
      </c>
      <c r="N7">
        <v>2.3E-2</v>
      </c>
      <c r="O7">
        <v>2.3E-2</v>
      </c>
      <c r="P7">
        <v>2.3E-2</v>
      </c>
    </row>
    <row r="8" spans="1:16" x14ac:dyDescent="0.2">
      <c r="A8" s="4" t="s">
        <v>25</v>
      </c>
      <c r="B8">
        <v>8.0000000000000002E-3</v>
      </c>
      <c r="C8">
        <v>8.0000000000000002E-3</v>
      </c>
      <c r="D8">
        <v>8.0000000000000002E-3</v>
      </c>
      <c r="E8">
        <v>8.0000000000000002E-3</v>
      </c>
      <c r="F8">
        <v>8.0000000000000002E-3</v>
      </c>
      <c r="G8">
        <v>8.0000000000000002E-3</v>
      </c>
      <c r="H8">
        <v>8.0000000000000002E-3</v>
      </c>
      <c r="I8">
        <v>8.0000000000000002E-3</v>
      </c>
      <c r="J8">
        <v>8.0000000000000002E-3</v>
      </c>
      <c r="K8">
        <v>8.0000000000000002E-3</v>
      </c>
      <c r="L8">
        <v>8.0000000000000002E-3</v>
      </c>
      <c r="M8">
        <v>8.0000000000000002E-3</v>
      </c>
      <c r="N8">
        <v>8.0000000000000002E-3</v>
      </c>
      <c r="O8">
        <v>8.0000000000000002E-3</v>
      </c>
      <c r="P8">
        <v>8.0000000000000002E-3</v>
      </c>
    </row>
    <row r="9" spans="1:16" x14ac:dyDescent="0.2">
      <c r="A9" s="4" t="s">
        <v>26</v>
      </c>
      <c r="B9">
        <v>1.7999999999999999E-2</v>
      </c>
      <c r="C9">
        <v>1.7999999999999999E-2</v>
      </c>
      <c r="D9">
        <v>1.7999999999999999E-2</v>
      </c>
      <c r="E9">
        <v>1.7999999999999999E-2</v>
      </c>
      <c r="F9">
        <v>1.7999999999999999E-2</v>
      </c>
      <c r="G9">
        <v>1.7999999999999999E-2</v>
      </c>
      <c r="H9">
        <v>1.7999999999999999E-2</v>
      </c>
      <c r="I9">
        <v>1.7999999999999999E-2</v>
      </c>
      <c r="J9">
        <v>1.7999999999999999E-2</v>
      </c>
      <c r="K9">
        <v>1.7999999999999999E-2</v>
      </c>
      <c r="L9">
        <v>1.7999999999999999E-2</v>
      </c>
      <c r="M9">
        <v>1.7999999999999999E-2</v>
      </c>
      <c r="N9">
        <v>1.7999999999999999E-2</v>
      </c>
      <c r="O9">
        <v>1.7999999999999999E-2</v>
      </c>
      <c r="P9">
        <v>1.7999999999999999E-2</v>
      </c>
    </row>
    <row r="10" spans="1:16" x14ac:dyDescent="0.2">
      <c r="A10" s="4" t="s">
        <v>27</v>
      </c>
      <c r="B10">
        <v>2.1999999999999999E-2</v>
      </c>
      <c r="C10">
        <v>2.1999999999999999E-2</v>
      </c>
      <c r="D10">
        <v>2.1999999999999999E-2</v>
      </c>
      <c r="E10">
        <v>2.1999999999999999E-2</v>
      </c>
      <c r="F10">
        <v>2.1999999999999999E-2</v>
      </c>
      <c r="G10">
        <v>2.1999999999999999E-2</v>
      </c>
      <c r="H10">
        <v>2.1999999999999999E-2</v>
      </c>
      <c r="I10">
        <v>2.1999999999999999E-2</v>
      </c>
      <c r="J10">
        <v>2.1999999999999999E-2</v>
      </c>
      <c r="K10">
        <v>2.1999999999999999E-2</v>
      </c>
      <c r="L10">
        <v>2.1999999999999999E-2</v>
      </c>
      <c r="M10">
        <v>2.1999999999999999E-2</v>
      </c>
      <c r="N10">
        <v>2.1999999999999999E-2</v>
      </c>
      <c r="O10">
        <v>2.1999999999999999E-2</v>
      </c>
      <c r="P10">
        <v>2.1999999999999999E-2</v>
      </c>
    </row>
    <row r="11" spans="1:16" x14ac:dyDescent="0.2">
      <c r="A11" s="4" t="s">
        <v>28</v>
      </c>
      <c r="B11">
        <v>2.1999999999999999E-2</v>
      </c>
      <c r="C11">
        <v>2.1999999999999999E-2</v>
      </c>
      <c r="D11">
        <v>2.1999999999999999E-2</v>
      </c>
      <c r="E11">
        <v>2.1999999999999999E-2</v>
      </c>
      <c r="F11">
        <v>2.1999999999999999E-2</v>
      </c>
      <c r="G11">
        <v>2.1999999999999999E-2</v>
      </c>
      <c r="H11">
        <v>2.1999999999999999E-2</v>
      </c>
      <c r="I11">
        <v>2.1999999999999999E-2</v>
      </c>
      <c r="J11">
        <v>2.1999999999999999E-2</v>
      </c>
      <c r="K11">
        <v>2.1999999999999999E-2</v>
      </c>
      <c r="L11">
        <v>2.1999999999999999E-2</v>
      </c>
      <c r="M11">
        <v>2.1999999999999999E-2</v>
      </c>
      <c r="N11">
        <v>2.1999999999999999E-2</v>
      </c>
      <c r="O11">
        <v>2.1999999999999999E-2</v>
      </c>
      <c r="P11">
        <v>2.1999999999999999E-2</v>
      </c>
    </row>
    <row r="12" spans="1:16" x14ac:dyDescent="0.2">
      <c r="A12" s="4" t="s">
        <v>29</v>
      </c>
      <c r="B12">
        <v>2.5000000000000001E-2</v>
      </c>
      <c r="C12">
        <v>2.5000000000000001E-2</v>
      </c>
      <c r="D12">
        <v>2.5000000000000001E-2</v>
      </c>
      <c r="E12">
        <v>2.5000000000000001E-2</v>
      </c>
      <c r="F12">
        <v>2.5000000000000001E-2</v>
      </c>
      <c r="G12">
        <v>2.5000000000000001E-2</v>
      </c>
      <c r="H12">
        <v>2.5000000000000001E-2</v>
      </c>
      <c r="I12">
        <v>2.5000000000000001E-2</v>
      </c>
      <c r="J12">
        <v>2.5000000000000001E-2</v>
      </c>
      <c r="K12">
        <v>2.5000000000000001E-2</v>
      </c>
      <c r="L12">
        <v>2.5000000000000001E-2</v>
      </c>
      <c r="M12">
        <v>2.5000000000000001E-2</v>
      </c>
      <c r="N12">
        <v>2.5000000000000001E-2</v>
      </c>
      <c r="O12">
        <v>2.5000000000000001E-2</v>
      </c>
      <c r="P12">
        <v>2.5000000000000001E-2</v>
      </c>
    </row>
    <row r="13" spans="1:16" x14ac:dyDescent="0.2">
      <c r="A13" s="4" t="s">
        <v>30</v>
      </c>
      <c r="B13">
        <v>2.4E-2</v>
      </c>
      <c r="C13">
        <v>2.4E-2</v>
      </c>
      <c r="D13">
        <v>2.4E-2</v>
      </c>
      <c r="E13">
        <v>2.4E-2</v>
      </c>
      <c r="F13">
        <v>2.4E-2</v>
      </c>
      <c r="G13">
        <v>2.4E-2</v>
      </c>
      <c r="H13">
        <v>2.4E-2</v>
      </c>
      <c r="I13">
        <v>2.4E-2</v>
      </c>
      <c r="J13">
        <v>2.4E-2</v>
      </c>
      <c r="K13">
        <v>2.4E-2</v>
      </c>
      <c r="L13">
        <v>2.4E-2</v>
      </c>
      <c r="M13">
        <v>2.4E-2</v>
      </c>
      <c r="N13">
        <v>2.4E-2</v>
      </c>
      <c r="O13">
        <v>2.4E-2</v>
      </c>
      <c r="P13">
        <v>2.4E-2</v>
      </c>
    </row>
    <row r="14" spans="1:16" x14ac:dyDescent="0.2">
      <c r="A14" s="4" t="s">
        <v>31</v>
      </c>
      <c r="B14">
        <v>2.5999999999999999E-2</v>
      </c>
      <c r="C14">
        <v>2.5999999999999999E-2</v>
      </c>
      <c r="D14">
        <v>2.5999999999999999E-2</v>
      </c>
      <c r="E14">
        <v>2.5999999999999999E-2</v>
      </c>
      <c r="F14">
        <v>2.5999999999999999E-2</v>
      </c>
      <c r="G14">
        <v>2.5999999999999999E-2</v>
      </c>
      <c r="H14">
        <v>2.5999999999999999E-2</v>
      </c>
      <c r="I14">
        <v>2.5999999999999999E-2</v>
      </c>
      <c r="J14">
        <v>2.5999999999999999E-2</v>
      </c>
      <c r="K14">
        <v>2.5999999999999999E-2</v>
      </c>
      <c r="L14">
        <v>2.5999999999999999E-2</v>
      </c>
      <c r="M14">
        <v>2.5999999999999999E-2</v>
      </c>
      <c r="N14">
        <v>2.5999999999999999E-2</v>
      </c>
      <c r="O14">
        <v>2.5999999999999999E-2</v>
      </c>
      <c r="P14">
        <v>2.5999999999999999E-2</v>
      </c>
    </row>
    <row r="15" spans="1:16" x14ac:dyDescent="0.2">
      <c r="A15" s="4" t="s">
        <v>32</v>
      </c>
      <c r="B15">
        <v>4.2000000000000003E-2</v>
      </c>
      <c r="C15">
        <v>4.2000000000000003E-2</v>
      </c>
      <c r="D15">
        <v>4.2000000000000003E-2</v>
      </c>
      <c r="E15">
        <v>4.2000000000000003E-2</v>
      </c>
      <c r="F15">
        <v>4.2000000000000003E-2</v>
      </c>
      <c r="G15">
        <v>4.2000000000000003E-2</v>
      </c>
      <c r="H15">
        <v>4.2000000000000003E-2</v>
      </c>
      <c r="I15">
        <v>4.2000000000000003E-2</v>
      </c>
      <c r="J15">
        <v>4.2000000000000003E-2</v>
      </c>
      <c r="K15">
        <v>4.2000000000000003E-2</v>
      </c>
      <c r="L15">
        <v>4.2000000000000003E-2</v>
      </c>
      <c r="M15">
        <v>4.2000000000000003E-2</v>
      </c>
      <c r="N15">
        <v>4.2000000000000003E-2</v>
      </c>
      <c r="O15">
        <v>4.2000000000000003E-2</v>
      </c>
      <c r="P15">
        <v>4.2000000000000003E-2</v>
      </c>
    </row>
    <row r="16" spans="1:16" x14ac:dyDescent="0.2">
      <c r="A16" s="4" t="s">
        <v>33</v>
      </c>
      <c r="B16">
        <v>0.03</v>
      </c>
      <c r="C16">
        <v>0.03</v>
      </c>
      <c r="D16">
        <v>0.03</v>
      </c>
      <c r="E16">
        <v>0.03</v>
      </c>
      <c r="F16">
        <v>0.03</v>
      </c>
      <c r="G16">
        <v>0.03</v>
      </c>
      <c r="H16">
        <v>0.03</v>
      </c>
      <c r="I16">
        <v>0.03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</row>
    <row r="17" spans="1:16" x14ac:dyDescent="0.2">
      <c r="A17" s="4" t="s">
        <v>34</v>
      </c>
      <c r="B17">
        <v>4.0000000000000001E-3</v>
      </c>
      <c r="C17">
        <v>4.0000000000000001E-3</v>
      </c>
      <c r="D17">
        <v>4.0000000000000001E-3</v>
      </c>
      <c r="E17">
        <v>4.0000000000000001E-3</v>
      </c>
      <c r="F17">
        <v>4.0000000000000001E-3</v>
      </c>
      <c r="G17">
        <v>4.0000000000000001E-3</v>
      </c>
      <c r="H17">
        <v>4.0000000000000001E-3</v>
      </c>
      <c r="I17">
        <v>4.0000000000000001E-3</v>
      </c>
      <c r="J17">
        <v>4.0000000000000001E-3</v>
      </c>
      <c r="K17">
        <v>4.0000000000000001E-3</v>
      </c>
      <c r="L17">
        <v>4.0000000000000001E-3</v>
      </c>
      <c r="M17">
        <v>4.0000000000000001E-3</v>
      </c>
      <c r="N17">
        <v>4.0000000000000001E-3</v>
      </c>
      <c r="O17">
        <v>4.0000000000000001E-3</v>
      </c>
      <c r="P17">
        <v>4.0000000000000001E-3</v>
      </c>
    </row>
    <row r="18" spans="1:16" x14ac:dyDescent="0.2">
      <c r="A18" s="4" t="s">
        <v>35</v>
      </c>
      <c r="B18">
        <v>3.2000000000000001E-2</v>
      </c>
      <c r="C18">
        <v>3.2000000000000001E-2</v>
      </c>
      <c r="D18">
        <v>3.2000000000000001E-2</v>
      </c>
      <c r="E18">
        <v>3.2000000000000001E-2</v>
      </c>
      <c r="F18">
        <v>3.2000000000000001E-2</v>
      </c>
      <c r="G18">
        <v>3.2000000000000001E-2</v>
      </c>
      <c r="H18">
        <v>3.2000000000000001E-2</v>
      </c>
      <c r="I18">
        <v>3.2000000000000001E-2</v>
      </c>
      <c r="J18">
        <v>3.2000000000000001E-2</v>
      </c>
      <c r="K18">
        <v>3.2000000000000001E-2</v>
      </c>
      <c r="L18">
        <v>3.2000000000000001E-2</v>
      </c>
      <c r="M18">
        <v>3.2000000000000001E-2</v>
      </c>
      <c r="N18">
        <v>3.2000000000000001E-2</v>
      </c>
      <c r="O18">
        <v>3.2000000000000001E-2</v>
      </c>
      <c r="P18">
        <v>3.2000000000000001E-2</v>
      </c>
    </row>
    <row r="19" spans="1:16" x14ac:dyDescent="0.2">
      <c r="A19" s="4" t="s">
        <v>36</v>
      </c>
      <c r="B19">
        <v>2.1999999999999999E-2</v>
      </c>
      <c r="C19">
        <v>2.1999999999999999E-2</v>
      </c>
      <c r="D19">
        <v>2.1999999999999999E-2</v>
      </c>
      <c r="E19">
        <v>2.1999999999999999E-2</v>
      </c>
      <c r="F19">
        <v>2.1999999999999999E-2</v>
      </c>
      <c r="G19">
        <v>2.1999999999999999E-2</v>
      </c>
      <c r="H19">
        <v>2.1999999999999999E-2</v>
      </c>
      <c r="I19">
        <v>2.1999999999999999E-2</v>
      </c>
      <c r="J19">
        <v>2.1999999999999999E-2</v>
      </c>
      <c r="K19">
        <v>2.1999999999999999E-2</v>
      </c>
      <c r="L19">
        <v>2.1999999999999999E-2</v>
      </c>
      <c r="M19">
        <v>2.1999999999999999E-2</v>
      </c>
      <c r="N19">
        <v>2.1999999999999999E-2</v>
      </c>
      <c r="O19">
        <v>2.1999999999999999E-2</v>
      </c>
      <c r="P19">
        <v>2.1999999999999999E-2</v>
      </c>
    </row>
    <row r="20" spans="1:16" x14ac:dyDescent="0.2">
      <c r="A20" s="4" t="s">
        <v>37</v>
      </c>
      <c r="B20">
        <v>2.1000000000000001E-2</v>
      </c>
      <c r="C20">
        <v>2.1000000000000001E-2</v>
      </c>
      <c r="D20">
        <v>2.1000000000000001E-2</v>
      </c>
      <c r="E20">
        <v>2.1000000000000001E-2</v>
      </c>
      <c r="F20">
        <v>2.1000000000000001E-2</v>
      </c>
      <c r="G20">
        <v>2.1000000000000001E-2</v>
      </c>
      <c r="H20">
        <v>2.1000000000000001E-2</v>
      </c>
      <c r="I20">
        <v>2.1000000000000001E-2</v>
      </c>
      <c r="J20">
        <v>2.1000000000000001E-2</v>
      </c>
      <c r="K20">
        <v>2.1000000000000001E-2</v>
      </c>
      <c r="L20">
        <v>2.1000000000000001E-2</v>
      </c>
      <c r="M20">
        <v>2.1000000000000001E-2</v>
      </c>
      <c r="N20">
        <v>2.1000000000000001E-2</v>
      </c>
      <c r="O20">
        <v>2.1000000000000001E-2</v>
      </c>
      <c r="P20">
        <v>2.1000000000000001E-2</v>
      </c>
    </row>
    <row r="21" spans="1:16" x14ac:dyDescent="0.2">
      <c r="A21" s="4" t="s">
        <v>38</v>
      </c>
      <c r="B21">
        <v>5.0000000000000001E-3</v>
      </c>
      <c r="C21">
        <v>5.0000000000000001E-3</v>
      </c>
      <c r="D21">
        <v>5.0000000000000001E-3</v>
      </c>
      <c r="E21">
        <v>5.0000000000000001E-3</v>
      </c>
      <c r="F21">
        <v>5.0000000000000001E-3</v>
      </c>
      <c r="G21">
        <v>5.0000000000000001E-3</v>
      </c>
      <c r="H21">
        <v>5.0000000000000001E-3</v>
      </c>
      <c r="I21">
        <v>5.0000000000000001E-3</v>
      </c>
      <c r="J21">
        <v>5.0000000000000001E-3</v>
      </c>
      <c r="K21">
        <v>5.0000000000000001E-3</v>
      </c>
      <c r="L21">
        <v>5.0000000000000001E-3</v>
      </c>
      <c r="M21">
        <v>5.0000000000000001E-3</v>
      </c>
      <c r="N21">
        <v>5.0000000000000001E-3</v>
      </c>
      <c r="O21">
        <v>5.0000000000000001E-3</v>
      </c>
      <c r="P21">
        <v>5.0000000000000001E-3</v>
      </c>
    </row>
    <row r="22" spans="1:16" x14ac:dyDescent="0.2">
      <c r="A22" s="4" t="s">
        <v>63</v>
      </c>
      <c r="B22">
        <v>3.9E-2</v>
      </c>
      <c r="C22">
        <v>3.9E-2</v>
      </c>
      <c r="D22">
        <v>3.9E-2</v>
      </c>
      <c r="E22">
        <v>3.9E-2</v>
      </c>
      <c r="F22">
        <v>3.9E-2</v>
      </c>
      <c r="G22">
        <v>3.9E-2</v>
      </c>
      <c r="H22">
        <v>3.9E-2</v>
      </c>
      <c r="I22">
        <v>3.9E-2</v>
      </c>
      <c r="J22">
        <v>3.9E-2</v>
      </c>
      <c r="K22">
        <v>3.9E-2</v>
      </c>
      <c r="L22">
        <v>3.9E-2</v>
      </c>
      <c r="M22">
        <v>3.9E-2</v>
      </c>
      <c r="N22">
        <v>3.9E-2</v>
      </c>
      <c r="O22">
        <v>3.9E-2</v>
      </c>
      <c r="P22">
        <v>3.9E-2</v>
      </c>
    </row>
    <row r="23" spans="1:16" x14ac:dyDescent="0.2">
      <c r="A23" s="7" t="s">
        <v>64</v>
      </c>
      <c r="B23">
        <v>1.4E-2</v>
      </c>
      <c r="C23">
        <v>1.4E-2</v>
      </c>
      <c r="D23">
        <v>1.4E-2</v>
      </c>
      <c r="E23">
        <v>1.4E-2</v>
      </c>
      <c r="F23">
        <v>1.4E-2</v>
      </c>
      <c r="G23">
        <v>1.4E-2</v>
      </c>
      <c r="H23">
        <v>1.4E-2</v>
      </c>
      <c r="I23">
        <v>1.4E-2</v>
      </c>
      <c r="J23">
        <v>1.4E-2</v>
      </c>
      <c r="K23">
        <v>1.4E-2</v>
      </c>
      <c r="L23">
        <v>1.4E-2</v>
      </c>
      <c r="M23">
        <v>1.4E-2</v>
      </c>
      <c r="N23">
        <v>1.4E-2</v>
      </c>
      <c r="O23">
        <v>1.4E-2</v>
      </c>
      <c r="P23">
        <v>1.4E-2</v>
      </c>
    </row>
    <row r="24" spans="1:16" x14ac:dyDescent="0.2">
      <c r="A24" s="4" t="s">
        <v>65</v>
      </c>
      <c r="B24">
        <v>2.1999999999999999E-2</v>
      </c>
      <c r="C24">
        <v>2.1999999999999999E-2</v>
      </c>
      <c r="D24">
        <v>2.1999999999999999E-2</v>
      </c>
      <c r="E24">
        <v>2.1999999999999999E-2</v>
      </c>
      <c r="F24">
        <v>2.1999999999999999E-2</v>
      </c>
      <c r="G24">
        <v>2.1999999999999999E-2</v>
      </c>
      <c r="H24">
        <v>2.1999999999999999E-2</v>
      </c>
      <c r="I24">
        <v>2.1999999999999999E-2</v>
      </c>
      <c r="J24">
        <v>2.1999999999999999E-2</v>
      </c>
      <c r="K24">
        <v>2.1999999999999999E-2</v>
      </c>
      <c r="L24">
        <v>2.1999999999999999E-2</v>
      </c>
      <c r="M24">
        <v>2.1999999999999999E-2</v>
      </c>
      <c r="N24">
        <v>2.1999999999999999E-2</v>
      </c>
      <c r="O24">
        <v>2.1999999999999999E-2</v>
      </c>
      <c r="P24">
        <v>2.1999999999999999E-2</v>
      </c>
    </row>
    <row r="25" spans="1:16" x14ac:dyDescent="0.2">
      <c r="A25" s="4" t="s">
        <v>66</v>
      </c>
      <c r="B25">
        <v>2.1000000000000001E-2</v>
      </c>
      <c r="C25">
        <v>2.1000000000000001E-2</v>
      </c>
      <c r="D25">
        <v>2.1000000000000001E-2</v>
      </c>
      <c r="E25">
        <v>2.1000000000000001E-2</v>
      </c>
      <c r="F25">
        <v>2.1000000000000001E-2</v>
      </c>
      <c r="G25">
        <v>2.1000000000000001E-2</v>
      </c>
      <c r="H25">
        <v>2.1000000000000001E-2</v>
      </c>
      <c r="I25">
        <v>2.1000000000000001E-2</v>
      </c>
      <c r="J25">
        <v>2.1000000000000001E-2</v>
      </c>
      <c r="K25">
        <v>2.1000000000000001E-2</v>
      </c>
      <c r="L25">
        <v>2.1000000000000001E-2</v>
      </c>
      <c r="M25">
        <v>2.1000000000000001E-2</v>
      </c>
      <c r="N25">
        <v>2.1000000000000001E-2</v>
      </c>
      <c r="O25">
        <v>2.1000000000000001E-2</v>
      </c>
      <c r="P25">
        <v>2.1000000000000001E-2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9ED4-FA15-694F-B5C1-445EB626D898}">
  <dimension ref="A1:P25"/>
  <sheetViews>
    <sheetView workbookViewId="0">
      <selection activeCell="O29" sqref="O29"/>
    </sheetView>
  </sheetViews>
  <sheetFormatPr baseColWidth="10" defaultRowHeight="15" x14ac:dyDescent="0.2"/>
  <cols>
    <col min="1" max="1" width="15.6640625" customWidth="1"/>
    <col min="255" max="255" width="15.6640625" customWidth="1"/>
    <col min="511" max="511" width="15.6640625" customWidth="1"/>
    <col min="767" max="767" width="15.6640625" customWidth="1"/>
    <col min="1023" max="1023" width="15.6640625" customWidth="1"/>
    <col min="1279" max="1279" width="15.6640625" customWidth="1"/>
    <col min="1535" max="1535" width="15.6640625" customWidth="1"/>
    <col min="1791" max="1791" width="15.6640625" customWidth="1"/>
    <col min="2047" max="2047" width="15.6640625" customWidth="1"/>
    <col min="2303" max="2303" width="15.6640625" customWidth="1"/>
    <col min="2559" max="2559" width="15.6640625" customWidth="1"/>
    <col min="2815" max="2815" width="15.6640625" customWidth="1"/>
    <col min="3071" max="3071" width="15.6640625" customWidth="1"/>
    <col min="3327" max="3327" width="15.6640625" customWidth="1"/>
    <col min="3583" max="3583" width="15.6640625" customWidth="1"/>
    <col min="3839" max="3839" width="15.6640625" customWidth="1"/>
    <col min="4095" max="4095" width="15.6640625" customWidth="1"/>
    <col min="4351" max="4351" width="15.6640625" customWidth="1"/>
    <col min="4607" max="4607" width="15.6640625" customWidth="1"/>
    <col min="4863" max="4863" width="15.6640625" customWidth="1"/>
    <col min="5119" max="5119" width="15.6640625" customWidth="1"/>
    <col min="5375" max="5375" width="15.6640625" customWidth="1"/>
    <col min="5631" max="5631" width="15.6640625" customWidth="1"/>
    <col min="5887" max="5887" width="15.6640625" customWidth="1"/>
    <col min="6143" max="6143" width="15.6640625" customWidth="1"/>
    <col min="6399" max="6399" width="15.6640625" customWidth="1"/>
    <col min="6655" max="6655" width="15.6640625" customWidth="1"/>
    <col min="6911" max="6911" width="15.6640625" customWidth="1"/>
    <col min="7167" max="7167" width="15.6640625" customWidth="1"/>
    <col min="7423" max="7423" width="15.6640625" customWidth="1"/>
    <col min="7679" max="7679" width="15.6640625" customWidth="1"/>
    <col min="7935" max="7935" width="15.6640625" customWidth="1"/>
    <col min="8191" max="8191" width="15.6640625" customWidth="1"/>
    <col min="8447" max="8447" width="15.6640625" customWidth="1"/>
    <col min="8703" max="8703" width="15.6640625" customWidth="1"/>
    <col min="8959" max="8959" width="15.6640625" customWidth="1"/>
    <col min="9215" max="9215" width="15.6640625" customWidth="1"/>
    <col min="9471" max="9471" width="15.6640625" customWidth="1"/>
    <col min="9727" max="9727" width="15.6640625" customWidth="1"/>
    <col min="9983" max="9983" width="15.6640625" customWidth="1"/>
    <col min="10239" max="10239" width="15.6640625" customWidth="1"/>
    <col min="10495" max="10495" width="15.6640625" customWidth="1"/>
    <col min="10751" max="10751" width="15.6640625" customWidth="1"/>
    <col min="11007" max="11007" width="15.6640625" customWidth="1"/>
    <col min="11263" max="11263" width="15.6640625" customWidth="1"/>
    <col min="11519" max="11519" width="15.6640625" customWidth="1"/>
    <col min="11775" max="11775" width="15.6640625" customWidth="1"/>
    <col min="12031" max="12031" width="15.6640625" customWidth="1"/>
    <col min="12287" max="12287" width="15.6640625" customWidth="1"/>
    <col min="12543" max="12543" width="15.6640625" customWidth="1"/>
    <col min="12799" max="12799" width="15.6640625" customWidth="1"/>
    <col min="13055" max="13055" width="15.6640625" customWidth="1"/>
    <col min="13311" max="13311" width="15.6640625" customWidth="1"/>
    <col min="13567" max="13567" width="15.6640625" customWidth="1"/>
    <col min="13823" max="13823" width="15.6640625" customWidth="1"/>
    <col min="14079" max="14079" width="15.6640625" customWidth="1"/>
    <col min="14335" max="14335" width="15.6640625" customWidth="1"/>
    <col min="14591" max="14591" width="15.6640625" customWidth="1"/>
    <col min="14847" max="14847" width="15.6640625" customWidth="1"/>
    <col min="15103" max="15103" width="15.6640625" customWidth="1"/>
    <col min="15359" max="15359" width="15.6640625" customWidth="1"/>
    <col min="15615" max="15615" width="15.6640625" customWidth="1"/>
    <col min="15871" max="15871" width="15.6640625" customWidth="1"/>
    <col min="16127" max="16127" width="15.6640625" customWidth="1"/>
  </cols>
  <sheetData>
    <row r="1" spans="1:16" x14ac:dyDescent="0.2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</row>
    <row r="2" spans="1:16" x14ac:dyDescent="0.2">
      <c r="A2" s="4" t="s">
        <v>19</v>
      </c>
      <c r="B2">
        <f>'Content in 50ml'!B2/'Sample weight in g'!B2</f>
        <v>12082.046875000002</v>
      </c>
      <c r="C2">
        <f>'Content in 50ml'!C2/'Sample weight in g'!C2</f>
        <v>25490.625</v>
      </c>
      <c r="D2">
        <f>'Content in 50ml'!D2/'Sample weight in g'!D2</f>
        <v>6091.3546875000011</v>
      </c>
      <c r="E2">
        <f>'Content in 50ml'!E2/'Sample weight in g'!E2</f>
        <v>69.34375</v>
      </c>
      <c r="F2">
        <f>'Content in 50ml'!F2/'Sample weight in g'!F2</f>
        <v>4140</v>
      </c>
      <c r="G2">
        <f>'Content in 50ml'!G2/'Sample weight in g'!G2</f>
        <v>187.07187500000001</v>
      </c>
      <c r="H2">
        <f>'Content in 50ml'!H2/'Sample weight in g'!H2</f>
        <v>42.031249999999993</v>
      </c>
      <c r="I2">
        <f>'Content in 50ml'!I2/'Sample weight in g'!I2</f>
        <v>-0.14062500000000003</v>
      </c>
      <c r="J2">
        <f>'Content in 50ml'!J2/'Sample weight in g'!J2</f>
        <v>621.25</v>
      </c>
      <c r="K2">
        <f>'Content in 50ml'!K2/'Sample weight in g'!K2</f>
        <v>4.2624999999999993</v>
      </c>
      <c r="L2">
        <f>'Content in 50ml'!L2/'Sample weight in g'!L2</f>
        <v>2.6218750000000002</v>
      </c>
      <c r="M2">
        <f>'Content in 50ml'!M2/'Sample weight in g'!M2</f>
        <v>4.3624999999999998</v>
      </c>
      <c r="N2">
        <f>'Content in 50ml'!N2/'Sample weight in g'!N2</f>
        <v>6.7343750000000009</v>
      </c>
      <c r="O2">
        <f>'Content in 50ml'!O2/'Sample weight in g'!O2</f>
        <v>4.359375</v>
      </c>
      <c r="P2">
        <f>'Content in 50ml'!P2/'Sample weight in g'!P2</f>
        <v>41.296875</v>
      </c>
    </row>
    <row r="3" spans="1:16" x14ac:dyDescent="0.2">
      <c r="A3" s="4" t="s">
        <v>20</v>
      </c>
      <c r="B3">
        <f>'Content in 50ml'!B3/'Sample weight in g'!B3</f>
        <v>12754.786764705881</v>
      </c>
      <c r="C3">
        <f>'Content in 50ml'!C3/'Sample weight in g'!C3</f>
        <v>10994.117647058823</v>
      </c>
      <c r="D3">
        <f>'Content in 50ml'!D3/'Sample weight in g'!D3</f>
        <v>2817.2551470588232</v>
      </c>
      <c r="E3">
        <f>'Content in 50ml'!E3/'Sample weight in g'!E3</f>
        <v>136.44117647058823</v>
      </c>
      <c r="F3">
        <f>'Content in 50ml'!F3/'Sample weight in g'!F3</f>
        <v>7771.7647058823522</v>
      </c>
      <c r="G3">
        <f>'Content in 50ml'!G3/'Sample weight in g'!G3</f>
        <v>432.6367647058824</v>
      </c>
      <c r="H3">
        <f>'Content in 50ml'!H3/'Sample weight in g'!H3</f>
        <v>215.66176470588232</v>
      </c>
      <c r="I3">
        <f>'Content in 50ml'!I3/'Sample weight in g'!I3</f>
        <v>1.323529411764705E-2</v>
      </c>
      <c r="J3">
        <f>'Content in 50ml'!J3/'Sample weight in g'!J3</f>
        <v>381.47058823529414</v>
      </c>
      <c r="K3">
        <f>'Content in 50ml'!K3/'Sample weight in g'!K3</f>
        <v>3.40735294117647</v>
      </c>
      <c r="L3">
        <f>'Content in 50ml'!L3/'Sample weight in g'!L3</f>
        <v>2.1544117647058822</v>
      </c>
      <c r="M3">
        <f>'Content in 50ml'!M3/'Sample weight in g'!M3</f>
        <v>4.9264705882352944</v>
      </c>
      <c r="N3">
        <f>'Content in 50ml'!N3/'Sample weight in g'!N3</f>
        <v>8.2764705882352949</v>
      </c>
      <c r="O3">
        <f>'Content in 50ml'!O3/'Sample weight in g'!O3</f>
        <v>4.4808823529411761</v>
      </c>
      <c r="P3">
        <f>'Content in 50ml'!P3/'Sample weight in g'!P3</f>
        <v>48.257352941176464</v>
      </c>
    </row>
    <row r="4" spans="1:16" x14ac:dyDescent="0.2">
      <c r="A4" s="4" t="s">
        <v>21</v>
      </c>
      <c r="B4">
        <f>'Content in 50ml'!B4/'Sample weight in g'!B4</f>
        <v>26988.5625</v>
      </c>
      <c r="C4">
        <f>'Content in 50ml'!C4/'Sample weight in g'!C4</f>
        <v>84525</v>
      </c>
      <c r="D4">
        <f>'Content in 50ml'!D4/'Sample weight in g'!D4</f>
        <v>5080.7645833333336</v>
      </c>
      <c r="E4">
        <f>'Content in 50ml'!E4/'Sample weight in g'!E4</f>
        <v>515.75</v>
      </c>
      <c r="F4">
        <f>'Content in 50ml'!F4/'Sample weight in g'!F4</f>
        <v>20840.833333333336</v>
      </c>
      <c r="G4">
        <f>'Content in 50ml'!G4/'Sample weight in g'!G4</f>
        <v>362.05416666666673</v>
      </c>
      <c r="H4">
        <f>'Content in 50ml'!H4/'Sample weight in g'!H4</f>
        <v>126.16666666666664</v>
      </c>
      <c r="I4">
        <f>'Content in 50ml'!I4/'Sample weight in g'!I4</f>
        <v>0.18541666666666659</v>
      </c>
      <c r="J4">
        <f>'Content in 50ml'!J4/'Sample weight in g'!J4</f>
        <v>1606.2500000000002</v>
      </c>
      <c r="K4">
        <f>'Content in 50ml'!K4/'Sample weight in g'!K4</f>
        <v>10.933333333333334</v>
      </c>
      <c r="L4">
        <f>'Content in 50ml'!L4/'Sample weight in g'!L4</f>
        <v>3.4291666666666667</v>
      </c>
      <c r="M4">
        <f>'Content in 50ml'!M4/'Sample weight in g'!M4</f>
        <v>12.970833333333333</v>
      </c>
      <c r="N4">
        <f>'Content in 50ml'!N4/'Sample weight in g'!N4</f>
        <v>19.758333333333333</v>
      </c>
      <c r="O4">
        <f>'Content in 50ml'!O4/'Sample weight in g'!O4</f>
        <v>11.5</v>
      </c>
      <c r="P4">
        <f>'Content in 50ml'!P4/'Sample weight in g'!P4</f>
        <v>125.77083333333334</v>
      </c>
    </row>
    <row r="5" spans="1:16" x14ac:dyDescent="0.2">
      <c r="A5" s="4" t="s">
        <v>22</v>
      </c>
      <c r="B5">
        <f>'Content in 50ml'!B5/'Sample weight in g'!B5</f>
        <v>17487.522727272728</v>
      </c>
      <c r="C5">
        <f>'Content in 50ml'!C5/'Sample weight in g'!C5</f>
        <v>38327.272727272728</v>
      </c>
      <c r="D5">
        <f>'Content in 50ml'!D5/'Sample weight in g'!D5</f>
        <v>9491.970454545457</v>
      </c>
      <c r="E5">
        <f>'Content in 50ml'!E5/'Sample weight in g'!E5</f>
        <v>15.681818181818182</v>
      </c>
      <c r="F5">
        <f>'Content in 50ml'!F5/'Sample weight in g'!F5</f>
        <v>2099.090909090909</v>
      </c>
      <c r="G5">
        <f>'Content in 50ml'!G5/'Sample weight in g'!G5</f>
        <v>92.468181818181819</v>
      </c>
      <c r="H5">
        <f>'Content in 50ml'!H5/'Sample weight in g'!H5</f>
        <v>-52.363636363636381</v>
      </c>
      <c r="I5">
        <f>'Content in 50ml'!I5/'Sample weight in g'!I5</f>
        <v>-0.43181818181818193</v>
      </c>
      <c r="J5">
        <f>'Content in 50ml'!J5/'Sample weight in g'!J5</f>
        <v>830.90909090909088</v>
      </c>
      <c r="K5">
        <f>'Content in 50ml'!K5/'Sample weight in g'!K5</f>
        <v>5.2818181818181822</v>
      </c>
      <c r="L5">
        <f>'Content in 50ml'!L5/'Sample weight in g'!L5</f>
        <v>3.1727272727272728</v>
      </c>
      <c r="M5">
        <f>'Content in 50ml'!M5/'Sample weight in g'!M5</f>
        <v>4.3363636363636369</v>
      </c>
      <c r="N5">
        <f>'Content in 50ml'!N5/'Sample weight in g'!N5</f>
        <v>6.1272727272727279</v>
      </c>
      <c r="O5">
        <f>'Content in 50ml'!O5/'Sample weight in g'!O5</f>
        <v>3.936363636363637</v>
      </c>
      <c r="P5">
        <f>'Content in 50ml'!P5/'Sample weight in g'!P5</f>
        <v>38.059090909090905</v>
      </c>
    </row>
    <row r="6" spans="1:16" x14ac:dyDescent="0.2">
      <c r="A6" s="4" t="s">
        <v>23</v>
      </c>
      <c r="B6">
        <f>'Content in 50ml'!B6/'Sample weight in g'!B6</f>
        <v>22003.921875000004</v>
      </c>
      <c r="C6">
        <f>'Content in 50ml'!C6/'Sample weight in g'!C6</f>
        <v>32237.500000000004</v>
      </c>
      <c r="D6">
        <f>'Content in 50ml'!D6/'Sample weight in g'!D6</f>
        <v>4082.7609375000006</v>
      </c>
      <c r="E6">
        <f>'Content in 50ml'!E6/'Sample weight in g'!E6</f>
        <v>150.18750000000003</v>
      </c>
      <c r="F6">
        <f>'Content in 50ml'!F6/'Sample weight in g'!F6</f>
        <v>6452.5</v>
      </c>
      <c r="G6">
        <f>'Content in 50ml'!G6/'Sample weight in g'!G6</f>
        <v>281.79062500000003</v>
      </c>
      <c r="H6">
        <f>'Content in 50ml'!H6/'Sample weight in g'!H6</f>
        <v>100.31249999999999</v>
      </c>
      <c r="I6">
        <f>'Content in 50ml'!I6/'Sample weight in g'!I6</f>
        <v>1.7187499999999974E-2</v>
      </c>
      <c r="J6">
        <f>'Content in 50ml'!J6/'Sample weight in g'!J6</f>
        <v>937.81250000000011</v>
      </c>
      <c r="K6">
        <f>'Content in 50ml'!K6/'Sample weight in g'!K6</f>
        <v>5.6187500000000004</v>
      </c>
      <c r="L6">
        <f>'Content in 50ml'!L6/'Sample weight in g'!L6</f>
        <v>3.0375000000000001</v>
      </c>
      <c r="M6">
        <f>'Content in 50ml'!M6/'Sample weight in g'!M6</f>
        <v>6.359375</v>
      </c>
      <c r="N6">
        <f>'Content in 50ml'!N6/'Sample weight in g'!N6</f>
        <v>9.5062500000000014</v>
      </c>
      <c r="O6">
        <f>'Content in 50ml'!O6/'Sample weight in g'!O6</f>
        <v>5.9125000000000005</v>
      </c>
      <c r="P6">
        <f>'Content in 50ml'!P6/'Sample weight in g'!P6</f>
        <v>63.546875</v>
      </c>
    </row>
    <row r="7" spans="1:16" x14ac:dyDescent="0.2">
      <c r="A7" s="4" t="s">
        <v>24</v>
      </c>
      <c r="B7">
        <f>'Content in 50ml'!B7/'Sample weight in g'!B7</f>
        <v>10917.945652173914</v>
      </c>
      <c r="C7">
        <f>'Content in 50ml'!C7/'Sample weight in g'!C7</f>
        <v>31926.086956521744</v>
      </c>
      <c r="D7">
        <f>'Content in 50ml'!D7/'Sample weight in g'!D7</f>
        <v>8620.0728260869582</v>
      </c>
      <c r="E7">
        <f>'Content in 50ml'!E7/'Sample weight in g'!E7</f>
        <v>93.347826086956516</v>
      </c>
      <c r="F7">
        <f>'Content in 50ml'!F7/'Sample weight in g'!F7</f>
        <v>4177.826086956522</v>
      </c>
      <c r="G7">
        <f>'Content in 50ml'!G7/'Sample weight in g'!G7</f>
        <v>605.85434782608706</v>
      </c>
      <c r="H7">
        <f>'Content in 50ml'!H7/'Sample weight in g'!H7</f>
        <v>237.28260869565216</v>
      </c>
      <c r="I7">
        <f>'Content in 50ml'!I7/'Sample weight in g'!I7</f>
        <v>-3.2608695652173946E-3</v>
      </c>
      <c r="J7">
        <f>'Content in 50ml'!J7/'Sample weight in g'!J7</f>
        <v>536.08695652173913</v>
      </c>
      <c r="K7">
        <f>'Content in 50ml'!K7/'Sample weight in g'!K7</f>
        <v>4.9195652173913045</v>
      </c>
      <c r="L7">
        <f>'Content in 50ml'!L7/'Sample weight in g'!L7</f>
        <v>1.7630434782608697</v>
      </c>
      <c r="M7">
        <f>'Content in 50ml'!M7/'Sample weight in g'!M7</f>
        <v>4.7739130434782604</v>
      </c>
      <c r="N7">
        <f>'Content in 50ml'!N7/'Sample weight in g'!N7</f>
        <v>7.5282608695652184</v>
      </c>
      <c r="O7">
        <f>'Content in 50ml'!O7/'Sample weight in g'!O7</f>
        <v>4.2739130434782613</v>
      </c>
      <c r="P7">
        <f>'Content in 50ml'!P7/'Sample weight in g'!P7</f>
        <v>43.33695652173914</v>
      </c>
    </row>
    <row r="8" spans="1:16" x14ac:dyDescent="0.2">
      <c r="A8" s="4" t="s">
        <v>25</v>
      </c>
      <c r="B8">
        <f>'Content in 50ml'!B8/'Sample weight in g'!B8</f>
        <v>26651.593750000004</v>
      </c>
      <c r="C8">
        <f>'Content in 50ml'!C8/'Sample weight in g'!C8</f>
        <v>48768.75</v>
      </c>
      <c r="D8">
        <f>'Content in 50ml'!D8/'Sample weight in g'!D8</f>
        <v>5990.5218750000004</v>
      </c>
      <c r="E8">
        <f>'Content in 50ml'!E8/'Sample weight in g'!E8</f>
        <v>137.93750000000003</v>
      </c>
      <c r="F8">
        <f>'Content in 50ml'!F8/'Sample weight in g'!F8</f>
        <v>10880</v>
      </c>
      <c r="G8">
        <f>'Content in 50ml'!G8/'Sample weight in g'!G8</f>
        <v>454.51875000000001</v>
      </c>
      <c r="H8">
        <f>'Content in 50ml'!H8/'Sample weight in g'!H8</f>
        <v>67.312499999999986</v>
      </c>
      <c r="I8">
        <f>'Content in 50ml'!I8/'Sample weight in g'!I8</f>
        <v>-0.80625000000000013</v>
      </c>
      <c r="J8">
        <f>'Content in 50ml'!J8/'Sample weight in g'!J8</f>
        <v>553.125</v>
      </c>
      <c r="K8">
        <f>'Content in 50ml'!K8/'Sample weight in g'!K8</f>
        <v>5.0375000000000005</v>
      </c>
      <c r="L8">
        <f>'Content in 50ml'!L8/'Sample weight in g'!L8</f>
        <v>3.8812500000000001</v>
      </c>
      <c r="M8">
        <f>'Content in 50ml'!M8/'Sample weight in g'!M8</f>
        <v>6.8374999999999995</v>
      </c>
      <c r="N8">
        <f>'Content in 50ml'!N8/'Sample weight in g'!N8</f>
        <v>9.9749999999999996</v>
      </c>
      <c r="O8">
        <f>'Content in 50ml'!O8/'Sample weight in g'!O8</f>
        <v>5.9687500000000009</v>
      </c>
      <c r="P8">
        <f>'Content in 50ml'!P8/'Sample weight in g'!P8</f>
        <v>64.093749999999986</v>
      </c>
    </row>
    <row r="9" spans="1:16" x14ac:dyDescent="0.2">
      <c r="A9" s="4" t="s">
        <v>26</v>
      </c>
      <c r="B9">
        <f>'Content in 50ml'!B9/'Sample weight in g'!B9</f>
        <v>18764.597222222226</v>
      </c>
      <c r="C9">
        <f>'Content in 50ml'!C9/'Sample weight in g'!C9</f>
        <v>22125</v>
      </c>
      <c r="D9">
        <f>'Content in 50ml'!D9/'Sample weight in g'!D9</f>
        <v>3980.5097222222225</v>
      </c>
      <c r="E9">
        <f>'Content in 50ml'!E9/'Sample weight in g'!E9</f>
        <v>75.305555555555571</v>
      </c>
      <c r="F9">
        <f>'Content in 50ml'!F9/'Sample weight in g'!F9</f>
        <v>4002.2222222222231</v>
      </c>
      <c r="G9">
        <f>'Content in 50ml'!G9/'Sample weight in g'!G9</f>
        <v>46.508333333333333</v>
      </c>
      <c r="H9">
        <f>'Content in 50ml'!H9/'Sample weight in g'!H9</f>
        <v>-22.777777777777786</v>
      </c>
      <c r="I9">
        <f>'Content in 50ml'!I9/'Sample weight in g'!I9</f>
        <v>-0.14444444444444449</v>
      </c>
      <c r="J9">
        <f>'Content in 50ml'!J9/'Sample weight in g'!J9</f>
        <v>917.2222222222224</v>
      </c>
      <c r="K9">
        <f>'Content in 50ml'!K9/'Sample weight in g'!K9</f>
        <v>5.5027777777777782</v>
      </c>
      <c r="L9">
        <f>'Content in 50ml'!L9/'Sample weight in g'!L9</f>
        <v>2.6750000000000003</v>
      </c>
      <c r="M9">
        <f>'Content in 50ml'!M9/'Sample weight in g'!M9</f>
        <v>6.5916666666666668</v>
      </c>
      <c r="N9">
        <f>'Content in 50ml'!N9/'Sample weight in g'!N9</f>
        <v>10.494444444444445</v>
      </c>
      <c r="O9">
        <f>'Content in 50ml'!O9/'Sample weight in g'!O9</f>
        <v>6.1833333333333345</v>
      </c>
      <c r="P9">
        <f>'Content in 50ml'!P9/'Sample weight in g'!P9</f>
        <v>67.097222222222229</v>
      </c>
    </row>
    <row r="10" spans="1:16" x14ac:dyDescent="0.2">
      <c r="A10" s="4" t="s">
        <v>27</v>
      </c>
      <c r="B10">
        <f>'Content in 50ml'!B10/'Sample weight in g'!B10</f>
        <v>7439.2159090909099</v>
      </c>
      <c r="C10">
        <f>'Content in 50ml'!C10/'Sample weight in g'!C10</f>
        <v>22036.36363636364</v>
      </c>
      <c r="D10">
        <f>'Content in 50ml'!D10/'Sample weight in g'!D10</f>
        <v>4776.6670454545465</v>
      </c>
      <c r="E10">
        <f>'Content in 50ml'!E10/'Sample weight in g'!E10</f>
        <v>92.681818181818187</v>
      </c>
      <c r="F10">
        <f>'Content in 50ml'!F10/'Sample weight in g'!F10</f>
        <v>4463.181818181818</v>
      </c>
      <c r="G10">
        <f>'Content in 50ml'!G10/'Sample weight in g'!G10</f>
        <v>458.84772727272735</v>
      </c>
      <c r="H10">
        <f>'Content in 50ml'!H10/'Sample weight in g'!H10</f>
        <v>180.1136363636364</v>
      </c>
      <c r="I10">
        <f>'Content in 50ml'!I10/'Sample weight in g'!I10</f>
        <v>-0.12500000000000003</v>
      </c>
      <c r="J10">
        <f>'Content in 50ml'!J10/'Sample weight in g'!J10</f>
        <v>556.13636363636374</v>
      </c>
      <c r="K10">
        <f>'Content in 50ml'!K10/'Sample weight in g'!K10</f>
        <v>3.6227272727272726</v>
      </c>
      <c r="L10">
        <f>'Content in 50ml'!L10/'Sample weight in g'!L10</f>
        <v>2.4136363636363636</v>
      </c>
      <c r="M10">
        <f>'Content in 50ml'!M10/'Sample weight in g'!M10</f>
        <v>3.8272727272727272</v>
      </c>
      <c r="N10">
        <f>'Content in 50ml'!N10/'Sample weight in g'!N10</f>
        <v>6.3363636363636378</v>
      </c>
      <c r="O10">
        <f>'Content in 50ml'!O10/'Sample weight in g'!O10</f>
        <v>3.7295454545454554</v>
      </c>
      <c r="P10">
        <f>'Content in 50ml'!P10/'Sample weight in g'!P10</f>
        <v>66.920454545454547</v>
      </c>
    </row>
    <row r="11" spans="1:16" x14ac:dyDescent="0.2">
      <c r="A11" s="4" t="s">
        <v>28</v>
      </c>
      <c r="B11">
        <f>'Content in 50ml'!B11/'Sample weight in g'!B11</f>
        <v>13932.39772727273</v>
      </c>
      <c r="C11">
        <f>'Content in 50ml'!C11/'Sample weight in g'!C11</f>
        <v>20604.545454545456</v>
      </c>
      <c r="D11">
        <f>'Content in 50ml'!D11/'Sample weight in g'!D11</f>
        <v>6936.8943181818195</v>
      </c>
      <c r="E11">
        <f>'Content in 50ml'!E11/'Sample weight in g'!E11</f>
        <v>135.54545454545453</v>
      </c>
      <c r="F11">
        <f>'Content in 50ml'!F11/'Sample weight in g'!F11</f>
        <v>6001.8181818181829</v>
      </c>
      <c r="G11">
        <f>'Content in 50ml'!G11/'Sample weight in g'!G11</f>
        <v>585.66590909090928</v>
      </c>
      <c r="H11">
        <f>'Content in 50ml'!H11/'Sample weight in g'!H11</f>
        <v>254.43181818181822</v>
      </c>
      <c r="I11">
        <f>'Content in 50ml'!I11/'Sample weight in g'!I11</f>
        <v>-0.12272727272727275</v>
      </c>
      <c r="J11">
        <f>'Content in 50ml'!J11/'Sample weight in g'!J11</f>
        <v>513.18181818181813</v>
      </c>
      <c r="K11">
        <f>'Content in 50ml'!K11/'Sample weight in g'!K11</f>
        <v>4.2977272727272737</v>
      </c>
      <c r="L11">
        <f>'Content in 50ml'!L11/'Sample weight in g'!L11</f>
        <v>2.6022727272727275</v>
      </c>
      <c r="M11">
        <f>'Content in 50ml'!M11/'Sample weight in g'!M11</f>
        <v>6.2227272727272727</v>
      </c>
      <c r="N11">
        <f>'Content in 50ml'!N11/'Sample weight in g'!N11</f>
        <v>10.334090909090909</v>
      </c>
      <c r="O11">
        <f>'Content in 50ml'!O11/'Sample weight in g'!O11</f>
        <v>6.1272727272727279</v>
      </c>
      <c r="P11">
        <f>'Content in 50ml'!P11/'Sample weight in g'!P11</f>
        <v>61.329545454545467</v>
      </c>
    </row>
    <row r="12" spans="1:16" x14ac:dyDescent="0.2">
      <c r="A12" s="4" t="s">
        <v>29</v>
      </c>
      <c r="B12">
        <f>'Content in 50ml'!B12/'Sample weight in g'!B12</f>
        <v>13998.51</v>
      </c>
      <c r="C12">
        <f>'Content in 50ml'!C12/'Sample weight in g'!C12</f>
        <v>14974</v>
      </c>
      <c r="D12">
        <f>'Content in 50ml'!D12/'Sample weight in g'!D12</f>
        <v>12440.467000000001</v>
      </c>
      <c r="E12">
        <f>'Content in 50ml'!E12/'Sample weight in g'!E12</f>
        <v>140.22000000000003</v>
      </c>
      <c r="F12">
        <f>'Content in 50ml'!F12/'Sample weight in g'!F12</f>
        <v>6861.6</v>
      </c>
      <c r="G12">
        <f>'Content in 50ml'!G12/'Sample weight in g'!G12</f>
        <v>1013.7860000000001</v>
      </c>
      <c r="H12">
        <f>'Content in 50ml'!H12/'Sample weight in g'!H12</f>
        <v>421.9</v>
      </c>
      <c r="I12">
        <f>'Content in 50ml'!I12/'Sample weight in g'!I12</f>
        <v>3.5999999999999976E-2</v>
      </c>
      <c r="J12">
        <f>'Content in 50ml'!J12/'Sample weight in g'!J12</f>
        <v>599.80000000000007</v>
      </c>
      <c r="K12">
        <f>'Content in 50ml'!K12/'Sample weight in g'!K12</f>
        <v>4.6120000000000001</v>
      </c>
      <c r="L12">
        <f>'Content in 50ml'!L12/'Sample weight in g'!L12</f>
        <v>2.6759999999999997</v>
      </c>
      <c r="M12">
        <f>'Content in 50ml'!M12/'Sample weight in g'!M12</f>
        <v>5.3280000000000003</v>
      </c>
      <c r="N12">
        <f>'Content in 50ml'!N12/'Sample weight in g'!N12</f>
        <v>9.0239999999999991</v>
      </c>
      <c r="O12">
        <f>'Content in 50ml'!O12/'Sample weight in g'!O12</f>
        <v>5.17</v>
      </c>
      <c r="P12">
        <f>'Content in 50ml'!P12/'Sample weight in g'!P12</f>
        <v>58.090000000000011</v>
      </c>
    </row>
    <row r="13" spans="1:16" x14ac:dyDescent="0.2">
      <c r="A13" s="4" t="s">
        <v>30</v>
      </c>
      <c r="B13">
        <f>'Content in 50ml'!B13/'Sample weight in g'!B13</f>
        <v>13379.697916666666</v>
      </c>
      <c r="C13">
        <f>'Content in 50ml'!C13/'Sample weight in g'!C13</f>
        <v>12806.25</v>
      </c>
      <c r="D13">
        <f>'Content in 50ml'!D13/'Sample weight in g'!D13</f>
        <v>8689.0281250000007</v>
      </c>
      <c r="E13">
        <f>'Content in 50ml'!E13/'Sample weight in g'!E13</f>
        <v>86.291666666666671</v>
      </c>
      <c r="F13">
        <f>'Content in 50ml'!F13/'Sample weight in g'!F13</f>
        <v>2703.75</v>
      </c>
      <c r="G13">
        <f>'Content in 50ml'!G13/'Sample weight in g'!G13</f>
        <v>332.48541666666665</v>
      </c>
      <c r="H13">
        <f>'Content in 50ml'!H13/'Sample weight in g'!H13</f>
        <v>116.39583333333333</v>
      </c>
      <c r="I13">
        <f>'Content in 50ml'!I13/'Sample weight in g'!I13</f>
        <v>-0.14895833333333339</v>
      </c>
      <c r="J13">
        <f>'Content in 50ml'!J13/'Sample weight in g'!J13</f>
        <v>438.75000000000006</v>
      </c>
      <c r="K13">
        <f>'Content in 50ml'!K13/'Sample weight in g'!K13</f>
        <v>2.4229166666666671</v>
      </c>
      <c r="L13">
        <f>'Content in 50ml'!L13/'Sample weight in g'!L13</f>
        <v>2.5437500000000002</v>
      </c>
      <c r="M13">
        <f>'Content in 50ml'!M13/'Sample weight in g'!M13</f>
        <v>3.0458333333333334</v>
      </c>
      <c r="N13">
        <f>'Content in 50ml'!N13/'Sample weight in g'!N13</f>
        <v>4.5979166666666673</v>
      </c>
      <c r="O13">
        <f>'Content in 50ml'!O13/'Sample weight in g'!O13</f>
        <v>2.7854166666666669</v>
      </c>
      <c r="P13">
        <f>'Content in 50ml'!P13/'Sample weight in g'!P13</f>
        <v>36.114583333333336</v>
      </c>
    </row>
    <row r="14" spans="1:16" x14ac:dyDescent="0.2">
      <c r="A14" s="4" t="s">
        <v>31</v>
      </c>
      <c r="B14">
        <f>'Content in 50ml'!B14/'Sample weight in g'!B14</f>
        <v>12521.644230769234</v>
      </c>
      <c r="C14">
        <f>'Content in 50ml'!C14/'Sample weight in g'!C14</f>
        <v>12053.846153846156</v>
      </c>
      <c r="D14">
        <f>'Content in 50ml'!D14/'Sample weight in g'!D14</f>
        <v>8419.6798076923096</v>
      </c>
      <c r="E14">
        <f>'Content in 50ml'!E14/'Sample weight in g'!E14</f>
        <v>72.288461538461533</v>
      </c>
      <c r="F14">
        <f>'Content in 50ml'!F14/'Sample weight in g'!F14</f>
        <v>5303.461538461539</v>
      </c>
      <c r="G14">
        <f>'Content in 50ml'!G14/'Sample weight in g'!G14</f>
        <v>107.90961538461539</v>
      </c>
      <c r="H14">
        <f>'Content in 50ml'!H14/'Sample weight in g'!H14</f>
        <v>38.557692307692307</v>
      </c>
      <c r="I14">
        <f>'Content in 50ml'!I14/'Sample weight in g'!I14</f>
        <v>-0.14615384615384619</v>
      </c>
      <c r="J14">
        <f>'Content in 50ml'!J14/'Sample weight in g'!J14</f>
        <v>557.88461538461547</v>
      </c>
      <c r="K14">
        <f>'Content in 50ml'!K14/'Sample weight in g'!K14</f>
        <v>2.5423076923076922</v>
      </c>
      <c r="L14">
        <f>'Content in 50ml'!L14/'Sample weight in g'!L14</f>
        <v>2.9211538461538469</v>
      </c>
      <c r="M14">
        <f>'Content in 50ml'!M14/'Sample weight in g'!M14</f>
        <v>2.8807692307692312</v>
      </c>
      <c r="N14">
        <f>'Content in 50ml'!N14/'Sample weight in g'!N14</f>
        <v>4.1115384615384611</v>
      </c>
      <c r="O14">
        <f>'Content in 50ml'!O14/'Sample weight in g'!O14</f>
        <v>2.6173076923076923</v>
      </c>
      <c r="P14">
        <f>'Content in 50ml'!P14/'Sample weight in g'!P14</f>
        <v>31.278846153846157</v>
      </c>
    </row>
    <row r="15" spans="1:16" x14ac:dyDescent="0.2">
      <c r="A15" s="4" t="s">
        <v>32</v>
      </c>
      <c r="B15">
        <f>'Content in 50ml'!B15/'Sample weight in g'!B15</f>
        <v>12562.208333333332</v>
      </c>
      <c r="C15">
        <f>'Content in 50ml'!C15/'Sample weight in g'!C15</f>
        <v>15971.428571428572</v>
      </c>
      <c r="D15">
        <f>'Content in 50ml'!D15/'Sample weight in g'!D15</f>
        <v>2953.8494047619051</v>
      </c>
      <c r="E15">
        <f>'Content in 50ml'!E15/'Sample weight in g'!E15</f>
        <v>319.14285714285711</v>
      </c>
      <c r="F15">
        <f>'Content in 50ml'!F15/'Sample weight in g'!F15</f>
        <v>12173.571428571428</v>
      </c>
      <c r="G15">
        <f>'Content in 50ml'!G15/'Sample weight in g'!G15</f>
        <v>346.30119047619053</v>
      </c>
      <c r="H15">
        <f>'Content in 50ml'!H15/'Sample weight in g'!H15</f>
        <v>181.72619047619045</v>
      </c>
      <c r="I15">
        <f>'Content in 50ml'!I15/'Sample weight in g'!I15</f>
        <v>0.22619047619047616</v>
      </c>
      <c r="J15">
        <f>'Content in 50ml'!J15/'Sample weight in g'!J15</f>
        <v>843.21428571428578</v>
      </c>
      <c r="K15">
        <f>'Content in 50ml'!K15/'Sample weight in g'!K15</f>
        <v>4.8547619047619053</v>
      </c>
      <c r="L15">
        <f>'Content in 50ml'!L15/'Sample weight in g'!L15</f>
        <v>1.6130952380952381</v>
      </c>
      <c r="M15">
        <f>'Content in 50ml'!M15/'Sample weight in g'!M15</f>
        <v>5.9107142857142856</v>
      </c>
      <c r="N15">
        <f>'Content in 50ml'!N15/'Sample weight in g'!N15</f>
        <v>10.892857142857142</v>
      </c>
      <c r="O15">
        <f>'Content in 50ml'!O15/'Sample weight in g'!O15</f>
        <v>5.7154761904761902</v>
      </c>
      <c r="P15">
        <f>'Content in 50ml'!P15/'Sample weight in g'!P15</f>
        <v>86.517857142857139</v>
      </c>
    </row>
    <row r="16" spans="1:16" x14ac:dyDescent="0.2">
      <c r="A16" s="4" t="s">
        <v>33</v>
      </c>
      <c r="B16">
        <f>'Content in 50ml'!B16/'Sample weight in g'!B16</f>
        <v>16313.758333333333</v>
      </c>
      <c r="C16">
        <f>'Content in 50ml'!C16/'Sample weight in g'!C16</f>
        <v>23126.666666666672</v>
      </c>
      <c r="D16">
        <f>'Content in 50ml'!D16/'Sample weight in g'!D16</f>
        <v>7764.5558333333347</v>
      </c>
      <c r="E16">
        <f>'Content in 50ml'!E16/'Sample weight in g'!E16</f>
        <v>236.4666666666667</v>
      </c>
      <c r="F16">
        <f>'Content in 50ml'!F16/'Sample weight in g'!F16</f>
        <v>11459.666666666668</v>
      </c>
      <c r="G16">
        <f>'Content in 50ml'!G16/'Sample weight in g'!G16</f>
        <v>426.15500000000003</v>
      </c>
      <c r="H16">
        <f>'Content in 50ml'!H16/'Sample weight in g'!H16</f>
        <v>201.25</v>
      </c>
      <c r="I16">
        <f>'Content in 50ml'!I16/'Sample weight in g'!I16</f>
        <v>0.17166666666666663</v>
      </c>
      <c r="J16">
        <f>'Content in 50ml'!J16/'Sample weight in g'!J16</f>
        <v>1615.166666666667</v>
      </c>
      <c r="K16">
        <f>'Content in 50ml'!K16/'Sample weight in g'!K16</f>
        <v>5.5216666666666665</v>
      </c>
      <c r="L16">
        <f>'Content in 50ml'!L16/'Sample weight in g'!L16</f>
        <v>2.2399999999999998</v>
      </c>
      <c r="M16">
        <f>'Content in 50ml'!M16/'Sample weight in g'!M16</f>
        <v>8.8283333333333349</v>
      </c>
      <c r="N16">
        <f>'Content in 50ml'!N16/'Sample weight in g'!N16</f>
        <v>15.190000000000003</v>
      </c>
      <c r="O16">
        <f>'Content in 50ml'!O16/'Sample weight in g'!O16</f>
        <v>7.6966666666666681</v>
      </c>
      <c r="P16">
        <f>'Content in 50ml'!P16/'Sample weight in g'!P16</f>
        <v>81.958333333333343</v>
      </c>
    </row>
    <row r="17" spans="1:16" x14ac:dyDescent="0.2">
      <c r="A17" s="4" t="s">
        <v>34</v>
      </c>
      <c r="B17">
        <f>'Content in 50ml'!B17/'Sample weight in g'!B17</f>
        <v>23803.187500000004</v>
      </c>
      <c r="C17">
        <f>'Content in 50ml'!C17/'Sample weight in g'!C17</f>
        <v>80887.5</v>
      </c>
      <c r="D17">
        <f>'Content in 50ml'!D17/'Sample weight in g'!D17</f>
        <v>9845.4187500000007</v>
      </c>
      <c r="E17">
        <f>'Content in 50ml'!E17/'Sample weight in g'!E17</f>
        <v>15.874999999999996</v>
      </c>
      <c r="F17">
        <f>'Content in 50ml'!F17/'Sample weight in g'!F17</f>
        <v>-803.7500000000008</v>
      </c>
      <c r="G17">
        <f>'Content in 50ml'!G17/'Sample weight in g'!G17</f>
        <v>254.03750000000002</v>
      </c>
      <c r="H17">
        <f>'Content in 50ml'!H17/'Sample weight in g'!H17</f>
        <v>-250.875</v>
      </c>
      <c r="I17">
        <f>'Content in 50ml'!I17/'Sample weight in g'!I17</f>
        <v>-1.4437500000000001</v>
      </c>
      <c r="J17">
        <f>'Content in 50ml'!J17/'Sample weight in g'!J17</f>
        <v>567.625</v>
      </c>
      <c r="K17">
        <f>'Content in 50ml'!K17/'Sample weight in g'!K17</f>
        <v>5.6749999999999998</v>
      </c>
      <c r="L17">
        <f>'Content in 50ml'!L17/'Sample weight in g'!L17</f>
        <v>6.9250000000000007</v>
      </c>
      <c r="M17">
        <f>'Content in 50ml'!M17/'Sample weight in g'!M17</f>
        <v>8.0750000000000011</v>
      </c>
      <c r="N17">
        <f>'Content in 50ml'!N17/'Sample weight in g'!N17</f>
        <v>9.7750000000000004</v>
      </c>
      <c r="O17">
        <f>'Content in 50ml'!O17/'Sample weight in g'!O17</f>
        <v>7.2874999999999996</v>
      </c>
      <c r="P17">
        <f>'Content in 50ml'!P17/'Sample weight in g'!P17</f>
        <v>74.137500000000003</v>
      </c>
    </row>
    <row r="18" spans="1:16" x14ac:dyDescent="0.2">
      <c r="A18" s="4" t="s">
        <v>35</v>
      </c>
      <c r="B18">
        <f>'Content in 50ml'!B18/'Sample weight in g'!B18</f>
        <v>16487.8984375</v>
      </c>
      <c r="C18">
        <f>'Content in 50ml'!C18/'Sample weight in g'!C18</f>
        <v>65056.250000000007</v>
      </c>
      <c r="D18">
        <f>'Content in 50ml'!D18/'Sample weight in g'!D18</f>
        <v>7696.4585937500005</v>
      </c>
      <c r="E18">
        <f>'Content in 50ml'!E18/'Sample weight in g'!E18</f>
        <v>737.78125</v>
      </c>
      <c r="F18">
        <f>'Content in 50ml'!F18/'Sample weight in g'!F18</f>
        <v>37134.0625</v>
      </c>
      <c r="G18">
        <f>'Content in 50ml'!G18/'Sample weight in g'!G18</f>
        <v>478.27031250000005</v>
      </c>
      <c r="H18">
        <f>'Content in 50ml'!H18/'Sample weight in g'!H18</f>
        <v>346.953125</v>
      </c>
      <c r="I18">
        <f>'Content in 50ml'!I18/'Sample weight in g'!I18</f>
        <v>1.0257812500000001</v>
      </c>
      <c r="J18">
        <f>'Content in 50ml'!J18/'Sample weight in g'!J18</f>
        <v>2278.28125</v>
      </c>
      <c r="K18">
        <f>'Content in 50ml'!K18/'Sample weight in g'!K18</f>
        <v>15.543750000000001</v>
      </c>
      <c r="L18">
        <f>'Content in 50ml'!L18/'Sample weight in g'!L18</f>
        <v>2.7890625000000004</v>
      </c>
      <c r="M18">
        <f>'Content in 50ml'!M18/'Sample weight in g'!M18</f>
        <v>21.298437500000002</v>
      </c>
      <c r="N18">
        <f>'Content in 50ml'!N18/'Sample weight in g'!N18</f>
        <v>38.996875000000003</v>
      </c>
      <c r="O18">
        <f>'Content in 50ml'!O18/'Sample weight in g'!O18</f>
        <v>21.028125000000003</v>
      </c>
      <c r="P18">
        <f>'Content in 50ml'!P18/'Sample weight in g'!P18</f>
        <v>193.0703125</v>
      </c>
    </row>
    <row r="19" spans="1:16" x14ac:dyDescent="0.2">
      <c r="A19" s="4" t="s">
        <v>36</v>
      </c>
      <c r="B19">
        <f>'Content in 50ml'!B19/'Sample weight in g'!B19</f>
        <v>19175.579545454548</v>
      </c>
      <c r="C19">
        <f>'Content in 50ml'!C19/'Sample weight in g'!C19</f>
        <v>11984.090909090912</v>
      </c>
      <c r="D19">
        <f>'Content in 50ml'!D19/'Sample weight in g'!D19</f>
        <v>5719.8488636363645</v>
      </c>
      <c r="E19">
        <f>'Content in 50ml'!E19/'Sample weight in g'!E19</f>
        <v>138.25000000000003</v>
      </c>
      <c r="F19">
        <f>'Content in 50ml'!F19/'Sample weight in g'!F19</f>
        <v>4263.1818181818189</v>
      </c>
      <c r="G19">
        <f>'Content in 50ml'!G19/'Sample weight in g'!G19</f>
        <v>407.25681818181818</v>
      </c>
      <c r="H19">
        <f>'Content in 50ml'!H19/'Sample weight in g'!H19</f>
        <v>145.25</v>
      </c>
      <c r="I19">
        <f>'Content in 50ml'!I19/'Sample weight in g'!I19</f>
        <v>-0.22159090909090914</v>
      </c>
      <c r="J19">
        <f>'Content in 50ml'!J19/'Sample weight in g'!J19</f>
        <v>467.72727272727269</v>
      </c>
      <c r="K19">
        <f>'Content in 50ml'!K19/'Sample weight in g'!K19</f>
        <v>2.9909090909090912</v>
      </c>
      <c r="L19">
        <f>'Content in 50ml'!L19/'Sample weight in g'!L19</f>
        <v>2.1795454545454547</v>
      </c>
      <c r="M19">
        <f>'Content in 50ml'!M19/'Sample weight in g'!M19</f>
        <v>3.2431818181818191</v>
      </c>
      <c r="N19">
        <f>'Content in 50ml'!N19/'Sample weight in g'!N19</f>
        <v>4.5136363636363637</v>
      </c>
      <c r="O19">
        <f>'Content in 50ml'!O19/'Sample weight in g'!O19</f>
        <v>2.8704545454545456</v>
      </c>
      <c r="P19">
        <f>'Content in 50ml'!P19/'Sample weight in g'!P19</f>
        <v>36.170454545454547</v>
      </c>
    </row>
    <row r="20" spans="1:16" x14ac:dyDescent="0.2">
      <c r="A20" s="4" t="s">
        <v>37</v>
      </c>
      <c r="B20">
        <f>'Content in 50ml'!B20/'Sample weight in g'!B20</f>
        <v>18164.892857142859</v>
      </c>
      <c r="C20">
        <f>'Content in 50ml'!C20/'Sample weight in g'!C20</f>
        <v>16997.61904761905</v>
      </c>
      <c r="D20">
        <f>'Content in 50ml'!D20/'Sample weight in g'!D20</f>
        <v>6412.4607142857158</v>
      </c>
      <c r="E20">
        <f>'Content in 50ml'!E20/'Sample weight in g'!E20</f>
        <v>166.26190476190479</v>
      </c>
      <c r="F20">
        <f>'Content in 50ml'!F20/'Sample weight in g'!F20</f>
        <v>7187.6190476190486</v>
      </c>
      <c r="G20">
        <f>'Content in 50ml'!G20/'Sample weight in g'!G20</f>
        <v>346.1738095238095</v>
      </c>
      <c r="H20">
        <f>'Content in 50ml'!H20/'Sample weight in g'!H20</f>
        <v>139.30952380952377</v>
      </c>
      <c r="I20">
        <f>'Content in 50ml'!I20/'Sample weight in g'!I20</f>
        <v>1.7857142857142873E-2</v>
      </c>
      <c r="J20">
        <f>'Content in 50ml'!J20/'Sample weight in g'!J20</f>
        <v>1372.3809523809523</v>
      </c>
      <c r="K20">
        <f>'Content in 50ml'!K20/'Sample weight in g'!K20</f>
        <v>4.7476190476190476</v>
      </c>
      <c r="L20">
        <f>'Content in 50ml'!L20/'Sample weight in g'!L20</f>
        <v>3.3547619047619044</v>
      </c>
      <c r="M20">
        <f>'Content in 50ml'!M20/'Sample weight in g'!M20</f>
        <v>5.4309523809523803</v>
      </c>
      <c r="N20">
        <f>'Content in 50ml'!N20/'Sample weight in g'!N20</f>
        <v>7.9833333333333343</v>
      </c>
      <c r="O20">
        <f>'Content in 50ml'!O20/'Sample weight in g'!O20</f>
        <v>5.0714285714285712</v>
      </c>
      <c r="P20">
        <f>'Content in 50ml'!P20/'Sample weight in g'!P20</f>
        <v>66.178571428571431</v>
      </c>
    </row>
    <row r="21" spans="1:16" x14ac:dyDescent="0.2">
      <c r="A21" s="4" t="s">
        <v>38</v>
      </c>
      <c r="B21">
        <f>'Content in 50ml'!B21/'Sample weight in g'!B21</f>
        <v>19642.550000000003</v>
      </c>
      <c r="C21">
        <f>'Content in 50ml'!C21/'Sample weight in g'!C21</f>
        <v>59820</v>
      </c>
      <c r="D21">
        <f>'Content in 50ml'!D21/'Sample weight in g'!D21</f>
        <v>10484.835000000001</v>
      </c>
      <c r="E21">
        <f>'Content in 50ml'!E21/'Sample weight in g'!E21</f>
        <v>81.600000000000009</v>
      </c>
      <c r="F21">
        <f>'Content in 50ml'!F21/'Sample weight in g'!F21</f>
        <v>4328</v>
      </c>
      <c r="G21">
        <f>'Content in 50ml'!G21/'Sample weight in g'!G21</f>
        <v>346.93</v>
      </c>
      <c r="H21">
        <f>'Content in 50ml'!H21/'Sample weight in g'!H21</f>
        <v>325.8</v>
      </c>
      <c r="I21">
        <f>'Content in 50ml'!I21/'Sample weight in g'!I21</f>
        <v>-1.4149999999999998</v>
      </c>
      <c r="J21">
        <f>'Content in 50ml'!J21/'Sample weight in g'!J21</f>
        <v>157.80000000000004</v>
      </c>
      <c r="K21">
        <f>'Content in 50ml'!K21/'Sample weight in g'!K21</f>
        <v>4.0200000000000005</v>
      </c>
      <c r="L21">
        <f>'Content in 50ml'!L21/'Sample weight in g'!L21</f>
        <v>6.5300000000000011</v>
      </c>
      <c r="M21">
        <f>'Content in 50ml'!M21/'Sample weight in g'!M21</f>
        <v>5.4600000000000009</v>
      </c>
      <c r="N21">
        <f>'Content in 50ml'!N21/'Sample weight in g'!N21</f>
        <v>5.6499999999999995</v>
      </c>
      <c r="O21">
        <f>'Content in 50ml'!O21/'Sample weight in g'!O21</f>
        <v>4.8899999999999997</v>
      </c>
      <c r="P21">
        <f>'Content in 50ml'!P21/'Sample weight in g'!P21</f>
        <v>50.820000000000007</v>
      </c>
    </row>
    <row r="22" spans="1:16" x14ac:dyDescent="0.2">
      <c r="A22" s="4" t="s">
        <v>63</v>
      </c>
      <c r="B22">
        <f>'Content in 50ml'!B22/'Sample weight in g'!B22</f>
        <v>14310.583333333334</v>
      </c>
      <c r="C22">
        <f>'Content in 50ml'!C22/'Sample weight in g'!C22</f>
        <v>14058.974358974361</v>
      </c>
      <c r="D22">
        <f>'Content in 50ml'!D22/'Sample weight in g'!D22</f>
        <v>6965.042948717949</v>
      </c>
      <c r="E22">
        <f>'Content in 50ml'!E22/'Sample weight in g'!E22</f>
        <v>216.51282051282053</v>
      </c>
      <c r="F22">
        <f>'Content in 50ml'!F22/'Sample weight in g'!F22</f>
        <v>11444.615384615385</v>
      </c>
      <c r="G22">
        <f>'Content in 50ml'!G22/'Sample weight in g'!G22</f>
        <v>412.42692307692317</v>
      </c>
      <c r="H22">
        <f>'Content in 50ml'!H22/'Sample weight in g'!H22</f>
        <v>221.08974358974359</v>
      </c>
      <c r="I22">
        <f>'Content in 50ml'!I22/'Sample weight in g'!I22</f>
        <v>0.23333333333333331</v>
      </c>
      <c r="J22">
        <f>'Content in 50ml'!J22/'Sample weight in g'!J22</f>
        <v>756.53846153846166</v>
      </c>
      <c r="K22">
        <f>'Content in 50ml'!K22/'Sample weight in g'!K22</f>
        <v>8.0435897435897452</v>
      </c>
      <c r="L22">
        <f>'Content in 50ml'!L22/'Sample weight in g'!L22</f>
        <v>2.0102564102564107</v>
      </c>
      <c r="M22">
        <f>'Content in 50ml'!M22/'Sample weight in g'!M22</f>
        <v>6.4564102564102557</v>
      </c>
      <c r="N22">
        <f>'Content in 50ml'!N22/'Sample weight in g'!N22</f>
        <v>10.741025641025642</v>
      </c>
      <c r="O22">
        <f>'Content in 50ml'!O22/'Sample weight in g'!O22</f>
        <v>5.8064102564102571</v>
      </c>
      <c r="P22">
        <f>'Content in 50ml'!P22/'Sample weight in g'!P22</f>
        <v>72.96794871794873</v>
      </c>
    </row>
    <row r="23" spans="1:16" x14ac:dyDescent="0.2">
      <c r="A23" s="7" t="s">
        <v>64</v>
      </c>
      <c r="B23">
        <f>'Content in 50ml'!B23/'Sample weight in g'!B23</f>
        <v>23179.482142857145</v>
      </c>
      <c r="C23">
        <f>'Content in 50ml'!C23/'Sample weight in g'!C23</f>
        <v>18096.428571428572</v>
      </c>
      <c r="D23">
        <f>'Content in 50ml'!D23/'Sample weight in g'!D23</f>
        <v>3715.1196428571429</v>
      </c>
      <c r="E23">
        <f>'Content in 50ml'!E23/'Sample weight in g'!E23</f>
        <v>121.67857142857143</v>
      </c>
      <c r="F23">
        <f>'Content in 50ml'!F23/'Sample weight in g'!F23</f>
        <v>4802.8571428571422</v>
      </c>
      <c r="G23">
        <f>'Content in 50ml'!G23/'Sample weight in g'!G23</f>
        <v>310.08214285714291</v>
      </c>
      <c r="H23">
        <f>'Content in 50ml'!H23/'Sample weight in g'!H23</f>
        <v>75.464285714285694</v>
      </c>
      <c r="I23">
        <f>'Content in 50ml'!I23/'Sample weight in g'!I23</f>
        <v>-0.21607142857142855</v>
      </c>
      <c r="J23">
        <f>'Content in 50ml'!J23/'Sample weight in g'!J23</f>
        <v>968.21428571428578</v>
      </c>
      <c r="K23">
        <f>'Content in 50ml'!K23/'Sample weight in g'!K23</f>
        <v>5.5821428571428564</v>
      </c>
      <c r="L23">
        <f>'Content in 50ml'!L23/'Sample weight in g'!L23</f>
        <v>3.1071428571428572</v>
      </c>
      <c r="M23">
        <f>'Content in 50ml'!M23/'Sample weight in g'!M23</f>
        <v>6.371428571428571</v>
      </c>
      <c r="N23">
        <f>'Content in 50ml'!N23/'Sample weight in g'!N23</f>
        <v>8.5821428571428573</v>
      </c>
      <c r="O23">
        <f>'Content in 50ml'!O23/'Sample weight in g'!O23</f>
        <v>5.503571428571429</v>
      </c>
      <c r="P23">
        <f>'Content in 50ml'!P23/'Sample weight in g'!P23</f>
        <v>74.803571428571431</v>
      </c>
    </row>
    <row r="24" spans="1:16" x14ac:dyDescent="0.2">
      <c r="A24" s="4" t="s">
        <v>65</v>
      </c>
      <c r="B24">
        <f>'Content in 50ml'!B24/'Sample weight in g'!B24</f>
        <v>11998.30681818182</v>
      </c>
      <c r="C24">
        <f>'Content in 50ml'!C24/'Sample weight in g'!C24</f>
        <v>13765.909090909092</v>
      </c>
      <c r="D24">
        <f>'Content in 50ml'!D24/'Sample weight in g'!D24</f>
        <v>8525.5306818181834</v>
      </c>
      <c r="E24">
        <f>'Content in 50ml'!E24/'Sample weight in g'!E24</f>
        <v>71.727272727272748</v>
      </c>
      <c r="F24">
        <f>'Content in 50ml'!F24/'Sample weight in g'!F24</f>
        <v>1638.1818181818182</v>
      </c>
      <c r="G24">
        <f>'Content in 50ml'!G24/'Sample weight in g'!G24</f>
        <v>307.02954545454548</v>
      </c>
      <c r="H24">
        <f>'Content in 50ml'!H24/'Sample weight in g'!H24</f>
        <v>120.29545454545453</v>
      </c>
      <c r="I24">
        <f>'Content in 50ml'!I24/'Sample weight in g'!I24</f>
        <v>-0.26250000000000007</v>
      </c>
      <c r="J24">
        <f>'Content in 50ml'!J24/'Sample weight in g'!J24</f>
        <v>455.90909090909099</v>
      </c>
      <c r="K24">
        <f>'Content in 50ml'!K24/'Sample weight in g'!K24</f>
        <v>1.9500000000000004</v>
      </c>
      <c r="L24">
        <f>'Content in 50ml'!L24/'Sample weight in g'!L24</f>
        <v>2.5840909090909094</v>
      </c>
      <c r="M24">
        <f>'Content in 50ml'!M24/'Sample weight in g'!M24</f>
        <v>2.290909090909091</v>
      </c>
      <c r="N24">
        <f>'Content in 50ml'!N24/'Sample weight in g'!N24</f>
        <v>3.1386363636363637</v>
      </c>
      <c r="O24">
        <f>'Content in 50ml'!O24/'Sample weight in g'!O24</f>
        <v>2.1431818181818185</v>
      </c>
      <c r="P24">
        <f>'Content in 50ml'!P24/'Sample weight in g'!P24</f>
        <v>36.625000000000014</v>
      </c>
    </row>
    <row r="25" spans="1:16" x14ac:dyDescent="0.2">
      <c r="A25" s="4" t="s">
        <v>66</v>
      </c>
      <c r="B25">
        <f>'Content in 50ml'!B25/'Sample weight in g'!B25</f>
        <v>11736.321428571429</v>
      </c>
      <c r="C25">
        <f>'Content in 50ml'!C25/'Sample weight in g'!C25</f>
        <v>19040.476190476191</v>
      </c>
      <c r="D25">
        <f>'Content in 50ml'!D25/'Sample weight in g'!D25</f>
        <v>6370.7940476190488</v>
      </c>
      <c r="E25">
        <f>'Content in 50ml'!E25/'Sample weight in g'!E25</f>
        <v>133.4047619047619</v>
      </c>
      <c r="F25">
        <f>'Content in 50ml'!F25/'Sample weight in g'!F25</f>
        <v>7080.4761904761917</v>
      </c>
      <c r="G25">
        <f>'Content in 50ml'!G25/'Sample weight in g'!G25</f>
        <v>931.88809523809527</v>
      </c>
      <c r="H25">
        <f>'Content in 50ml'!H25/'Sample weight in g'!H25</f>
        <v>442.02380952380946</v>
      </c>
      <c r="I25">
        <f>'Content in 50ml'!I25/'Sample weight in g'!I25</f>
        <v>-2.0238095238095222E-2</v>
      </c>
      <c r="J25">
        <f>'Content in 50ml'!J25/'Sample weight in g'!J25</f>
        <v>785.71428571428567</v>
      </c>
      <c r="K25">
        <f>'Content in 50ml'!K25/'Sample weight in g'!K25</f>
        <v>5.4642857142857144</v>
      </c>
      <c r="L25">
        <f>'Content in 50ml'!L25/'Sample weight in g'!L25</f>
        <v>3.1547619047619047</v>
      </c>
      <c r="M25">
        <f>'Content in 50ml'!M25/'Sample weight in g'!M25</f>
        <v>7.9119047619047622</v>
      </c>
      <c r="N25">
        <f>'Content in 50ml'!N25/'Sample weight in g'!N25</f>
        <v>13.692857142857141</v>
      </c>
      <c r="O25">
        <f>'Content in 50ml'!O25/'Sample weight in g'!O25</f>
        <v>7.9785714285714286</v>
      </c>
      <c r="P25">
        <f>'Content in 50ml'!P25/'Sample weight in g'!P25</f>
        <v>64.011904761904759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708D-58F9-234A-8D22-286B6F59BAFB}">
  <dimension ref="A1:P82"/>
  <sheetViews>
    <sheetView tabSelected="1" topLeftCell="H46" zoomScale="101" workbookViewId="0">
      <selection activeCell="P70" sqref="P70"/>
    </sheetView>
  </sheetViews>
  <sheetFormatPr baseColWidth="10" defaultRowHeight="15" x14ac:dyDescent="0.2"/>
  <cols>
    <col min="1" max="1" width="15.6640625" customWidth="1"/>
    <col min="2" max="2" width="11" bestFit="1" customWidth="1"/>
    <col min="3" max="3" width="15.33203125" customWidth="1"/>
    <col min="4" max="7" width="11" bestFit="1" customWidth="1"/>
    <col min="9" max="9" width="14.83203125" customWidth="1"/>
    <col min="255" max="255" width="15.6640625" customWidth="1"/>
    <col min="511" max="511" width="15.6640625" customWidth="1"/>
    <col min="767" max="767" width="15.6640625" customWidth="1"/>
    <col min="1023" max="1023" width="15.6640625" customWidth="1"/>
    <col min="1279" max="1279" width="15.6640625" customWidth="1"/>
    <col min="1535" max="1535" width="15.6640625" customWidth="1"/>
    <col min="1791" max="1791" width="15.6640625" customWidth="1"/>
    <col min="2047" max="2047" width="15.6640625" customWidth="1"/>
    <col min="2303" max="2303" width="15.6640625" customWidth="1"/>
    <col min="2559" max="2559" width="15.6640625" customWidth="1"/>
    <col min="2815" max="2815" width="15.6640625" customWidth="1"/>
    <col min="3071" max="3071" width="15.6640625" customWidth="1"/>
    <col min="3327" max="3327" width="15.6640625" customWidth="1"/>
    <col min="3583" max="3583" width="15.6640625" customWidth="1"/>
    <col min="3839" max="3839" width="15.6640625" customWidth="1"/>
    <col min="4095" max="4095" width="15.6640625" customWidth="1"/>
    <col min="4351" max="4351" width="15.6640625" customWidth="1"/>
    <col min="4607" max="4607" width="15.6640625" customWidth="1"/>
    <col min="4863" max="4863" width="15.6640625" customWidth="1"/>
    <col min="5119" max="5119" width="15.6640625" customWidth="1"/>
    <col min="5375" max="5375" width="15.6640625" customWidth="1"/>
    <col min="5631" max="5631" width="15.6640625" customWidth="1"/>
    <col min="5887" max="5887" width="15.6640625" customWidth="1"/>
    <col min="6143" max="6143" width="15.6640625" customWidth="1"/>
    <col min="6399" max="6399" width="15.6640625" customWidth="1"/>
    <col min="6655" max="6655" width="15.6640625" customWidth="1"/>
    <col min="6911" max="6911" width="15.6640625" customWidth="1"/>
    <col min="7167" max="7167" width="15.6640625" customWidth="1"/>
    <col min="7423" max="7423" width="15.6640625" customWidth="1"/>
    <col min="7679" max="7679" width="15.6640625" customWidth="1"/>
    <col min="7935" max="7935" width="15.6640625" customWidth="1"/>
    <col min="8191" max="8191" width="15.6640625" customWidth="1"/>
    <col min="8447" max="8447" width="15.6640625" customWidth="1"/>
    <col min="8703" max="8703" width="15.6640625" customWidth="1"/>
    <col min="8959" max="8959" width="15.6640625" customWidth="1"/>
    <col min="9215" max="9215" width="15.6640625" customWidth="1"/>
    <col min="9471" max="9471" width="15.6640625" customWidth="1"/>
    <col min="9727" max="9727" width="15.6640625" customWidth="1"/>
    <col min="9983" max="9983" width="15.6640625" customWidth="1"/>
    <col min="10239" max="10239" width="15.6640625" customWidth="1"/>
    <col min="10495" max="10495" width="15.6640625" customWidth="1"/>
    <col min="10751" max="10751" width="15.6640625" customWidth="1"/>
    <col min="11007" max="11007" width="15.6640625" customWidth="1"/>
    <col min="11263" max="11263" width="15.6640625" customWidth="1"/>
    <col min="11519" max="11519" width="15.6640625" customWidth="1"/>
    <col min="11775" max="11775" width="15.6640625" customWidth="1"/>
    <col min="12031" max="12031" width="15.6640625" customWidth="1"/>
    <col min="12287" max="12287" width="15.6640625" customWidth="1"/>
    <col min="12543" max="12543" width="15.6640625" customWidth="1"/>
    <col min="12799" max="12799" width="15.6640625" customWidth="1"/>
    <col min="13055" max="13055" width="15.6640625" customWidth="1"/>
    <col min="13311" max="13311" width="15.6640625" customWidth="1"/>
    <col min="13567" max="13567" width="15.6640625" customWidth="1"/>
    <col min="13823" max="13823" width="15.6640625" customWidth="1"/>
    <col min="14079" max="14079" width="15.6640625" customWidth="1"/>
    <col min="14335" max="14335" width="15.6640625" customWidth="1"/>
    <col min="14591" max="14591" width="15.6640625" customWidth="1"/>
    <col min="14847" max="14847" width="15.6640625" customWidth="1"/>
    <col min="15103" max="15103" width="15.6640625" customWidth="1"/>
    <col min="15359" max="15359" width="15.6640625" customWidth="1"/>
    <col min="15615" max="15615" width="15.6640625" customWidth="1"/>
    <col min="15871" max="15871" width="15.6640625" customWidth="1"/>
    <col min="16127" max="16127" width="15.6640625" customWidth="1"/>
  </cols>
  <sheetData>
    <row r="1" spans="1:16" x14ac:dyDescent="0.2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</row>
    <row r="2" spans="1:16" x14ac:dyDescent="0.2">
      <c r="A2" s="4" t="s">
        <v>19</v>
      </c>
      <c r="B2">
        <f>'Content in 50ml'!B2/'Sample weight in g'!B2</f>
        <v>12082.046875000002</v>
      </c>
      <c r="C2">
        <f>'Content in 50ml'!C2/'Sample weight in g'!C2</f>
        <v>25490.625</v>
      </c>
      <c r="D2">
        <f>'Content in 50ml'!D2/'Sample weight in g'!D2</f>
        <v>6091.3546875000011</v>
      </c>
      <c r="E2">
        <f>'Content in 50ml'!E2/'Sample weight in g'!E2</f>
        <v>69.34375</v>
      </c>
      <c r="F2">
        <f>'Content in 50ml'!F2/'Sample weight in g'!F2</f>
        <v>4140</v>
      </c>
      <c r="G2">
        <f>'Content in 50ml'!G2/'Sample weight in g'!G2</f>
        <v>187.07187500000001</v>
      </c>
      <c r="H2">
        <f>'Content in 50ml'!H2/'Sample weight in g'!H2</f>
        <v>42.031249999999993</v>
      </c>
      <c r="I2">
        <f>'Content in 50ml'!I2/'Sample weight in g'!I2</f>
        <v>-0.14062500000000003</v>
      </c>
      <c r="J2">
        <f>'Content in 50ml'!J2/'Sample weight in g'!J2</f>
        <v>621.25</v>
      </c>
      <c r="K2">
        <f>'Content in 50ml'!K2/'Sample weight in g'!K2</f>
        <v>4.2624999999999993</v>
      </c>
      <c r="L2">
        <f>'Content in 50ml'!L2/'Sample weight in g'!L2</f>
        <v>2.6218750000000002</v>
      </c>
      <c r="M2">
        <f>'Content in 50ml'!M2/'Sample weight in g'!M2</f>
        <v>4.3624999999999998</v>
      </c>
      <c r="N2">
        <f>'Content in 50ml'!N2/'Sample weight in g'!N2</f>
        <v>6.7343750000000009</v>
      </c>
      <c r="O2">
        <f>'Content in 50ml'!O2/'Sample weight in g'!O2</f>
        <v>4.359375</v>
      </c>
      <c r="P2">
        <f>'Content in 50ml'!P2/'Sample weight in g'!P2</f>
        <v>41.296875</v>
      </c>
    </row>
    <row r="3" spans="1:16" x14ac:dyDescent="0.2">
      <c r="A3" s="4" t="s">
        <v>20</v>
      </c>
      <c r="B3">
        <f>'Content in 50ml'!B3/'Sample weight in g'!B3</f>
        <v>12754.786764705881</v>
      </c>
      <c r="C3">
        <f>'Content in 50ml'!C3/'Sample weight in g'!C3</f>
        <v>10994.117647058823</v>
      </c>
      <c r="D3">
        <f>'Content in 50ml'!D3/'Sample weight in g'!D3</f>
        <v>2817.2551470588232</v>
      </c>
      <c r="E3">
        <f>'Content in 50ml'!E3/'Sample weight in g'!E3</f>
        <v>136.44117647058823</v>
      </c>
      <c r="F3">
        <f>'Content in 50ml'!F3/'Sample weight in g'!F3</f>
        <v>7771.7647058823522</v>
      </c>
      <c r="G3">
        <f>'Content in 50ml'!G3/'Sample weight in g'!G3</f>
        <v>432.6367647058824</v>
      </c>
      <c r="H3">
        <f>'Content in 50ml'!H3/'Sample weight in g'!H3</f>
        <v>215.66176470588232</v>
      </c>
      <c r="I3">
        <f>'Content in 50ml'!I3/'Sample weight in g'!I3</f>
        <v>1.323529411764705E-2</v>
      </c>
      <c r="J3">
        <f>'Content in 50ml'!J3/'Sample weight in g'!J3</f>
        <v>381.47058823529414</v>
      </c>
      <c r="K3">
        <f>'Content in 50ml'!K3/'Sample weight in g'!K3</f>
        <v>3.40735294117647</v>
      </c>
      <c r="L3">
        <f>'Content in 50ml'!L3/'Sample weight in g'!L3</f>
        <v>2.1544117647058822</v>
      </c>
      <c r="M3">
        <f>'Content in 50ml'!M3/'Sample weight in g'!M3</f>
        <v>4.9264705882352944</v>
      </c>
      <c r="N3">
        <f>'Content in 50ml'!N3/'Sample weight in g'!N3</f>
        <v>8.2764705882352949</v>
      </c>
      <c r="O3">
        <f>'Content in 50ml'!O3/'Sample weight in g'!O3</f>
        <v>4.4808823529411761</v>
      </c>
      <c r="P3">
        <f>'Content in 50ml'!P3/'Sample weight in g'!P3</f>
        <v>48.257352941176464</v>
      </c>
    </row>
    <row r="4" spans="1:16" x14ac:dyDescent="0.2">
      <c r="A4" s="4" t="s">
        <v>21</v>
      </c>
      <c r="B4">
        <f>'Content in 50ml'!B4/'Sample weight in g'!B4</f>
        <v>26988.5625</v>
      </c>
      <c r="C4">
        <f>'Content in 50ml'!C4/'Sample weight in g'!C4</f>
        <v>84525</v>
      </c>
      <c r="D4">
        <f>'Content in 50ml'!D4/'Sample weight in g'!D4</f>
        <v>5080.7645833333336</v>
      </c>
      <c r="E4">
        <f>'Content in 50ml'!E4/'Sample weight in g'!E4</f>
        <v>515.75</v>
      </c>
      <c r="F4">
        <f>'Content in 50ml'!F4/'Sample weight in g'!F4</f>
        <v>20840.833333333336</v>
      </c>
      <c r="G4">
        <f>'Content in 50ml'!G4/'Sample weight in g'!G4</f>
        <v>362.05416666666673</v>
      </c>
      <c r="H4">
        <f>'Content in 50ml'!H4/'Sample weight in g'!H4</f>
        <v>126.16666666666664</v>
      </c>
      <c r="I4">
        <f>'Content in 50ml'!I4/'Sample weight in g'!I4</f>
        <v>0.18541666666666659</v>
      </c>
      <c r="J4">
        <f>'Content in 50ml'!J4/'Sample weight in g'!J4</f>
        <v>1606.2500000000002</v>
      </c>
      <c r="K4">
        <f>'Content in 50ml'!K4/'Sample weight in g'!K4</f>
        <v>10.933333333333334</v>
      </c>
      <c r="L4">
        <f>'Content in 50ml'!L4/'Sample weight in g'!L4</f>
        <v>3.4291666666666667</v>
      </c>
      <c r="M4">
        <f>'Content in 50ml'!M4/'Sample weight in g'!M4</f>
        <v>12.970833333333333</v>
      </c>
      <c r="N4">
        <f>'Content in 50ml'!N4/'Sample weight in g'!N4</f>
        <v>19.758333333333333</v>
      </c>
      <c r="O4">
        <f>'Content in 50ml'!O4/'Sample weight in g'!O4</f>
        <v>11.5</v>
      </c>
      <c r="P4">
        <f>'Content in 50ml'!P4/'Sample weight in g'!P4</f>
        <v>125.77083333333334</v>
      </c>
    </row>
    <row r="5" spans="1:16" x14ac:dyDescent="0.2">
      <c r="A5" s="4" t="s">
        <v>22</v>
      </c>
      <c r="B5">
        <f>'Content in 50ml'!B5/'Sample weight in g'!B5</f>
        <v>17487.522727272728</v>
      </c>
      <c r="C5">
        <f>'Content in 50ml'!C5/'Sample weight in g'!C5</f>
        <v>38327.272727272728</v>
      </c>
      <c r="D5">
        <f>'Content in 50ml'!D5/'Sample weight in g'!D5</f>
        <v>9491.970454545457</v>
      </c>
      <c r="E5">
        <f>'Content in 50ml'!E5/'Sample weight in g'!E5</f>
        <v>15.681818181818182</v>
      </c>
      <c r="F5">
        <f>'Content in 50ml'!F5/'Sample weight in g'!F5</f>
        <v>2099.090909090909</v>
      </c>
      <c r="G5">
        <f>'Content in 50ml'!G5/'Sample weight in g'!G5</f>
        <v>92.468181818181819</v>
      </c>
      <c r="H5">
        <f>'Content in 50ml'!H5/'Sample weight in g'!H5</f>
        <v>-52.363636363636381</v>
      </c>
      <c r="I5">
        <f>'Content in 50ml'!I5/'Sample weight in g'!I5</f>
        <v>-0.43181818181818193</v>
      </c>
      <c r="J5">
        <f>'Content in 50ml'!J5/'Sample weight in g'!J5</f>
        <v>830.90909090909088</v>
      </c>
      <c r="K5">
        <f>'Content in 50ml'!K5/'Sample weight in g'!K5</f>
        <v>5.2818181818181822</v>
      </c>
      <c r="L5">
        <f>'Content in 50ml'!L5/'Sample weight in g'!L5</f>
        <v>3.1727272727272728</v>
      </c>
      <c r="M5">
        <f>'Content in 50ml'!M5/'Sample weight in g'!M5</f>
        <v>4.3363636363636369</v>
      </c>
      <c r="N5">
        <f>'Content in 50ml'!N5/'Sample weight in g'!N5</f>
        <v>6.1272727272727279</v>
      </c>
      <c r="O5">
        <f>'Content in 50ml'!O5/'Sample weight in g'!O5</f>
        <v>3.936363636363637</v>
      </c>
      <c r="P5">
        <f>'Content in 50ml'!P5/'Sample weight in g'!P5</f>
        <v>38.059090909090905</v>
      </c>
    </row>
    <row r="6" spans="1:16" x14ac:dyDescent="0.2">
      <c r="A6" s="4" t="s">
        <v>23</v>
      </c>
      <c r="B6">
        <f>'Content in 50ml'!B6/'Sample weight in g'!B6</f>
        <v>22003.921875000004</v>
      </c>
      <c r="C6">
        <f>'Content in 50ml'!C6/'Sample weight in g'!C6</f>
        <v>32237.500000000004</v>
      </c>
      <c r="D6">
        <f>'Content in 50ml'!D6/'Sample weight in g'!D6</f>
        <v>4082.7609375000006</v>
      </c>
      <c r="E6">
        <f>'Content in 50ml'!E6/'Sample weight in g'!E6</f>
        <v>150.18750000000003</v>
      </c>
      <c r="F6">
        <f>'Content in 50ml'!F6/'Sample weight in g'!F6</f>
        <v>6452.5</v>
      </c>
      <c r="G6">
        <f>'Content in 50ml'!G6/'Sample weight in g'!G6</f>
        <v>281.79062500000003</v>
      </c>
      <c r="H6">
        <f>'Content in 50ml'!H6/'Sample weight in g'!H6</f>
        <v>100.31249999999999</v>
      </c>
      <c r="I6">
        <f>'Content in 50ml'!I6/'Sample weight in g'!I6</f>
        <v>1.7187499999999974E-2</v>
      </c>
      <c r="J6">
        <f>'Content in 50ml'!J6/'Sample weight in g'!J6</f>
        <v>937.81250000000011</v>
      </c>
      <c r="K6">
        <f>'Content in 50ml'!K6/'Sample weight in g'!K6</f>
        <v>5.6187500000000004</v>
      </c>
      <c r="L6">
        <f>'Content in 50ml'!L6/'Sample weight in g'!L6</f>
        <v>3.0375000000000001</v>
      </c>
      <c r="M6">
        <f>'Content in 50ml'!M6/'Sample weight in g'!M6</f>
        <v>6.359375</v>
      </c>
      <c r="N6">
        <f>'Content in 50ml'!N6/'Sample weight in g'!N6</f>
        <v>9.5062500000000014</v>
      </c>
      <c r="O6">
        <f>'Content in 50ml'!O6/'Sample weight in g'!O6</f>
        <v>5.9125000000000005</v>
      </c>
      <c r="P6">
        <f>'Content in 50ml'!P6/'Sample weight in g'!P6</f>
        <v>63.546875</v>
      </c>
    </row>
    <row r="7" spans="1:16" x14ac:dyDescent="0.2">
      <c r="A7" s="4" t="s">
        <v>24</v>
      </c>
      <c r="B7">
        <f>'Content in 50ml'!B7/'Sample weight in g'!B7</f>
        <v>10917.945652173914</v>
      </c>
      <c r="C7">
        <f>'Content in 50ml'!C7/'Sample weight in g'!C7</f>
        <v>31926.086956521744</v>
      </c>
      <c r="D7">
        <f>'Content in 50ml'!D7/'Sample weight in g'!D7</f>
        <v>8620.0728260869582</v>
      </c>
      <c r="E7">
        <f>'Content in 50ml'!E7/'Sample weight in g'!E7</f>
        <v>93.347826086956516</v>
      </c>
      <c r="F7">
        <f>'Content in 50ml'!F7/'Sample weight in g'!F7</f>
        <v>4177.826086956522</v>
      </c>
      <c r="G7">
        <f>'Content in 50ml'!G7/'Sample weight in g'!G7</f>
        <v>605.85434782608706</v>
      </c>
      <c r="H7">
        <f>'Content in 50ml'!H7/'Sample weight in g'!H7</f>
        <v>237.28260869565216</v>
      </c>
      <c r="I7">
        <f>'Content in 50ml'!I7/'Sample weight in g'!I7</f>
        <v>-3.2608695652173946E-3</v>
      </c>
      <c r="J7">
        <f>'Content in 50ml'!J7/'Sample weight in g'!J7</f>
        <v>536.08695652173913</v>
      </c>
      <c r="K7">
        <f>'Content in 50ml'!K7/'Sample weight in g'!K7</f>
        <v>4.9195652173913045</v>
      </c>
      <c r="L7">
        <f>'Content in 50ml'!L7/'Sample weight in g'!L7</f>
        <v>1.7630434782608697</v>
      </c>
      <c r="M7">
        <f>'Content in 50ml'!M7/'Sample weight in g'!M7</f>
        <v>4.7739130434782604</v>
      </c>
      <c r="N7">
        <f>'Content in 50ml'!N7/'Sample weight in g'!N7</f>
        <v>7.5282608695652184</v>
      </c>
      <c r="O7">
        <f>'Content in 50ml'!O7/'Sample weight in g'!O7</f>
        <v>4.2739130434782613</v>
      </c>
      <c r="P7">
        <f>'Content in 50ml'!P7/'Sample weight in g'!P7</f>
        <v>43.33695652173914</v>
      </c>
    </row>
    <row r="8" spans="1:16" x14ac:dyDescent="0.2">
      <c r="A8" s="4" t="s">
        <v>25</v>
      </c>
      <c r="B8">
        <f>'Content in 50ml'!B8/'Sample weight in g'!B8</f>
        <v>26651.593750000004</v>
      </c>
      <c r="C8">
        <f>'Content in 50ml'!C8/'Sample weight in g'!C8</f>
        <v>48768.75</v>
      </c>
      <c r="D8">
        <f>'Content in 50ml'!D8/'Sample weight in g'!D8</f>
        <v>5990.5218750000004</v>
      </c>
      <c r="E8">
        <f>'Content in 50ml'!E8/'Sample weight in g'!E8</f>
        <v>137.93750000000003</v>
      </c>
      <c r="F8">
        <f>'Content in 50ml'!F8/'Sample weight in g'!F8</f>
        <v>10880</v>
      </c>
      <c r="G8">
        <f>'Content in 50ml'!G8/'Sample weight in g'!G8</f>
        <v>454.51875000000001</v>
      </c>
      <c r="H8">
        <f>'Content in 50ml'!H8/'Sample weight in g'!H8</f>
        <v>67.312499999999986</v>
      </c>
      <c r="I8">
        <f>'Content in 50ml'!I8/'Sample weight in g'!I8</f>
        <v>-0.80625000000000013</v>
      </c>
      <c r="J8">
        <f>'Content in 50ml'!J8/'Sample weight in g'!J8</f>
        <v>553.125</v>
      </c>
      <c r="K8">
        <f>'Content in 50ml'!K8/'Sample weight in g'!K8</f>
        <v>5.0375000000000005</v>
      </c>
      <c r="L8">
        <f>'Content in 50ml'!L8/'Sample weight in g'!L8</f>
        <v>3.8812500000000001</v>
      </c>
      <c r="M8">
        <f>'Content in 50ml'!M8/'Sample weight in g'!M8</f>
        <v>6.8374999999999995</v>
      </c>
      <c r="N8">
        <f>'Content in 50ml'!N8/'Sample weight in g'!N8</f>
        <v>9.9749999999999996</v>
      </c>
      <c r="O8">
        <f>'Content in 50ml'!O8/'Sample weight in g'!O8</f>
        <v>5.9687500000000009</v>
      </c>
      <c r="P8">
        <f>'Content in 50ml'!P8/'Sample weight in g'!P8</f>
        <v>64.093749999999986</v>
      </c>
    </row>
    <row r="9" spans="1:16" x14ac:dyDescent="0.2">
      <c r="A9" s="4" t="s">
        <v>26</v>
      </c>
      <c r="B9">
        <f>'Content in 50ml'!B9/'Sample weight in g'!B9</f>
        <v>18764.597222222226</v>
      </c>
      <c r="C9">
        <f>'Content in 50ml'!C9/'Sample weight in g'!C9</f>
        <v>22125</v>
      </c>
      <c r="D9">
        <f>'Content in 50ml'!D9/'Sample weight in g'!D9</f>
        <v>3980.5097222222225</v>
      </c>
      <c r="E9">
        <f>'Content in 50ml'!E9/'Sample weight in g'!E9</f>
        <v>75.305555555555571</v>
      </c>
      <c r="F9">
        <f>'Content in 50ml'!F9/'Sample weight in g'!F9</f>
        <v>4002.2222222222231</v>
      </c>
      <c r="G9">
        <f>'Content in 50ml'!G9/'Sample weight in g'!G9</f>
        <v>46.508333333333333</v>
      </c>
      <c r="H9">
        <f>'Content in 50ml'!H9/'Sample weight in g'!H9</f>
        <v>-22.777777777777786</v>
      </c>
      <c r="I9">
        <f>'Content in 50ml'!I9/'Sample weight in g'!I9</f>
        <v>-0.14444444444444449</v>
      </c>
      <c r="J9">
        <f>'Content in 50ml'!J9/'Sample weight in g'!J9</f>
        <v>917.2222222222224</v>
      </c>
      <c r="K9">
        <f>'Content in 50ml'!K9/'Sample weight in g'!K9</f>
        <v>5.5027777777777782</v>
      </c>
      <c r="L9">
        <f>'Content in 50ml'!L9/'Sample weight in g'!L9</f>
        <v>2.6750000000000003</v>
      </c>
      <c r="M9">
        <f>'Content in 50ml'!M9/'Sample weight in g'!M9</f>
        <v>6.5916666666666668</v>
      </c>
      <c r="N9">
        <f>'Content in 50ml'!N9/'Sample weight in g'!N9</f>
        <v>10.494444444444445</v>
      </c>
      <c r="O9">
        <f>'Content in 50ml'!O9/'Sample weight in g'!O9</f>
        <v>6.1833333333333345</v>
      </c>
      <c r="P9">
        <f>'Content in 50ml'!P9/'Sample weight in g'!P9</f>
        <v>67.097222222222229</v>
      </c>
    </row>
    <row r="10" spans="1:16" x14ac:dyDescent="0.2">
      <c r="A10" s="4" t="s">
        <v>27</v>
      </c>
      <c r="B10">
        <f>'Content in 50ml'!B10/'Sample weight in g'!B10</f>
        <v>7439.2159090909099</v>
      </c>
      <c r="C10">
        <f>'Content in 50ml'!C10/'Sample weight in g'!C10</f>
        <v>22036.36363636364</v>
      </c>
      <c r="D10">
        <f>'Content in 50ml'!D10/'Sample weight in g'!D10</f>
        <v>4776.6670454545465</v>
      </c>
      <c r="E10">
        <f>'Content in 50ml'!E10/'Sample weight in g'!E10</f>
        <v>92.681818181818187</v>
      </c>
      <c r="F10">
        <f>'Content in 50ml'!F10/'Sample weight in g'!F10</f>
        <v>4463.181818181818</v>
      </c>
      <c r="G10">
        <f>'Content in 50ml'!G10/'Sample weight in g'!G10</f>
        <v>458.84772727272735</v>
      </c>
      <c r="H10">
        <f>'Content in 50ml'!H10/'Sample weight in g'!H10</f>
        <v>180.1136363636364</v>
      </c>
      <c r="I10">
        <f>'Content in 50ml'!I10/'Sample weight in g'!I10</f>
        <v>-0.12500000000000003</v>
      </c>
      <c r="J10">
        <f>'Content in 50ml'!J10/'Sample weight in g'!J10</f>
        <v>556.13636363636374</v>
      </c>
      <c r="K10">
        <f>'Content in 50ml'!K10/'Sample weight in g'!K10</f>
        <v>3.6227272727272726</v>
      </c>
      <c r="L10">
        <f>'Content in 50ml'!L10/'Sample weight in g'!L10</f>
        <v>2.4136363636363636</v>
      </c>
      <c r="M10">
        <f>'Content in 50ml'!M10/'Sample weight in g'!M10</f>
        <v>3.8272727272727272</v>
      </c>
      <c r="N10">
        <f>'Content in 50ml'!N10/'Sample weight in g'!N10</f>
        <v>6.3363636363636378</v>
      </c>
      <c r="O10">
        <f>'Content in 50ml'!O10/'Sample weight in g'!O10</f>
        <v>3.7295454545454554</v>
      </c>
      <c r="P10">
        <f>'Content in 50ml'!P10/'Sample weight in g'!P10</f>
        <v>66.920454545454547</v>
      </c>
    </row>
    <row r="11" spans="1:16" x14ac:dyDescent="0.2">
      <c r="A11" s="4" t="s">
        <v>28</v>
      </c>
      <c r="B11">
        <f>'Content in 50ml'!B11/'Sample weight in g'!B11</f>
        <v>13932.39772727273</v>
      </c>
      <c r="C11">
        <f>'Content in 50ml'!C11/'Sample weight in g'!C11</f>
        <v>20604.545454545456</v>
      </c>
      <c r="D11">
        <f>'Content in 50ml'!D11/'Sample weight in g'!D11</f>
        <v>6936.8943181818195</v>
      </c>
      <c r="E11">
        <f>'Content in 50ml'!E11/'Sample weight in g'!E11</f>
        <v>135.54545454545453</v>
      </c>
      <c r="F11">
        <f>'Content in 50ml'!F11/'Sample weight in g'!F11</f>
        <v>6001.8181818181829</v>
      </c>
      <c r="G11">
        <f>'Content in 50ml'!G11/'Sample weight in g'!G11</f>
        <v>585.66590909090928</v>
      </c>
      <c r="H11">
        <f>'Content in 50ml'!H11/'Sample weight in g'!H11</f>
        <v>254.43181818181822</v>
      </c>
      <c r="I11">
        <f>'Content in 50ml'!I11/'Sample weight in g'!I11</f>
        <v>-0.12272727272727275</v>
      </c>
      <c r="J11">
        <f>'Content in 50ml'!J11/'Sample weight in g'!J11</f>
        <v>513.18181818181813</v>
      </c>
      <c r="K11">
        <f>'Content in 50ml'!K11/'Sample weight in g'!K11</f>
        <v>4.2977272727272737</v>
      </c>
      <c r="L11">
        <f>'Content in 50ml'!L11/'Sample weight in g'!L11</f>
        <v>2.6022727272727275</v>
      </c>
      <c r="M11">
        <f>'Content in 50ml'!M11/'Sample weight in g'!M11</f>
        <v>6.2227272727272727</v>
      </c>
      <c r="N11">
        <f>'Content in 50ml'!N11/'Sample weight in g'!N11</f>
        <v>10.334090909090909</v>
      </c>
      <c r="O11">
        <f>'Content in 50ml'!O11/'Sample weight in g'!O11</f>
        <v>6.1272727272727279</v>
      </c>
      <c r="P11">
        <f>'Content in 50ml'!P11/'Sample weight in g'!P11</f>
        <v>61.329545454545467</v>
      </c>
    </row>
    <row r="12" spans="1:16" x14ac:dyDescent="0.2">
      <c r="A12" s="4" t="s">
        <v>29</v>
      </c>
      <c r="B12">
        <f>'Content in 50ml'!B12/'Sample weight in g'!B12</f>
        <v>13998.51</v>
      </c>
      <c r="C12">
        <f>'Content in 50ml'!C12/'Sample weight in g'!C12</f>
        <v>14974</v>
      </c>
      <c r="D12">
        <f>'Content in 50ml'!D12/'Sample weight in g'!D12</f>
        <v>12440.467000000001</v>
      </c>
      <c r="E12">
        <f>'Content in 50ml'!E12/'Sample weight in g'!E12</f>
        <v>140.22000000000003</v>
      </c>
      <c r="F12">
        <f>'Content in 50ml'!F12/'Sample weight in g'!F12</f>
        <v>6861.6</v>
      </c>
      <c r="G12">
        <f>'Content in 50ml'!G12/'Sample weight in g'!G12</f>
        <v>1013.7860000000001</v>
      </c>
      <c r="H12">
        <f>'Content in 50ml'!H12/'Sample weight in g'!H12</f>
        <v>421.9</v>
      </c>
      <c r="I12">
        <f>'Content in 50ml'!I12/'Sample weight in g'!I12</f>
        <v>3.5999999999999976E-2</v>
      </c>
      <c r="J12">
        <f>'Content in 50ml'!J12/'Sample weight in g'!J12</f>
        <v>599.80000000000007</v>
      </c>
      <c r="K12">
        <f>'Content in 50ml'!K12/'Sample weight in g'!K12</f>
        <v>4.6120000000000001</v>
      </c>
      <c r="L12">
        <f>'Content in 50ml'!L12/'Sample weight in g'!L12</f>
        <v>2.6759999999999997</v>
      </c>
      <c r="M12">
        <f>'Content in 50ml'!M12/'Sample weight in g'!M12</f>
        <v>5.3280000000000003</v>
      </c>
      <c r="N12">
        <f>'Content in 50ml'!N12/'Sample weight in g'!N12</f>
        <v>9.0239999999999991</v>
      </c>
      <c r="O12">
        <f>'Content in 50ml'!O12/'Sample weight in g'!O12</f>
        <v>5.17</v>
      </c>
      <c r="P12">
        <f>'Content in 50ml'!P12/'Sample weight in g'!P12</f>
        <v>58.090000000000011</v>
      </c>
    </row>
    <row r="13" spans="1:16" x14ac:dyDescent="0.2">
      <c r="A13" s="4" t="s">
        <v>30</v>
      </c>
      <c r="B13">
        <f>'Content in 50ml'!B13/'Sample weight in g'!B13</f>
        <v>13379.697916666666</v>
      </c>
      <c r="C13">
        <f>'Content in 50ml'!C13/'Sample weight in g'!C13</f>
        <v>12806.25</v>
      </c>
      <c r="D13">
        <f>'Content in 50ml'!D13/'Sample weight in g'!D13</f>
        <v>8689.0281250000007</v>
      </c>
      <c r="E13">
        <f>'Content in 50ml'!E13/'Sample weight in g'!E13</f>
        <v>86.291666666666671</v>
      </c>
      <c r="F13">
        <f>'Content in 50ml'!F13/'Sample weight in g'!F13</f>
        <v>2703.75</v>
      </c>
      <c r="G13">
        <f>'Content in 50ml'!G13/'Sample weight in g'!G13</f>
        <v>332.48541666666665</v>
      </c>
      <c r="H13">
        <f>'Content in 50ml'!H13/'Sample weight in g'!H13</f>
        <v>116.39583333333333</v>
      </c>
      <c r="I13">
        <f>'Content in 50ml'!I13/'Sample weight in g'!I13</f>
        <v>-0.14895833333333339</v>
      </c>
      <c r="J13">
        <f>'Content in 50ml'!J13/'Sample weight in g'!J13</f>
        <v>438.75000000000006</v>
      </c>
      <c r="K13">
        <f>'Content in 50ml'!K13/'Sample weight in g'!K13</f>
        <v>2.4229166666666671</v>
      </c>
      <c r="L13">
        <f>'Content in 50ml'!L13/'Sample weight in g'!L13</f>
        <v>2.5437500000000002</v>
      </c>
      <c r="M13">
        <f>'Content in 50ml'!M13/'Sample weight in g'!M13</f>
        <v>3.0458333333333334</v>
      </c>
      <c r="N13">
        <f>'Content in 50ml'!N13/'Sample weight in g'!N13</f>
        <v>4.5979166666666673</v>
      </c>
      <c r="O13">
        <f>'Content in 50ml'!O13/'Sample weight in g'!O13</f>
        <v>2.7854166666666669</v>
      </c>
      <c r="P13">
        <f>'Content in 50ml'!P13/'Sample weight in g'!P13</f>
        <v>36.114583333333336</v>
      </c>
    </row>
    <row r="14" spans="1:16" x14ac:dyDescent="0.2">
      <c r="A14" s="4" t="s">
        <v>31</v>
      </c>
      <c r="B14">
        <f>'Content in 50ml'!B14/'Sample weight in g'!B14</f>
        <v>12521.644230769234</v>
      </c>
      <c r="C14">
        <f>'Content in 50ml'!C14/'Sample weight in g'!C14</f>
        <v>12053.846153846156</v>
      </c>
      <c r="D14">
        <f>'Content in 50ml'!D14/'Sample weight in g'!D14</f>
        <v>8419.6798076923096</v>
      </c>
      <c r="E14">
        <f>'Content in 50ml'!E14/'Sample weight in g'!E14</f>
        <v>72.288461538461533</v>
      </c>
      <c r="F14">
        <f>'Content in 50ml'!F14/'Sample weight in g'!F14</f>
        <v>5303.461538461539</v>
      </c>
      <c r="G14">
        <f>'Content in 50ml'!G14/'Sample weight in g'!G14</f>
        <v>107.90961538461539</v>
      </c>
      <c r="H14">
        <f>'Content in 50ml'!H14/'Sample weight in g'!H14</f>
        <v>38.557692307692307</v>
      </c>
      <c r="I14">
        <f>'Content in 50ml'!I14/'Sample weight in g'!I14</f>
        <v>-0.14615384615384619</v>
      </c>
      <c r="J14">
        <f>'Content in 50ml'!J14/'Sample weight in g'!J14</f>
        <v>557.88461538461547</v>
      </c>
      <c r="K14">
        <f>'Content in 50ml'!K14/'Sample weight in g'!K14</f>
        <v>2.5423076923076922</v>
      </c>
      <c r="L14">
        <f>'Content in 50ml'!L14/'Sample weight in g'!L14</f>
        <v>2.9211538461538469</v>
      </c>
      <c r="M14">
        <f>'Content in 50ml'!M14/'Sample weight in g'!M14</f>
        <v>2.8807692307692312</v>
      </c>
      <c r="N14">
        <f>'Content in 50ml'!N14/'Sample weight in g'!N14</f>
        <v>4.1115384615384611</v>
      </c>
      <c r="O14">
        <f>'Content in 50ml'!O14/'Sample weight in g'!O14</f>
        <v>2.6173076923076923</v>
      </c>
      <c r="P14">
        <f>'Content in 50ml'!P14/'Sample weight in g'!P14</f>
        <v>31.278846153846157</v>
      </c>
    </row>
    <row r="15" spans="1:16" x14ac:dyDescent="0.2">
      <c r="A15" s="4" t="s">
        <v>32</v>
      </c>
      <c r="B15">
        <f>'Content in 50ml'!B15/'Sample weight in g'!B15</f>
        <v>12562.208333333332</v>
      </c>
      <c r="C15">
        <f>'Content in 50ml'!C15/'Sample weight in g'!C15</f>
        <v>15971.428571428572</v>
      </c>
      <c r="D15">
        <f>'Content in 50ml'!D15/'Sample weight in g'!D15</f>
        <v>2953.8494047619051</v>
      </c>
      <c r="E15">
        <f>'Content in 50ml'!E15/'Sample weight in g'!E15</f>
        <v>319.14285714285711</v>
      </c>
      <c r="F15">
        <f>'Content in 50ml'!F15/'Sample weight in g'!F15</f>
        <v>12173.571428571428</v>
      </c>
      <c r="G15">
        <f>'Content in 50ml'!G15/'Sample weight in g'!G15</f>
        <v>346.30119047619053</v>
      </c>
      <c r="H15">
        <f>'Content in 50ml'!H15/'Sample weight in g'!H15</f>
        <v>181.72619047619045</v>
      </c>
      <c r="I15">
        <f>'Content in 50ml'!I15/'Sample weight in g'!I15</f>
        <v>0.22619047619047616</v>
      </c>
      <c r="J15">
        <f>'Content in 50ml'!J15/'Sample weight in g'!J15</f>
        <v>843.21428571428578</v>
      </c>
      <c r="K15">
        <f>'Content in 50ml'!K15/'Sample weight in g'!K15</f>
        <v>4.8547619047619053</v>
      </c>
      <c r="L15">
        <f>'Content in 50ml'!L15/'Sample weight in g'!L15</f>
        <v>1.6130952380952381</v>
      </c>
      <c r="M15">
        <f>'Content in 50ml'!M15/'Sample weight in g'!M15</f>
        <v>5.9107142857142856</v>
      </c>
      <c r="N15">
        <f>'Content in 50ml'!N15/'Sample weight in g'!N15</f>
        <v>10.892857142857142</v>
      </c>
      <c r="O15">
        <f>'Content in 50ml'!O15/'Sample weight in g'!O15</f>
        <v>5.7154761904761902</v>
      </c>
      <c r="P15">
        <f>'Content in 50ml'!P15/'Sample weight in g'!P15</f>
        <v>86.517857142857139</v>
      </c>
    </row>
    <row r="16" spans="1:16" x14ac:dyDescent="0.2">
      <c r="A16" s="4" t="s">
        <v>33</v>
      </c>
      <c r="B16">
        <f>'Content in 50ml'!B16/'Sample weight in g'!B16</f>
        <v>16313.758333333333</v>
      </c>
      <c r="C16">
        <f>'Content in 50ml'!C16/'Sample weight in g'!C16</f>
        <v>23126.666666666672</v>
      </c>
      <c r="D16">
        <f>'Content in 50ml'!D16/'Sample weight in g'!D16</f>
        <v>7764.5558333333347</v>
      </c>
      <c r="E16">
        <f>'Content in 50ml'!E16/'Sample weight in g'!E16</f>
        <v>236.4666666666667</v>
      </c>
      <c r="F16">
        <f>'Content in 50ml'!F16/'Sample weight in g'!F16</f>
        <v>11459.666666666668</v>
      </c>
      <c r="G16">
        <f>'Content in 50ml'!G16/'Sample weight in g'!G16</f>
        <v>426.15500000000003</v>
      </c>
      <c r="H16">
        <f>'Content in 50ml'!H16/'Sample weight in g'!H16</f>
        <v>201.25</v>
      </c>
      <c r="I16">
        <f>'Content in 50ml'!I16/'Sample weight in g'!I16</f>
        <v>0.17166666666666663</v>
      </c>
      <c r="J16">
        <f>'Content in 50ml'!J16/'Sample weight in g'!J16</f>
        <v>1615.166666666667</v>
      </c>
      <c r="K16">
        <f>'Content in 50ml'!K16/'Sample weight in g'!K16</f>
        <v>5.5216666666666665</v>
      </c>
      <c r="L16">
        <f>'Content in 50ml'!L16/'Sample weight in g'!L16</f>
        <v>2.2399999999999998</v>
      </c>
      <c r="M16">
        <f>'Content in 50ml'!M16/'Sample weight in g'!M16</f>
        <v>8.8283333333333349</v>
      </c>
      <c r="N16">
        <f>'Content in 50ml'!N16/'Sample weight in g'!N16</f>
        <v>15.190000000000003</v>
      </c>
      <c r="O16">
        <f>'Content in 50ml'!O16/'Sample weight in g'!O16</f>
        <v>7.6966666666666681</v>
      </c>
      <c r="P16">
        <f>'Content in 50ml'!P16/'Sample weight in g'!P16</f>
        <v>81.958333333333343</v>
      </c>
    </row>
    <row r="17" spans="1:16" x14ac:dyDescent="0.2">
      <c r="A17" s="4" t="s">
        <v>34</v>
      </c>
      <c r="B17">
        <f>'Content in 50ml'!B17/'Sample weight in g'!B17</f>
        <v>23803.187500000004</v>
      </c>
      <c r="C17">
        <f>'Content in 50ml'!C17/'Sample weight in g'!C17</f>
        <v>80887.5</v>
      </c>
      <c r="D17">
        <f>'Content in 50ml'!D17/'Sample weight in g'!D17</f>
        <v>9845.4187500000007</v>
      </c>
      <c r="E17">
        <f>'Content in 50ml'!E17/'Sample weight in g'!E17</f>
        <v>15.874999999999996</v>
      </c>
      <c r="F17">
        <f>'Content in 50ml'!F17/'Sample weight in g'!F17</f>
        <v>-803.7500000000008</v>
      </c>
      <c r="G17">
        <f>'Content in 50ml'!G17/'Sample weight in g'!G17</f>
        <v>254.03750000000002</v>
      </c>
      <c r="H17">
        <f>'Content in 50ml'!H17/'Sample weight in g'!H17</f>
        <v>-250.875</v>
      </c>
      <c r="I17">
        <f>'Content in 50ml'!I17/'Sample weight in g'!I17</f>
        <v>-1.4437500000000001</v>
      </c>
      <c r="J17">
        <f>'Content in 50ml'!J17/'Sample weight in g'!J17</f>
        <v>567.625</v>
      </c>
      <c r="K17">
        <f>'Content in 50ml'!K17/'Sample weight in g'!K17</f>
        <v>5.6749999999999998</v>
      </c>
      <c r="L17">
        <f>'Content in 50ml'!L17/'Sample weight in g'!L17</f>
        <v>6.9250000000000007</v>
      </c>
      <c r="M17">
        <f>'Content in 50ml'!M17/'Sample weight in g'!M17</f>
        <v>8.0750000000000011</v>
      </c>
      <c r="N17">
        <f>'Content in 50ml'!N17/'Sample weight in g'!N17</f>
        <v>9.7750000000000004</v>
      </c>
      <c r="O17">
        <f>'Content in 50ml'!O17/'Sample weight in g'!O17</f>
        <v>7.2874999999999996</v>
      </c>
      <c r="P17">
        <f>'Content in 50ml'!P17/'Sample weight in g'!P17</f>
        <v>74.137500000000003</v>
      </c>
    </row>
    <row r="18" spans="1:16" x14ac:dyDescent="0.2">
      <c r="A18" s="4" t="s">
        <v>35</v>
      </c>
      <c r="B18">
        <f>'Content in 50ml'!B18/'Sample weight in g'!B18</f>
        <v>16487.8984375</v>
      </c>
      <c r="C18">
        <f>'Content in 50ml'!C18/'Sample weight in g'!C18</f>
        <v>65056.250000000007</v>
      </c>
      <c r="D18">
        <f>'Content in 50ml'!D18/'Sample weight in g'!D18</f>
        <v>7696.4585937500005</v>
      </c>
      <c r="E18">
        <f>'Content in 50ml'!E18/'Sample weight in g'!E18</f>
        <v>737.78125</v>
      </c>
      <c r="F18">
        <f>'Content in 50ml'!F18/'Sample weight in g'!F18</f>
        <v>37134.0625</v>
      </c>
      <c r="G18">
        <f>'Content in 50ml'!G18/'Sample weight in g'!G18</f>
        <v>478.27031250000005</v>
      </c>
      <c r="H18">
        <f>'Content in 50ml'!H18/'Sample weight in g'!H18</f>
        <v>346.953125</v>
      </c>
      <c r="I18">
        <f>'Content in 50ml'!I18/'Sample weight in g'!I18</f>
        <v>1.0257812500000001</v>
      </c>
      <c r="J18">
        <f>'Content in 50ml'!J18/'Sample weight in g'!J18</f>
        <v>2278.28125</v>
      </c>
      <c r="K18">
        <f>'Content in 50ml'!K18/'Sample weight in g'!K18</f>
        <v>15.543750000000001</v>
      </c>
      <c r="L18">
        <f>'Content in 50ml'!L18/'Sample weight in g'!L18</f>
        <v>2.7890625000000004</v>
      </c>
      <c r="M18">
        <f>'Content in 50ml'!M18/'Sample weight in g'!M18</f>
        <v>21.298437500000002</v>
      </c>
      <c r="N18">
        <f>'Content in 50ml'!N18/'Sample weight in g'!N18</f>
        <v>38.996875000000003</v>
      </c>
      <c r="O18">
        <f>'Content in 50ml'!O18/'Sample weight in g'!O18</f>
        <v>21.028125000000003</v>
      </c>
      <c r="P18">
        <f>'Content in 50ml'!P18/'Sample weight in g'!P18</f>
        <v>193.0703125</v>
      </c>
    </row>
    <row r="19" spans="1:16" x14ac:dyDescent="0.2">
      <c r="A19" s="4" t="s">
        <v>36</v>
      </c>
      <c r="B19">
        <f>'Content in 50ml'!B19/'Sample weight in g'!B19</f>
        <v>19175.579545454548</v>
      </c>
      <c r="C19">
        <f>'Content in 50ml'!C19/'Sample weight in g'!C19</f>
        <v>11984.090909090912</v>
      </c>
      <c r="D19">
        <f>'Content in 50ml'!D19/'Sample weight in g'!D19</f>
        <v>5719.8488636363645</v>
      </c>
      <c r="E19">
        <f>'Content in 50ml'!E19/'Sample weight in g'!E19</f>
        <v>138.25000000000003</v>
      </c>
      <c r="F19">
        <f>'Content in 50ml'!F19/'Sample weight in g'!F19</f>
        <v>4263.1818181818189</v>
      </c>
      <c r="G19">
        <f>'Content in 50ml'!G19/'Sample weight in g'!G19</f>
        <v>407.25681818181818</v>
      </c>
      <c r="H19">
        <f>'Content in 50ml'!H19/'Sample weight in g'!H19</f>
        <v>145.25</v>
      </c>
      <c r="I19">
        <f>'Content in 50ml'!I19/'Sample weight in g'!I19</f>
        <v>-0.22159090909090914</v>
      </c>
      <c r="J19">
        <f>'Content in 50ml'!J19/'Sample weight in g'!J19</f>
        <v>467.72727272727269</v>
      </c>
      <c r="K19">
        <f>'Content in 50ml'!K19/'Sample weight in g'!K19</f>
        <v>2.9909090909090912</v>
      </c>
      <c r="L19">
        <f>'Content in 50ml'!L19/'Sample weight in g'!L19</f>
        <v>2.1795454545454547</v>
      </c>
      <c r="M19">
        <f>'Content in 50ml'!M19/'Sample weight in g'!M19</f>
        <v>3.2431818181818191</v>
      </c>
      <c r="N19">
        <f>'Content in 50ml'!N19/'Sample weight in g'!N19</f>
        <v>4.5136363636363637</v>
      </c>
      <c r="O19">
        <f>'Content in 50ml'!O19/'Sample weight in g'!O19</f>
        <v>2.8704545454545456</v>
      </c>
      <c r="P19">
        <f>'Content in 50ml'!P19/'Sample weight in g'!P19</f>
        <v>36.170454545454547</v>
      </c>
    </row>
    <row r="20" spans="1:16" x14ac:dyDescent="0.2">
      <c r="A20" s="4" t="s">
        <v>37</v>
      </c>
      <c r="B20">
        <f>'Content in 50ml'!B20/'Sample weight in g'!B20</f>
        <v>18164.892857142859</v>
      </c>
      <c r="C20">
        <f>'Content in 50ml'!C20/'Sample weight in g'!C20</f>
        <v>16997.61904761905</v>
      </c>
      <c r="D20">
        <f>'Content in 50ml'!D20/'Sample weight in g'!D20</f>
        <v>6412.4607142857158</v>
      </c>
      <c r="E20">
        <f>'Content in 50ml'!E20/'Sample weight in g'!E20</f>
        <v>166.26190476190479</v>
      </c>
      <c r="F20">
        <f>'Content in 50ml'!F20/'Sample weight in g'!F20</f>
        <v>7187.6190476190486</v>
      </c>
      <c r="G20">
        <f>'Content in 50ml'!G20/'Sample weight in g'!G20</f>
        <v>346.1738095238095</v>
      </c>
      <c r="H20">
        <f>'Content in 50ml'!H20/'Sample weight in g'!H20</f>
        <v>139.30952380952377</v>
      </c>
      <c r="I20">
        <f>'Content in 50ml'!I20/'Sample weight in g'!I20</f>
        <v>1.7857142857142873E-2</v>
      </c>
      <c r="J20">
        <f>'Content in 50ml'!J20/'Sample weight in g'!J20</f>
        <v>1372.3809523809523</v>
      </c>
      <c r="K20">
        <f>'Content in 50ml'!K20/'Sample weight in g'!K20</f>
        <v>4.7476190476190476</v>
      </c>
      <c r="L20">
        <f>'Content in 50ml'!L20/'Sample weight in g'!L20</f>
        <v>3.3547619047619044</v>
      </c>
      <c r="M20">
        <f>'Content in 50ml'!M20/'Sample weight in g'!M20</f>
        <v>5.4309523809523803</v>
      </c>
      <c r="N20">
        <f>'Content in 50ml'!N20/'Sample weight in g'!N20</f>
        <v>7.9833333333333343</v>
      </c>
      <c r="O20">
        <f>'Content in 50ml'!O20/'Sample weight in g'!O20</f>
        <v>5.0714285714285712</v>
      </c>
      <c r="P20">
        <f>'Content in 50ml'!P20/'Sample weight in g'!P20</f>
        <v>66.178571428571431</v>
      </c>
    </row>
    <row r="21" spans="1:16" x14ac:dyDescent="0.2">
      <c r="A21" s="4" t="s">
        <v>38</v>
      </c>
      <c r="B21">
        <f>'Content in 50ml'!B21/'Sample weight in g'!B21</f>
        <v>19642.550000000003</v>
      </c>
      <c r="C21">
        <f>'Content in 50ml'!C21/'Sample weight in g'!C21</f>
        <v>59820</v>
      </c>
      <c r="D21">
        <f>'Content in 50ml'!D21/'Sample weight in g'!D21</f>
        <v>10484.835000000001</v>
      </c>
      <c r="E21">
        <f>'Content in 50ml'!E21/'Sample weight in g'!E21</f>
        <v>81.600000000000009</v>
      </c>
      <c r="F21">
        <f>'Content in 50ml'!F21/'Sample weight in g'!F21</f>
        <v>4328</v>
      </c>
      <c r="G21">
        <f>'Content in 50ml'!G21/'Sample weight in g'!G21</f>
        <v>346.93</v>
      </c>
      <c r="H21">
        <f>'Content in 50ml'!H21/'Sample weight in g'!H21</f>
        <v>325.8</v>
      </c>
      <c r="I21">
        <f>'Content in 50ml'!I21/'Sample weight in g'!I21</f>
        <v>-1.4149999999999998</v>
      </c>
      <c r="J21">
        <f>'Content in 50ml'!J21/'Sample weight in g'!J21</f>
        <v>157.80000000000004</v>
      </c>
      <c r="K21">
        <f>'Content in 50ml'!K21/'Sample weight in g'!K21</f>
        <v>4.0200000000000005</v>
      </c>
      <c r="L21">
        <f>'Content in 50ml'!L21/'Sample weight in g'!L21</f>
        <v>6.5300000000000011</v>
      </c>
      <c r="M21">
        <f>'Content in 50ml'!M21/'Sample weight in g'!M21</f>
        <v>5.4600000000000009</v>
      </c>
      <c r="N21">
        <f>'Content in 50ml'!N21/'Sample weight in g'!N21</f>
        <v>5.6499999999999995</v>
      </c>
      <c r="O21">
        <f>'Content in 50ml'!O21/'Sample weight in g'!O21</f>
        <v>4.8899999999999997</v>
      </c>
      <c r="P21">
        <f>'Content in 50ml'!P21/'Sample weight in g'!P21</f>
        <v>50.820000000000007</v>
      </c>
    </row>
    <row r="22" spans="1:16" x14ac:dyDescent="0.2">
      <c r="A22" s="4" t="s">
        <v>63</v>
      </c>
      <c r="B22">
        <f>'Content in 50ml'!B22/'Sample weight in g'!B22</f>
        <v>14310.583333333334</v>
      </c>
      <c r="C22">
        <f>'Content in 50ml'!C22/'Sample weight in g'!C22</f>
        <v>14058.974358974361</v>
      </c>
      <c r="D22">
        <f>'Content in 50ml'!D22/'Sample weight in g'!D22</f>
        <v>6965.042948717949</v>
      </c>
      <c r="E22">
        <f>'Content in 50ml'!E22/'Sample weight in g'!E22</f>
        <v>216.51282051282053</v>
      </c>
      <c r="F22">
        <f>'Content in 50ml'!F22/'Sample weight in g'!F22</f>
        <v>11444.615384615385</v>
      </c>
      <c r="G22">
        <f>'Content in 50ml'!G22/'Sample weight in g'!G22</f>
        <v>412.42692307692317</v>
      </c>
      <c r="H22">
        <f>'Content in 50ml'!H22/'Sample weight in g'!H22</f>
        <v>221.08974358974359</v>
      </c>
      <c r="I22">
        <f>'Content in 50ml'!I22/'Sample weight in g'!I22</f>
        <v>0.23333333333333331</v>
      </c>
      <c r="J22">
        <f>'Content in 50ml'!J22/'Sample weight in g'!J22</f>
        <v>756.53846153846166</v>
      </c>
      <c r="K22">
        <f>'Content in 50ml'!K22/'Sample weight in g'!K22</f>
        <v>8.0435897435897452</v>
      </c>
      <c r="L22">
        <f>'Content in 50ml'!L22/'Sample weight in g'!L22</f>
        <v>2.0102564102564107</v>
      </c>
      <c r="M22">
        <f>'Content in 50ml'!M22/'Sample weight in g'!M22</f>
        <v>6.4564102564102557</v>
      </c>
      <c r="N22">
        <f>'Content in 50ml'!N22/'Sample weight in g'!N22</f>
        <v>10.741025641025642</v>
      </c>
      <c r="O22">
        <f>'Content in 50ml'!O22/'Sample weight in g'!O22</f>
        <v>5.8064102564102571</v>
      </c>
      <c r="P22">
        <f>'Content in 50ml'!P22/'Sample weight in g'!P22</f>
        <v>72.96794871794873</v>
      </c>
    </row>
    <row r="23" spans="1:16" x14ac:dyDescent="0.2">
      <c r="A23" s="7" t="s">
        <v>64</v>
      </c>
      <c r="B23">
        <f>'Content in 50ml'!B23/'Sample weight in g'!B23</f>
        <v>23179.482142857145</v>
      </c>
      <c r="C23">
        <f>'Content in 50ml'!C23/'Sample weight in g'!C23</f>
        <v>18096.428571428572</v>
      </c>
      <c r="D23">
        <f>'Content in 50ml'!D23/'Sample weight in g'!D23</f>
        <v>3715.1196428571429</v>
      </c>
      <c r="E23">
        <f>'Content in 50ml'!E23/'Sample weight in g'!E23</f>
        <v>121.67857142857143</v>
      </c>
      <c r="F23">
        <f>'Content in 50ml'!F23/'Sample weight in g'!F23</f>
        <v>4802.8571428571422</v>
      </c>
      <c r="G23">
        <f>'Content in 50ml'!G23/'Sample weight in g'!G23</f>
        <v>310.08214285714291</v>
      </c>
      <c r="H23">
        <f>'Content in 50ml'!H23/'Sample weight in g'!H23</f>
        <v>75.464285714285694</v>
      </c>
      <c r="I23">
        <f>'Content in 50ml'!I23/'Sample weight in g'!I23</f>
        <v>-0.21607142857142855</v>
      </c>
      <c r="J23">
        <f>'Content in 50ml'!J23/'Sample weight in g'!J23</f>
        <v>968.21428571428578</v>
      </c>
      <c r="K23">
        <f>'Content in 50ml'!K23/'Sample weight in g'!K23</f>
        <v>5.5821428571428564</v>
      </c>
      <c r="L23">
        <f>'Content in 50ml'!L23/'Sample weight in g'!L23</f>
        <v>3.1071428571428572</v>
      </c>
      <c r="M23">
        <f>'Content in 50ml'!M23/'Sample weight in g'!M23</f>
        <v>6.371428571428571</v>
      </c>
      <c r="N23">
        <f>'Content in 50ml'!N23/'Sample weight in g'!N23</f>
        <v>8.5821428571428573</v>
      </c>
      <c r="O23">
        <f>'Content in 50ml'!O23/'Sample weight in g'!O23</f>
        <v>5.503571428571429</v>
      </c>
      <c r="P23">
        <f>'Content in 50ml'!P23/'Sample weight in g'!P23</f>
        <v>74.803571428571431</v>
      </c>
    </row>
    <row r="24" spans="1:16" x14ac:dyDescent="0.2">
      <c r="A24" s="4" t="s">
        <v>65</v>
      </c>
      <c r="B24">
        <f>'Content in 50ml'!B24/'Sample weight in g'!B24</f>
        <v>11998.30681818182</v>
      </c>
      <c r="C24">
        <f>'Content in 50ml'!C24/'Sample weight in g'!C24</f>
        <v>13765.909090909092</v>
      </c>
      <c r="D24">
        <f>'Content in 50ml'!D24/'Sample weight in g'!D24</f>
        <v>8525.5306818181834</v>
      </c>
      <c r="E24">
        <f>'Content in 50ml'!E24/'Sample weight in g'!E24</f>
        <v>71.727272727272748</v>
      </c>
      <c r="F24">
        <f>'Content in 50ml'!F24/'Sample weight in g'!F24</f>
        <v>1638.1818181818182</v>
      </c>
      <c r="G24">
        <f>'Content in 50ml'!G24/'Sample weight in g'!G24</f>
        <v>307.02954545454548</v>
      </c>
      <c r="H24">
        <f>'Content in 50ml'!H24/'Sample weight in g'!H24</f>
        <v>120.29545454545453</v>
      </c>
      <c r="I24">
        <f>'Content in 50ml'!I24/'Sample weight in g'!I24</f>
        <v>-0.26250000000000007</v>
      </c>
      <c r="J24">
        <f>'Content in 50ml'!J24/'Sample weight in g'!J24</f>
        <v>455.90909090909099</v>
      </c>
      <c r="K24">
        <f>'Content in 50ml'!K24/'Sample weight in g'!K24</f>
        <v>1.9500000000000004</v>
      </c>
      <c r="L24">
        <f>'Content in 50ml'!L24/'Sample weight in g'!L24</f>
        <v>2.5840909090909094</v>
      </c>
      <c r="M24">
        <f>'Content in 50ml'!M24/'Sample weight in g'!M24</f>
        <v>2.290909090909091</v>
      </c>
      <c r="N24">
        <f>'Content in 50ml'!N24/'Sample weight in g'!N24</f>
        <v>3.1386363636363637</v>
      </c>
      <c r="O24">
        <f>'Content in 50ml'!O24/'Sample weight in g'!O24</f>
        <v>2.1431818181818185</v>
      </c>
      <c r="P24">
        <f>'Content in 50ml'!P24/'Sample weight in g'!P24</f>
        <v>36.625000000000014</v>
      </c>
    </row>
    <row r="25" spans="1:16" x14ac:dyDescent="0.2">
      <c r="A25" s="4" t="s">
        <v>66</v>
      </c>
      <c r="B25">
        <f>'Content in 50ml'!B25/'Sample weight in g'!B25</f>
        <v>11736.321428571429</v>
      </c>
      <c r="C25">
        <f>'Content in 50ml'!C25/'Sample weight in g'!C25</f>
        <v>19040.476190476191</v>
      </c>
      <c r="D25">
        <f>'Content in 50ml'!D25/'Sample weight in g'!D25</f>
        <v>6370.7940476190488</v>
      </c>
      <c r="E25">
        <f>'Content in 50ml'!E25/'Sample weight in g'!E25</f>
        <v>133.4047619047619</v>
      </c>
      <c r="F25">
        <f>'Content in 50ml'!F25/'Sample weight in g'!F25</f>
        <v>7080.4761904761917</v>
      </c>
      <c r="G25">
        <f>'Content in 50ml'!G25/'Sample weight in g'!G25</f>
        <v>931.88809523809527</v>
      </c>
      <c r="H25">
        <f>'Content in 50ml'!H25/'Sample weight in g'!H25</f>
        <v>442.02380952380946</v>
      </c>
      <c r="I25">
        <f>'Content in 50ml'!I25/'Sample weight in g'!I25</f>
        <v>-2.0238095238095222E-2</v>
      </c>
      <c r="J25">
        <f>'Content in 50ml'!J25/'Sample weight in g'!J25</f>
        <v>785.71428571428567</v>
      </c>
      <c r="K25">
        <f>'Content in 50ml'!K25/'Sample weight in g'!K25</f>
        <v>5.4642857142857144</v>
      </c>
      <c r="L25">
        <f>'Content in 50ml'!L25/'Sample weight in g'!L25</f>
        <v>3.1547619047619047</v>
      </c>
      <c r="M25">
        <f>'Content in 50ml'!M25/'Sample weight in g'!M25</f>
        <v>7.9119047619047622</v>
      </c>
      <c r="N25">
        <f>'Content in 50ml'!N25/'Sample weight in g'!N25</f>
        <v>13.692857142857141</v>
      </c>
      <c r="O25">
        <f>'Content in 50ml'!O25/'Sample weight in g'!O25</f>
        <v>7.9785714285714286</v>
      </c>
      <c r="P25">
        <f>'Content in 50ml'!P25/'Sample weight in g'!P25</f>
        <v>64.011904761904759</v>
      </c>
    </row>
    <row r="28" spans="1:16" x14ac:dyDescent="0.2">
      <c r="A28" s="5" t="s">
        <v>55</v>
      </c>
      <c r="B28" s="4" t="s">
        <v>40</v>
      </c>
      <c r="C28" s="4" t="s">
        <v>41</v>
      </c>
      <c r="D28" s="4" t="s">
        <v>42</v>
      </c>
      <c r="E28" s="4" t="s">
        <v>43</v>
      </c>
      <c r="F28" s="4" t="s">
        <v>44</v>
      </c>
      <c r="G28" s="4" t="s">
        <v>45</v>
      </c>
      <c r="H28" s="4" t="s">
        <v>46</v>
      </c>
      <c r="I28" s="4" t="s">
        <v>47</v>
      </c>
      <c r="J28" s="4" t="s">
        <v>48</v>
      </c>
      <c r="K28" s="4" t="s">
        <v>49</v>
      </c>
      <c r="L28" s="4" t="s">
        <v>50</v>
      </c>
      <c r="M28" s="4" t="s">
        <v>51</v>
      </c>
      <c r="N28" s="4" t="s">
        <v>52</v>
      </c>
      <c r="O28" s="4" t="s">
        <v>53</v>
      </c>
      <c r="P28" s="4" t="s">
        <v>54</v>
      </c>
    </row>
    <row r="29" spans="1:16" x14ac:dyDescent="0.2">
      <c r="A29" s="4" t="s">
        <v>58</v>
      </c>
      <c r="B29">
        <f t="shared" ref="B29:P29" si="0">AVERAGE(B2:B5)</f>
        <v>17328.229716744652</v>
      </c>
      <c r="C29">
        <f t="shared" si="0"/>
        <v>39834.25384358289</v>
      </c>
      <c r="D29">
        <f t="shared" si="0"/>
        <v>5870.3362181094035</v>
      </c>
      <c r="E29">
        <f t="shared" si="0"/>
        <v>184.3041861631016</v>
      </c>
      <c r="F29">
        <f t="shared" si="0"/>
        <v>8712.9222370766493</v>
      </c>
      <c r="G29">
        <f t="shared" si="0"/>
        <v>268.55774704768277</v>
      </c>
      <c r="H29">
        <f t="shared" si="0"/>
        <v>82.874011252228144</v>
      </c>
      <c r="I29">
        <f t="shared" si="0"/>
        <v>-9.3447805258467076E-2</v>
      </c>
      <c r="J29">
        <f t="shared" si="0"/>
        <v>859.9699197860964</v>
      </c>
      <c r="K29">
        <f t="shared" si="0"/>
        <v>5.9712511140819959</v>
      </c>
      <c r="L29">
        <f t="shared" si="0"/>
        <v>2.8445451760249556</v>
      </c>
      <c r="M29">
        <f t="shared" si="0"/>
        <v>6.6490418894830654</v>
      </c>
      <c r="N29">
        <f t="shared" si="0"/>
        <v>10.224112912210337</v>
      </c>
      <c r="O29">
        <f t="shared" si="0"/>
        <v>6.0691552473262034</v>
      </c>
      <c r="P29">
        <f t="shared" si="0"/>
        <v>63.34603804590018</v>
      </c>
    </row>
    <row r="30" spans="1:16" x14ac:dyDescent="0.2">
      <c r="A30" s="4" t="s">
        <v>59</v>
      </c>
      <c r="B30">
        <f t="shared" ref="B30:P30" si="1">AVERAGE(B6:B9)</f>
        <v>19584.514624849035</v>
      </c>
      <c r="C30">
        <f t="shared" si="1"/>
        <v>33764.334239130432</v>
      </c>
      <c r="D30">
        <f t="shared" si="1"/>
        <v>5668.4663402022952</v>
      </c>
      <c r="E30">
        <f t="shared" si="1"/>
        <v>114.19459541062804</v>
      </c>
      <c r="F30">
        <f t="shared" si="1"/>
        <v>6378.1370772946857</v>
      </c>
      <c r="G30">
        <f t="shared" si="1"/>
        <v>347.16801403985511</v>
      </c>
      <c r="H30">
        <f t="shared" si="1"/>
        <v>95.532457729468589</v>
      </c>
      <c r="I30">
        <f t="shared" si="1"/>
        <v>-0.23419195350241551</v>
      </c>
      <c r="J30">
        <f t="shared" si="1"/>
        <v>736.06166968599041</v>
      </c>
      <c r="K30">
        <f t="shared" si="1"/>
        <v>5.2696482487922705</v>
      </c>
      <c r="L30">
        <f t="shared" si="1"/>
        <v>2.8391983695652177</v>
      </c>
      <c r="M30">
        <f t="shared" si="1"/>
        <v>6.1406136775362317</v>
      </c>
      <c r="N30">
        <f t="shared" si="1"/>
        <v>9.3759888285024164</v>
      </c>
      <c r="O30">
        <f t="shared" si="1"/>
        <v>5.5846240942028986</v>
      </c>
      <c r="P30">
        <f t="shared" si="1"/>
        <v>59.518700935990339</v>
      </c>
    </row>
    <row r="31" spans="1:16" x14ac:dyDescent="0.2">
      <c r="A31" s="4" t="s">
        <v>60</v>
      </c>
      <c r="B31">
        <f t="shared" ref="B31:P31" si="2">AVERAGE(B10:B13)</f>
        <v>12187.455388257576</v>
      </c>
      <c r="C31">
        <f t="shared" si="2"/>
        <v>17605.289772727272</v>
      </c>
      <c r="D31">
        <f t="shared" si="2"/>
        <v>8210.7641221590929</v>
      </c>
      <c r="E31">
        <f t="shared" si="2"/>
        <v>113.68473484848487</v>
      </c>
      <c r="F31">
        <f t="shared" si="2"/>
        <v>5007.5874999999996</v>
      </c>
      <c r="G31">
        <f t="shared" si="2"/>
        <v>597.69626325757577</v>
      </c>
      <c r="H31">
        <f t="shared" si="2"/>
        <v>243.21032196969699</v>
      </c>
      <c r="I31">
        <f t="shared" si="2"/>
        <v>-9.0171401515151545E-2</v>
      </c>
      <c r="J31">
        <f t="shared" si="2"/>
        <v>526.96704545454554</v>
      </c>
      <c r="K31">
        <f t="shared" si="2"/>
        <v>3.7388428030303036</v>
      </c>
      <c r="L31">
        <f t="shared" si="2"/>
        <v>2.558914772727273</v>
      </c>
      <c r="M31">
        <f t="shared" si="2"/>
        <v>4.6059583333333336</v>
      </c>
      <c r="N31">
        <f t="shared" si="2"/>
        <v>7.5730928030303035</v>
      </c>
      <c r="O31">
        <f t="shared" si="2"/>
        <v>4.4530587121212131</v>
      </c>
      <c r="P31">
        <f t="shared" si="2"/>
        <v>55.613645833333337</v>
      </c>
    </row>
    <row r="32" spans="1:16" x14ac:dyDescent="0.2">
      <c r="A32" s="6" t="s">
        <v>61</v>
      </c>
      <c r="B32">
        <f t="shared" ref="B32:P32" si="3">AVERAGE(B14:B17)</f>
        <v>16300.199599358977</v>
      </c>
      <c r="C32">
        <f t="shared" si="3"/>
        <v>33009.860347985348</v>
      </c>
      <c r="D32">
        <f t="shared" si="3"/>
        <v>7245.8759489468875</v>
      </c>
      <c r="E32">
        <f t="shared" si="3"/>
        <v>160.94324633699634</v>
      </c>
      <c r="F32">
        <f t="shared" si="3"/>
        <v>7033.2374084249086</v>
      </c>
      <c r="G32">
        <f t="shared" si="3"/>
        <v>283.60082646520152</v>
      </c>
      <c r="H32">
        <f t="shared" si="3"/>
        <v>42.664720695970686</v>
      </c>
      <c r="I32">
        <f t="shared" si="3"/>
        <v>-0.29801167582417587</v>
      </c>
      <c r="J32">
        <f t="shared" si="3"/>
        <v>895.97264194139211</v>
      </c>
      <c r="K32">
        <f t="shared" si="3"/>
        <v>4.6484340659340662</v>
      </c>
      <c r="L32">
        <f t="shared" si="3"/>
        <v>3.4248122710622715</v>
      </c>
      <c r="M32">
        <f t="shared" si="3"/>
        <v>6.4237042124542132</v>
      </c>
      <c r="N32">
        <f t="shared" si="3"/>
        <v>9.9923489010989019</v>
      </c>
      <c r="O32">
        <f t="shared" si="3"/>
        <v>5.8292376373626382</v>
      </c>
      <c r="P32">
        <f t="shared" si="3"/>
        <v>68.473134157509165</v>
      </c>
    </row>
    <row r="33" spans="1:16" x14ac:dyDescent="0.2">
      <c r="A33" s="4" t="s">
        <v>62</v>
      </c>
      <c r="B33">
        <f t="shared" ref="B33:P33" si="4">AVERAGE(B18:B21)</f>
        <v>18367.730210024351</v>
      </c>
      <c r="C33">
        <f t="shared" si="4"/>
        <v>38464.489989177491</v>
      </c>
      <c r="D33">
        <f t="shared" si="4"/>
        <v>7578.4007929180207</v>
      </c>
      <c r="E33">
        <f t="shared" si="4"/>
        <v>280.97328869047618</v>
      </c>
      <c r="F33">
        <f t="shared" si="4"/>
        <v>13228.215841450216</v>
      </c>
      <c r="G33">
        <f t="shared" si="4"/>
        <v>394.65773505140697</v>
      </c>
      <c r="H33">
        <f t="shared" si="4"/>
        <v>239.32816220238095</v>
      </c>
      <c r="I33">
        <f t="shared" si="4"/>
        <v>-0.1482381290584415</v>
      </c>
      <c r="J33">
        <f t="shared" si="4"/>
        <v>1069.0473687770561</v>
      </c>
      <c r="K33">
        <f t="shared" si="4"/>
        <v>6.8255695346320344</v>
      </c>
      <c r="L33">
        <f t="shared" si="4"/>
        <v>3.7133424648268401</v>
      </c>
      <c r="M33">
        <f t="shared" si="4"/>
        <v>8.8581429247835501</v>
      </c>
      <c r="N33">
        <f t="shared" si="4"/>
        <v>14.285961174242425</v>
      </c>
      <c r="O33">
        <f t="shared" si="4"/>
        <v>8.4650020292207806</v>
      </c>
      <c r="P33">
        <f t="shared" si="4"/>
        <v>86.5598346185065</v>
      </c>
    </row>
    <row r="34" spans="1:16" x14ac:dyDescent="0.2">
      <c r="A34" s="4" t="s">
        <v>69</v>
      </c>
      <c r="B34">
        <f>AVERAGE(B22:B25)</f>
        <v>15306.173430735931</v>
      </c>
      <c r="C34">
        <f t="shared" ref="C34:P34" si="5">AVERAGE(C22:C25)</f>
        <v>16240.447052947055</v>
      </c>
      <c r="D34">
        <f t="shared" si="5"/>
        <v>6394.1218302530815</v>
      </c>
      <c r="E34">
        <f t="shared" si="5"/>
        <v>135.83085664335664</v>
      </c>
      <c r="F34">
        <f t="shared" si="5"/>
        <v>6241.5326340326346</v>
      </c>
      <c r="G34">
        <f t="shared" si="5"/>
        <v>490.35667665667671</v>
      </c>
      <c r="H34">
        <f t="shared" si="5"/>
        <v>214.71832334332333</v>
      </c>
      <c r="I34">
        <f t="shared" si="5"/>
        <v>-6.6369047619047633E-2</v>
      </c>
      <c r="J34">
        <f t="shared" si="5"/>
        <v>741.594030969031</v>
      </c>
      <c r="K34">
        <f t="shared" si="5"/>
        <v>5.2600045787545788</v>
      </c>
      <c r="L34">
        <f t="shared" si="5"/>
        <v>2.7140630203130205</v>
      </c>
      <c r="M34">
        <f t="shared" si="5"/>
        <v>5.7576631701631698</v>
      </c>
      <c r="N34">
        <f t="shared" si="5"/>
        <v>9.0386655011655019</v>
      </c>
      <c r="O34">
        <f t="shared" si="5"/>
        <v>5.3579337329337333</v>
      </c>
      <c r="P34">
        <f t="shared" si="5"/>
        <v>62.102106227106233</v>
      </c>
    </row>
    <row r="37" spans="1:16" x14ac:dyDescent="0.2">
      <c r="A37" s="5" t="s">
        <v>56</v>
      </c>
      <c r="B37" s="4" t="s">
        <v>40</v>
      </c>
      <c r="C37" s="4" t="s">
        <v>41</v>
      </c>
      <c r="D37" s="4" t="s">
        <v>42</v>
      </c>
      <c r="E37" s="4" t="s">
        <v>43</v>
      </c>
      <c r="F37" s="4" t="s">
        <v>44</v>
      </c>
      <c r="G37" s="4" t="s">
        <v>45</v>
      </c>
      <c r="H37" s="4" t="s">
        <v>46</v>
      </c>
      <c r="I37" s="4" t="s">
        <v>47</v>
      </c>
      <c r="J37" s="4" t="s">
        <v>48</v>
      </c>
      <c r="K37" s="4" t="s">
        <v>49</v>
      </c>
      <c r="L37" s="4" t="s">
        <v>50</v>
      </c>
      <c r="M37" s="4" t="s">
        <v>51</v>
      </c>
      <c r="N37" s="4" t="s">
        <v>52</v>
      </c>
      <c r="O37" s="4" t="s">
        <v>53</v>
      </c>
      <c r="P37" s="4" t="s">
        <v>54</v>
      </c>
    </row>
    <row r="38" spans="1:16" x14ac:dyDescent="0.2">
      <c r="A38" s="4" t="s">
        <v>58</v>
      </c>
      <c r="B38">
        <f t="shared" ref="B38:P38" si="6">STDEV(B2:B5)</f>
        <v>6874.7416579585033</v>
      </c>
      <c r="C38">
        <f t="shared" si="6"/>
        <v>31817.327188911531</v>
      </c>
      <c r="D38">
        <f t="shared" si="6"/>
        <v>2775.4766016660906</v>
      </c>
      <c r="E38">
        <f t="shared" si="6"/>
        <v>226.41893330230099</v>
      </c>
      <c r="F38">
        <f t="shared" si="6"/>
        <v>8418.7565922493468</v>
      </c>
      <c r="G38">
        <f t="shared" si="6"/>
        <v>156.32336874071308</v>
      </c>
      <c r="H38">
        <f t="shared" si="6"/>
        <v>114.69407709130846</v>
      </c>
      <c r="I38">
        <f t="shared" si="6"/>
        <v>0.26195856977228371</v>
      </c>
      <c r="J38">
        <f t="shared" si="6"/>
        <v>530.32295201330976</v>
      </c>
      <c r="K38">
        <f t="shared" si="6"/>
        <v>3.3956335653112384</v>
      </c>
      <c r="L38">
        <f t="shared" si="6"/>
        <v>0.57019058469543116</v>
      </c>
      <c r="M38">
        <f t="shared" si="6"/>
        <v>4.2233104496446563</v>
      </c>
      <c r="N38">
        <f t="shared" si="6"/>
        <v>6.4202035237089783</v>
      </c>
      <c r="O38">
        <f t="shared" si="6"/>
        <v>3.6280772715320273</v>
      </c>
      <c r="P38">
        <f t="shared" si="6"/>
        <v>41.833474520579514</v>
      </c>
    </row>
    <row r="39" spans="1:16" x14ac:dyDescent="0.2">
      <c r="A39" s="4" t="s">
        <v>59</v>
      </c>
      <c r="B39">
        <f t="shared" ref="B39:P39" si="7">STDEV(B6:B9)</f>
        <v>6622.6586078526288</v>
      </c>
      <c r="C39">
        <f t="shared" si="7"/>
        <v>11050.142830464929</v>
      </c>
      <c r="D39">
        <f t="shared" si="7"/>
        <v>2174.0407680440157</v>
      </c>
      <c r="E39">
        <f t="shared" si="7"/>
        <v>35.619095586512913</v>
      </c>
      <c r="F39">
        <f t="shared" si="7"/>
        <v>3202.0118400707115</v>
      </c>
      <c r="G39">
        <f t="shared" si="7"/>
        <v>240.21743372700399</v>
      </c>
      <c r="H39">
        <f t="shared" si="7"/>
        <v>107.87281391076097</v>
      </c>
      <c r="I39">
        <f t="shared" si="7"/>
        <v>0.38808324670373046</v>
      </c>
      <c r="J39">
        <f t="shared" si="7"/>
        <v>221.34306279962101</v>
      </c>
      <c r="K39">
        <f t="shared" si="7"/>
        <v>0.34286651837778692</v>
      </c>
      <c r="L39">
        <f t="shared" si="7"/>
        <v>0.87754688227486888</v>
      </c>
      <c r="M39">
        <f t="shared" si="7"/>
        <v>0.93181301500195735</v>
      </c>
      <c r="N39">
        <f t="shared" si="7"/>
        <v>1.2962540815042483</v>
      </c>
      <c r="O39">
        <f t="shared" si="7"/>
        <v>0.88156518621115976</v>
      </c>
      <c r="P39">
        <f t="shared" si="7"/>
        <v>10.900154393433692</v>
      </c>
    </row>
    <row r="40" spans="1:16" x14ac:dyDescent="0.2">
      <c r="A40" s="4" t="s">
        <v>60</v>
      </c>
      <c r="B40">
        <f t="shared" ref="B40:P40" si="8">STDEV(B10:B13)</f>
        <v>3177.6282020434378</v>
      </c>
      <c r="C40">
        <f t="shared" si="8"/>
        <v>4419.0654682559943</v>
      </c>
      <c r="D40">
        <f t="shared" si="8"/>
        <v>3242.1643954280894</v>
      </c>
      <c r="E40">
        <f t="shared" si="8"/>
        <v>28.127768339320024</v>
      </c>
      <c r="F40">
        <f t="shared" si="8"/>
        <v>1828.4694666694236</v>
      </c>
      <c r="G40">
        <f t="shared" si="8"/>
        <v>296.02427126749706</v>
      </c>
      <c r="H40">
        <f t="shared" si="8"/>
        <v>131.80671363071056</v>
      </c>
      <c r="I40">
        <f t="shared" si="8"/>
        <v>8.4947124604450572E-2</v>
      </c>
      <c r="J40">
        <f t="shared" si="8"/>
        <v>68.624019096091757</v>
      </c>
      <c r="K40">
        <f t="shared" si="8"/>
        <v>0.96951873865867377</v>
      </c>
      <c r="L40">
        <f t="shared" si="8"/>
        <v>0.11094240119348303</v>
      </c>
      <c r="M40">
        <f t="shared" si="8"/>
        <v>1.4347621475936625</v>
      </c>
      <c r="N40">
        <f t="shared" si="8"/>
        <v>2.5890419276867878</v>
      </c>
      <c r="O40">
        <f t="shared" si="8"/>
        <v>1.4856534818557929</v>
      </c>
      <c r="P40">
        <f t="shared" si="8"/>
        <v>13.501372770573452</v>
      </c>
    </row>
    <row r="41" spans="1:16" x14ac:dyDescent="0.2">
      <c r="A41" s="6" t="s">
        <v>61</v>
      </c>
      <c r="B41">
        <f t="shared" ref="B41:P41" si="9">STDEV(B14:B17)</f>
        <v>5308.6429733286423</v>
      </c>
      <c r="C41">
        <f t="shared" si="9"/>
        <v>32245.974344611179</v>
      </c>
      <c r="D41">
        <f t="shared" si="9"/>
        <v>2990.3154210310513</v>
      </c>
      <c r="E41">
        <f t="shared" si="9"/>
        <v>140.99098179243458</v>
      </c>
      <c r="F41">
        <f t="shared" si="9"/>
        <v>6067.0367840490435</v>
      </c>
      <c r="G41">
        <f t="shared" si="9"/>
        <v>136.61920309379525</v>
      </c>
      <c r="H41">
        <f t="shared" si="9"/>
        <v>208.70219492363</v>
      </c>
      <c r="I41">
        <f t="shared" si="9"/>
        <v>0.78127305288636573</v>
      </c>
      <c r="J41">
        <f t="shared" si="9"/>
        <v>497.37282361821002</v>
      </c>
      <c r="K41">
        <f t="shared" si="9"/>
        <v>1.4485294003145419</v>
      </c>
      <c r="L41">
        <f t="shared" si="9"/>
        <v>2.3938173608966151</v>
      </c>
      <c r="M41">
        <f t="shared" si="9"/>
        <v>2.6661186480431418</v>
      </c>
      <c r="N41">
        <f t="shared" si="9"/>
        <v>4.5628084922276519</v>
      </c>
      <c r="O41">
        <f t="shared" si="9"/>
        <v>2.3053022893979587</v>
      </c>
      <c r="P41">
        <f t="shared" si="9"/>
        <v>25.317732421674982</v>
      </c>
    </row>
    <row r="42" spans="1:16" x14ac:dyDescent="0.2">
      <c r="A42" s="4" t="s">
        <v>62</v>
      </c>
      <c r="B42">
        <f t="shared" ref="B42:P42" si="10">STDEV(B18:B21)</f>
        <v>1396.7458048841709</v>
      </c>
      <c r="C42">
        <f t="shared" si="10"/>
        <v>27840.124471451254</v>
      </c>
      <c r="D42">
        <f t="shared" si="10"/>
        <v>2103.5627702567845</v>
      </c>
      <c r="E42">
        <f t="shared" si="10"/>
        <v>306.56802426022438</v>
      </c>
      <c r="F42">
        <f t="shared" si="10"/>
        <v>15995.457596356333</v>
      </c>
      <c r="G42">
        <f t="shared" si="10"/>
        <v>62.658938524435015</v>
      </c>
      <c r="H42">
        <f t="shared" si="10"/>
        <v>112.42025318512859</v>
      </c>
      <c r="I42">
        <f t="shared" si="10"/>
        <v>1.0026590330661314</v>
      </c>
      <c r="J42">
        <f t="shared" si="10"/>
        <v>956.76807838610432</v>
      </c>
      <c r="K42">
        <f t="shared" si="10"/>
        <v>5.8566312838670322</v>
      </c>
      <c r="L42">
        <f t="shared" si="10"/>
        <v>1.9381233544017651</v>
      </c>
      <c r="M42">
        <f t="shared" si="10"/>
        <v>8.3582639287472507</v>
      </c>
      <c r="N42">
        <f t="shared" si="10"/>
        <v>16.537135356645344</v>
      </c>
      <c r="O42">
        <f t="shared" si="10"/>
        <v>8.4346112467103875</v>
      </c>
      <c r="P42">
        <f t="shared" si="10"/>
        <v>72.056235424068149</v>
      </c>
    </row>
    <row r="43" spans="1:16" x14ac:dyDescent="0.2">
      <c r="A43" s="4" t="s">
        <v>69</v>
      </c>
      <c r="B43">
        <f>STDEV(B22:B25)</f>
        <v>5374.8182779271147</v>
      </c>
      <c r="C43">
        <f t="shared" ref="C43:P43" si="11">STDEV(C22:C25)</f>
        <v>2718.2710073422559</v>
      </c>
      <c r="D43">
        <f t="shared" si="11"/>
        <v>2003.8672212793986</v>
      </c>
      <c r="E43">
        <f t="shared" si="11"/>
        <v>60.069465002892436</v>
      </c>
      <c r="F43">
        <f t="shared" si="11"/>
        <v>4124.5816880023667</v>
      </c>
      <c r="G43">
        <f t="shared" si="11"/>
        <v>298.40173405381086</v>
      </c>
      <c r="H43">
        <f t="shared" si="11"/>
        <v>163.31538424340451</v>
      </c>
      <c r="I43">
        <f t="shared" si="11"/>
        <v>0.22570462649280584</v>
      </c>
      <c r="J43">
        <f t="shared" si="11"/>
        <v>212.24400872713036</v>
      </c>
      <c r="K43">
        <f t="shared" si="11"/>
        <v>2.5066565071161735</v>
      </c>
      <c r="L43">
        <f t="shared" si="11"/>
        <v>0.53571253452188183</v>
      </c>
      <c r="M43">
        <f t="shared" si="11"/>
        <v>2.4168916773370586</v>
      </c>
      <c r="N43">
        <f t="shared" si="11"/>
        <v>4.4563919124322675</v>
      </c>
      <c r="O43">
        <f t="shared" si="11"/>
        <v>2.4100285845952532</v>
      </c>
      <c r="P43">
        <f t="shared" si="11"/>
        <v>17.626911465621745</v>
      </c>
    </row>
    <row r="46" spans="1:16" x14ac:dyDescent="0.2">
      <c r="A46" s="5" t="s">
        <v>57</v>
      </c>
      <c r="B46" s="4" t="s">
        <v>40</v>
      </c>
      <c r="C46" s="4" t="s">
        <v>41</v>
      </c>
      <c r="D46" s="4" t="s">
        <v>42</v>
      </c>
      <c r="E46" s="4" t="s">
        <v>43</v>
      </c>
      <c r="F46" s="4" t="s">
        <v>44</v>
      </c>
      <c r="G46" s="4" t="s">
        <v>45</v>
      </c>
      <c r="H46" s="4" t="s">
        <v>46</v>
      </c>
      <c r="I46" s="4" t="s">
        <v>47</v>
      </c>
      <c r="J46" s="4" t="s">
        <v>48</v>
      </c>
      <c r="K46" s="4" t="s">
        <v>49</v>
      </c>
      <c r="L46" s="4" t="s">
        <v>50</v>
      </c>
      <c r="M46" s="4" t="s">
        <v>51</v>
      </c>
      <c r="N46" s="4" t="s">
        <v>52</v>
      </c>
      <c r="O46" s="4" t="s">
        <v>53</v>
      </c>
      <c r="P46" s="4" t="s">
        <v>54</v>
      </c>
    </row>
    <row r="47" spans="1:16" x14ac:dyDescent="0.2">
      <c r="A47" s="4" t="s">
        <v>58</v>
      </c>
      <c r="B47">
        <f>B38/SQRT(4)</f>
        <v>3437.3708289792517</v>
      </c>
      <c r="C47">
        <f t="shared" ref="C47:P47" si="12">C38/SQRT(4)</f>
        <v>15908.663594455766</v>
      </c>
      <c r="D47">
        <f t="shared" si="12"/>
        <v>1387.7383008330453</v>
      </c>
      <c r="E47">
        <f t="shared" si="12"/>
        <v>113.20946665115049</v>
      </c>
      <c r="F47">
        <f t="shared" si="12"/>
        <v>4209.3782961246734</v>
      </c>
      <c r="G47">
        <f t="shared" si="12"/>
        <v>78.161684370356539</v>
      </c>
      <c r="H47">
        <f t="shared" si="12"/>
        <v>57.347038545654229</v>
      </c>
      <c r="I47">
        <f t="shared" si="12"/>
        <v>0.13097928488614186</v>
      </c>
      <c r="J47">
        <f t="shared" si="12"/>
        <v>265.16147600665488</v>
      </c>
      <c r="K47">
        <f t="shared" si="12"/>
        <v>1.6978167826556192</v>
      </c>
      <c r="L47">
        <f t="shared" si="12"/>
        <v>0.28509529234771558</v>
      </c>
      <c r="M47">
        <f t="shared" si="12"/>
        <v>2.1116552248223281</v>
      </c>
      <c r="N47">
        <f t="shared" si="12"/>
        <v>3.2101017618544891</v>
      </c>
      <c r="O47">
        <f t="shared" si="12"/>
        <v>1.8140386357660137</v>
      </c>
      <c r="P47">
        <f t="shared" si="12"/>
        <v>20.916737260289757</v>
      </c>
    </row>
    <row r="48" spans="1:16" x14ac:dyDescent="0.2">
      <c r="A48" s="4" t="s">
        <v>59</v>
      </c>
      <c r="B48">
        <f t="shared" ref="B48:P52" si="13">B39/SQRT(4)</f>
        <v>3311.3293039263144</v>
      </c>
      <c r="C48">
        <f t="shared" si="13"/>
        <v>5525.0714152324645</v>
      </c>
      <c r="D48">
        <f t="shared" si="13"/>
        <v>1087.0203840220079</v>
      </c>
      <c r="E48">
        <f t="shared" si="13"/>
        <v>17.809547793256456</v>
      </c>
      <c r="F48">
        <f t="shared" si="13"/>
        <v>1601.0059200353558</v>
      </c>
      <c r="G48">
        <f t="shared" si="13"/>
        <v>120.108716863502</v>
      </c>
      <c r="H48">
        <f t="shared" si="13"/>
        <v>53.936406955380484</v>
      </c>
      <c r="I48">
        <f t="shared" si="13"/>
        <v>0.19404162335186523</v>
      </c>
      <c r="J48">
        <f t="shared" si="13"/>
        <v>110.6715313998105</v>
      </c>
      <c r="K48">
        <f t="shared" si="13"/>
        <v>0.17143325918889346</v>
      </c>
      <c r="L48">
        <f t="shared" si="13"/>
        <v>0.43877344113743444</v>
      </c>
      <c r="M48">
        <f t="shared" si="13"/>
        <v>0.46590650750097867</v>
      </c>
      <c r="N48">
        <f t="shared" si="13"/>
        <v>0.64812704075212413</v>
      </c>
      <c r="O48">
        <f t="shared" si="13"/>
        <v>0.44078259310557988</v>
      </c>
      <c r="P48">
        <f t="shared" si="13"/>
        <v>5.4500771967168458</v>
      </c>
    </row>
    <row r="49" spans="1:16" x14ac:dyDescent="0.2">
      <c r="A49" s="4" t="s">
        <v>60</v>
      </c>
      <c r="B49">
        <f t="shared" si="13"/>
        <v>1588.8141010217189</v>
      </c>
      <c r="C49">
        <f t="shared" si="13"/>
        <v>2209.5327341279972</v>
      </c>
      <c r="D49">
        <f t="shared" si="13"/>
        <v>1621.0821977140447</v>
      </c>
      <c r="E49">
        <f t="shared" si="13"/>
        <v>14.063884169660012</v>
      </c>
      <c r="F49">
        <f t="shared" si="13"/>
        <v>914.23473333471179</v>
      </c>
      <c r="G49">
        <f t="shared" si="13"/>
        <v>148.01213563374853</v>
      </c>
      <c r="H49">
        <f t="shared" si="13"/>
        <v>65.903356815355281</v>
      </c>
      <c r="I49">
        <f t="shared" si="13"/>
        <v>4.2473562302225286E-2</v>
      </c>
      <c r="J49">
        <f t="shared" si="13"/>
        <v>34.312009548045879</v>
      </c>
      <c r="K49">
        <f t="shared" si="13"/>
        <v>0.48475936932933689</v>
      </c>
      <c r="L49">
        <f t="shared" si="13"/>
        <v>5.5471200596741516E-2</v>
      </c>
      <c r="M49">
        <f t="shared" si="13"/>
        <v>0.71738107379683125</v>
      </c>
      <c r="N49">
        <f t="shared" si="13"/>
        <v>1.2945209638433939</v>
      </c>
      <c r="O49">
        <f t="shared" si="13"/>
        <v>0.74282674092789647</v>
      </c>
      <c r="P49">
        <f t="shared" si="13"/>
        <v>6.750686385286726</v>
      </c>
    </row>
    <row r="50" spans="1:16" x14ac:dyDescent="0.2">
      <c r="A50" s="6" t="s">
        <v>61</v>
      </c>
      <c r="B50">
        <f t="shared" si="13"/>
        <v>2654.3214866643211</v>
      </c>
      <c r="C50">
        <f t="shared" si="13"/>
        <v>16122.987172305589</v>
      </c>
      <c r="D50">
        <f t="shared" si="13"/>
        <v>1495.1577105155257</v>
      </c>
      <c r="E50">
        <f t="shared" si="13"/>
        <v>70.495490896217291</v>
      </c>
      <c r="F50">
        <f t="shared" si="13"/>
        <v>3033.5183920245217</v>
      </c>
      <c r="G50">
        <f t="shared" si="13"/>
        <v>68.309601546897625</v>
      </c>
      <c r="H50">
        <f t="shared" si="13"/>
        <v>104.351097461815</v>
      </c>
      <c r="I50">
        <f t="shared" si="13"/>
        <v>0.39063652644318286</v>
      </c>
      <c r="J50">
        <f t="shared" si="13"/>
        <v>248.68641180910501</v>
      </c>
      <c r="K50">
        <f t="shared" si="13"/>
        <v>0.72426470015727096</v>
      </c>
      <c r="L50">
        <f t="shared" si="13"/>
        <v>1.1969086804483076</v>
      </c>
      <c r="M50">
        <f t="shared" si="13"/>
        <v>1.3330593240215709</v>
      </c>
      <c r="N50">
        <f t="shared" si="13"/>
        <v>2.281404246113826</v>
      </c>
      <c r="O50">
        <f t="shared" si="13"/>
        <v>1.1526511446989793</v>
      </c>
      <c r="P50">
        <f t="shared" si="13"/>
        <v>12.658866210837491</v>
      </c>
    </row>
    <row r="51" spans="1:16" x14ac:dyDescent="0.2">
      <c r="A51" s="4" t="s">
        <v>62</v>
      </c>
      <c r="B51">
        <f t="shared" si="13"/>
        <v>698.37290244208543</v>
      </c>
      <c r="C51">
        <f t="shared" si="13"/>
        <v>13920.062235725627</v>
      </c>
      <c r="D51">
        <f t="shared" si="13"/>
        <v>1051.7813851283922</v>
      </c>
      <c r="E51">
        <f t="shared" si="13"/>
        <v>153.28401213011219</v>
      </c>
      <c r="F51">
        <f t="shared" si="13"/>
        <v>7997.7287981781665</v>
      </c>
      <c r="G51">
        <f t="shared" si="13"/>
        <v>31.329469262217508</v>
      </c>
      <c r="H51">
        <f t="shared" si="13"/>
        <v>56.210126592564293</v>
      </c>
      <c r="I51">
        <f t="shared" si="13"/>
        <v>0.50132951653306568</v>
      </c>
      <c r="J51">
        <f t="shared" si="13"/>
        <v>478.38403919305216</v>
      </c>
      <c r="K51">
        <f t="shared" si="13"/>
        <v>2.9283156419335161</v>
      </c>
      <c r="L51">
        <f t="shared" si="13"/>
        <v>0.96906167720088254</v>
      </c>
      <c r="M51">
        <f t="shared" si="13"/>
        <v>4.1791319643736253</v>
      </c>
      <c r="N51">
        <f t="shared" si="13"/>
        <v>8.2685676783226718</v>
      </c>
      <c r="O51">
        <f t="shared" si="13"/>
        <v>4.2173056233551938</v>
      </c>
      <c r="P51">
        <f t="shared" si="13"/>
        <v>36.028117712034074</v>
      </c>
    </row>
    <row r="52" spans="1:16" x14ac:dyDescent="0.2">
      <c r="A52" s="4" t="s">
        <v>69</v>
      </c>
      <c r="B52">
        <f t="shared" si="13"/>
        <v>2687.4091389635573</v>
      </c>
      <c r="C52">
        <f t="shared" si="13"/>
        <v>1359.1355036711279</v>
      </c>
      <c r="D52">
        <f t="shared" si="13"/>
        <v>1001.9336106396993</v>
      </c>
      <c r="E52">
        <f t="shared" si="13"/>
        <v>30.034732501446218</v>
      </c>
      <c r="F52">
        <f t="shared" si="13"/>
        <v>2062.2908440011834</v>
      </c>
      <c r="G52">
        <f t="shared" si="13"/>
        <v>149.20086702690543</v>
      </c>
      <c r="H52">
        <f t="shared" si="13"/>
        <v>81.657692121702254</v>
      </c>
      <c r="I52">
        <f t="shared" si="13"/>
        <v>0.11285231324640292</v>
      </c>
      <c r="J52">
        <f t="shared" si="13"/>
        <v>106.12200436356518</v>
      </c>
      <c r="K52">
        <f t="shared" si="13"/>
        <v>1.2533282535580867</v>
      </c>
      <c r="L52">
        <f t="shared" si="13"/>
        <v>0.26785626726094092</v>
      </c>
      <c r="M52">
        <f t="shared" si="13"/>
        <v>1.2084458386685293</v>
      </c>
      <c r="N52">
        <f t="shared" si="13"/>
        <v>2.2281959562161338</v>
      </c>
      <c r="O52">
        <f t="shared" si="13"/>
        <v>1.2050142922976266</v>
      </c>
      <c r="P52">
        <f t="shared" si="13"/>
        <v>8.8134557328108727</v>
      </c>
    </row>
    <row r="58" spans="1:16" x14ac:dyDescent="0.2">
      <c r="B58" t="s">
        <v>43</v>
      </c>
      <c r="C58" t="s">
        <v>44</v>
      </c>
      <c r="D58" t="s">
        <v>45</v>
      </c>
      <c r="E58" t="s">
        <v>46</v>
      </c>
      <c r="F58" t="s">
        <v>48</v>
      </c>
      <c r="G58" t="s">
        <v>54</v>
      </c>
      <c r="J58" t="s">
        <v>51</v>
      </c>
      <c r="K58" t="s">
        <v>52</v>
      </c>
      <c r="L58" t="s">
        <v>53</v>
      </c>
    </row>
    <row r="59" spans="1:16" x14ac:dyDescent="0.2">
      <c r="A59" t="s">
        <v>70</v>
      </c>
      <c r="B59" s="8">
        <v>184.3041861631016</v>
      </c>
      <c r="C59" s="8">
        <v>8712.9222370766493</v>
      </c>
      <c r="D59" s="8">
        <v>268.55774704768277</v>
      </c>
      <c r="E59" s="8">
        <v>82.874011252228144</v>
      </c>
      <c r="F59" s="8">
        <v>859.9699197860964</v>
      </c>
      <c r="G59" s="8">
        <v>63.34603804590018</v>
      </c>
      <c r="I59" t="s">
        <v>70</v>
      </c>
      <c r="J59" s="8">
        <v>6.6490418894830654</v>
      </c>
      <c r="K59" s="8">
        <v>10.224112912210337</v>
      </c>
      <c r="L59" s="8">
        <v>6.0691552473262034</v>
      </c>
    </row>
    <row r="60" spans="1:16" x14ac:dyDescent="0.2">
      <c r="A60" t="s">
        <v>71</v>
      </c>
      <c r="B60" s="8">
        <v>114.19459541062804</v>
      </c>
      <c r="C60" s="8">
        <v>6378.1370772946857</v>
      </c>
      <c r="D60" s="8">
        <v>347.16801403985511</v>
      </c>
      <c r="E60" s="8">
        <v>95.532457729468589</v>
      </c>
      <c r="F60" s="8">
        <v>736.06166968599041</v>
      </c>
      <c r="G60" s="8">
        <v>59.518700935990339</v>
      </c>
      <c r="I60" t="s">
        <v>71</v>
      </c>
      <c r="J60" s="8">
        <v>6.1406136775362317</v>
      </c>
      <c r="K60" s="8">
        <v>9.3759888285024164</v>
      </c>
      <c r="L60" s="8">
        <v>5.5846240942028986</v>
      </c>
    </row>
    <row r="61" spans="1:16" x14ac:dyDescent="0.2">
      <c r="A61" t="s">
        <v>72</v>
      </c>
      <c r="B61" s="8">
        <v>113.68473484848487</v>
      </c>
      <c r="C61" s="8">
        <v>5007.5874999999996</v>
      </c>
      <c r="D61" s="8">
        <v>597.69626325757577</v>
      </c>
      <c r="E61" s="8">
        <v>243.21032196969699</v>
      </c>
      <c r="F61" s="8">
        <v>526.96704545454554</v>
      </c>
      <c r="G61" s="8">
        <v>55.613645833333337</v>
      </c>
      <c r="I61" t="s">
        <v>72</v>
      </c>
      <c r="J61" s="8">
        <v>4.6059583333333336</v>
      </c>
      <c r="K61" s="8">
        <v>7.5730928030303035</v>
      </c>
      <c r="L61" s="8">
        <v>4.4530587121212131</v>
      </c>
    </row>
    <row r="62" spans="1:16" x14ac:dyDescent="0.2">
      <c r="A62" t="s">
        <v>73</v>
      </c>
      <c r="B62" s="8">
        <v>160.94324633699634</v>
      </c>
      <c r="C62" s="8">
        <v>7033.2374084249086</v>
      </c>
      <c r="D62" s="8">
        <v>283.60082646520152</v>
      </c>
      <c r="E62" s="8">
        <v>42.664720695970686</v>
      </c>
      <c r="F62" s="8">
        <v>895.97264194139211</v>
      </c>
      <c r="G62" s="8">
        <v>68.473134157509165</v>
      </c>
      <c r="I62" t="s">
        <v>73</v>
      </c>
      <c r="J62" s="8">
        <v>6.4237042124542132</v>
      </c>
      <c r="K62" s="8">
        <v>9.9923489010989019</v>
      </c>
      <c r="L62" s="8">
        <v>5.8292376373626382</v>
      </c>
    </row>
    <row r="63" spans="1:16" x14ac:dyDescent="0.2">
      <c r="A63" t="s">
        <v>75</v>
      </c>
      <c r="B63" s="8">
        <v>280.97328869047618</v>
      </c>
      <c r="C63" s="8">
        <v>13228.215841450216</v>
      </c>
      <c r="D63" s="8">
        <v>394.65773505140697</v>
      </c>
      <c r="E63" s="8">
        <v>239.32816220238095</v>
      </c>
      <c r="F63" s="8">
        <v>1069.0473687770561</v>
      </c>
      <c r="G63" s="8">
        <v>86.5598346185065</v>
      </c>
      <c r="I63" t="s">
        <v>75</v>
      </c>
      <c r="J63" s="8">
        <v>8.8581429247835501</v>
      </c>
      <c r="K63" s="8">
        <v>14.285961174242425</v>
      </c>
      <c r="L63" s="8">
        <v>8.4650020292207806</v>
      </c>
    </row>
    <row r="64" spans="1:16" x14ac:dyDescent="0.2">
      <c r="A64" t="s">
        <v>74</v>
      </c>
      <c r="B64" s="8">
        <v>135.83085664335664</v>
      </c>
      <c r="C64" s="8">
        <v>6241.5326340326346</v>
      </c>
      <c r="D64" s="8">
        <v>490.35667665667671</v>
      </c>
      <c r="E64" s="8">
        <v>214.71832334332333</v>
      </c>
      <c r="F64" s="8">
        <v>741.594030969031</v>
      </c>
      <c r="G64" s="8">
        <v>62.102106227106233</v>
      </c>
      <c r="I64" t="s">
        <v>74</v>
      </c>
      <c r="J64" s="8">
        <v>5.7576631701631698</v>
      </c>
      <c r="K64" s="8">
        <v>9.0386655011655019</v>
      </c>
      <c r="L64" s="8">
        <v>5.3579337329337333</v>
      </c>
    </row>
    <row r="67" spans="1:12" x14ac:dyDescent="0.2">
      <c r="B67" t="s">
        <v>43</v>
      </c>
      <c r="C67" t="s">
        <v>44</v>
      </c>
      <c r="D67" t="s">
        <v>45</v>
      </c>
      <c r="E67" t="s">
        <v>46</v>
      </c>
      <c r="F67" t="s">
        <v>48</v>
      </c>
      <c r="G67" t="s">
        <v>54</v>
      </c>
      <c r="J67" t="s">
        <v>51</v>
      </c>
      <c r="K67" t="s">
        <v>52</v>
      </c>
      <c r="L67" t="s">
        <v>53</v>
      </c>
    </row>
    <row r="68" spans="1:12" x14ac:dyDescent="0.2">
      <c r="A68" t="s">
        <v>70</v>
      </c>
      <c r="B68" s="8">
        <f>2*E47</f>
        <v>226.41893330230099</v>
      </c>
      <c r="C68" s="8">
        <f t="shared" ref="C68:E68" si="14">2*F47</f>
        <v>8418.7565922493468</v>
      </c>
      <c r="D68" s="8">
        <f t="shared" si="14"/>
        <v>156.32336874071308</v>
      </c>
      <c r="E68" s="8">
        <f t="shared" si="14"/>
        <v>114.69407709130846</v>
      </c>
      <c r="F68" s="8">
        <f>2*J47</f>
        <v>530.32295201330976</v>
      </c>
      <c r="G68" s="8">
        <f>2*P47</f>
        <v>41.833474520579514</v>
      </c>
      <c r="I68" t="s">
        <v>70</v>
      </c>
      <c r="J68" s="8">
        <f>2*M47</f>
        <v>4.2233104496446563</v>
      </c>
      <c r="K68" s="8">
        <f t="shared" ref="K68:L68" si="15">2*N47</f>
        <v>6.4202035237089783</v>
      </c>
      <c r="L68" s="8">
        <f t="shared" si="15"/>
        <v>3.6280772715320273</v>
      </c>
    </row>
    <row r="69" spans="1:12" x14ac:dyDescent="0.2">
      <c r="A69" t="s">
        <v>71</v>
      </c>
      <c r="B69" s="8">
        <f t="shared" ref="B69:B73" si="16">2*E48</f>
        <v>35.619095586512913</v>
      </c>
      <c r="C69" s="8">
        <f t="shared" ref="C69:C73" si="17">2*F48</f>
        <v>3202.0118400707115</v>
      </c>
      <c r="D69" s="8">
        <f t="shared" ref="D69:D73" si="18">2*G48</f>
        <v>240.21743372700399</v>
      </c>
      <c r="E69" s="8">
        <f t="shared" ref="E69:E73" si="19">2*H48</f>
        <v>107.87281391076097</v>
      </c>
      <c r="F69" s="8">
        <f t="shared" ref="F69:F73" si="20">2*J48</f>
        <v>221.34306279962101</v>
      </c>
      <c r="G69" s="8">
        <f t="shared" ref="G69:G73" si="21">2*P48</f>
        <v>10.900154393433692</v>
      </c>
      <c r="I69" t="s">
        <v>71</v>
      </c>
      <c r="J69" s="8">
        <f t="shared" ref="J69:J73" si="22">2*M48</f>
        <v>0.93181301500195735</v>
      </c>
      <c r="K69" s="8">
        <f t="shared" ref="K69:K73" si="23">2*N48</f>
        <v>1.2962540815042483</v>
      </c>
      <c r="L69" s="8">
        <f t="shared" ref="L69:L73" si="24">2*O48</f>
        <v>0.88156518621115976</v>
      </c>
    </row>
    <row r="70" spans="1:12" x14ac:dyDescent="0.2">
      <c r="A70" t="s">
        <v>72</v>
      </c>
      <c r="B70" s="8">
        <f t="shared" si="16"/>
        <v>28.127768339320024</v>
      </c>
      <c r="C70" s="8">
        <f t="shared" si="17"/>
        <v>1828.4694666694236</v>
      </c>
      <c r="D70" s="8">
        <f t="shared" si="18"/>
        <v>296.02427126749706</v>
      </c>
      <c r="E70" s="8">
        <f t="shared" si="19"/>
        <v>131.80671363071056</v>
      </c>
      <c r="F70" s="8">
        <f t="shared" si="20"/>
        <v>68.624019096091757</v>
      </c>
      <c r="G70" s="8">
        <f t="shared" si="21"/>
        <v>13.501372770573452</v>
      </c>
      <c r="I70" t="s">
        <v>72</v>
      </c>
      <c r="J70" s="8">
        <f t="shared" si="22"/>
        <v>1.4347621475936625</v>
      </c>
      <c r="K70" s="8">
        <f t="shared" si="23"/>
        <v>2.5890419276867878</v>
      </c>
      <c r="L70" s="8">
        <f t="shared" si="24"/>
        <v>1.4856534818557929</v>
      </c>
    </row>
    <row r="71" spans="1:12" x14ac:dyDescent="0.2">
      <c r="A71" t="s">
        <v>73</v>
      </c>
      <c r="B71" s="8">
        <f t="shared" si="16"/>
        <v>140.99098179243458</v>
      </c>
      <c r="C71" s="8">
        <f t="shared" si="17"/>
        <v>6067.0367840490435</v>
      </c>
      <c r="D71" s="8">
        <f t="shared" si="18"/>
        <v>136.61920309379525</v>
      </c>
      <c r="E71" s="8">
        <f t="shared" si="19"/>
        <v>208.70219492363</v>
      </c>
      <c r="F71" s="8">
        <f t="shared" si="20"/>
        <v>497.37282361821002</v>
      </c>
      <c r="G71" s="8">
        <f t="shared" si="21"/>
        <v>25.317732421674982</v>
      </c>
      <c r="I71" t="s">
        <v>73</v>
      </c>
      <c r="J71" s="8">
        <f t="shared" si="22"/>
        <v>2.6661186480431418</v>
      </c>
      <c r="K71" s="8">
        <f t="shared" si="23"/>
        <v>4.5628084922276519</v>
      </c>
      <c r="L71" s="8">
        <f t="shared" si="24"/>
        <v>2.3053022893979587</v>
      </c>
    </row>
    <row r="72" spans="1:12" x14ac:dyDescent="0.2">
      <c r="A72" t="s">
        <v>75</v>
      </c>
      <c r="B72" s="8">
        <f t="shared" si="16"/>
        <v>306.56802426022438</v>
      </c>
      <c r="C72" s="8">
        <f t="shared" si="17"/>
        <v>15995.457596356333</v>
      </c>
      <c r="D72" s="8">
        <f t="shared" si="18"/>
        <v>62.658938524435015</v>
      </c>
      <c r="E72" s="8">
        <f t="shared" si="19"/>
        <v>112.42025318512859</v>
      </c>
      <c r="F72" s="8">
        <f t="shared" si="20"/>
        <v>956.76807838610432</v>
      </c>
      <c r="G72" s="8">
        <f t="shared" si="21"/>
        <v>72.056235424068149</v>
      </c>
      <c r="I72" t="s">
        <v>75</v>
      </c>
      <c r="J72" s="8">
        <f t="shared" si="22"/>
        <v>8.3582639287472507</v>
      </c>
      <c r="K72" s="8">
        <f t="shared" si="23"/>
        <v>16.537135356645344</v>
      </c>
      <c r="L72" s="8">
        <f t="shared" si="24"/>
        <v>8.4346112467103875</v>
      </c>
    </row>
    <row r="73" spans="1:12" x14ac:dyDescent="0.2">
      <c r="A73" t="s">
        <v>74</v>
      </c>
      <c r="B73" s="8">
        <f t="shared" si="16"/>
        <v>60.069465002892436</v>
      </c>
      <c r="C73" s="8">
        <f t="shared" si="17"/>
        <v>4124.5816880023667</v>
      </c>
      <c r="D73" s="8">
        <f t="shared" si="18"/>
        <v>298.40173405381086</v>
      </c>
      <c r="E73" s="8">
        <f t="shared" si="19"/>
        <v>163.31538424340451</v>
      </c>
      <c r="F73" s="8">
        <f t="shared" si="20"/>
        <v>212.24400872713036</v>
      </c>
      <c r="G73" s="8">
        <f t="shared" si="21"/>
        <v>17.626911465621745</v>
      </c>
      <c r="I73" t="s">
        <v>74</v>
      </c>
      <c r="J73" s="8">
        <f t="shared" si="22"/>
        <v>2.4168916773370586</v>
      </c>
      <c r="K73" s="8">
        <f t="shared" si="23"/>
        <v>4.4563919124322675</v>
      </c>
      <c r="L73" s="8">
        <f t="shared" si="24"/>
        <v>2.4100285845952532</v>
      </c>
    </row>
    <row r="76" spans="1:12" x14ac:dyDescent="0.2">
      <c r="A76" t="s">
        <v>76</v>
      </c>
      <c r="B76" t="s">
        <v>43</v>
      </c>
      <c r="C76" t="s">
        <v>44</v>
      </c>
      <c r="D76" t="s">
        <v>45</v>
      </c>
      <c r="E76" t="s">
        <v>46</v>
      </c>
      <c r="F76" t="s">
        <v>48</v>
      </c>
      <c r="G76" t="s">
        <v>54</v>
      </c>
      <c r="I76" t="s">
        <v>113</v>
      </c>
      <c r="J76" t="s">
        <v>51</v>
      </c>
      <c r="K76" t="s">
        <v>52</v>
      </c>
      <c r="L76" t="s">
        <v>53</v>
      </c>
    </row>
    <row r="77" spans="1:12" x14ac:dyDescent="0.2">
      <c r="A77" t="s">
        <v>70</v>
      </c>
      <c r="B77" s="8" t="s">
        <v>77</v>
      </c>
      <c r="C77" t="s">
        <v>83</v>
      </c>
      <c r="D77" t="s">
        <v>89</v>
      </c>
      <c r="E77" t="s">
        <v>95</v>
      </c>
      <c r="F77" t="s">
        <v>101</v>
      </c>
      <c r="G77" t="s">
        <v>107</v>
      </c>
      <c r="I77" t="s">
        <v>70</v>
      </c>
      <c r="J77" t="s">
        <v>114</v>
      </c>
      <c r="K77" t="s">
        <v>120</v>
      </c>
      <c r="L77" t="s">
        <v>126</v>
      </c>
    </row>
    <row r="78" spans="1:12" x14ac:dyDescent="0.2">
      <c r="A78" t="s">
        <v>71</v>
      </c>
      <c r="B78" s="8" t="s">
        <v>78</v>
      </c>
      <c r="C78" t="s">
        <v>84</v>
      </c>
      <c r="D78" t="s">
        <v>90</v>
      </c>
      <c r="E78" t="s">
        <v>96</v>
      </c>
      <c r="F78" t="s">
        <v>102</v>
      </c>
      <c r="G78" t="s">
        <v>108</v>
      </c>
      <c r="I78" t="s">
        <v>71</v>
      </c>
      <c r="J78" t="s">
        <v>115</v>
      </c>
      <c r="K78" t="s">
        <v>121</v>
      </c>
      <c r="L78" t="s">
        <v>127</v>
      </c>
    </row>
    <row r="79" spans="1:12" x14ac:dyDescent="0.2">
      <c r="A79" t="s">
        <v>72</v>
      </c>
      <c r="B79" s="8" t="s">
        <v>79</v>
      </c>
      <c r="C79" t="s">
        <v>85</v>
      </c>
      <c r="D79" t="s">
        <v>91</v>
      </c>
      <c r="E79" t="s">
        <v>97</v>
      </c>
      <c r="F79" t="s">
        <v>103</v>
      </c>
      <c r="G79" t="s">
        <v>109</v>
      </c>
      <c r="I79" t="s">
        <v>72</v>
      </c>
      <c r="J79" t="s">
        <v>116</v>
      </c>
      <c r="K79" t="s">
        <v>122</v>
      </c>
      <c r="L79" t="s">
        <v>128</v>
      </c>
    </row>
    <row r="80" spans="1:12" x14ac:dyDescent="0.2">
      <c r="A80" t="s">
        <v>73</v>
      </c>
      <c r="B80" s="8" t="s">
        <v>80</v>
      </c>
      <c r="C80" t="s">
        <v>86</v>
      </c>
      <c r="D80" t="s">
        <v>92</v>
      </c>
      <c r="E80" t="s">
        <v>98</v>
      </c>
      <c r="F80" t="s">
        <v>104</v>
      </c>
      <c r="G80" t="s">
        <v>110</v>
      </c>
      <c r="I80" t="s">
        <v>73</v>
      </c>
      <c r="J80" t="s">
        <v>117</v>
      </c>
      <c r="K80" t="s">
        <v>123</v>
      </c>
      <c r="L80" t="s">
        <v>129</v>
      </c>
    </row>
    <row r="81" spans="1:12" x14ac:dyDescent="0.2">
      <c r="A81" t="s">
        <v>75</v>
      </c>
      <c r="B81" s="8" t="s">
        <v>81</v>
      </c>
      <c r="C81" t="s">
        <v>87</v>
      </c>
      <c r="D81" t="s">
        <v>93</v>
      </c>
      <c r="E81" t="s">
        <v>99</v>
      </c>
      <c r="F81" t="s">
        <v>105</v>
      </c>
      <c r="G81" t="s">
        <v>111</v>
      </c>
      <c r="I81" t="s">
        <v>75</v>
      </c>
      <c r="J81" t="s">
        <v>118</v>
      </c>
      <c r="K81" t="s">
        <v>124</v>
      </c>
      <c r="L81" t="s">
        <v>130</v>
      </c>
    </row>
    <row r="82" spans="1:12" x14ac:dyDescent="0.2">
      <c r="A82" t="s">
        <v>74</v>
      </c>
      <c r="B82" s="8" t="s">
        <v>82</v>
      </c>
      <c r="C82" t="s">
        <v>88</v>
      </c>
      <c r="D82" t="s">
        <v>94</v>
      </c>
      <c r="E82" t="s">
        <v>100</v>
      </c>
      <c r="F82" t="s">
        <v>106</v>
      </c>
      <c r="G82" t="s">
        <v>112</v>
      </c>
      <c r="I82" t="s">
        <v>74</v>
      </c>
      <c r="J82" t="s">
        <v>119</v>
      </c>
      <c r="K82" t="s">
        <v>125</v>
      </c>
      <c r="L82" t="s">
        <v>131</v>
      </c>
    </row>
  </sheetData>
  <conditionalFormatting sqref="B29:B33">
    <cfRule type="dataBar" priority="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{264A4AF9-6D5B-1847-8D34-0CA07F05D1B3}</x14:id>
        </ext>
      </extLst>
    </cfRule>
  </conditionalFormatting>
  <conditionalFormatting sqref="C29:C33">
    <cfRule type="dataBar" priority="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{85506B11-B03C-5A4A-B637-D36EB8FB939C}</x14:id>
        </ext>
      </extLst>
    </cfRule>
  </conditionalFormatting>
  <conditionalFormatting sqref="D29:D33">
    <cfRule type="dataBar" priority="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{767753F2-6FD3-E746-BC08-E8925C127FF4}</x14:id>
        </ext>
      </extLst>
    </cfRule>
  </conditionalFormatting>
  <conditionalFormatting sqref="E29:E33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{D77F8C1F-74F3-3748-A5C1-4EC03342289C}</x14:id>
        </ext>
      </extLst>
    </cfRule>
  </conditionalFormatting>
  <conditionalFormatting sqref="F29:F33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{079277D7-8643-B349-9F9B-E882F2BDE1D9}</x14:id>
        </ext>
      </extLst>
    </cfRule>
  </conditionalFormatting>
  <conditionalFormatting sqref="G29:G33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{3825E6EE-06F7-DD47-A8BD-EAFA7F2094B8}</x14:id>
        </ext>
      </extLst>
    </cfRule>
  </conditionalFormatting>
  <conditionalFormatting sqref="H29:H33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{C498C2E5-F1A2-7942-AB27-33ED57AF99C1}</x14:id>
        </ext>
      </extLst>
    </cfRule>
  </conditionalFormatting>
  <conditionalFormatting sqref="I29:I33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{21A81E17-5799-C944-BCB7-A726A2CB8087}</x14:id>
        </ext>
      </extLst>
    </cfRule>
  </conditionalFormatting>
  <conditionalFormatting sqref="J29:J33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{55473932-C917-CB43-9006-4EC9F0CBF766}</x14:id>
        </ext>
      </extLst>
    </cfRule>
  </conditionalFormatting>
  <conditionalFormatting sqref="K29:K33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{67069CC2-90BF-1B4E-B9F7-CF55BCEE9E46}</x14:id>
        </ext>
      </extLst>
    </cfRule>
  </conditionalFormatting>
  <conditionalFormatting sqref="L29:L33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{811B92E5-1434-2340-87C2-8AA2D8C0F5F3}</x14:id>
        </ext>
      </extLst>
    </cfRule>
  </conditionalFormatting>
  <conditionalFormatting sqref="M29:M33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{0573EC8E-6980-8742-A3B4-FA1B1678BF5B}</x14:id>
        </ext>
      </extLst>
    </cfRule>
  </conditionalFormatting>
  <conditionalFormatting sqref="N29:N33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{8322893E-B8AB-B149-8C6D-959F97476B0A}</x14:id>
        </ext>
      </extLst>
    </cfRule>
  </conditionalFormatting>
  <conditionalFormatting sqref="O29:O33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{27BB3B24-7A14-B240-8FBD-6B4BF9E566A5}</x14:id>
        </ext>
      </extLst>
    </cfRule>
  </conditionalFormatting>
  <conditionalFormatting sqref="P29:P33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{8E8688D7-13FA-A94A-B357-169562E74F56}</x14:id>
        </ext>
      </extLst>
    </cfRule>
  </conditionalFormatting>
  <conditionalFormatting sqref="B38:P4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{B5705A54-7CE9-B74B-A9E3-622AD464C22D}</x14:id>
        </ext>
      </extLst>
    </cfRule>
  </conditionalFormatting>
  <conditionalFormatting sqref="B47:P52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{56B52812-30DB-1C4B-B837-70E180F9E4E7}</x14:id>
        </ext>
      </extLst>
    </cfRule>
  </conditionalFormatting>
  <conditionalFormatting sqref="B34:P3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{FD98F247-1B61-D144-9853-5D516A26EF02}</x14:id>
        </ext>
      </extLst>
    </cfRule>
  </conditionalFormatting>
  <conditionalFormatting sqref="B43:P43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{368BA53A-D702-324F-BF22-611ABA207691}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4A4AF9-6D5B-1847-8D34-0CA07F05D1B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B29:B33</xm:sqref>
        </x14:conditionalFormatting>
        <x14:conditionalFormatting xmlns:xm="http://schemas.microsoft.com/office/excel/2006/main">
          <x14:cfRule type="dataBar" id="{85506B11-B03C-5A4A-B637-D36EB8FB939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C29:C33</xm:sqref>
        </x14:conditionalFormatting>
        <x14:conditionalFormatting xmlns:xm="http://schemas.microsoft.com/office/excel/2006/main">
          <x14:cfRule type="dataBar" id="{767753F2-6FD3-E746-BC08-E8925C127FF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D29:D33</xm:sqref>
        </x14:conditionalFormatting>
        <x14:conditionalFormatting xmlns:xm="http://schemas.microsoft.com/office/excel/2006/main">
          <x14:cfRule type="dataBar" id="{D77F8C1F-74F3-3748-A5C1-4EC03342289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E29:E33</xm:sqref>
        </x14:conditionalFormatting>
        <x14:conditionalFormatting xmlns:xm="http://schemas.microsoft.com/office/excel/2006/main">
          <x14:cfRule type="dataBar" id="{079277D7-8643-B349-9F9B-E882F2BDE1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F29:F33</xm:sqref>
        </x14:conditionalFormatting>
        <x14:conditionalFormatting xmlns:xm="http://schemas.microsoft.com/office/excel/2006/main">
          <x14:cfRule type="dataBar" id="{3825E6EE-06F7-DD47-A8BD-EAFA7F2094B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G29:G33</xm:sqref>
        </x14:conditionalFormatting>
        <x14:conditionalFormatting xmlns:xm="http://schemas.microsoft.com/office/excel/2006/main">
          <x14:cfRule type="dataBar" id="{C498C2E5-F1A2-7942-AB27-33ED57AF99C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H29:H33</xm:sqref>
        </x14:conditionalFormatting>
        <x14:conditionalFormatting xmlns:xm="http://schemas.microsoft.com/office/excel/2006/main">
          <x14:cfRule type="dataBar" id="{21A81E17-5799-C944-BCB7-A726A2CB808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I29:I33</xm:sqref>
        </x14:conditionalFormatting>
        <x14:conditionalFormatting xmlns:xm="http://schemas.microsoft.com/office/excel/2006/main">
          <x14:cfRule type="dataBar" id="{55473932-C917-CB43-9006-4EC9F0CBF76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J29:J33</xm:sqref>
        </x14:conditionalFormatting>
        <x14:conditionalFormatting xmlns:xm="http://schemas.microsoft.com/office/excel/2006/main">
          <x14:cfRule type="dataBar" id="{67069CC2-90BF-1B4E-B9F7-CF55BCEE9E4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K29:K33</xm:sqref>
        </x14:conditionalFormatting>
        <x14:conditionalFormatting xmlns:xm="http://schemas.microsoft.com/office/excel/2006/main">
          <x14:cfRule type="dataBar" id="{811B92E5-1434-2340-87C2-8AA2D8C0F5F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L29:L33</xm:sqref>
        </x14:conditionalFormatting>
        <x14:conditionalFormatting xmlns:xm="http://schemas.microsoft.com/office/excel/2006/main">
          <x14:cfRule type="dataBar" id="{0573EC8E-6980-8742-A3B4-FA1B1678BF5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M29:M33</xm:sqref>
        </x14:conditionalFormatting>
        <x14:conditionalFormatting xmlns:xm="http://schemas.microsoft.com/office/excel/2006/main">
          <x14:cfRule type="dataBar" id="{8322893E-B8AB-B149-8C6D-959F97476B0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N29:N33</xm:sqref>
        </x14:conditionalFormatting>
        <x14:conditionalFormatting xmlns:xm="http://schemas.microsoft.com/office/excel/2006/main">
          <x14:cfRule type="dataBar" id="{27BB3B24-7A14-B240-8FBD-6B4BF9E566A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O29:O33</xm:sqref>
        </x14:conditionalFormatting>
        <x14:conditionalFormatting xmlns:xm="http://schemas.microsoft.com/office/excel/2006/main">
          <x14:cfRule type="dataBar" id="{8E8688D7-13FA-A94A-B357-169562E74F5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P29:P33</xm:sqref>
        </x14:conditionalFormatting>
        <x14:conditionalFormatting xmlns:xm="http://schemas.microsoft.com/office/excel/2006/main">
          <x14:cfRule type="dataBar" id="{B5705A54-7CE9-B74B-A9E3-622AD464C22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B38:P42</xm:sqref>
        </x14:conditionalFormatting>
        <x14:conditionalFormatting xmlns:xm="http://schemas.microsoft.com/office/excel/2006/main">
          <x14:cfRule type="dataBar" id="{56B52812-30DB-1C4B-B837-70E180F9E4E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B47:P52</xm:sqref>
        </x14:conditionalFormatting>
        <x14:conditionalFormatting xmlns:xm="http://schemas.microsoft.com/office/excel/2006/main">
          <x14:cfRule type="dataBar" id="{FD98F247-1B61-D144-9853-5D516A26EF0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B34:P34</xm:sqref>
        </x14:conditionalFormatting>
        <x14:conditionalFormatting xmlns:xm="http://schemas.microsoft.com/office/excel/2006/main">
          <x14:cfRule type="dataBar" id="{368BA53A-D702-324F-BF22-611ABA20769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B43:P43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2850-99AB-1E40-8B81-9196E4524666}">
  <dimension ref="A1:P25"/>
  <sheetViews>
    <sheetView workbookViewId="0">
      <selection activeCell="N42" sqref="N42"/>
    </sheetView>
  </sheetViews>
  <sheetFormatPr baseColWidth="10" defaultRowHeight="15" x14ac:dyDescent="0.2"/>
  <cols>
    <col min="1" max="1" width="15.6640625" customWidth="1"/>
    <col min="255" max="255" width="15.6640625" customWidth="1"/>
    <col min="511" max="511" width="15.6640625" customWidth="1"/>
    <col min="767" max="767" width="15.6640625" customWidth="1"/>
    <col min="1023" max="1023" width="15.6640625" customWidth="1"/>
    <col min="1279" max="1279" width="15.6640625" customWidth="1"/>
    <col min="1535" max="1535" width="15.6640625" customWidth="1"/>
    <col min="1791" max="1791" width="15.6640625" customWidth="1"/>
    <col min="2047" max="2047" width="15.6640625" customWidth="1"/>
    <col min="2303" max="2303" width="15.6640625" customWidth="1"/>
    <col min="2559" max="2559" width="15.6640625" customWidth="1"/>
    <col min="2815" max="2815" width="15.6640625" customWidth="1"/>
    <col min="3071" max="3071" width="15.6640625" customWidth="1"/>
    <col min="3327" max="3327" width="15.6640625" customWidth="1"/>
    <col min="3583" max="3583" width="15.6640625" customWidth="1"/>
    <col min="3839" max="3839" width="15.6640625" customWidth="1"/>
    <col min="4095" max="4095" width="15.6640625" customWidth="1"/>
    <col min="4351" max="4351" width="15.6640625" customWidth="1"/>
    <col min="4607" max="4607" width="15.6640625" customWidth="1"/>
    <col min="4863" max="4863" width="15.6640625" customWidth="1"/>
    <col min="5119" max="5119" width="15.6640625" customWidth="1"/>
    <col min="5375" max="5375" width="15.6640625" customWidth="1"/>
    <col min="5631" max="5631" width="15.6640625" customWidth="1"/>
    <col min="5887" max="5887" width="15.6640625" customWidth="1"/>
    <col min="6143" max="6143" width="15.6640625" customWidth="1"/>
    <col min="6399" max="6399" width="15.6640625" customWidth="1"/>
    <col min="6655" max="6655" width="15.6640625" customWidth="1"/>
    <col min="6911" max="6911" width="15.6640625" customWidth="1"/>
    <col min="7167" max="7167" width="15.6640625" customWidth="1"/>
    <col min="7423" max="7423" width="15.6640625" customWidth="1"/>
    <col min="7679" max="7679" width="15.6640625" customWidth="1"/>
    <col min="7935" max="7935" width="15.6640625" customWidth="1"/>
    <col min="8191" max="8191" width="15.6640625" customWidth="1"/>
    <col min="8447" max="8447" width="15.6640625" customWidth="1"/>
    <col min="8703" max="8703" width="15.6640625" customWidth="1"/>
    <col min="8959" max="8959" width="15.6640625" customWidth="1"/>
    <col min="9215" max="9215" width="15.6640625" customWidth="1"/>
    <col min="9471" max="9471" width="15.6640625" customWidth="1"/>
    <col min="9727" max="9727" width="15.6640625" customWidth="1"/>
    <col min="9983" max="9983" width="15.6640625" customWidth="1"/>
    <col min="10239" max="10239" width="15.6640625" customWidth="1"/>
    <col min="10495" max="10495" width="15.6640625" customWidth="1"/>
    <col min="10751" max="10751" width="15.6640625" customWidth="1"/>
    <col min="11007" max="11007" width="15.6640625" customWidth="1"/>
    <col min="11263" max="11263" width="15.6640625" customWidth="1"/>
    <col min="11519" max="11519" width="15.6640625" customWidth="1"/>
    <col min="11775" max="11775" width="15.6640625" customWidth="1"/>
    <col min="12031" max="12031" width="15.6640625" customWidth="1"/>
    <col min="12287" max="12287" width="15.6640625" customWidth="1"/>
    <col min="12543" max="12543" width="15.6640625" customWidth="1"/>
    <col min="12799" max="12799" width="15.6640625" customWidth="1"/>
    <col min="13055" max="13055" width="15.6640625" customWidth="1"/>
    <col min="13311" max="13311" width="15.6640625" customWidth="1"/>
    <col min="13567" max="13567" width="15.6640625" customWidth="1"/>
    <col min="13823" max="13823" width="15.6640625" customWidth="1"/>
    <col min="14079" max="14079" width="15.6640625" customWidth="1"/>
    <col min="14335" max="14335" width="15.6640625" customWidth="1"/>
    <col min="14591" max="14591" width="15.6640625" customWidth="1"/>
    <col min="14847" max="14847" width="15.6640625" customWidth="1"/>
    <col min="15103" max="15103" width="15.6640625" customWidth="1"/>
    <col min="15359" max="15359" width="15.6640625" customWidth="1"/>
    <col min="15615" max="15615" width="15.6640625" customWidth="1"/>
    <col min="15871" max="15871" width="15.6640625" customWidth="1"/>
    <col min="16127" max="16127" width="15.6640625" customWidth="1"/>
  </cols>
  <sheetData>
    <row r="1" spans="1:16" x14ac:dyDescent="0.2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</row>
    <row r="2" spans="1:16" x14ac:dyDescent="0.2">
      <c r="A2" s="4" t="s">
        <v>19</v>
      </c>
      <c r="B2">
        <v>12082.046875000002</v>
      </c>
      <c r="C2">
        <v>25490.625</v>
      </c>
      <c r="D2">
        <v>6091.3546875000011</v>
      </c>
      <c r="E2">
        <v>69.34375</v>
      </c>
      <c r="F2">
        <v>4140</v>
      </c>
      <c r="G2">
        <v>187.07187500000001</v>
      </c>
      <c r="H2">
        <v>42.031249999999993</v>
      </c>
      <c r="I2">
        <v>-0.14062500000000003</v>
      </c>
      <c r="J2">
        <v>621.25</v>
      </c>
      <c r="K2">
        <v>4.2624999999999993</v>
      </c>
      <c r="L2">
        <v>2.6218750000000002</v>
      </c>
      <c r="M2">
        <v>4.3624999999999998</v>
      </c>
      <c r="N2">
        <v>6.7343750000000009</v>
      </c>
      <c r="O2">
        <v>4.359375</v>
      </c>
      <c r="P2">
        <v>41.296875</v>
      </c>
    </row>
    <row r="3" spans="1:16" x14ac:dyDescent="0.2">
      <c r="A3" s="4" t="s">
        <v>20</v>
      </c>
      <c r="B3">
        <v>12754.786764705881</v>
      </c>
      <c r="C3">
        <v>10994.117647058823</v>
      </c>
      <c r="D3">
        <v>2817.2551470588232</v>
      </c>
      <c r="E3">
        <v>136.44117647058823</v>
      </c>
      <c r="F3">
        <v>7771.7647058823522</v>
      </c>
      <c r="G3">
        <v>432.6367647058824</v>
      </c>
      <c r="H3">
        <v>215.66176470588232</v>
      </c>
      <c r="I3">
        <v>1.323529411764705E-2</v>
      </c>
      <c r="J3">
        <v>381.47058823529414</v>
      </c>
      <c r="K3">
        <v>3.40735294117647</v>
      </c>
      <c r="L3">
        <v>2.1544117647058822</v>
      </c>
      <c r="M3">
        <v>4.9264705882352944</v>
      </c>
      <c r="N3">
        <v>8.2764705882352949</v>
      </c>
      <c r="O3">
        <v>4.4808823529411761</v>
      </c>
      <c r="P3">
        <v>48.257352941176464</v>
      </c>
    </row>
    <row r="4" spans="1:16" x14ac:dyDescent="0.2">
      <c r="A4" s="4" t="s">
        <v>21</v>
      </c>
      <c r="B4">
        <v>26988.5625</v>
      </c>
      <c r="C4">
        <v>84525</v>
      </c>
      <c r="D4">
        <v>5080.7645833333336</v>
      </c>
      <c r="E4">
        <v>515.75</v>
      </c>
      <c r="F4">
        <v>20840.833333333336</v>
      </c>
      <c r="G4">
        <v>362.05416666666673</v>
      </c>
      <c r="H4">
        <v>126.16666666666664</v>
      </c>
      <c r="I4">
        <v>0.18541666666666659</v>
      </c>
      <c r="J4">
        <v>1606.2500000000002</v>
      </c>
      <c r="K4">
        <v>10.933333333333334</v>
      </c>
      <c r="L4">
        <v>3.4291666666666667</v>
      </c>
      <c r="M4">
        <v>12.970833333333333</v>
      </c>
      <c r="N4">
        <v>19.758333333333333</v>
      </c>
      <c r="O4">
        <v>11.5</v>
      </c>
      <c r="P4">
        <v>125.77083333333334</v>
      </c>
    </row>
    <row r="5" spans="1:16" x14ac:dyDescent="0.2">
      <c r="A5" s="4" t="s">
        <v>22</v>
      </c>
      <c r="B5">
        <v>17487.522727272728</v>
      </c>
      <c r="C5">
        <v>38327.272727272728</v>
      </c>
      <c r="D5">
        <v>9491.970454545457</v>
      </c>
      <c r="E5">
        <v>15.681818181818182</v>
      </c>
      <c r="F5">
        <v>2099.090909090909</v>
      </c>
      <c r="G5">
        <v>92.468181818181819</v>
      </c>
      <c r="H5">
        <v>-52.363636363636381</v>
      </c>
      <c r="I5">
        <v>-0.43181818181818193</v>
      </c>
      <c r="J5">
        <v>830.90909090909088</v>
      </c>
      <c r="K5">
        <v>5.2818181818181822</v>
      </c>
      <c r="L5">
        <v>3.1727272727272728</v>
      </c>
      <c r="M5">
        <v>4.3363636363636369</v>
      </c>
      <c r="N5">
        <v>6.1272727272727279</v>
      </c>
      <c r="O5">
        <v>3.936363636363637</v>
      </c>
      <c r="P5">
        <v>38.059090909090905</v>
      </c>
    </row>
    <row r="6" spans="1:16" x14ac:dyDescent="0.2">
      <c r="A6" s="4" t="s">
        <v>23</v>
      </c>
      <c r="B6">
        <v>22003.921875000004</v>
      </c>
      <c r="C6">
        <v>32237.500000000004</v>
      </c>
      <c r="D6">
        <v>4082.7609375000006</v>
      </c>
      <c r="E6">
        <v>150.18750000000003</v>
      </c>
      <c r="F6">
        <v>6452.5</v>
      </c>
      <c r="G6">
        <v>281.79062500000003</v>
      </c>
      <c r="H6">
        <v>100.31249999999999</v>
      </c>
      <c r="I6">
        <v>1.7187499999999974E-2</v>
      </c>
      <c r="J6">
        <v>937.81250000000011</v>
      </c>
      <c r="K6">
        <v>5.6187500000000004</v>
      </c>
      <c r="L6">
        <v>3.0375000000000001</v>
      </c>
      <c r="M6">
        <v>6.359375</v>
      </c>
      <c r="N6">
        <v>9.5062500000000014</v>
      </c>
      <c r="O6">
        <v>5.9125000000000005</v>
      </c>
      <c r="P6">
        <v>63.546875</v>
      </c>
    </row>
    <row r="7" spans="1:16" x14ac:dyDescent="0.2">
      <c r="A7" s="4" t="s">
        <v>24</v>
      </c>
      <c r="B7">
        <v>10917.945652173914</v>
      </c>
      <c r="C7">
        <v>31926.086956521744</v>
      </c>
      <c r="D7">
        <v>8620.0728260869582</v>
      </c>
      <c r="E7">
        <v>93.347826086956516</v>
      </c>
      <c r="F7">
        <v>4177.826086956522</v>
      </c>
      <c r="G7">
        <v>605.85434782608706</v>
      </c>
      <c r="H7">
        <v>237.28260869565216</v>
      </c>
      <c r="I7">
        <v>-3.2608695652173946E-3</v>
      </c>
      <c r="J7">
        <v>536.08695652173913</v>
      </c>
      <c r="K7">
        <v>4.9195652173913045</v>
      </c>
      <c r="L7">
        <v>1.7630434782608697</v>
      </c>
      <c r="M7">
        <v>4.7739130434782604</v>
      </c>
      <c r="N7">
        <v>7.5282608695652184</v>
      </c>
      <c r="O7">
        <v>4.2739130434782613</v>
      </c>
      <c r="P7">
        <v>43.33695652173914</v>
      </c>
    </row>
    <row r="8" spans="1:16" x14ac:dyDescent="0.2">
      <c r="A8" s="4" t="s">
        <v>25</v>
      </c>
      <c r="B8">
        <v>26651.593750000004</v>
      </c>
      <c r="C8">
        <v>48768.75</v>
      </c>
      <c r="D8">
        <v>5990.5218750000004</v>
      </c>
      <c r="E8">
        <v>137.93750000000003</v>
      </c>
      <c r="F8">
        <v>10880</v>
      </c>
      <c r="G8">
        <v>454.51875000000001</v>
      </c>
      <c r="H8">
        <v>67.312499999999986</v>
      </c>
      <c r="I8">
        <v>-0.80625000000000013</v>
      </c>
      <c r="J8">
        <v>553.125</v>
      </c>
      <c r="K8">
        <v>5.0375000000000005</v>
      </c>
      <c r="L8">
        <v>3.8812500000000001</v>
      </c>
      <c r="M8">
        <v>6.8374999999999995</v>
      </c>
      <c r="N8">
        <v>9.9749999999999996</v>
      </c>
      <c r="O8">
        <v>5.9687500000000009</v>
      </c>
      <c r="P8">
        <v>64.093749999999986</v>
      </c>
    </row>
    <row r="9" spans="1:16" x14ac:dyDescent="0.2">
      <c r="A9" s="4" t="s">
        <v>26</v>
      </c>
      <c r="B9">
        <v>18764.597222222226</v>
      </c>
      <c r="C9">
        <v>22125</v>
      </c>
      <c r="D9">
        <v>3980.5097222222225</v>
      </c>
      <c r="E9">
        <v>75.305555555555571</v>
      </c>
      <c r="F9">
        <v>4002.2222222222231</v>
      </c>
      <c r="G9">
        <v>46.508333333333333</v>
      </c>
      <c r="H9">
        <v>-22.777777777777786</v>
      </c>
      <c r="I9">
        <v>-0.14444444444444449</v>
      </c>
      <c r="J9">
        <v>917.2222222222224</v>
      </c>
      <c r="K9">
        <v>5.5027777777777782</v>
      </c>
      <c r="L9">
        <v>2.6750000000000003</v>
      </c>
      <c r="M9">
        <v>6.5916666666666668</v>
      </c>
      <c r="N9">
        <v>10.494444444444445</v>
      </c>
      <c r="O9">
        <v>6.1833333333333345</v>
      </c>
      <c r="P9">
        <v>67.097222222222229</v>
      </c>
    </row>
    <row r="10" spans="1:16" x14ac:dyDescent="0.2">
      <c r="A10" s="4" t="s">
        <v>27</v>
      </c>
      <c r="B10">
        <v>7439.2159090909099</v>
      </c>
      <c r="C10">
        <v>22036.36363636364</v>
      </c>
      <c r="D10">
        <v>4776.6670454545465</v>
      </c>
      <c r="E10">
        <v>92.681818181818187</v>
      </c>
      <c r="F10">
        <v>4463.181818181818</v>
      </c>
      <c r="G10">
        <v>458.84772727272735</v>
      </c>
      <c r="H10">
        <v>180.1136363636364</v>
      </c>
      <c r="I10">
        <v>-0.12500000000000003</v>
      </c>
      <c r="J10">
        <v>556.13636363636374</v>
      </c>
      <c r="K10">
        <v>3.6227272727272726</v>
      </c>
      <c r="L10">
        <v>2.4136363636363636</v>
      </c>
      <c r="M10">
        <v>3.8272727272727272</v>
      </c>
      <c r="N10">
        <v>6.3363636363636378</v>
      </c>
      <c r="O10">
        <v>3.7295454545454554</v>
      </c>
      <c r="P10">
        <v>66.920454545454547</v>
      </c>
    </row>
    <row r="11" spans="1:16" x14ac:dyDescent="0.2">
      <c r="A11" s="4" t="s">
        <v>28</v>
      </c>
      <c r="B11">
        <v>13932.39772727273</v>
      </c>
      <c r="C11">
        <v>20604.545454545456</v>
      </c>
      <c r="D11">
        <v>6936.8943181818195</v>
      </c>
      <c r="E11">
        <v>135.54545454545453</v>
      </c>
      <c r="F11">
        <v>6001.8181818181829</v>
      </c>
      <c r="G11">
        <v>585.66590909090928</v>
      </c>
      <c r="H11">
        <v>254.43181818181822</v>
      </c>
      <c r="I11">
        <v>-0.12272727272727275</v>
      </c>
      <c r="J11">
        <v>513.18181818181813</v>
      </c>
      <c r="K11">
        <v>4.2977272727272737</v>
      </c>
      <c r="L11">
        <v>2.6022727272727275</v>
      </c>
      <c r="M11">
        <v>6.2227272727272727</v>
      </c>
      <c r="N11">
        <v>10.334090909090909</v>
      </c>
      <c r="O11">
        <v>6.1272727272727279</v>
      </c>
      <c r="P11">
        <v>61.329545454545467</v>
      </c>
    </row>
    <row r="12" spans="1:16" x14ac:dyDescent="0.2">
      <c r="A12" s="4" t="s">
        <v>29</v>
      </c>
      <c r="B12">
        <v>13998.51</v>
      </c>
      <c r="C12">
        <v>14974</v>
      </c>
      <c r="D12">
        <v>12440.467000000001</v>
      </c>
      <c r="E12">
        <v>140.22000000000003</v>
      </c>
      <c r="F12">
        <v>6861.6</v>
      </c>
      <c r="G12">
        <v>1013.7860000000001</v>
      </c>
      <c r="H12">
        <v>421.9</v>
      </c>
      <c r="I12">
        <v>3.5999999999999976E-2</v>
      </c>
      <c r="J12">
        <v>599.80000000000007</v>
      </c>
      <c r="K12">
        <v>4.6120000000000001</v>
      </c>
      <c r="L12">
        <v>2.6759999999999997</v>
      </c>
      <c r="M12">
        <v>5.3280000000000003</v>
      </c>
      <c r="N12">
        <v>9.0239999999999991</v>
      </c>
      <c r="O12">
        <v>5.17</v>
      </c>
      <c r="P12">
        <v>58.090000000000011</v>
      </c>
    </row>
    <row r="13" spans="1:16" x14ac:dyDescent="0.2">
      <c r="A13" s="4" t="s">
        <v>30</v>
      </c>
      <c r="B13">
        <v>13379.697916666666</v>
      </c>
      <c r="C13">
        <v>12806.25</v>
      </c>
      <c r="D13">
        <v>8689.0281250000007</v>
      </c>
      <c r="E13">
        <v>86.291666666666671</v>
      </c>
      <c r="F13">
        <v>2703.75</v>
      </c>
      <c r="G13">
        <v>332.48541666666665</v>
      </c>
      <c r="H13">
        <v>116.39583333333333</v>
      </c>
      <c r="I13">
        <v>-0.14895833333333339</v>
      </c>
      <c r="J13">
        <v>438.75000000000006</v>
      </c>
      <c r="K13">
        <v>2.4229166666666671</v>
      </c>
      <c r="L13">
        <v>2.5437500000000002</v>
      </c>
      <c r="M13">
        <v>3.0458333333333334</v>
      </c>
      <c r="N13">
        <v>4.5979166666666673</v>
      </c>
      <c r="O13">
        <v>2.7854166666666669</v>
      </c>
      <c r="P13">
        <v>36.114583333333336</v>
      </c>
    </row>
    <row r="14" spans="1:16" x14ac:dyDescent="0.2">
      <c r="A14" s="4" t="s">
        <v>31</v>
      </c>
      <c r="B14">
        <v>12521.644230769234</v>
      </c>
      <c r="C14">
        <v>12053.846153846156</v>
      </c>
      <c r="D14">
        <v>8419.6798076923096</v>
      </c>
      <c r="E14">
        <v>72.288461538461533</v>
      </c>
      <c r="F14">
        <v>5303.461538461539</v>
      </c>
      <c r="G14">
        <v>107.90961538461539</v>
      </c>
      <c r="H14">
        <v>38.557692307692307</v>
      </c>
      <c r="I14">
        <v>-0.14615384615384619</v>
      </c>
      <c r="J14">
        <v>557.88461538461547</v>
      </c>
      <c r="K14">
        <v>2.5423076923076922</v>
      </c>
      <c r="L14">
        <v>2.9211538461538469</v>
      </c>
      <c r="M14">
        <v>2.8807692307692312</v>
      </c>
      <c r="N14">
        <v>4.1115384615384611</v>
      </c>
      <c r="O14">
        <v>2.6173076923076923</v>
      </c>
      <c r="P14">
        <v>31.278846153846157</v>
      </c>
    </row>
    <row r="15" spans="1:16" x14ac:dyDescent="0.2">
      <c r="A15" s="4" t="s">
        <v>32</v>
      </c>
      <c r="B15">
        <v>12562.208333333332</v>
      </c>
      <c r="C15">
        <v>15971.428571428572</v>
      </c>
      <c r="D15">
        <v>2953.8494047619051</v>
      </c>
      <c r="E15">
        <v>319.14285714285711</v>
      </c>
      <c r="F15">
        <v>12173.571428571428</v>
      </c>
      <c r="G15">
        <v>346.30119047619053</v>
      </c>
      <c r="H15">
        <v>181.72619047619045</v>
      </c>
      <c r="I15">
        <v>0.22619047619047616</v>
      </c>
      <c r="J15">
        <v>843.21428571428578</v>
      </c>
      <c r="K15">
        <v>4.8547619047619053</v>
      </c>
      <c r="L15">
        <v>1.6130952380952381</v>
      </c>
      <c r="M15">
        <v>5.9107142857142856</v>
      </c>
      <c r="N15">
        <v>10.892857142857142</v>
      </c>
      <c r="O15">
        <v>5.7154761904761902</v>
      </c>
      <c r="P15">
        <v>86.517857142857139</v>
      </c>
    </row>
    <row r="16" spans="1:16" x14ac:dyDescent="0.2">
      <c r="A16" s="4" t="s">
        <v>33</v>
      </c>
      <c r="B16">
        <v>16313.758333333333</v>
      </c>
      <c r="C16">
        <v>23126.666666666672</v>
      </c>
      <c r="D16">
        <v>7764.5558333333347</v>
      </c>
      <c r="E16">
        <v>236.4666666666667</v>
      </c>
      <c r="F16">
        <v>11459.666666666668</v>
      </c>
      <c r="G16">
        <v>426.15500000000003</v>
      </c>
      <c r="H16">
        <v>201.25</v>
      </c>
      <c r="I16">
        <v>0.17166666666666663</v>
      </c>
      <c r="J16">
        <v>1615.166666666667</v>
      </c>
      <c r="K16">
        <v>5.5216666666666665</v>
      </c>
      <c r="L16">
        <v>2.2399999999999998</v>
      </c>
      <c r="M16">
        <v>8.8283333333333349</v>
      </c>
      <c r="N16">
        <v>15.190000000000003</v>
      </c>
      <c r="O16">
        <v>7.6966666666666681</v>
      </c>
      <c r="P16">
        <v>81.958333333333343</v>
      </c>
    </row>
    <row r="17" spans="1:16" x14ac:dyDescent="0.2">
      <c r="A17" s="4" t="s">
        <v>34</v>
      </c>
      <c r="B17">
        <v>23803.187500000004</v>
      </c>
      <c r="C17">
        <v>80887.5</v>
      </c>
      <c r="D17">
        <v>9845.4187500000007</v>
      </c>
      <c r="E17">
        <v>15.874999999999996</v>
      </c>
      <c r="F17">
        <v>-803.7500000000008</v>
      </c>
      <c r="G17">
        <v>254.03750000000002</v>
      </c>
      <c r="H17">
        <v>-250.875</v>
      </c>
      <c r="I17">
        <v>-1.4437500000000001</v>
      </c>
      <c r="J17">
        <v>567.625</v>
      </c>
      <c r="K17">
        <v>5.6749999999999998</v>
      </c>
      <c r="L17">
        <v>6.9250000000000007</v>
      </c>
      <c r="M17">
        <v>8.0750000000000011</v>
      </c>
      <c r="N17">
        <v>9.7750000000000004</v>
      </c>
      <c r="O17">
        <v>7.2874999999999996</v>
      </c>
      <c r="P17">
        <v>74.137500000000003</v>
      </c>
    </row>
    <row r="18" spans="1:16" x14ac:dyDescent="0.2">
      <c r="A18" s="4" t="s">
        <v>35</v>
      </c>
      <c r="B18">
        <v>16487.8984375</v>
      </c>
      <c r="C18">
        <v>65056.250000000007</v>
      </c>
      <c r="D18">
        <v>7696.4585937500005</v>
      </c>
      <c r="E18">
        <v>737.78125</v>
      </c>
      <c r="F18">
        <v>37134.0625</v>
      </c>
      <c r="G18">
        <v>478.27031250000005</v>
      </c>
      <c r="H18">
        <v>346.953125</v>
      </c>
      <c r="I18">
        <v>1.0257812500000001</v>
      </c>
      <c r="J18">
        <v>2278.28125</v>
      </c>
      <c r="K18">
        <v>15.543750000000001</v>
      </c>
      <c r="L18">
        <v>2.7890625000000004</v>
      </c>
      <c r="M18">
        <v>21.298437500000002</v>
      </c>
      <c r="N18">
        <v>38.996875000000003</v>
      </c>
      <c r="O18">
        <v>21.028125000000003</v>
      </c>
      <c r="P18">
        <v>193.0703125</v>
      </c>
    </row>
    <row r="19" spans="1:16" x14ac:dyDescent="0.2">
      <c r="A19" s="4" t="s">
        <v>36</v>
      </c>
      <c r="B19">
        <v>19175.579545454548</v>
      </c>
      <c r="C19">
        <v>11984.090909090912</v>
      </c>
      <c r="D19">
        <v>5719.8488636363645</v>
      </c>
      <c r="E19">
        <v>138.25000000000003</v>
      </c>
      <c r="F19">
        <v>4263.1818181818189</v>
      </c>
      <c r="G19">
        <v>407.25681818181818</v>
      </c>
      <c r="H19">
        <v>145.25</v>
      </c>
      <c r="I19">
        <v>-0.22159090909090914</v>
      </c>
      <c r="J19">
        <v>467.72727272727269</v>
      </c>
      <c r="K19">
        <v>2.9909090909090912</v>
      </c>
      <c r="L19">
        <v>2.1795454545454547</v>
      </c>
      <c r="M19">
        <v>3.2431818181818191</v>
      </c>
      <c r="N19">
        <v>4.5136363636363637</v>
      </c>
      <c r="O19">
        <v>2.8704545454545456</v>
      </c>
      <c r="P19">
        <v>36.170454545454547</v>
      </c>
    </row>
    <row r="20" spans="1:16" x14ac:dyDescent="0.2">
      <c r="A20" s="4" t="s">
        <v>37</v>
      </c>
      <c r="B20">
        <v>18164.892857142859</v>
      </c>
      <c r="C20">
        <v>16997.61904761905</v>
      </c>
      <c r="D20">
        <v>6412.4607142857158</v>
      </c>
      <c r="E20">
        <v>166.26190476190479</v>
      </c>
      <c r="F20">
        <v>7187.6190476190486</v>
      </c>
      <c r="G20">
        <v>346.1738095238095</v>
      </c>
      <c r="H20">
        <v>139.30952380952377</v>
      </c>
      <c r="I20">
        <v>1.7857142857142873E-2</v>
      </c>
      <c r="J20">
        <v>1372.3809523809523</v>
      </c>
      <c r="K20">
        <v>4.7476190476190476</v>
      </c>
      <c r="L20">
        <v>3.3547619047619044</v>
      </c>
      <c r="M20">
        <v>5.4309523809523803</v>
      </c>
      <c r="N20">
        <v>7.9833333333333343</v>
      </c>
      <c r="O20">
        <v>5.0714285714285712</v>
      </c>
      <c r="P20">
        <v>66.178571428571431</v>
      </c>
    </row>
    <row r="21" spans="1:16" x14ac:dyDescent="0.2">
      <c r="A21" s="4" t="s">
        <v>38</v>
      </c>
      <c r="B21">
        <v>19642.550000000003</v>
      </c>
      <c r="C21">
        <v>59820</v>
      </c>
      <c r="D21">
        <v>10484.835000000001</v>
      </c>
      <c r="E21">
        <v>81.600000000000009</v>
      </c>
      <c r="F21">
        <v>4328</v>
      </c>
      <c r="G21">
        <v>346.93</v>
      </c>
      <c r="H21">
        <v>325.8</v>
      </c>
      <c r="I21">
        <v>-1.4149999999999998</v>
      </c>
      <c r="J21">
        <v>157.80000000000004</v>
      </c>
      <c r="K21">
        <v>4.0200000000000005</v>
      </c>
      <c r="L21">
        <v>6.5300000000000011</v>
      </c>
      <c r="M21">
        <v>5.4600000000000009</v>
      </c>
      <c r="N21">
        <v>5.6499999999999995</v>
      </c>
      <c r="O21">
        <v>4.8899999999999997</v>
      </c>
      <c r="P21">
        <v>50.820000000000007</v>
      </c>
    </row>
    <row r="22" spans="1:16" x14ac:dyDescent="0.2">
      <c r="A22" s="4" t="s">
        <v>63</v>
      </c>
      <c r="B22">
        <v>14310.583333333334</v>
      </c>
      <c r="C22">
        <v>14058.974358974361</v>
      </c>
      <c r="D22">
        <v>6965.042948717949</v>
      </c>
      <c r="E22">
        <v>216.51282051282053</v>
      </c>
      <c r="F22">
        <v>11444.615384615385</v>
      </c>
      <c r="G22">
        <v>412.42692307692317</v>
      </c>
      <c r="H22">
        <v>221.08974358974359</v>
      </c>
      <c r="I22">
        <v>0.23333333333333331</v>
      </c>
      <c r="J22">
        <v>756.53846153846166</v>
      </c>
      <c r="K22">
        <v>8.0435897435897452</v>
      </c>
      <c r="L22">
        <v>2.0102564102564107</v>
      </c>
      <c r="M22">
        <v>6.4564102564102557</v>
      </c>
      <c r="N22">
        <v>10.741025641025642</v>
      </c>
      <c r="O22">
        <v>5.8064102564102571</v>
      </c>
      <c r="P22">
        <v>72.96794871794873</v>
      </c>
    </row>
    <row r="23" spans="1:16" x14ac:dyDescent="0.2">
      <c r="A23" s="7" t="s">
        <v>64</v>
      </c>
      <c r="B23">
        <v>23179.482142857145</v>
      </c>
      <c r="C23">
        <v>18096.428571428572</v>
      </c>
      <c r="D23">
        <v>3715.1196428571429</v>
      </c>
      <c r="E23">
        <v>121.67857142857143</v>
      </c>
      <c r="F23">
        <v>4802.8571428571422</v>
      </c>
      <c r="G23">
        <v>310.08214285714291</v>
      </c>
      <c r="H23">
        <v>75.464285714285694</v>
      </c>
      <c r="I23">
        <v>-0.21607142857142855</v>
      </c>
      <c r="J23">
        <v>968.21428571428578</v>
      </c>
      <c r="K23">
        <v>5.5821428571428564</v>
      </c>
      <c r="L23">
        <v>3.1071428571428572</v>
      </c>
      <c r="M23">
        <v>6.371428571428571</v>
      </c>
      <c r="N23">
        <v>8.5821428571428573</v>
      </c>
      <c r="O23">
        <v>5.503571428571429</v>
      </c>
      <c r="P23">
        <v>74.803571428571431</v>
      </c>
    </row>
    <row r="24" spans="1:16" x14ac:dyDescent="0.2">
      <c r="A24" s="4" t="s">
        <v>65</v>
      </c>
      <c r="B24">
        <v>11998.30681818182</v>
      </c>
      <c r="C24">
        <v>13765.909090909092</v>
      </c>
      <c r="D24">
        <v>8525.5306818181834</v>
      </c>
      <c r="E24">
        <v>71.727272727272748</v>
      </c>
      <c r="F24">
        <v>1638.1818181818182</v>
      </c>
      <c r="G24">
        <v>307.02954545454548</v>
      </c>
      <c r="H24">
        <v>120.29545454545453</v>
      </c>
      <c r="I24">
        <v>-0.26250000000000007</v>
      </c>
      <c r="J24">
        <v>455.90909090909099</v>
      </c>
      <c r="K24">
        <v>1.9500000000000004</v>
      </c>
      <c r="L24">
        <v>2.5840909090909094</v>
      </c>
      <c r="M24">
        <v>2.290909090909091</v>
      </c>
      <c r="N24">
        <v>3.1386363636363637</v>
      </c>
      <c r="O24">
        <v>2.1431818181818185</v>
      </c>
      <c r="P24">
        <v>36.625000000000014</v>
      </c>
    </row>
    <row r="25" spans="1:16" x14ac:dyDescent="0.2">
      <c r="A25" s="4" t="s">
        <v>66</v>
      </c>
      <c r="B25">
        <v>11736.321428571429</v>
      </c>
      <c r="C25">
        <v>19040.476190476191</v>
      </c>
      <c r="D25">
        <v>6370.7940476190488</v>
      </c>
      <c r="E25">
        <v>133.4047619047619</v>
      </c>
      <c r="F25">
        <v>7080.4761904761917</v>
      </c>
      <c r="G25">
        <v>931.88809523809527</v>
      </c>
      <c r="H25">
        <v>442.02380952380946</v>
      </c>
      <c r="I25">
        <v>-2.0238095238095222E-2</v>
      </c>
      <c r="J25">
        <v>785.71428571428567</v>
      </c>
      <c r="K25">
        <v>5.4642857142857144</v>
      </c>
      <c r="L25">
        <v>3.1547619047619047</v>
      </c>
      <c r="M25">
        <v>7.9119047619047622</v>
      </c>
      <c r="N25">
        <v>13.692857142857141</v>
      </c>
      <c r="O25">
        <v>7.9785714285714286</v>
      </c>
      <c r="P25">
        <v>64.011904761904759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MW. F.R</vt:lpstr>
      <vt:lpstr>MW.F.R. OHNE</vt:lpstr>
      <vt:lpstr>MW.F.R CLEAN</vt:lpstr>
      <vt:lpstr>Content in 50ml</vt:lpstr>
      <vt:lpstr>Sample weight in g</vt:lpstr>
      <vt:lpstr>Concerntration ug per g</vt:lpstr>
      <vt:lpstr>Concerntration ready</vt:lpstr>
      <vt:lpstr>Concerntration for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05b73dc5, 442af645</cp:lastModifiedBy>
  <dcterms:created xsi:type="dcterms:W3CDTF">2018-12-11T13:00:11Z</dcterms:created>
  <dcterms:modified xsi:type="dcterms:W3CDTF">2022-09-30T02:33:12Z</dcterms:modified>
</cp:coreProperties>
</file>