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Microwave Digestions/"/>
    </mc:Choice>
  </mc:AlternateContent>
  <xr:revisionPtr revIDLastSave="0" documentId="13_ncr:1_{9685ADDF-57AD-604F-806B-ECE84BB6796A}" xr6:coauthVersionLast="47" xr6:coauthVersionMax="47" xr10:uidLastSave="{00000000-0000-0000-0000-000000000000}"/>
  <bookViews>
    <workbookView xWindow="0" yWindow="500" windowWidth="18940" windowHeight="16400" firstSheet="2" activeTab="6" xr2:uid="{F982B243-F41F-4EF3-813A-0AA03D9E8142}"/>
  </bookViews>
  <sheets>
    <sheet name="MW. Z.M.R" sheetId="2" r:id="rId1"/>
    <sheet name="MW.Z.M.R OHNE" sheetId="3" r:id="rId2"/>
    <sheet name="MW. Z.M.R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8" l="1"/>
  <c r="G84" i="8"/>
  <c r="G85" i="8"/>
  <c r="G86" i="8"/>
  <c r="G87" i="8"/>
  <c r="G82" i="8"/>
  <c r="F83" i="8"/>
  <c r="F84" i="8"/>
  <c r="F85" i="8"/>
  <c r="F86" i="8"/>
  <c r="F87" i="8"/>
  <c r="F82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B83" i="8"/>
  <c r="B84" i="8"/>
  <c r="B85" i="8"/>
  <c r="B86" i="8"/>
  <c r="B87" i="8"/>
  <c r="B82" i="8"/>
  <c r="B2" i="8" l="1"/>
  <c r="C2" i="8"/>
  <c r="D2" i="8"/>
  <c r="E2" i="8"/>
  <c r="F2" i="8"/>
  <c r="F38" i="8" s="1"/>
  <c r="F47" i="8" s="1"/>
  <c r="G2" i="8"/>
  <c r="H2" i="8"/>
  <c r="I2" i="8"/>
  <c r="J2" i="8"/>
  <c r="K2" i="8"/>
  <c r="L2" i="8"/>
  <c r="M2" i="8"/>
  <c r="N2" i="8"/>
  <c r="N38" i="8" s="1"/>
  <c r="N47" i="8" s="1"/>
  <c r="O2" i="8"/>
  <c r="P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B6" i="8"/>
  <c r="B39" i="8" s="1"/>
  <c r="B48" i="8" s="1"/>
  <c r="C6" i="8"/>
  <c r="C30" i="8" s="1"/>
  <c r="D6" i="8"/>
  <c r="E6" i="8"/>
  <c r="F6" i="8"/>
  <c r="G6" i="8"/>
  <c r="H6" i="8"/>
  <c r="I6" i="8"/>
  <c r="J6" i="8"/>
  <c r="J39" i="8" s="1"/>
  <c r="J48" i="8" s="1"/>
  <c r="K6" i="8"/>
  <c r="K30" i="8" s="1"/>
  <c r="L6" i="8"/>
  <c r="M6" i="8"/>
  <c r="N6" i="8"/>
  <c r="O6" i="8"/>
  <c r="P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B10" i="8"/>
  <c r="C10" i="8"/>
  <c r="D10" i="8"/>
  <c r="E10" i="8"/>
  <c r="F10" i="8"/>
  <c r="F31" i="8" s="1"/>
  <c r="G10" i="8"/>
  <c r="G31" i="8" s="1"/>
  <c r="H10" i="8"/>
  <c r="I10" i="8"/>
  <c r="J10" i="8"/>
  <c r="K10" i="8"/>
  <c r="L10" i="8"/>
  <c r="M10" i="8"/>
  <c r="N10" i="8"/>
  <c r="N31" i="8" s="1"/>
  <c r="O10" i="8"/>
  <c r="O31" i="8" s="1"/>
  <c r="P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B14" i="8"/>
  <c r="B41" i="8" s="1"/>
  <c r="B50" i="8" s="1"/>
  <c r="C14" i="8"/>
  <c r="C41" i="8" s="1"/>
  <c r="C50" i="8" s="1"/>
  <c r="D14" i="8"/>
  <c r="E14" i="8"/>
  <c r="F14" i="8"/>
  <c r="G14" i="8"/>
  <c r="H14" i="8"/>
  <c r="I14" i="8"/>
  <c r="J14" i="8"/>
  <c r="J32" i="8" s="1"/>
  <c r="K14" i="8"/>
  <c r="K41" i="8" s="1"/>
  <c r="K50" i="8" s="1"/>
  <c r="L14" i="8"/>
  <c r="M14" i="8"/>
  <c r="N14" i="8"/>
  <c r="O14" i="8"/>
  <c r="P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B18" i="8"/>
  <c r="C18" i="8"/>
  <c r="D18" i="8"/>
  <c r="E18" i="8"/>
  <c r="F18" i="8"/>
  <c r="F33" i="8" s="1"/>
  <c r="G18" i="8"/>
  <c r="G33" i="8" s="1"/>
  <c r="H18" i="8"/>
  <c r="I18" i="8"/>
  <c r="J18" i="8"/>
  <c r="K18" i="8"/>
  <c r="L18" i="8"/>
  <c r="M18" i="8"/>
  <c r="N18" i="8"/>
  <c r="N33" i="8" s="1"/>
  <c r="O18" i="8"/>
  <c r="O33" i="8" s="1"/>
  <c r="P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B22" i="8"/>
  <c r="B34" i="8" s="1"/>
  <c r="C22" i="8"/>
  <c r="C34" i="8" s="1"/>
  <c r="D22" i="8"/>
  <c r="E22" i="8"/>
  <c r="F22" i="8"/>
  <c r="G22" i="8"/>
  <c r="H22" i="8"/>
  <c r="I22" i="8"/>
  <c r="I43" i="8" s="1"/>
  <c r="I52" i="8" s="1"/>
  <c r="J22" i="8"/>
  <c r="J34" i="8" s="1"/>
  <c r="K22" i="8"/>
  <c r="K34" i="8" s="1"/>
  <c r="L22" i="8"/>
  <c r="M22" i="8"/>
  <c r="N22" i="8"/>
  <c r="O22" i="8"/>
  <c r="P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J2" i="7"/>
  <c r="E8" i="7"/>
  <c r="C2" i="7"/>
  <c r="D2" i="7"/>
  <c r="E2" i="7"/>
  <c r="F2" i="7"/>
  <c r="G2" i="7"/>
  <c r="H2" i="7"/>
  <c r="I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C3" i="3"/>
  <c r="D3" i="3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B2" i="5"/>
  <c r="B2" i="7" s="1"/>
  <c r="O29" i="8" l="1"/>
  <c r="G38" i="8"/>
  <c r="G47" i="8" s="1"/>
  <c r="E33" i="8"/>
  <c r="M31" i="8"/>
  <c r="M38" i="8"/>
  <c r="M47" i="8" s="1"/>
  <c r="I41" i="8"/>
  <c r="I50" i="8" s="1"/>
  <c r="P34" i="8"/>
  <c r="H34" i="8"/>
  <c r="L33" i="8"/>
  <c r="D33" i="8"/>
  <c r="P41" i="8"/>
  <c r="P50" i="8" s="1"/>
  <c r="H41" i="8"/>
  <c r="H50" i="8" s="1"/>
  <c r="P30" i="8"/>
  <c r="H30" i="8"/>
  <c r="L38" i="8"/>
  <c r="L47" i="8" s="1"/>
  <c r="J41" i="8"/>
  <c r="J50" i="8" s="1"/>
  <c r="M40" i="8"/>
  <c r="M49" i="8" s="1"/>
  <c r="D38" i="8"/>
  <c r="D47" i="8" s="1"/>
  <c r="I34" i="8"/>
  <c r="M42" i="8"/>
  <c r="M51" i="8" s="1"/>
  <c r="E42" i="8"/>
  <c r="E51" i="8" s="1"/>
  <c r="I32" i="8"/>
  <c r="E40" i="8"/>
  <c r="E49" i="8" s="1"/>
  <c r="I39" i="8"/>
  <c r="I48" i="8" s="1"/>
  <c r="M29" i="8"/>
  <c r="E29" i="8"/>
  <c r="E31" i="8"/>
  <c r="M33" i="8"/>
  <c r="L34" i="8"/>
  <c r="D34" i="8"/>
  <c r="K42" i="8"/>
  <c r="K51" i="8" s="1"/>
  <c r="C42" i="8"/>
  <c r="C51" i="8" s="1"/>
  <c r="P42" i="8"/>
  <c r="P51" i="8" s="1"/>
  <c r="H42" i="8"/>
  <c r="H51" i="8" s="1"/>
  <c r="L41" i="8"/>
  <c r="L50" i="8" s="1"/>
  <c r="D41" i="8"/>
  <c r="D50" i="8" s="1"/>
  <c r="K31" i="8"/>
  <c r="C31" i="8"/>
  <c r="I40" i="8"/>
  <c r="I49" i="8" s="1"/>
  <c r="P31" i="8"/>
  <c r="H31" i="8"/>
  <c r="L30" i="8"/>
  <c r="D30" i="8"/>
  <c r="I29" i="8"/>
  <c r="P38" i="8"/>
  <c r="P47" i="8" s="1"/>
  <c r="H38" i="8"/>
  <c r="H47" i="8" s="1"/>
  <c r="H39" i="8"/>
  <c r="H48" i="8" s="1"/>
  <c r="K43" i="8"/>
  <c r="K52" i="8" s="1"/>
  <c r="O38" i="8"/>
  <c r="O47" i="8" s="1"/>
  <c r="N29" i="8"/>
  <c r="J43" i="8"/>
  <c r="J52" i="8" s="1"/>
  <c r="L32" i="8"/>
  <c r="L43" i="8"/>
  <c r="L52" i="8" s="1"/>
  <c r="N40" i="8"/>
  <c r="N49" i="8" s="1"/>
  <c r="B32" i="8"/>
  <c r="P29" i="8"/>
  <c r="N43" i="8"/>
  <c r="N52" i="8" s="1"/>
  <c r="F43" i="8"/>
  <c r="F52" i="8" s="1"/>
  <c r="M43" i="8"/>
  <c r="M52" i="8" s="1"/>
  <c r="E43" i="8"/>
  <c r="E52" i="8" s="1"/>
  <c r="K33" i="8"/>
  <c r="C33" i="8"/>
  <c r="J33" i="8"/>
  <c r="B42" i="8"/>
  <c r="B51" i="8" s="1"/>
  <c r="I42" i="8"/>
  <c r="I51" i="8" s="1"/>
  <c r="O41" i="8"/>
  <c r="O50" i="8" s="1"/>
  <c r="G41" i="8"/>
  <c r="G50" i="8" s="1"/>
  <c r="N32" i="8"/>
  <c r="F32" i="8"/>
  <c r="M32" i="8"/>
  <c r="E32" i="8"/>
  <c r="K40" i="8"/>
  <c r="K49" i="8" s="1"/>
  <c r="C40" i="8"/>
  <c r="C49" i="8" s="1"/>
  <c r="J40" i="8"/>
  <c r="J49" i="8" s="1"/>
  <c r="B40" i="8"/>
  <c r="B49" i="8" s="1"/>
  <c r="I31" i="8"/>
  <c r="O39" i="8"/>
  <c r="O48" i="8" s="1"/>
  <c r="G30" i="8"/>
  <c r="N39" i="8"/>
  <c r="N48" i="8" s="1"/>
  <c r="F39" i="8"/>
  <c r="F48" i="8" s="1"/>
  <c r="M39" i="8"/>
  <c r="M48" i="8" s="1"/>
  <c r="E39" i="8"/>
  <c r="E48" i="8" s="1"/>
  <c r="K29" i="8"/>
  <c r="C29" i="8"/>
  <c r="J29" i="8"/>
  <c r="B29" i="8"/>
  <c r="I38" i="8"/>
  <c r="I47" i="8" s="1"/>
  <c r="C43" i="8"/>
  <c r="C52" i="8" s="1"/>
  <c r="F40" i="8"/>
  <c r="F49" i="8" s="1"/>
  <c r="E38" i="8"/>
  <c r="E47" i="8" s="1"/>
  <c r="J30" i="8"/>
  <c r="H29" i="8"/>
  <c r="H40" i="8"/>
  <c r="H49" i="8" s="1"/>
  <c r="G40" i="8"/>
  <c r="G49" i="8" s="1"/>
  <c r="B43" i="8"/>
  <c r="B52" i="8" s="1"/>
  <c r="P40" i="8"/>
  <c r="P49" i="8" s="1"/>
  <c r="N34" i="8"/>
  <c r="D32" i="8"/>
  <c r="I30" i="8"/>
  <c r="F29" i="8"/>
  <c r="O34" i="8"/>
  <c r="G34" i="8"/>
  <c r="L42" i="8"/>
  <c r="L51" i="8" s="1"/>
  <c r="D42" i="8"/>
  <c r="D51" i="8" s="1"/>
  <c r="O32" i="8"/>
  <c r="G32" i="8"/>
  <c r="L31" i="8"/>
  <c r="D31" i="8"/>
  <c r="L29" i="8"/>
  <c r="D29" i="8"/>
  <c r="K32" i="8"/>
  <c r="D43" i="8"/>
  <c r="D52" i="8" s="1"/>
  <c r="O40" i="8"/>
  <c r="O49" i="8" s="1"/>
  <c r="P39" i="8"/>
  <c r="P48" i="8" s="1"/>
  <c r="F34" i="8"/>
  <c r="C32" i="8"/>
  <c r="B30" i="8"/>
  <c r="J42" i="8"/>
  <c r="J51" i="8" s="1"/>
  <c r="G39" i="8"/>
  <c r="G48" i="8" s="1"/>
  <c r="M34" i="8"/>
  <c r="E34" i="8"/>
  <c r="J31" i="8"/>
  <c r="P43" i="8"/>
  <c r="P52" i="8" s="1"/>
  <c r="H43" i="8"/>
  <c r="H52" i="8" s="1"/>
  <c r="O42" i="8"/>
  <c r="O51" i="8" s="1"/>
  <c r="G42" i="8"/>
  <c r="G51" i="8" s="1"/>
  <c r="N41" i="8"/>
  <c r="N50" i="8" s="1"/>
  <c r="F41" i="8"/>
  <c r="F50" i="8" s="1"/>
  <c r="L39" i="8"/>
  <c r="L48" i="8" s="1"/>
  <c r="D39" i="8"/>
  <c r="D48" i="8" s="1"/>
  <c r="K38" i="8"/>
  <c r="K47" i="8" s="1"/>
  <c r="C38" i="8"/>
  <c r="C47" i="8" s="1"/>
  <c r="I33" i="8"/>
  <c r="P32" i="8"/>
  <c r="H32" i="8"/>
  <c r="N30" i="8"/>
  <c r="F30" i="8"/>
  <c r="O43" i="8"/>
  <c r="O52" i="8" s="1"/>
  <c r="G43" i="8"/>
  <c r="G52" i="8" s="1"/>
  <c r="N42" i="8"/>
  <c r="N51" i="8" s="1"/>
  <c r="F42" i="8"/>
  <c r="F51" i="8" s="1"/>
  <c r="M41" i="8"/>
  <c r="M50" i="8" s="1"/>
  <c r="E41" i="8"/>
  <c r="E50" i="8" s="1"/>
  <c r="L40" i="8"/>
  <c r="L49" i="8" s="1"/>
  <c r="D40" i="8"/>
  <c r="D49" i="8" s="1"/>
  <c r="K39" i="8"/>
  <c r="K48" i="8" s="1"/>
  <c r="C39" i="8"/>
  <c r="C48" i="8" s="1"/>
  <c r="J38" i="8"/>
  <c r="J47" i="8" s="1"/>
  <c r="B38" i="8"/>
  <c r="B47" i="8" s="1"/>
  <c r="P33" i="8"/>
  <c r="H33" i="8"/>
  <c r="M30" i="8"/>
  <c r="E30" i="8"/>
  <c r="G29" i="8"/>
  <c r="B33" i="8"/>
  <c r="O30" i="8"/>
  <c r="B31" i="8"/>
</calcChain>
</file>

<file path=xl/sharedStrings.xml><?xml version="1.0" encoding="utf-8"?>
<sst xmlns="http://schemas.openxmlformats.org/spreadsheetml/2006/main" count="543" uniqueCount="108">
  <si>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</si>
  <si>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</si>
  <si>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</si>
  <si>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</si>
  <si>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</si>
  <si>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</si>
  <si>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</si>
  <si>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</si>
  <si>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</si>
  <si>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</si>
  <si>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</si>
  <si>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</si>
  <si>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</si>
  <si>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</si>
  <si>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</si>
  <si>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</si>
  <si>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</si>
  <si>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</si>
  <si>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</si>
  <si>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MW(125%.1) Z.M.R   </t>
  </si>
  <si>
    <t xml:space="preserve">MW(125%.2) Z.M.R   </t>
  </si>
  <si>
    <t xml:space="preserve">MW(125%.3) Z.M.R   </t>
  </si>
  <si>
    <t xml:space="preserve">MW(125%.4) Z.M.R   </t>
  </si>
  <si>
    <t xml:space="preserve">MW(100%.1) Z.M.R   </t>
  </si>
  <si>
    <t xml:space="preserve">MW(100%.2) Z.M.R   </t>
  </si>
  <si>
    <t xml:space="preserve">MW(100%.3) Z.M.R   </t>
  </si>
  <si>
    <t xml:space="preserve">MW(100%.4) Z.M.R   </t>
  </si>
  <si>
    <t xml:space="preserve">MW(50%.1) Z.M.R   </t>
  </si>
  <si>
    <t xml:space="preserve">MW(50%.2) Z.M.R   </t>
  </si>
  <si>
    <t xml:space="preserve">MW(50%.3) Z.M.R   </t>
  </si>
  <si>
    <t xml:space="preserve">MW(50%.4) Z.M.R   </t>
  </si>
  <si>
    <t xml:space="preserve">MW(25%.1) Z.M.R   </t>
  </si>
  <si>
    <t xml:space="preserve">MW(25%.2) Z.M.R   </t>
  </si>
  <si>
    <t xml:space="preserve">MW(25%.3) Z.M.R   </t>
  </si>
  <si>
    <t xml:space="preserve">MW(25%.4) Z.M.R   </t>
  </si>
  <si>
    <t xml:space="preserve">MW(RZ.1) Z.M.R   </t>
  </si>
  <si>
    <t xml:space="preserve">MW(RZ.2) Z.M.R   </t>
  </si>
  <si>
    <t xml:space="preserve">MW(RZ.3) Z.M.R   </t>
  </si>
  <si>
    <t xml:space="preserve">MW(RZ.4) Z.M.R   </t>
  </si>
  <si>
    <t xml:space="preserve">Water Blank   </t>
  </si>
  <si>
    <t>P-AV</t>
  </si>
  <si>
    <t>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</si>
  <si>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</si>
  <si>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</si>
  <si>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</si>
  <si>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</si>
  <si>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</si>
  <si>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</si>
  <si>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</si>
  <si>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</si>
  <si>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</si>
  <si>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</si>
  <si>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</si>
  <si>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</si>
  <si>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</si>
  <si>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</si>
  <si>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</si>
  <si>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</si>
  <si>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</si>
  <si>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</si>
  <si>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MW(125%)Z.M.R</t>
  </si>
  <si>
    <t>MW(100% )Z.M.R</t>
  </si>
  <si>
    <t>MW(50%.)Z.M.R</t>
  </si>
  <si>
    <t>MW(25%.)Z.M.R</t>
  </si>
  <si>
    <t>MW(RZ.)Z.M.R</t>
  </si>
  <si>
    <t xml:space="preserve">MW(Control.1) Z.M.R   </t>
  </si>
  <si>
    <t xml:space="preserve">MW(Control.2) Z.M.R   </t>
  </si>
  <si>
    <t xml:space="preserve">MW(Control.3) Z.M.R   </t>
  </si>
  <si>
    <t xml:space="preserve">MW(Control.4) Z.M.R   </t>
  </si>
  <si>
    <t>MW( Control) Z.M.R</t>
  </si>
  <si>
    <t>Control</t>
  </si>
  <si>
    <t>Soil sample</t>
  </si>
  <si>
    <t xml:space="preserve">     pH</t>
  </si>
  <si>
    <t>25%.2</t>
  </si>
  <si>
    <t>RZ.1</t>
  </si>
  <si>
    <t>RZ.2</t>
  </si>
  <si>
    <t>25%.1</t>
  </si>
  <si>
    <t>25%.3</t>
  </si>
  <si>
    <t>25%.4</t>
  </si>
  <si>
    <t>RZ.3</t>
  </si>
  <si>
    <t>RZ.4</t>
  </si>
  <si>
    <t>Control.1</t>
  </si>
  <si>
    <t>Control.2</t>
  </si>
  <si>
    <t>Control.3</t>
  </si>
  <si>
    <t>Control.4</t>
  </si>
  <si>
    <t>RZ</t>
  </si>
  <si>
    <t>ARE+RZ 25%</t>
  </si>
  <si>
    <t>ARE+RZ 50%</t>
  </si>
  <si>
    <t>ARE+RZ 100%</t>
  </si>
  <si>
    <t>ARE+RZ 125%</t>
  </si>
  <si>
    <t>29,8 ±  2,5</t>
  </si>
  <si>
    <t>21,5 ±  3,5</t>
  </si>
  <si>
    <t>25,3 ±  6,3</t>
  </si>
  <si>
    <t>24,2 ±  3,8</t>
  </si>
  <si>
    <t>25,8 ±  6,8</t>
  </si>
  <si>
    <t>23,5 ±  3,9</t>
  </si>
  <si>
    <t>58,2 ±  6,0</t>
  </si>
  <si>
    <t>41,3 ±  7,6</t>
  </si>
  <si>
    <t>49,0 ±  11,7</t>
  </si>
  <si>
    <t>47,3 ±  7,2</t>
  </si>
  <si>
    <t>49,4 ±  11,9</t>
  </si>
  <si>
    <t>45,6 ±  8,3</t>
  </si>
  <si>
    <t>27,0 ±  2,3</t>
  </si>
  <si>
    <t>19,4 ±  3,2</t>
  </si>
  <si>
    <t>23,2 ±  5,9</t>
  </si>
  <si>
    <t>22,2 ±  3,3</t>
  </si>
  <si>
    <t>25,0 ±  6,4</t>
  </si>
  <si>
    <t>21,9 ±  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</si>
</sst>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4" borderId="0" xfId="0" applyFont="1" applyFill="1"/>
    <xf numFmtId="2" fontId="0" fillId="0" borderId="0" xfId="0" applyNumberFormat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45B5-5B85-6742-BF14-4512889C1AB6}">
  <dimension ref="A1:S27"/>
  <sheetViews>
    <sheetView workbookViewId="0">
      <selection activeCell="R32" sqref="R32"/>
    </sheetView>
  </sheetViews>
  <sheetFormatPr baseColWidth="10" defaultRowHeight="15" x14ac:dyDescent="0.2"/>
  <cols>
    <col min="1" max="1" width="18.33203125" customWidth="1"/>
    <col min="253" max="253" width="18.33203125" customWidth="1"/>
    <col min="509" max="509" width="18.33203125" customWidth="1"/>
    <col min="765" max="765" width="18.33203125" customWidth="1"/>
    <col min="1021" max="1021" width="18.33203125" customWidth="1"/>
    <col min="1277" max="1277" width="18.33203125" customWidth="1"/>
    <col min="1533" max="1533" width="18.33203125" customWidth="1"/>
    <col min="1789" max="1789" width="18.33203125" customWidth="1"/>
    <col min="2045" max="2045" width="18.33203125" customWidth="1"/>
    <col min="2301" max="2301" width="18.33203125" customWidth="1"/>
    <col min="2557" max="2557" width="18.33203125" customWidth="1"/>
    <col min="2813" max="2813" width="18.33203125" customWidth="1"/>
    <col min="3069" max="3069" width="18.33203125" customWidth="1"/>
    <col min="3325" max="3325" width="18.33203125" customWidth="1"/>
    <col min="3581" max="3581" width="18.33203125" customWidth="1"/>
    <col min="3837" max="3837" width="18.33203125" customWidth="1"/>
    <col min="4093" max="4093" width="18.33203125" customWidth="1"/>
    <col min="4349" max="4349" width="18.33203125" customWidth="1"/>
    <col min="4605" max="4605" width="18.33203125" customWidth="1"/>
    <col min="4861" max="4861" width="18.33203125" customWidth="1"/>
    <col min="5117" max="5117" width="18.33203125" customWidth="1"/>
    <col min="5373" max="5373" width="18.33203125" customWidth="1"/>
    <col min="5629" max="5629" width="18.33203125" customWidth="1"/>
    <col min="5885" max="5885" width="18.33203125" customWidth="1"/>
    <col min="6141" max="6141" width="18.33203125" customWidth="1"/>
    <col min="6397" max="6397" width="18.33203125" customWidth="1"/>
    <col min="6653" max="6653" width="18.33203125" customWidth="1"/>
    <col min="6909" max="6909" width="18.33203125" customWidth="1"/>
    <col min="7165" max="7165" width="18.33203125" customWidth="1"/>
    <col min="7421" max="7421" width="18.33203125" customWidth="1"/>
    <col min="7677" max="7677" width="18.33203125" customWidth="1"/>
    <col min="7933" max="7933" width="18.33203125" customWidth="1"/>
    <col min="8189" max="8189" width="18.33203125" customWidth="1"/>
    <col min="8445" max="8445" width="18.33203125" customWidth="1"/>
    <col min="8701" max="8701" width="18.33203125" customWidth="1"/>
    <col min="8957" max="8957" width="18.33203125" customWidth="1"/>
    <col min="9213" max="9213" width="18.33203125" customWidth="1"/>
    <col min="9469" max="9469" width="18.33203125" customWidth="1"/>
    <col min="9725" max="9725" width="18.33203125" customWidth="1"/>
    <col min="9981" max="9981" width="18.33203125" customWidth="1"/>
    <col min="10237" max="10237" width="18.33203125" customWidth="1"/>
    <col min="10493" max="10493" width="18.33203125" customWidth="1"/>
    <col min="10749" max="10749" width="18.33203125" customWidth="1"/>
    <col min="11005" max="11005" width="18.33203125" customWidth="1"/>
    <col min="11261" max="11261" width="18.33203125" customWidth="1"/>
    <col min="11517" max="11517" width="18.33203125" customWidth="1"/>
    <col min="11773" max="11773" width="18.33203125" customWidth="1"/>
    <col min="12029" max="12029" width="18.33203125" customWidth="1"/>
    <col min="12285" max="12285" width="18.33203125" customWidth="1"/>
    <col min="12541" max="12541" width="18.33203125" customWidth="1"/>
    <col min="12797" max="12797" width="18.33203125" customWidth="1"/>
    <col min="13053" max="13053" width="18.33203125" customWidth="1"/>
    <col min="13309" max="13309" width="18.33203125" customWidth="1"/>
    <col min="13565" max="13565" width="18.33203125" customWidth="1"/>
    <col min="13821" max="13821" width="18.33203125" customWidth="1"/>
    <col min="14077" max="14077" width="18.33203125" customWidth="1"/>
    <col min="14333" max="14333" width="18.33203125" customWidth="1"/>
    <col min="14589" max="14589" width="18.33203125" customWidth="1"/>
    <col min="14845" max="14845" width="18.33203125" customWidth="1"/>
    <col min="15101" max="15101" width="18.33203125" customWidth="1"/>
    <col min="15357" max="15357" width="18.33203125" customWidth="1"/>
    <col min="15613" max="15613" width="18.33203125" customWidth="1"/>
    <col min="15869" max="15869" width="18.33203125" customWidth="1"/>
    <col min="16125" max="16125" width="18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19260</v>
      </c>
      <c r="C3">
        <v>76940</v>
      </c>
      <c r="D3">
        <v>4699</v>
      </c>
      <c r="E3">
        <v>7044</v>
      </c>
      <c r="F3">
        <v>1174</v>
      </c>
      <c r="G3">
        <v>66500</v>
      </c>
      <c r="H3">
        <v>587.29999999999995</v>
      </c>
      <c r="I3">
        <v>679.1</v>
      </c>
      <c r="J3">
        <v>2.282</v>
      </c>
      <c r="K3">
        <v>2.0009999999999999</v>
      </c>
      <c r="L3">
        <v>6528</v>
      </c>
      <c r="M3">
        <v>39.229999999999997</v>
      </c>
      <c r="N3">
        <v>22.98</v>
      </c>
      <c r="O3">
        <v>58.89</v>
      </c>
      <c r="P3">
        <v>113.4</v>
      </c>
      <c r="Q3">
        <v>53.06</v>
      </c>
      <c r="R3">
        <v>682.8</v>
      </c>
    </row>
    <row r="4" spans="1:19" x14ac:dyDescent="0.2">
      <c r="A4" s="4" t="s">
        <v>20</v>
      </c>
      <c r="B4">
        <v>23230</v>
      </c>
      <c r="C4">
        <v>113800</v>
      </c>
      <c r="D4">
        <v>5542</v>
      </c>
      <c r="E4">
        <v>8377</v>
      </c>
      <c r="F4">
        <v>1182</v>
      </c>
      <c r="G4">
        <v>75550</v>
      </c>
      <c r="H4">
        <v>457.9</v>
      </c>
      <c r="I4">
        <v>602.1</v>
      </c>
      <c r="J4">
        <v>2.661</v>
      </c>
      <c r="K4">
        <v>2.1640000000000001</v>
      </c>
      <c r="L4">
        <v>5915</v>
      </c>
      <c r="M4">
        <v>45.64</v>
      </c>
      <c r="N4">
        <v>22.89</v>
      </c>
      <c r="O4">
        <v>64.08</v>
      </c>
      <c r="P4">
        <v>127.3</v>
      </c>
      <c r="Q4">
        <v>58.36</v>
      </c>
      <c r="R4">
        <v>803.3</v>
      </c>
    </row>
    <row r="5" spans="1:19" x14ac:dyDescent="0.2">
      <c r="A5" s="4" t="s">
        <v>21</v>
      </c>
      <c r="B5">
        <v>25650</v>
      </c>
      <c r="C5">
        <v>86850</v>
      </c>
      <c r="D5">
        <v>4885</v>
      </c>
      <c r="E5">
        <v>7012</v>
      </c>
      <c r="F5">
        <v>1615</v>
      </c>
      <c r="G5">
        <v>77670</v>
      </c>
      <c r="H5">
        <v>599.70000000000005</v>
      </c>
      <c r="I5">
        <v>802.7</v>
      </c>
      <c r="J5">
        <v>3.0129999999999999</v>
      </c>
      <c r="K5">
        <v>2.5710000000000002</v>
      </c>
      <c r="L5">
        <v>7534</v>
      </c>
      <c r="M5">
        <v>45.98</v>
      </c>
      <c r="N5">
        <v>41.46</v>
      </c>
      <c r="O5">
        <v>65.63</v>
      </c>
      <c r="P5">
        <v>131.80000000000001</v>
      </c>
      <c r="Q5">
        <v>59.63</v>
      </c>
      <c r="R5">
        <v>831</v>
      </c>
    </row>
    <row r="6" spans="1:19" x14ac:dyDescent="0.2">
      <c r="A6" s="4" t="s">
        <v>22</v>
      </c>
      <c r="B6">
        <v>8247</v>
      </c>
      <c r="C6">
        <v>53870</v>
      </c>
      <c r="D6">
        <v>2052</v>
      </c>
      <c r="E6">
        <v>2901</v>
      </c>
      <c r="F6">
        <v>582.1</v>
      </c>
      <c r="G6">
        <v>27300</v>
      </c>
      <c r="H6">
        <v>363.1</v>
      </c>
      <c r="I6">
        <v>325.2</v>
      </c>
      <c r="J6">
        <v>0.94399999999999995</v>
      </c>
      <c r="K6">
        <v>0.73599999999999999</v>
      </c>
      <c r="L6">
        <v>2516</v>
      </c>
      <c r="M6">
        <v>17.079999999999998</v>
      </c>
      <c r="N6">
        <v>12.66</v>
      </c>
      <c r="O6">
        <v>23.1</v>
      </c>
      <c r="P6">
        <v>44.84</v>
      </c>
      <c r="Q6">
        <v>21.17</v>
      </c>
      <c r="R6">
        <v>332</v>
      </c>
    </row>
    <row r="7" spans="1:19" x14ac:dyDescent="0.2">
      <c r="A7" s="4" t="s">
        <v>23</v>
      </c>
      <c r="B7">
        <v>16420</v>
      </c>
      <c r="C7">
        <v>42780</v>
      </c>
      <c r="D7">
        <v>3958</v>
      </c>
      <c r="E7">
        <v>5669</v>
      </c>
      <c r="F7">
        <v>533</v>
      </c>
      <c r="G7">
        <v>34040</v>
      </c>
      <c r="H7">
        <v>926.1</v>
      </c>
      <c r="I7">
        <v>666.6</v>
      </c>
      <c r="J7">
        <v>1.26</v>
      </c>
      <c r="K7">
        <v>1.03</v>
      </c>
      <c r="L7">
        <v>4798</v>
      </c>
      <c r="M7">
        <v>22.8</v>
      </c>
      <c r="N7">
        <v>33.67</v>
      </c>
      <c r="O7">
        <v>30.16</v>
      </c>
      <c r="P7">
        <v>56</v>
      </c>
      <c r="Q7">
        <v>27.36</v>
      </c>
      <c r="R7">
        <v>469.2</v>
      </c>
    </row>
    <row r="8" spans="1:19" x14ac:dyDescent="0.2">
      <c r="A8" s="4" t="s">
        <v>24</v>
      </c>
      <c r="B8">
        <v>14300</v>
      </c>
      <c r="C8">
        <v>51190</v>
      </c>
      <c r="D8">
        <v>4546</v>
      </c>
      <c r="E8">
        <v>6587</v>
      </c>
      <c r="F8">
        <v>565.20000000000005</v>
      </c>
      <c r="G8">
        <v>36160</v>
      </c>
      <c r="H8">
        <v>807.9</v>
      </c>
      <c r="I8">
        <v>761.6</v>
      </c>
      <c r="J8">
        <v>1.4550000000000001</v>
      </c>
      <c r="K8">
        <v>1.135</v>
      </c>
      <c r="L8">
        <v>3783</v>
      </c>
      <c r="M8">
        <v>21.47</v>
      </c>
      <c r="N8">
        <v>21.12</v>
      </c>
      <c r="O8">
        <v>29.54</v>
      </c>
      <c r="P8">
        <v>56.75</v>
      </c>
      <c r="Q8">
        <v>26.27</v>
      </c>
      <c r="R8">
        <v>465.3</v>
      </c>
    </row>
    <row r="9" spans="1:19" x14ac:dyDescent="0.2">
      <c r="A9" s="4" t="s">
        <v>25</v>
      </c>
      <c r="B9">
        <v>24810</v>
      </c>
      <c r="C9">
        <v>56700</v>
      </c>
      <c r="D9">
        <v>5360</v>
      </c>
      <c r="E9">
        <v>7628</v>
      </c>
      <c r="F9">
        <v>998.3</v>
      </c>
      <c r="G9">
        <v>62410</v>
      </c>
      <c r="H9">
        <v>479.9</v>
      </c>
      <c r="I9">
        <v>694.2</v>
      </c>
      <c r="J9">
        <v>2.302</v>
      </c>
      <c r="K9">
        <v>1.8089999999999999</v>
      </c>
      <c r="L9">
        <v>6275</v>
      </c>
      <c r="M9">
        <v>37.01</v>
      </c>
      <c r="N9">
        <v>27.18</v>
      </c>
      <c r="O9">
        <v>52.63</v>
      </c>
      <c r="P9">
        <v>103</v>
      </c>
      <c r="Q9">
        <v>47.65</v>
      </c>
      <c r="R9">
        <v>742.4</v>
      </c>
    </row>
    <row r="10" spans="1:19" x14ac:dyDescent="0.2">
      <c r="A10" s="4" t="s">
        <v>26</v>
      </c>
      <c r="B10">
        <v>21820</v>
      </c>
      <c r="C10">
        <v>58230</v>
      </c>
      <c r="D10">
        <v>5084</v>
      </c>
      <c r="E10">
        <v>7254</v>
      </c>
      <c r="F10">
        <v>872.8</v>
      </c>
      <c r="G10">
        <v>54520</v>
      </c>
      <c r="H10">
        <v>604.6</v>
      </c>
      <c r="I10">
        <v>558.6</v>
      </c>
      <c r="J10">
        <v>1.9630000000000001</v>
      </c>
      <c r="K10">
        <v>1.653</v>
      </c>
      <c r="L10">
        <v>5966</v>
      </c>
      <c r="M10">
        <v>33.22</v>
      </c>
      <c r="N10">
        <v>22.81</v>
      </c>
      <c r="O10">
        <v>45.82</v>
      </c>
      <c r="P10">
        <v>91.06</v>
      </c>
      <c r="Q10">
        <v>42</v>
      </c>
      <c r="R10">
        <v>665.3</v>
      </c>
    </row>
    <row r="11" spans="1:19" x14ac:dyDescent="0.2">
      <c r="A11" s="4" t="s">
        <v>27</v>
      </c>
      <c r="B11">
        <v>22960</v>
      </c>
      <c r="C11">
        <v>102600</v>
      </c>
      <c r="D11">
        <v>6202</v>
      </c>
      <c r="E11">
        <v>8959</v>
      </c>
      <c r="F11">
        <v>1311</v>
      </c>
      <c r="G11">
        <v>79670</v>
      </c>
      <c r="H11">
        <v>625.9</v>
      </c>
      <c r="I11">
        <v>684.2</v>
      </c>
      <c r="J11">
        <v>3.41</v>
      </c>
      <c r="K11">
        <v>2.5739999999999998</v>
      </c>
      <c r="L11">
        <v>7333</v>
      </c>
      <c r="M11">
        <v>44.4</v>
      </c>
      <c r="N11">
        <v>38.99</v>
      </c>
      <c r="O11">
        <v>60.18</v>
      </c>
      <c r="P11">
        <v>123.2</v>
      </c>
      <c r="Q11">
        <v>56.69</v>
      </c>
      <c r="R11">
        <v>940.7</v>
      </c>
    </row>
    <row r="12" spans="1:19" x14ac:dyDescent="0.2">
      <c r="A12" s="4" t="s">
        <v>28</v>
      </c>
      <c r="B12">
        <v>17350</v>
      </c>
      <c r="C12">
        <v>48960</v>
      </c>
      <c r="D12">
        <v>5563</v>
      </c>
      <c r="E12">
        <v>7702</v>
      </c>
      <c r="F12">
        <v>947.4</v>
      </c>
      <c r="G12">
        <v>60440</v>
      </c>
      <c r="H12">
        <v>800.7</v>
      </c>
      <c r="I12">
        <v>787.5</v>
      </c>
      <c r="J12">
        <v>2.492</v>
      </c>
      <c r="K12">
        <v>1.8480000000000001</v>
      </c>
      <c r="L12">
        <v>5519</v>
      </c>
      <c r="M12">
        <v>35.93</v>
      </c>
      <c r="N12">
        <v>51.31</v>
      </c>
      <c r="O12">
        <v>49.29</v>
      </c>
      <c r="P12">
        <v>96.23</v>
      </c>
      <c r="Q12">
        <v>45.99</v>
      </c>
      <c r="R12">
        <v>759.1</v>
      </c>
    </row>
    <row r="13" spans="1:19" x14ac:dyDescent="0.2">
      <c r="A13" s="4" t="s">
        <v>29</v>
      </c>
      <c r="B13">
        <v>16940</v>
      </c>
      <c r="C13">
        <v>49650</v>
      </c>
      <c r="D13">
        <v>5136</v>
      </c>
      <c r="E13">
        <v>7206</v>
      </c>
      <c r="F13">
        <v>757.5</v>
      </c>
      <c r="G13">
        <v>44310</v>
      </c>
      <c r="H13">
        <v>916.2</v>
      </c>
      <c r="I13">
        <v>780.1</v>
      </c>
      <c r="J13">
        <v>1.597</v>
      </c>
      <c r="K13">
        <v>1.252</v>
      </c>
      <c r="L13">
        <v>5460</v>
      </c>
      <c r="M13">
        <v>23.37</v>
      </c>
      <c r="N13">
        <v>54.13</v>
      </c>
      <c r="O13">
        <v>33.6</v>
      </c>
      <c r="P13">
        <v>66.709999999999994</v>
      </c>
      <c r="Q13">
        <v>29.97</v>
      </c>
      <c r="R13">
        <v>554.1</v>
      </c>
    </row>
    <row r="14" spans="1:19" x14ac:dyDescent="0.2">
      <c r="A14" s="4" t="s">
        <v>30</v>
      </c>
      <c r="B14">
        <v>22080</v>
      </c>
      <c r="C14">
        <v>69700</v>
      </c>
      <c r="D14">
        <v>5965</v>
      </c>
      <c r="E14">
        <v>8400</v>
      </c>
      <c r="F14">
        <v>1065</v>
      </c>
      <c r="G14">
        <v>66550</v>
      </c>
      <c r="H14">
        <v>981.1</v>
      </c>
      <c r="I14">
        <v>795.3</v>
      </c>
      <c r="J14">
        <v>3.0059999999999998</v>
      </c>
      <c r="K14">
        <v>2.2160000000000002</v>
      </c>
      <c r="L14">
        <v>5597</v>
      </c>
      <c r="M14">
        <v>47.74</v>
      </c>
      <c r="N14">
        <v>34.93</v>
      </c>
      <c r="O14">
        <v>66.66</v>
      </c>
      <c r="P14">
        <v>121</v>
      </c>
      <c r="Q14">
        <v>59.64</v>
      </c>
      <c r="R14">
        <v>777.7</v>
      </c>
    </row>
    <row r="15" spans="1:19" x14ac:dyDescent="0.2">
      <c r="A15" s="4" t="s">
        <v>31</v>
      </c>
      <c r="B15">
        <v>21320</v>
      </c>
      <c r="C15">
        <v>66030</v>
      </c>
      <c r="D15">
        <v>6303</v>
      </c>
      <c r="E15">
        <v>8718</v>
      </c>
      <c r="F15">
        <v>974</v>
      </c>
      <c r="G15">
        <v>59690</v>
      </c>
      <c r="H15">
        <v>707.8</v>
      </c>
      <c r="I15">
        <v>844.8</v>
      </c>
      <c r="J15">
        <v>2.29</v>
      </c>
      <c r="K15">
        <v>1.8380000000000001</v>
      </c>
      <c r="L15">
        <v>6927</v>
      </c>
      <c r="M15">
        <v>35.39</v>
      </c>
      <c r="N15">
        <v>60.11</v>
      </c>
      <c r="O15">
        <v>48.88</v>
      </c>
      <c r="P15">
        <v>95</v>
      </c>
      <c r="Q15">
        <v>44.31</v>
      </c>
      <c r="R15">
        <v>688.6</v>
      </c>
    </row>
    <row r="16" spans="1:19" x14ac:dyDescent="0.2">
      <c r="A16" s="4" t="s">
        <v>32</v>
      </c>
      <c r="B16">
        <v>20560</v>
      </c>
      <c r="C16">
        <v>68000</v>
      </c>
      <c r="D16">
        <v>4864</v>
      </c>
      <c r="E16">
        <v>6700</v>
      </c>
      <c r="F16">
        <v>861.8</v>
      </c>
      <c r="G16">
        <v>54950</v>
      </c>
      <c r="H16">
        <v>768.8</v>
      </c>
      <c r="I16">
        <v>623.20000000000005</v>
      </c>
      <c r="J16">
        <v>2.298</v>
      </c>
      <c r="K16">
        <v>1.698</v>
      </c>
      <c r="L16">
        <v>5391</v>
      </c>
      <c r="M16">
        <v>35.24</v>
      </c>
      <c r="N16">
        <v>35.33</v>
      </c>
      <c r="O16">
        <v>46.33</v>
      </c>
      <c r="P16">
        <v>92.32</v>
      </c>
      <c r="Q16">
        <v>43.67</v>
      </c>
      <c r="R16">
        <v>620.79999999999995</v>
      </c>
    </row>
    <row r="17" spans="1:18" x14ac:dyDescent="0.2">
      <c r="A17" s="4" t="s">
        <v>33</v>
      </c>
      <c r="B17">
        <v>22120</v>
      </c>
      <c r="C17">
        <v>82850</v>
      </c>
      <c r="D17">
        <v>6162</v>
      </c>
      <c r="E17">
        <v>8219</v>
      </c>
      <c r="F17">
        <v>1121</v>
      </c>
      <c r="G17">
        <v>73990</v>
      </c>
      <c r="H17">
        <v>688.1</v>
      </c>
      <c r="I17">
        <v>632.6</v>
      </c>
      <c r="J17">
        <v>2.93</v>
      </c>
      <c r="K17">
        <v>1.9890000000000001</v>
      </c>
      <c r="L17">
        <v>6555</v>
      </c>
      <c r="M17">
        <v>43.94</v>
      </c>
      <c r="N17">
        <v>21.13</v>
      </c>
      <c r="O17">
        <v>63.65</v>
      </c>
      <c r="P17">
        <v>124</v>
      </c>
      <c r="Q17">
        <v>57.65</v>
      </c>
      <c r="R17">
        <v>913.2</v>
      </c>
    </row>
    <row r="18" spans="1:18" x14ac:dyDescent="0.2">
      <c r="A18" s="4" t="s">
        <v>34</v>
      </c>
      <c r="B18">
        <v>19170</v>
      </c>
      <c r="C18">
        <v>46530</v>
      </c>
      <c r="D18">
        <v>4809</v>
      </c>
      <c r="E18">
        <v>6580</v>
      </c>
      <c r="F18">
        <v>893.1</v>
      </c>
      <c r="G18">
        <v>54200</v>
      </c>
      <c r="H18">
        <v>821.8</v>
      </c>
      <c r="I18">
        <v>679.1</v>
      </c>
      <c r="J18">
        <v>2.153</v>
      </c>
      <c r="K18">
        <v>1.5649999999999999</v>
      </c>
      <c r="L18">
        <v>5431</v>
      </c>
      <c r="M18">
        <v>33.46</v>
      </c>
      <c r="N18">
        <v>49.5</v>
      </c>
      <c r="O18">
        <v>45.44</v>
      </c>
      <c r="P18">
        <v>89.12</v>
      </c>
      <c r="Q18">
        <v>41.63</v>
      </c>
      <c r="R18">
        <v>668.4</v>
      </c>
    </row>
    <row r="19" spans="1:18" x14ac:dyDescent="0.2">
      <c r="A19" s="4" t="s">
        <v>35</v>
      </c>
      <c r="B19">
        <v>25300</v>
      </c>
      <c r="C19">
        <v>77930</v>
      </c>
      <c r="D19">
        <v>4951</v>
      </c>
      <c r="E19">
        <v>6596</v>
      </c>
      <c r="F19">
        <v>971.4</v>
      </c>
      <c r="G19">
        <v>69840</v>
      </c>
      <c r="H19">
        <v>510</v>
      </c>
      <c r="I19">
        <v>627.5</v>
      </c>
      <c r="J19">
        <v>2.8069999999999999</v>
      </c>
      <c r="K19">
        <v>1.698</v>
      </c>
      <c r="L19">
        <v>7780</v>
      </c>
      <c r="M19">
        <v>46.88</v>
      </c>
      <c r="N19">
        <v>32.06</v>
      </c>
      <c r="O19">
        <v>73.7</v>
      </c>
      <c r="P19">
        <v>133.69999999999999</v>
      </c>
      <c r="Q19">
        <v>69.510000000000005</v>
      </c>
      <c r="R19">
        <v>1032</v>
      </c>
    </row>
    <row r="20" spans="1:18" x14ac:dyDescent="0.2">
      <c r="A20" s="4" t="s">
        <v>36</v>
      </c>
      <c r="B20">
        <v>18190</v>
      </c>
      <c r="C20">
        <v>37180</v>
      </c>
      <c r="D20">
        <v>5028</v>
      </c>
      <c r="E20">
        <v>6854</v>
      </c>
      <c r="F20">
        <v>915</v>
      </c>
      <c r="G20">
        <v>61170</v>
      </c>
      <c r="H20">
        <v>603.4</v>
      </c>
      <c r="I20">
        <v>786.8</v>
      </c>
      <c r="J20">
        <v>2.5659999999999998</v>
      </c>
      <c r="K20">
        <v>1.7889999999999999</v>
      </c>
      <c r="L20">
        <v>6062</v>
      </c>
      <c r="M20">
        <v>33.270000000000003</v>
      </c>
      <c r="N20">
        <v>28.74</v>
      </c>
      <c r="O20">
        <v>44.87</v>
      </c>
      <c r="P20">
        <v>89.52</v>
      </c>
      <c r="Q20">
        <v>44.72</v>
      </c>
      <c r="R20">
        <v>833.8</v>
      </c>
    </row>
    <row r="21" spans="1:18" x14ac:dyDescent="0.2">
      <c r="A21" s="4" t="s">
        <v>37</v>
      </c>
      <c r="B21">
        <v>19200</v>
      </c>
      <c r="C21">
        <v>45620</v>
      </c>
      <c r="D21">
        <v>4453</v>
      </c>
      <c r="E21">
        <v>5998</v>
      </c>
      <c r="F21">
        <v>808.4</v>
      </c>
      <c r="G21">
        <v>52660</v>
      </c>
      <c r="H21">
        <v>876.3</v>
      </c>
      <c r="I21">
        <v>674.8</v>
      </c>
      <c r="J21">
        <v>2.1930000000000001</v>
      </c>
      <c r="K21">
        <v>1.571</v>
      </c>
      <c r="L21">
        <v>5837</v>
      </c>
      <c r="M21">
        <v>32.299999999999997</v>
      </c>
      <c r="N21">
        <v>25.68</v>
      </c>
      <c r="O21">
        <v>40.61</v>
      </c>
      <c r="P21">
        <v>78.260000000000005</v>
      </c>
      <c r="Q21">
        <v>38.78</v>
      </c>
      <c r="R21">
        <v>728.5</v>
      </c>
    </row>
    <row r="22" spans="1:18" x14ac:dyDescent="0.2">
      <c r="A22" s="4" t="s">
        <v>38</v>
      </c>
      <c r="B22">
        <v>23730</v>
      </c>
      <c r="C22">
        <v>94440</v>
      </c>
      <c r="D22">
        <v>5150</v>
      </c>
      <c r="E22">
        <v>6728</v>
      </c>
      <c r="F22">
        <v>1529</v>
      </c>
      <c r="G22">
        <v>100100</v>
      </c>
      <c r="H22">
        <v>624.4</v>
      </c>
      <c r="I22">
        <v>723.7</v>
      </c>
      <c r="J22">
        <v>3.278</v>
      </c>
      <c r="K22">
        <v>2.387</v>
      </c>
      <c r="L22">
        <v>10690</v>
      </c>
      <c r="M22">
        <v>46.82</v>
      </c>
      <c r="N22">
        <v>29.71</v>
      </c>
      <c r="O22">
        <v>62.3</v>
      </c>
      <c r="P22">
        <v>124.8</v>
      </c>
      <c r="Q22">
        <v>61.82</v>
      </c>
      <c r="R22">
        <v>1363</v>
      </c>
    </row>
    <row r="23" spans="1:18" x14ac:dyDescent="0.2">
      <c r="A23" s="4" t="s">
        <v>65</v>
      </c>
      <c r="B23">
        <v>25380</v>
      </c>
      <c r="C23">
        <v>68180</v>
      </c>
      <c r="D23">
        <v>4547</v>
      </c>
      <c r="E23">
        <v>6452</v>
      </c>
      <c r="F23">
        <v>963.1</v>
      </c>
      <c r="G23">
        <v>58520</v>
      </c>
      <c r="H23">
        <v>214.7</v>
      </c>
      <c r="I23">
        <v>479.8</v>
      </c>
      <c r="J23">
        <v>2.3889999999999998</v>
      </c>
      <c r="K23">
        <v>1.7170000000000001</v>
      </c>
      <c r="L23">
        <v>5252</v>
      </c>
      <c r="M23">
        <v>36.31</v>
      </c>
      <c r="N23">
        <v>28.31</v>
      </c>
      <c r="O23">
        <v>49.57</v>
      </c>
      <c r="P23">
        <v>99.54</v>
      </c>
      <c r="Q23">
        <v>45.64</v>
      </c>
      <c r="R23">
        <v>628.29999999999995</v>
      </c>
    </row>
    <row r="24" spans="1:18" x14ac:dyDescent="0.2">
      <c r="A24" s="4" t="s">
        <v>66</v>
      </c>
      <c r="B24">
        <v>17940</v>
      </c>
      <c r="C24">
        <v>71170</v>
      </c>
      <c r="D24">
        <v>3777</v>
      </c>
      <c r="E24">
        <v>5130</v>
      </c>
      <c r="F24">
        <v>1284</v>
      </c>
      <c r="G24">
        <v>92060</v>
      </c>
      <c r="H24">
        <v>199.3</v>
      </c>
      <c r="I24">
        <v>460.1</v>
      </c>
      <c r="J24">
        <v>5.4189999999999996</v>
      </c>
      <c r="K24">
        <v>4.1879999999999997</v>
      </c>
      <c r="L24">
        <v>8997</v>
      </c>
      <c r="M24">
        <v>40.68</v>
      </c>
      <c r="N24">
        <v>20.57</v>
      </c>
      <c r="O24">
        <v>57.42</v>
      </c>
      <c r="P24">
        <v>112.2</v>
      </c>
      <c r="Q24">
        <v>53.62</v>
      </c>
      <c r="R24">
        <v>1133</v>
      </c>
    </row>
    <row r="25" spans="1:18" x14ac:dyDescent="0.2">
      <c r="A25" s="4" t="s">
        <v>67</v>
      </c>
      <c r="B25">
        <v>14480</v>
      </c>
      <c r="C25">
        <v>54250</v>
      </c>
      <c r="D25">
        <v>4315</v>
      </c>
      <c r="E25">
        <v>5819</v>
      </c>
      <c r="F25">
        <v>800.3</v>
      </c>
      <c r="G25">
        <v>53620</v>
      </c>
      <c r="H25">
        <v>182.3</v>
      </c>
      <c r="I25">
        <v>378</v>
      </c>
      <c r="J25">
        <v>2.1829999999999998</v>
      </c>
      <c r="K25">
        <v>1.302</v>
      </c>
      <c r="L25">
        <v>4448</v>
      </c>
      <c r="M25">
        <v>32.979999999999997</v>
      </c>
      <c r="N25">
        <v>20.41</v>
      </c>
      <c r="O25">
        <v>42.15</v>
      </c>
      <c r="P25">
        <v>81.180000000000007</v>
      </c>
      <c r="Q25">
        <v>40.130000000000003</v>
      </c>
      <c r="R25">
        <v>657.4</v>
      </c>
    </row>
    <row r="26" spans="1:18" x14ac:dyDescent="0.2">
      <c r="A26" s="4" t="s">
        <v>68</v>
      </c>
      <c r="B26">
        <v>18580</v>
      </c>
      <c r="C26">
        <v>58200</v>
      </c>
      <c r="D26">
        <v>4086</v>
      </c>
      <c r="E26">
        <v>5405</v>
      </c>
      <c r="F26">
        <v>793</v>
      </c>
      <c r="G26">
        <v>54840</v>
      </c>
      <c r="H26">
        <v>152.69999999999999</v>
      </c>
      <c r="I26">
        <v>349.4</v>
      </c>
      <c r="J26">
        <v>2.121</v>
      </c>
      <c r="K26">
        <v>1.4910000000000001</v>
      </c>
      <c r="L26">
        <v>6199</v>
      </c>
      <c r="M26">
        <v>31.06</v>
      </c>
      <c r="N26">
        <v>19.14</v>
      </c>
      <c r="O26">
        <v>40.82</v>
      </c>
      <c r="P26">
        <v>77.290000000000006</v>
      </c>
      <c r="Q26">
        <v>37.75</v>
      </c>
      <c r="R26">
        <v>787.2</v>
      </c>
    </row>
    <row r="27" spans="1:18" x14ac:dyDescent="0.2">
      <c r="A27" s="1" t="s">
        <v>39</v>
      </c>
      <c r="B27">
        <v>7.7450000000000001</v>
      </c>
      <c r="C27">
        <v>1284</v>
      </c>
      <c r="D27">
        <v>-857</v>
      </c>
      <c r="E27">
        <v>-0.46700000000000003</v>
      </c>
      <c r="F27">
        <v>12.32</v>
      </c>
      <c r="G27">
        <v>704.2</v>
      </c>
      <c r="H27">
        <v>1.407</v>
      </c>
      <c r="I27">
        <v>33.450000000000003</v>
      </c>
      <c r="J27">
        <v>-3.7999999999999999E-2</v>
      </c>
      <c r="K27">
        <v>0.38600000000000001</v>
      </c>
      <c r="L27">
        <v>32.9</v>
      </c>
      <c r="M27">
        <v>-0.182</v>
      </c>
      <c r="N27">
        <v>-0.372</v>
      </c>
      <c r="O27">
        <v>-0.371</v>
      </c>
      <c r="P27">
        <v>-0.188</v>
      </c>
      <c r="Q27">
        <v>-0.27800000000000002</v>
      </c>
      <c r="R27">
        <v>-6.5000000000000002E-2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7017-2775-504D-B70D-00086AAD7109}">
  <dimension ref="A1:U27"/>
  <sheetViews>
    <sheetView workbookViewId="0">
      <selection activeCell="D38" sqref="D38"/>
    </sheetView>
  </sheetViews>
  <sheetFormatPr baseColWidth="10" defaultRowHeight="15" x14ac:dyDescent="0.2"/>
  <cols>
    <col min="1" max="1" width="18.33203125" customWidth="1"/>
    <col min="255" max="255" width="18.33203125" customWidth="1"/>
    <col min="511" max="511" width="18.33203125" customWidth="1"/>
    <col min="767" max="767" width="18.33203125" customWidth="1"/>
    <col min="1023" max="1023" width="18.33203125" customWidth="1"/>
    <col min="1279" max="1279" width="18.33203125" customWidth="1"/>
    <col min="1535" max="1535" width="18.33203125" customWidth="1"/>
    <col min="1791" max="1791" width="18.33203125" customWidth="1"/>
    <col min="2047" max="2047" width="18.33203125" customWidth="1"/>
    <col min="2303" max="2303" width="18.33203125" customWidth="1"/>
    <col min="2559" max="2559" width="18.33203125" customWidth="1"/>
    <col min="2815" max="2815" width="18.33203125" customWidth="1"/>
    <col min="3071" max="3071" width="18.33203125" customWidth="1"/>
    <col min="3327" max="3327" width="18.33203125" customWidth="1"/>
    <col min="3583" max="3583" width="18.33203125" customWidth="1"/>
    <col min="3839" max="3839" width="18.33203125" customWidth="1"/>
    <col min="4095" max="4095" width="18.33203125" customWidth="1"/>
    <col min="4351" max="4351" width="18.33203125" customWidth="1"/>
    <col min="4607" max="4607" width="18.33203125" customWidth="1"/>
    <col min="4863" max="4863" width="18.33203125" customWidth="1"/>
    <col min="5119" max="5119" width="18.33203125" customWidth="1"/>
    <col min="5375" max="5375" width="18.33203125" customWidth="1"/>
    <col min="5631" max="5631" width="18.33203125" customWidth="1"/>
    <col min="5887" max="5887" width="18.33203125" customWidth="1"/>
    <col min="6143" max="6143" width="18.33203125" customWidth="1"/>
    <col min="6399" max="6399" width="18.33203125" customWidth="1"/>
    <col min="6655" max="6655" width="18.33203125" customWidth="1"/>
    <col min="6911" max="6911" width="18.33203125" customWidth="1"/>
    <col min="7167" max="7167" width="18.33203125" customWidth="1"/>
    <col min="7423" max="7423" width="18.33203125" customWidth="1"/>
    <col min="7679" max="7679" width="18.33203125" customWidth="1"/>
    <col min="7935" max="7935" width="18.33203125" customWidth="1"/>
    <col min="8191" max="8191" width="18.33203125" customWidth="1"/>
    <col min="8447" max="8447" width="18.33203125" customWidth="1"/>
    <col min="8703" max="8703" width="18.33203125" customWidth="1"/>
    <col min="8959" max="8959" width="18.33203125" customWidth="1"/>
    <col min="9215" max="9215" width="18.33203125" customWidth="1"/>
    <col min="9471" max="9471" width="18.33203125" customWidth="1"/>
    <col min="9727" max="9727" width="18.33203125" customWidth="1"/>
    <col min="9983" max="9983" width="18.33203125" customWidth="1"/>
    <col min="10239" max="10239" width="18.33203125" customWidth="1"/>
    <col min="10495" max="10495" width="18.33203125" customWidth="1"/>
    <col min="10751" max="10751" width="18.33203125" customWidth="1"/>
    <col min="11007" max="11007" width="18.33203125" customWidth="1"/>
    <col min="11263" max="11263" width="18.33203125" customWidth="1"/>
    <col min="11519" max="11519" width="18.33203125" customWidth="1"/>
    <col min="11775" max="11775" width="18.33203125" customWidth="1"/>
    <col min="12031" max="12031" width="18.33203125" customWidth="1"/>
    <col min="12287" max="12287" width="18.33203125" customWidth="1"/>
    <col min="12543" max="12543" width="18.33203125" customWidth="1"/>
    <col min="12799" max="12799" width="18.33203125" customWidth="1"/>
    <col min="13055" max="13055" width="18.33203125" customWidth="1"/>
    <col min="13311" max="13311" width="18.33203125" customWidth="1"/>
    <col min="13567" max="13567" width="18.33203125" customWidth="1"/>
    <col min="13823" max="13823" width="18.33203125" customWidth="1"/>
    <col min="14079" max="14079" width="18.33203125" customWidth="1"/>
    <col min="14335" max="14335" width="18.33203125" customWidth="1"/>
    <col min="14591" max="14591" width="18.33203125" customWidth="1"/>
    <col min="14847" max="14847" width="18.33203125" customWidth="1"/>
    <col min="15103" max="15103" width="18.33203125" customWidth="1"/>
    <col min="15359" max="15359" width="18.33203125" customWidth="1"/>
    <col min="15615" max="15615" width="18.33203125" customWidth="1"/>
    <col min="15871" max="15871" width="18.33203125" customWidth="1"/>
    <col min="16127" max="16127" width="18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'MW. Z.M.R'!B3-'MW. Z.M.R'!B$27</f>
        <v>19252.255000000001</v>
      </c>
      <c r="C3">
        <f>'MW. Z.M.R'!C3-'MW. Z.M.R'!C$27</f>
        <v>75656</v>
      </c>
      <c r="D3">
        <f>'MW. Z.M.R'!D3-'MW. Z.M.R'!D$27</f>
        <v>5556</v>
      </c>
      <c r="E3">
        <f>'MW. Z.M.R'!E3-'MW. Z.M.R'!E$27</f>
        <v>7044.4669999999996</v>
      </c>
      <c r="F3">
        <f>AVERAGE(D3:E3)</f>
        <v>6300.2335000000003</v>
      </c>
      <c r="G3">
        <f>'MW. Z.M.R'!F3-'MW. Z.M.R'!F$27</f>
        <v>1161.68</v>
      </c>
      <c r="H3">
        <f>'MW. Z.M.R'!G3-'MW. Z.M.R'!G$27</f>
        <v>65795.8</v>
      </c>
      <c r="I3">
        <f>'MW. Z.M.R'!H3-'MW. Z.M.R'!H$27</f>
        <v>585.89299999999992</v>
      </c>
      <c r="J3">
        <f>'MW. Z.M.R'!I3-'MW. Z.M.R'!I$27</f>
        <v>645.65</v>
      </c>
      <c r="K3">
        <f>'MW. Z.M.R'!J3-'MW. Z.M.R'!J$27</f>
        <v>2.3199999999999998</v>
      </c>
      <c r="L3">
        <f>'MW. Z.M.R'!K3-'MW. Z.M.R'!K$27</f>
        <v>1.6149999999999998</v>
      </c>
      <c r="M3">
        <f>AVERAGE(K3:L3)</f>
        <v>1.9674999999999998</v>
      </c>
      <c r="N3">
        <f>'MW. Z.M.R'!L3-'MW. Z.M.R'!L$27</f>
        <v>6495.1</v>
      </c>
      <c r="O3">
        <f>'MW. Z.M.R'!M3-'MW. Z.M.R'!M$27</f>
        <v>39.411999999999999</v>
      </c>
      <c r="P3">
        <f>'MW. Z.M.R'!N3-'MW. Z.M.R'!N$27</f>
        <v>23.352</v>
      </c>
      <c r="Q3">
        <f>'MW. Z.M.R'!O3-'MW. Z.M.R'!O$27</f>
        <v>59.261000000000003</v>
      </c>
      <c r="R3">
        <f>'MW. Z.M.R'!P3-'MW. Z.M.R'!P$27</f>
        <v>113.58800000000001</v>
      </c>
      <c r="S3">
        <f>'MW. Z.M.R'!Q3-'MW. Z.M.R'!Q$27</f>
        <v>53.338000000000001</v>
      </c>
      <c r="T3">
        <f>'MW. Z.M.R'!R3-'MW. Z.M.R'!R$27</f>
        <v>682.86500000000001</v>
      </c>
    </row>
    <row r="4" spans="1:21" x14ac:dyDescent="0.2">
      <c r="A4" s="4" t="s">
        <v>20</v>
      </c>
      <c r="B4">
        <f>'MW. Z.M.R'!B4-'MW. Z.M.R'!B$27</f>
        <v>23222.255000000001</v>
      </c>
      <c r="C4">
        <f>'MW. Z.M.R'!C4-'MW. Z.M.R'!C$27</f>
        <v>112516</v>
      </c>
      <c r="D4">
        <f>'MW. Z.M.R'!D4-'MW. Z.M.R'!D$27</f>
        <v>6399</v>
      </c>
      <c r="E4">
        <f>'MW. Z.M.R'!E4-'MW. Z.M.R'!E$27</f>
        <v>8377.4670000000006</v>
      </c>
      <c r="F4">
        <f t="shared" ref="F4:F27" si="0">AVERAGE(D4:E4)</f>
        <v>7388.2335000000003</v>
      </c>
      <c r="G4">
        <f>'MW. Z.M.R'!F4-'MW. Z.M.R'!F$27</f>
        <v>1169.68</v>
      </c>
      <c r="H4">
        <f>'MW. Z.M.R'!G4-'MW. Z.M.R'!G$27</f>
        <v>74845.8</v>
      </c>
      <c r="I4">
        <f>'MW. Z.M.R'!H4-'MW. Z.M.R'!H$27</f>
        <v>456.49299999999999</v>
      </c>
      <c r="J4">
        <f>'MW. Z.M.R'!I4-'MW. Z.M.R'!I$27</f>
        <v>568.65</v>
      </c>
      <c r="K4">
        <f>'MW. Z.M.R'!J4-'MW. Z.M.R'!J$27</f>
        <v>2.6989999999999998</v>
      </c>
      <c r="L4">
        <f>'MW. Z.M.R'!K4-'MW. Z.M.R'!K$27</f>
        <v>1.778</v>
      </c>
      <c r="M4">
        <f t="shared" ref="M4:M27" si="1">AVERAGE(K4:L4)</f>
        <v>2.2385000000000002</v>
      </c>
      <c r="N4">
        <f>'MW. Z.M.R'!L4-'MW. Z.M.R'!L$27</f>
        <v>5882.1</v>
      </c>
      <c r="O4">
        <f>'MW. Z.M.R'!M4-'MW. Z.M.R'!M$27</f>
        <v>45.822000000000003</v>
      </c>
      <c r="P4">
        <f>'MW. Z.M.R'!N4-'MW. Z.M.R'!N$27</f>
        <v>23.262</v>
      </c>
      <c r="Q4">
        <f>'MW. Z.M.R'!O4-'MW. Z.M.R'!O$27</f>
        <v>64.450999999999993</v>
      </c>
      <c r="R4">
        <f>'MW. Z.M.R'!P4-'MW. Z.M.R'!P$27</f>
        <v>127.488</v>
      </c>
      <c r="S4">
        <f>'MW. Z.M.R'!Q4-'MW. Z.M.R'!Q$27</f>
        <v>58.637999999999998</v>
      </c>
      <c r="T4">
        <f>'MW. Z.M.R'!R4-'MW. Z.M.R'!R$27</f>
        <v>803.36500000000001</v>
      </c>
    </row>
    <row r="5" spans="1:21" x14ac:dyDescent="0.2">
      <c r="A5" s="4" t="s">
        <v>21</v>
      </c>
      <c r="B5">
        <f>'MW. Z.M.R'!B5-'MW. Z.M.R'!B$27</f>
        <v>25642.255000000001</v>
      </c>
      <c r="C5">
        <f>'MW. Z.M.R'!C5-'MW. Z.M.R'!C$27</f>
        <v>85566</v>
      </c>
      <c r="D5">
        <f>'MW. Z.M.R'!D5-'MW. Z.M.R'!D$27</f>
        <v>5742</v>
      </c>
      <c r="E5">
        <f>'MW. Z.M.R'!E5-'MW. Z.M.R'!E$27</f>
        <v>7012.4669999999996</v>
      </c>
      <c r="F5">
        <f t="shared" si="0"/>
        <v>6377.2335000000003</v>
      </c>
      <c r="G5">
        <f>'MW. Z.M.R'!F5-'MW. Z.M.R'!F$27</f>
        <v>1602.68</v>
      </c>
      <c r="H5">
        <f>'MW. Z.M.R'!G5-'MW. Z.M.R'!G$27</f>
        <v>76965.8</v>
      </c>
      <c r="I5">
        <f>'MW. Z.M.R'!H5-'MW. Z.M.R'!H$27</f>
        <v>598.29300000000001</v>
      </c>
      <c r="J5">
        <f>'MW. Z.M.R'!I5-'MW. Z.M.R'!I$27</f>
        <v>769.25</v>
      </c>
      <c r="K5">
        <f>'MW. Z.M.R'!J5-'MW. Z.M.R'!J$27</f>
        <v>3.0509999999999997</v>
      </c>
      <c r="L5">
        <f>'MW. Z.M.R'!K5-'MW. Z.M.R'!K$27</f>
        <v>2.1850000000000001</v>
      </c>
      <c r="M5">
        <f t="shared" si="1"/>
        <v>2.6179999999999999</v>
      </c>
      <c r="N5">
        <f>'MW. Z.M.R'!L5-'MW. Z.M.R'!L$27</f>
        <v>7501.1</v>
      </c>
      <c r="O5">
        <f>'MW. Z.M.R'!M5-'MW. Z.M.R'!M$27</f>
        <v>46.161999999999999</v>
      </c>
      <c r="P5">
        <f>'MW. Z.M.R'!N5-'MW. Z.M.R'!N$27</f>
        <v>41.832000000000001</v>
      </c>
      <c r="Q5">
        <f>'MW. Z.M.R'!O5-'MW. Z.M.R'!O$27</f>
        <v>66.000999999999991</v>
      </c>
      <c r="R5">
        <f>'MW. Z.M.R'!P5-'MW. Z.M.R'!P$27</f>
        <v>131.988</v>
      </c>
      <c r="S5">
        <f>'MW. Z.M.R'!Q5-'MW. Z.M.R'!Q$27</f>
        <v>59.908000000000001</v>
      </c>
      <c r="T5">
        <f>'MW. Z.M.R'!R5-'MW. Z.M.R'!R$27</f>
        <v>831.06500000000005</v>
      </c>
    </row>
    <row r="6" spans="1:21" x14ac:dyDescent="0.2">
      <c r="A6" s="4" t="s">
        <v>22</v>
      </c>
      <c r="B6">
        <f>'MW. Z.M.R'!B6-'MW. Z.M.R'!B$27</f>
        <v>8239.2549999999992</v>
      </c>
      <c r="C6">
        <f>'MW. Z.M.R'!C6-'MW. Z.M.R'!C$27</f>
        <v>52586</v>
      </c>
      <c r="D6">
        <f>'MW. Z.M.R'!D6-'MW. Z.M.R'!D$27</f>
        <v>2909</v>
      </c>
      <c r="E6">
        <f>'MW. Z.M.R'!E6-'MW. Z.M.R'!E$27</f>
        <v>2901.4670000000001</v>
      </c>
      <c r="F6">
        <f t="shared" si="0"/>
        <v>2905.2335000000003</v>
      </c>
      <c r="G6">
        <f>'MW. Z.M.R'!F6-'MW. Z.M.R'!F$27</f>
        <v>569.78</v>
      </c>
      <c r="H6">
        <f>'MW. Z.M.R'!G6-'MW. Z.M.R'!G$27</f>
        <v>26595.8</v>
      </c>
      <c r="I6">
        <f>'MW. Z.M.R'!H6-'MW. Z.M.R'!H$27</f>
        <v>361.69300000000004</v>
      </c>
      <c r="J6">
        <f>'MW. Z.M.R'!I6-'MW. Z.M.R'!I$27</f>
        <v>291.75</v>
      </c>
      <c r="K6">
        <f>'MW. Z.M.R'!J6-'MW. Z.M.R'!J$27</f>
        <v>0.98199999999999998</v>
      </c>
      <c r="L6">
        <f>'MW. Z.M.R'!K6-'MW. Z.M.R'!K$27</f>
        <v>0.35</v>
      </c>
      <c r="M6">
        <f t="shared" si="1"/>
        <v>0.66599999999999993</v>
      </c>
      <c r="N6">
        <f>'MW. Z.M.R'!L6-'MW. Z.M.R'!L$27</f>
        <v>2483.1</v>
      </c>
      <c r="O6">
        <f>'MW. Z.M.R'!M6-'MW. Z.M.R'!M$27</f>
        <v>17.261999999999997</v>
      </c>
      <c r="P6">
        <f>'MW. Z.M.R'!N6-'MW. Z.M.R'!N$27</f>
        <v>13.032</v>
      </c>
      <c r="Q6">
        <f>'MW. Z.M.R'!O6-'MW. Z.M.R'!O$27</f>
        <v>23.471</v>
      </c>
      <c r="R6">
        <f>'MW. Z.M.R'!P6-'MW. Z.M.R'!P$27</f>
        <v>45.028000000000006</v>
      </c>
      <c r="S6">
        <f>'MW. Z.M.R'!Q6-'MW. Z.M.R'!Q$27</f>
        <v>21.448</v>
      </c>
      <c r="T6">
        <f>'MW. Z.M.R'!R6-'MW. Z.M.R'!R$27</f>
        <v>332.065</v>
      </c>
    </row>
    <row r="7" spans="1:21" x14ac:dyDescent="0.2">
      <c r="A7" s="4" t="s">
        <v>23</v>
      </c>
      <c r="B7">
        <f>'MW. Z.M.R'!B7-'MW. Z.M.R'!B$27</f>
        <v>16412.255000000001</v>
      </c>
      <c r="C7">
        <f>'MW. Z.M.R'!C7-'MW. Z.M.R'!C$27</f>
        <v>41496</v>
      </c>
      <c r="D7">
        <f>'MW. Z.M.R'!D7-'MW. Z.M.R'!D$27</f>
        <v>4815</v>
      </c>
      <c r="E7">
        <f>'MW. Z.M.R'!E7-'MW. Z.M.R'!E$27</f>
        <v>5669.4669999999996</v>
      </c>
      <c r="F7">
        <f t="shared" si="0"/>
        <v>5242.2335000000003</v>
      </c>
      <c r="G7">
        <f>'MW. Z.M.R'!F7-'MW. Z.M.R'!F$27</f>
        <v>520.67999999999995</v>
      </c>
      <c r="H7">
        <f>'MW. Z.M.R'!G7-'MW. Z.M.R'!G$27</f>
        <v>33335.800000000003</v>
      </c>
      <c r="I7">
        <f>'MW. Z.M.R'!H7-'MW. Z.M.R'!H$27</f>
        <v>924.69299999999998</v>
      </c>
      <c r="J7">
        <f>'MW. Z.M.R'!I7-'MW. Z.M.R'!I$27</f>
        <v>633.15</v>
      </c>
      <c r="K7">
        <f>'MW. Z.M.R'!J7-'MW. Z.M.R'!J$27</f>
        <v>1.298</v>
      </c>
      <c r="L7">
        <f>'MW. Z.M.R'!K7-'MW. Z.M.R'!K$27</f>
        <v>0.64400000000000002</v>
      </c>
      <c r="M7">
        <f t="shared" si="1"/>
        <v>0.97100000000000009</v>
      </c>
      <c r="N7">
        <f>'MW. Z.M.R'!L7-'MW. Z.M.R'!L$27</f>
        <v>4765.1000000000004</v>
      </c>
      <c r="O7">
        <f>'MW. Z.M.R'!M7-'MW. Z.M.R'!M$27</f>
        <v>22.981999999999999</v>
      </c>
      <c r="P7">
        <f>'MW. Z.M.R'!N7-'MW. Z.M.R'!N$27</f>
        <v>34.042000000000002</v>
      </c>
      <c r="Q7">
        <f>'MW. Z.M.R'!O7-'MW. Z.M.R'!O$27</f>
        <v>30.530999999999999</v>
      </c>
      <c r="R7">
        <f>'MW. Z.M.R'!P7-'MW. Z.M.R'!P$27</f>
        <v>56.188000000000002</v>
      </c>
      <c r="S7">
        <f>'MW. Z.M.R'!Q7-'MW. Z.M.R'!Q$27</f>
        <v>27.637999999999998</v>
      </c>
      <c r="T7">
        <f>'MW. Z.M.R'!R7-'MW. Z.M.R'!R$27</f>
        <v>469.26499999999999</v>
      </c>
    </row>
    <row r="8" spans="1:21" x14ac:dyDescent="0.2">
      <c r="A8" s="4" t="s">
        <v>24</v>
      </c>
      <c r="B8">
        <f>'MW. Z.M.R'!B8-'MW. Z.M.R'!B$27</f>
        <v>14292.254999999999</v>
      </c>
      <c r="C8">
        <f>'MW. Z.M.R'!C8-'MW. Z.M.R'!C$27</f>
        <v>49906</v>
      </c>
      <c r="D8">
        <f>'MW. Z.M.R'!D8-'MW. Z.M.R'!D$27</f>
        <v>5403</v>
      </c>
      <c r="E8">
        <f>'MW. Z.M.R'!E8-'MW. Z.M.R'!E$27</f>
        <v>6587.4669999999996</v>
      </c>
      <c r="F8">
        <f t="shared" si="0"/>
        <v>5995.2335000000003</v>
      </c>
      <c r="G8">
        <f>'MW. Z.M.R'!F8-'MW. Z.M.R'!F$27</f>
        <v>552.88</v>
      </c>
      <c r="H8">
        <f>'MW. Z.M.R'!G8-'MW. Z.M.R'!G$27</f>
        <v>35455.800000000003</v>
      </c>
      <c r="I8">
        <f>'MW. Z.M.R'!H8-'MW. Z.M.R'!H$27</f>
        <v>806.49299999999994</v>
      </c>
      <c r="J8">
        <f>'MW. Z.M.R'!I8-'MW. Z.M.R'!I$27</f>
        <v>728.15</v>
      </c>
      <c r="K8">
        <f>'MW. Z.M.R'!J8-'MW. Z.M.R'!J$27</f>
        <v>1.4930000000000001</v>
      </c>
      <c r="L8">
        <f>'MW. Z.M.R'!K8-'MW. Z.M.R'!K$27</f>
        <v>0.749</v>
      </c>
      <c r="M8">
        <f t="shared" si="1"/>
        <v>1.121</v>
      </c>
      <c r="N8">
        <f>'MW. Z.M.R'!L8-'MW. Z.M.R'!L$27</f>
        <v>3750.1</v>
      </c>
      <c r="O8">
        <f>'MW. Z.M.R'!M8-'MW. Z.M.R'!M$27</f>
        <v>21.651999999999997</v>
      </c>
      <c r="P8">
        <f>'MW. Z.M.R'!N8-'MW. Z.M.R'!N$27</f>
        <v>21.492000000000001</v>
      </c>
      <c r="Q8">
        <f>'MW. Z.M.R'!O8-'MW. Z.M.R'!O$27</f>
        <v>29.910999999999998</v>
      </c>
      <c r="R8">
        <f>'MW. Z.M.R'!P8-'MW. Z.M.R'!P$27</f>
        <v>56.938000000000002</v>
      </c>
      <c r="S8">
        <f>'MW. Z.M.R'!Q8-'MW. Z.M.R'!Q$27</f>
        <v>26.547999999999998</v>
      </c>
      <c r="T8">
        <f>'MW. Z.M.R'!R8-'MW. Z.M.R'!R$27</f>
        <v>465.36500000000001</v>
      </c>
    </row>
    <row r="9" spans="1:21" x14ac:dyDescent="0.2">
      <c r="A9" s="4" t="s">
        <v>25</v>
      </c>
      <c r="B9">
        <f>'MW. Z.M.R'!B9-'MW. Z.M.R'!B$27</f>
        <v>24802.255000000001</v>
      </c>
      <c r="C9">
        <f>'MW. Z.M.R'!C9-'MW. Z.M.R'!C$27</f>
        <v>55416</v>
      </c>
      <c r="D9">
        <f>'MW. Z.M.R'!D9-'MW. Z.M.R'!D$27</f>
        <v>6217</v>
      </c>
      <c r="E9">
        <f>'MW. Z.M.R'!E9-'MW. Z.M.R'!E$27</f>
        <v>7628.4669999999996</v>
      </c>
      <c r="F9">
        <f t="shared" si="0"/>
        <v>6922.7335000000003</v>
      </c>
      <c r="G9">
        <f>'MW. Z.M.R'!F9-'MW. Z.M.R'!F$27</f>
        <v>985.9799999999999</v>
      </c>
      <c r="H9">
        <f>'MW. Z.M.R'!G9-'MW. Z.M.R'!G$27</f>
        <v>61705.8</v>
      </c>
      <c r="I9">
        <f>'MW. Z.M.R'!H9-'MW. Z.M.R'!H$27</f>
        <v>478.49299999999999</v>
      </c>
      <c r="J9">
        <f>'MW. Z.M.R'!I9-'MW. Z.M.R'!I$27</f>
        <v>660.75</v>
      </c>
      <c r="K9">
        <f>'MW. Z.M.R'!J9-'MW. Z.M.R'!J$27</f>
        <v>2.34</v>
      </c>
      <c r="L9">
        <f>'MW. Z.M.R'!K9-'MW. Z.M.R'!K$27</f>
        <v>1.423</v>
      </c>
      <c r="M9">
        <f t="shared" si="1"/>
        <v>1.8815</v>
      </c>
      <c r="N9">
        <f>'MW. Z.M.R'!L9-'MW. Z.M.R'!L$27</f>
        <v>6242.1</v>
      </c>
      <c r="O9">
        <f>'MW. Z.M.R'!M9-'MW. Z.M.R'!M$27</f>
        <v>37.192</v>
      </c>
      <c r="P9">
        <f>'MW. Z.M.R'!N9-'MW. Z.M.R'!N$27</f>
        <v>27.552</v>
      </c>
      <c r="Q9">
        <f>'MW. Z.M.R'!O9-'MW. Z.M.R'!O$27</f>
        <v>53.001000000000005</v>
      </c>
      <c r="R9">
        <f>'MW. Z.M.R'!P9-'MW. Z.M.R'!P$27</f>
        <v>103.188</v>
      </c>
      <c r="S9">
        <f>'MW. Z.M.R'!Q9-'MW. Z.M.R'!Q$27</f>
        <v>47.927999999999997</v>
      </c>
      <c r="T9">
        <f>'MW. Z.M.R'!R9-'MW. Z.M.R'!R$27</f>
        <v>742.46500000000003</v>
      </c>
    </row>
    <row r="10" spans="1:21" x14ac:dyDescent="0.2">
      <c r="A10" s="4" t="s">
        <v>26</v>
      </c>
      <c r="B10">
        <f>'MW. Z.M.R'!B10-'MW. Z.M.R'!B$27</f>
        <v>21812.255000000001</v>
      </c>
      <c r="C10">
        <f>'MW. Z.M.R'!C10-'MW. Z.M.R'!C$27</f>
        <v>56946</v>
      </c>
      <c r="D10">
        <f>'MW. Z.M.R'!D10-'MW. Z.M.R'!D$27</f>
        <v>5941</v>
      </c>
      <c r="E10">
        <f>'MW. Z.M.R'!E10-'MW. Z.M.R'!E$27</f>
        <v>7254.4669999999996</v>
      </c>
      <c r="F10">
        <f t="shared" si="0"/>
        <v>6597.7335000000003</v>
      </c>
      <c r="G10">
        <f>'MW. Z.M.R'!F10-'MW. Z.M.R'!F$27</f>
        <v>860.4799999999999</v>
      </c>
      <c r="H10">
        <f>'MW. Z.M.R'!G10-'MW. Z.M.R'!G$27</f>
        <v>53815.8</v>
      </c>
      <c r="I10">
        <f>'MW. Z.M.R'!H10-'MW. Z.M.R'!H$27</f>
        <v>603.19299999999998</v>
      </c>
      <c r="J10">
        <f>'MW. Z.M.R'!I10-'MW. Z.M.R'!I$27</f>
        <v>525.15</v>
      </c>
      <c r="K10">
        <f>'MW. Z.M.R'!J10-'MW. Z.M.R'!J$27</f>
        <v>2.0009999999999999</v>
      </c>
      <c r="L10">
        <f>'MW. Z.M.R'!K10-'MW. Z.M.R'!K$27</f>
        <v>1.2669999999999999</v>
      </c>
      <c r="M10">
        <f t="shared" si="1"/>
        <v>1.6339999999999999</v>
      </c>
      <c r="N10">
        <f>'MW. Z.M.R'!L10-'MW. Z.M.R'!L$27</f>
        <v>5933.1</v>
      </c>
      <c r="O10">
        <f>'MW. Z.M.R'!M10-'MW. Z.M.R'!M$27</f>
        <v>33.402000000000001</v>
      </c>
      <c r="P10">
        <f>'MW. Z.M.R'!N10-'MW. Z.M.R'!N$27</f>
        <v>23.181999999999999</v>
      </c>
      <c r="Q10">
        <f>'MW. Z.M.R'!O10-'MW. Z.M.R'!O$27</f>
        <v>46.191000000000003</v>
      </c>
      <c r="R10">
        <f>'MW. Z.M.R'!P10-'MW. Z.M.R'!P$27</f>
        <v>91.248000000000005</v>
      </c>
      <c r="S10">
        <f>'MW. Z.M.R'!Q10-'MW. Z.M.R'!Q$27</f>
        <v>42.277999999999999</v>
      </c>
      <c r="T10">
        <f>'MW. Z.M.R'!R10-'MW. Z.M.R'!R$27</f>
        <v>665.36500000000001</v>
      </c>
    </row>
    <row r="11" spans="1:21" x14ac:dyDescent="0.2">
      <c r="A11" s="4" t="s">
        <v>27</v>
      </c>
      <c r="B11">
        <f>'MW. Z.M.R'!B11-'MW. Z.M.R'!B$27</f>
        <v>22952.255000000001</v>
      </c>
      <c r="C11">
        <f>'MW. Z.M.R'!C11-'MW. Z.M.R'!C$27</f>
        <v>101316</v>
      </c>
      <c r="D11">
        <f>'MW. Z.M.R'!D11-'MW. Z.M.R'!D$27</f>
        <v>7059</v>
      </c>
      <c r="E11">
        <f>'MW. Z.M.R'!E11-'MW. Z.M.R'!E$27</f>
        <v>8959.4670000000006</v>
      </c>
      <c r="F11">
        <f t="shared" si="0"/>
        <v>8009.2335000000003</v>
      </c>
      <c r="G11">
        <f>'MW. Z.M.R'!F11-'MW. Z.M.R'!F$27</f>
        <v>1298.68</v>
      </c>
      <c r="H11">
        <f>'MW. Z.M.R'!G11-'MW. Z.M.R'!G$27</f>
        <v>78965.8</v>
      </c>
      <c r="I11">
        <f>'MW. Z.M.R'!H11-'MW. Z.M.R'!H$27</f>
        <v>624.49299999999994</v>
      </c>
      <c r="J11">
        <f>'MW. Z.M.R'!I11-'MW. Z.M.R'!I$27</f>
        <v>650.75</v>
      </c>
      <c r="K11">
        <f>'MW. Z.M.R'!J11-'MW. Z.M.R'!J$27</f>
        <v>3.448</v>
      </c>
      <c r="L11">
        <f>'MW. Z.M.R'!K11-'MW. Z.M.R'!K$27</f>
        <v>2.1879999999999997</v>
      </c>
      <c r="M11">
        <f t="shared" si="1"/>
        <v>2.8179999999999996</v>
      </c>
      <c r="N11">
        <f>'MW. Z.M.R'!L11-'MW. Z.M.R'!L$27</f>
        <v>7300.1</v>
      </c>
      <c r="O11">
        <f>'MW. Z.M.R'!M11-'MW. Z.M.R'!M$27</f>
        <v>44.582000000000001</v>
      </c>
      <c r="P11">
        <f>'MW. Z.M.R'!N11-'MW. Z.M.R'!N$27</f>
        <v>39.362000000000002</v>
      </c>
      <c r="Q11">
        <f>'MW. Z.M.R'!O11-'MW. Z.M.R'!O$27</f>
        <v>60.551000000000002</v>
      </c>
      <c r="R11">
        <f>'MW. Z.M.R'!P11-'MW. Z.M.R'!P$27</f>
        <v>123.38800000000001</v>
      </c>
      <c r="S11">
        <f>'MW. Z.M.R'!Q11-'MW. Z.M.R'!Q$27</f>
        <v>56.967999999999996</v>
      </c>
      <c r="T11">
        <f>'MW. Z.M.R'!R11-'MW. Z.M.R'!R$27</f>
        <v>940.7650000000001</v>
      </c>
    </row>
    <row r="12" spans="1:21" x14ac:dyDescent="0.2">
      <c r="A12" s="4" t="s">
        <v>28</v>
      </c>
      <c r="B12">
        <f>'MW. Z.M.R'!B12-'MW. Z.M.R'!B$27</f>
        <v>17342.255000000001</v>
      </c>
      <c r="C12">
        <f>'MW. Z.M.R'!C12-'MW. Z.M.R'!C$27</f>
        <v>47676</v>
      </c>
      <c r="D12">
        <f>'MW. Z.M.R'!D12-'MW. Z.M.R'!D$27</f>
        <v>6420</v>
      </c>
      <c r="E12">
        <f>'MW. Z.M.R'!E12-'MW. Z.M.R'!E$27</f>
        <v>7702.4669999999996</v>
      </c>
      <c r="F12">
        <f t="shared" si="0"/>
        <v>7061.2335000000003</v>
      </c>
      <c r="G12">
        <f>'MW. Z.M.R'!F12-'MW. Z.M.R'!F$27</f>
        <v>935.07999999999993</v>
      </c>
      <c r="H12">
        <f>'MW. Z.M.R'!G12-'MW. Z.M.R'!G$27</f>
        <v>59735.8</v>
      </c>
      <c r="I12">
        <f>'MW. Z.M.R'!H12-'MW. Z.M.R'!H$27</f>
        <v>799.29300000000001</v>
      </c>
      <c r="J12">
        <f>'MW. Z.M.R'!I12-'MW. Z.M.R'!I$27</f>
        <v>754.05</v>
      </c>
      <c r="K12">
        <f>'MW. Z.M.R'!J12-'MW. Z.M.R'!J$27</f>
        <v>2.5299999999999998</v>
      </c>
      <c r="L12">
        <f>'MW. Z.M.R'!K12-'MW. Z.M.R'!K$27</f>
        <v>1.4620000000000002</v>
      </c>
      <c r="M12">
        <f t="shared" si="1"/>
        <v>1.996</v>
      </c>
      <c r="N12">
        <f>'MW. Z.M.R'!L12-'MW. Z.M.R'!L$27</f>
        <v>5486.1</v>
      </c>
      <c r="O12">
        <f>'MW. Z.M.R'!M12-'MW. Z.M.R'!M$27</f>
        <v>36.112000000000002</v>
      </c>
      <c r="P12">
        <f>'MW. Z.M.R'!N12-'MW. Z.M.R'!N$27</f>
        <v>51.682000000000002</v>
      </c>
      <c r="Q12">
        <f>'MW. Z.M.R'!O12-'MW. Z.M.R'!O$27</f>
        <v>49.661000000000001</v>
      </c>
      <c r="R12">
        <f>'MW. Z.M.R'!P12-'MW. Z.M.R'!P$27</f>
        <v>96.418000000000006</v>
      </c>
      <c r="S12">
        <f>'MW. Z.M.R'!Q12-'MW. Z.M.R'!Q$27</f>
        <v>46.268000000000001</v>
      </c>
      <c r="T12">
        <f>'MW. Z.M.R'!R12-'MW. Z.M.R'!R$27</f>
        <v>759.16500000000008</v>
      </c>
    </row>
    <row r="13" spans="1:21" x14ac:dyDescent="0.2">
      <c r="A13" s="4" t="s">
        <v>29</v>
      </c>
      <c r="B13">
        <f>'MW. Z.M.R'!B13-'MW. Z.M.R'!B$27</f>
        <v>16932.255000000001</v>
      </c>
      <c r="C13">
        <f>'MW. Z.M.R'!C13-'MW. Z.M.R'!C$27</f>
        <v>48366</v>
      </c>
      <c r="D13">
        <f>'MW. Z.M.R'!D13-'MW. Z.M.R'!D$27</f>
        <v>5993</v>
      </c>
      <c r="E13">
        <f>'MW. Z.M.R'!E13-'MW. Z.M.R'!E$27</f>
        <v>7206.4669999999996</v>
      </c>
      <c r="F13">
        <f t="shared" si="0"/>
        <v>6599.7335000000003</v>
      </c>
      <c r="G13">
        <f>'MW. Z.M.R'!F13-'MW. Z.M.R'!F$27</f>
        <v>745.18</v>
      </c>
      <c r="H13">
        <f>'MW. Z.M.R'!G13-'MW. Z.M.R'!G$27</f>
        <v>43605.8</v>
      </c>
      <c r="I13">
        <f>'MW. Z.M.R'!H13-'MW. Z.M.R'!H$27</f>
        <v>914.79300000000001</v>
      </c>
      <c r="J13">
        <f>'MW. Z.M.R'!I13-'MW. Z.M.R'!I$27</f>
        <v>746.65</v>
      </c>
      <c r="K13">
        <f>'MW. Z.M.R'!J13-'MW. Z.M.R'!J$27</f>
        <v>1.635</v>
      </c>
      <c r="L13">
        <f>'MW. Z.M.R'!K13-'MW. Z.M.R'!K$27</f>
        <v>0.86599999999999999</v>
      </c>
      <c r="M13">
        <f t="shared" si="1"/>
        <v>1.2504999999999999</v>
      </c>
      <c r="N13">
        <f>'MW. Z.M.R'!L13-'MW. Z.M.R'!L$27</f>
        <v>5427.1</v>
      </c>
      <c r="O13">
        <f>'MW. Z.M.R'!M13-'MW. Z.M.R'!M$27</f>
        <v>23.552</v>
      </c>
      <c r="P13">
        <f>'MW. Z.M.R'!N13-'MW. Z.M.R'!N$27</f>
        <v>54.502000000000002</v>
      </c>
      <c r="Q13">
        <f>'MW. Z.M.R'!O13-'MW. Z.M.R'!O$27</f>
        <v>33.971000000000004</v>
      </c>
      <c r="R13">
        <f>'MW. Z.M.R'!P13-'MW. Z.M.R'!P$27</f>
        <v>66.897999999999996</v>
      </c>
      <c r="S13">
        <f>'MW. Z.M.R'!Q13-'MW. Z.M.R'!Q$27</f>
        <v>30.247999999999998</v>
      </c>
      <c r="T13">
        <f>'MW. Z.M.R'!R13-'MW. Z.M.R'!R$27</f>
        <v>554.16500000000008</v>
      </c>
    </row>
    <row r="14" spans="1:21" x14ac:dyDescent="0.2">
      <c r="A14" s="4" t="s">
        <v>30</v>
      </c>
      <c r="B14">
        <f>'MW. Z.M.R'!B14-'MW. Z.M.R'!B$27</f>
        <v>22072.255000000001</v>
      </c>
      <c r="C14">
        <f>'MW. Z.M.R'!C14-'MW. Z.M.R'!C$27</f>
        <v>68416</v>
      </c>
      <c r="D14">
        <f>'MW. Z.M.R'!D14-'MW. Z.M.R'!D$27</f>
        <v>6822</v>
      </c>
      <c r="E14">
        <f>'MW. Z.M.R'!E14-'MW. Z.M.R'!E$27</f>
        <v>8400.4670000000006</v>
      </c>
      <c r="F14">
        <f t="shared" si="0"/>
        <v>7611.2335000000003</v>
      </c>
      <c r="G14">
        <f>'MW. Z.M.R'!F14-'MW. Z.M.R'!F$27</f>
        <v>1052.68</v>
      </c>
      <c r="H14">
        <f>'MW. Z.M.R'!G14-'MW. Z.M.R'!G$27</f>
        <v>65845.8</v>
      </c>
      <c r="I14">
        <f>'MW. Z.M.R'!H14-'MW. Z.M.R'!H$27</f>
        <v>979.69299999999998</v>
      </c>
      <c r="J14">
        <f>'MW. Z.M.R'!I14-'MW. Z.M.R'!I$27</f>
        <v>761.84999999999991</v>
      </c>
      <c r="K14">
        <f>'MW. Z.M.R'!J14-'MW. Z.M.R'!J$27</f>
        <v>3.0439999999999996</v>
      </c>
      <c r="L14">
        <f>'MW. Z.M.R'!K14-'MW. Z.M.R'!K$27</f>
        <v>1.83</v>
      </c>
      <c r="M14">
        <f t="shared" si="1"/>
        <v>2.4369999999999998</v>
      </c>
      <c r="N14">
        <f>'MW. Z.M.R'!L14-'MW. Z.M.R'!L$27</f>
        <v>5564.1</v>
      </c>
      <c r="O14">
        <f>'MW. Z.M.R'!M14-'MW. Z.M.R'!M$27</f>
        <v>47.922000000000004</v>
      </c>
      <c r="P14">
        <f>'MW. Z.M.R'!N14-'MW. Z.M.R'!N$27</f>
        <v>35.302</v>
      </c>
      <c r="Q14">
        <f>'MW. Z.M.R'!O14-'MW. Z.M.R'!O$27</f>
        <v>67.030999999999992</v>
      </c>
      <c r="R14">
        <f>'MW. Z.M.R'!P14-'MW. Z.M.R'!P$27</f>
        <v>121.188</v>
      </c>
      <c r="S14">
        <f>'MW. Z.M.R'!Q14-'MW. Z.M.R'!Q$27</f>
        <v>59.917999999999999</v>
      </c>
      <c r="T14">
        <f>'MW. Z.M.R'!R14-'MW. Z.M.R'!R$27</f>
        <v>777.7650000000001</v>
      </c>
    </row>
    <row r="15" spans="1:21" x14ac:dyDescent="0.2">
      <c r="A15" s="4" t="s">
        <v>31</v>
      </c>
      <c r="B15">
        <f>'MW. Z.M.R'!B15-'MW. Z.M.R'!B$27</f>
        <v>21312.255000000001</v>
      </c>
      <c r="C15">
        <f>'MW. Z.M.R'!C15-'MW. Z.M.R'!C$27</f>
        <v>64746</v>
      </c>
      <c r="D15">
        <f>'MW. Z.M.R'!D15-'MW. Z.M.R'!D$27</f>
        <v>7160</v>
      </c>
      <c r="E15">
        <f>'MW. Z.M.R'!E15-'MW. Z.M.R'!E$27</f>
        <v>8718.4670000000006</v>
      </c>
      <c r="F15">
        <f t="shared" si="0"/>
        <v>7939.2335000000003</v>
      </c>
      <c r="G15">
        <f>'MW. Z.M.R'!F15-'MW. Z.M.R'!F$27</f>
        <v>961.68</v>
      </c>
      <c r="H15">
        <f>'MW. Z.M.R'!G15-'MW. Z.M.R'!G$27</f>
        <v>58985.8</v>
      </c>
      <c r="I15">
        <f>'MW. Z.M.R'!H15-'MW. Z.M.R'!H$27</f>
        <v>706.39299999999992</v>
      </c>
      <c r="J15">
        <f>'MW. Z.M.R'!I15-'MW. Z.M.R'!I$27</f>
        <v>811.34999999999991</v>
      </c>
      <c r="K15">
        <f>'MW. Z.M.R'!J15-'MW. Z.M.R'!J$27</f>
        <v>2.3279999999999998</v>
      </c>
      <c r="L15">
        <f>'MW. Z.M.R'!K15-'MW. Z.M.R'!K$27</f>
        <v>1.452</v>
      </c>
      <c r="M15">
        <f t="shared" si="1"/>
        <v>1.89</v>
      </c>
      <c r="N15">
        <f>'MW. Z.M.R'!L15-'MW. Z.M.R'!L$27</f>
        <v>6894.1</v>
      </c>
      <c r="O15">
        <f>'MW. Z.M.R'!M15-'MW. Z.M.R'!M$27</f>
        <v>35.572000000000003</v>
      </c>
      <c r="P15">
        <f>'MW. Z.M.R'!N15-'MW. Z.M.R'!N$27</f>
        <v>60.481999999999999</v>
      </c>
      <c r="Q15">
        <f>'MW. Z.M.R'!O15-'MW. Z.M.R'!O$27</f>
        <v>49.251000000000005</v>
      </c>
      <c r="R15">
        <f>'MW. Z.M.R'!P15-'MW. Z.M.R'!P$27</f>
        <v>95.188000000000002</v>
      </c>
      <c r="S15">
        <f>'MW. Z.M.R'!Q15-'MW. Z.M.R'!Q$27</f>
        <v>44.588000000000001</v>
      </c>
      <c r="T15">
        <f>'MW. Z.M.R'!R15-'MW. Z.M.R'!R$27</f>
        <v>688.66500000000008</v>
      </c>
    </row>
    <row r="16" spans="1:21" x14ac:dyDescent="0.2">
      <c r="A16" s="4" t="s">
        <v>32</v>
      </c>
      <c r="B16">
        <f>'MW. Z.M.R'!B16-'MW. Z.M.R'!B$27</f>
        <v>20552.255000000001</v>
      </c>
      <c r="C16">
        <f>'MW. Z.M.R'!C16-'MW. Z.M.R'!C$27</f>
        <v>66716</v>
      </c>
      <c r="D16">
        <f>'MW. Z.M.R'!D16-'MW. Z.M.R'!D$27</f>
        <v>5721</v>
      </c>
      <c r="E16">
        <f>'MW. Z.M.R'!E16-'MW. Z.M.R'!E$27</f>
        <v>6700.4669999999996</v>
      </c>
      <c r="F16">
        <f t="shared" si="0"/>
        <v>6210.7335000000003</v>
      </c>
      <c r="G16">
        <f>'MW. Z.M.R'!F16-'MW. Z.M.R'!F$27</f>
        <v>849.4799999999999</v>
      </c>
      <c r="H16">
        <f>'MW. Z.M.R'!G16-'MW. Z.M.R'!G$27</f>
        <v>54245.8</v>
      </c>
      <c r="I16">
        <f>'MW. Z.M.R'!H16-'MW. Z.M.R'!H$27</f>
        <v>767.39299999999992</v>
      </c>
      <c r="J16">
        <f>'MW. Z.M.R'!I16-'MW. Z.M.R'!I$27</f>
        <v>589.75</v>
      </c>
      <c r="K16">
        <f>'MW. Z.M.R'!J16-'MW. Z.M.R'!J$27</f>
        <v>2.3359999999999999</v>
      </c>
      <c r="L16">
        <f>'MW. Z.M.R'!K16-'MW. Z.M.R'!K$27</f>
        <v>1.3119999999999998</v>
      </c>
      <c r="M16">
        <f t="shared" si="1"/>
        <v>1.8239999999999998</v>
      </c>
      <c r="N16">
        <f>'MW. Z.M.R'!L16-'MW. Z.M.R'!L$27</f>
        <v>5358.1</v>
      </c>
      <c r="O16">
        <f>'MW. Z.M.R'!M16-'MW. Z.M.R'!M$27</f>
        <v>35.422000000000004</v>
      </c>
      <c r="P16">
        <f>'MW. Z.M.R'!N16-'MW. Z.M.R'!N$27</f>
        <v>35.701999999999998</v>
      </c>
      <c r="Q16">
        <f>'MW. Z.M.R'!O16-'MW. Z.M.R'!O$27</f>
        <v>46.701000000000001</v>
      </c>
      <c r="R16">
        <f>'MW. Z.M.R'!P16-'MW. Z.M.R'!P$27</f>
        <v>92.507999999999996</v>
      </c>
      <c r="S16">
        <f>'MW. Z.M.R'!Q16-'MW. Z.M.R'!Q$27</f>
        <v>43.948</v>
      </c>
      <c r="T16">
        <f>'MW. Z.M.R'!R16-'MW. Z.M.R'!R$27</f>
        <v>620.86500000000001</v>
      </c>
    </row>
    <row r="17" spans="1:20" x14ac:dyDescent="0.2">
      <c r="A17" s="4" t="s">
        <v>33</v>
      </c>
      <c r="B17">
        <f>'MW. Z.M.R'!B17-'MW. Z.M.R'!B$27</f>
        <v>22112.255000000001</v>
      </c>
      <c r="C17">
        <f>'MW. Z.M.R'!C17-'MW. Z.M.R'!C$27</f>
        <v>81566</v>
      </c>
      <c r="D17">
        <f>'MW. Z.M.R'!D17-'MW. Z.M.R'!D$27</f>
        <v>7019</v>
      </c>
      <c r="E17">
        <f>'MW. Z.M.R'!E17-'MW. Z.M.R'!E$27</f>
        <v>8219.4670000000006</v>
      </c>
      <c r="F17">
        <f t="shared" si="0"/>
        <v>7619.2335000000003</v>
      </c>
      <c r="G17">
        <f>'MW. Z.M.R'!F17-'MW. Z.M.R'!F$27</f>
        <v>1108.68</v>
      </c>
      <c r="H17">
        <f>'MW. Z.M.R'!G17-'MW. Z.M.R'!G$27</f>
        <v>73285.8</v>
      </c>
      <c r="I17">
        <f>'MW. Z.M.R'!H17-'MW. Z.M.R'!H$27</f>
        <v>686.69299999999998</v>
      </c>
      <c r="J17">
        <f>'MW. Z.M.R'!I17-'MW. Z.M.R'!I$27</f>
        <v>599.15</v>
      </c>
      <c r="K17">
        <f>'MW. Z.M.R'!J17-'MW. Z.M.R'!J$27</f>
        <v>2.968</v>
      </c>
      <c r="L17">
        <f>'MW. Z.M.R'!K17-'MW. Z.M.R'!K$27</f>
        <v>1.6030000000000002</v>
      </c>
      <c r="M17">
        <f t="shared" si="1"/>
        <v>2.2854999999999999</v>
      </c>
      <c r="N17">
        <f>'MW. Z.M.R'!L17-'MW. Z.M.R'!L$27</f>
        <v>6522.1</v>
      </c>
      <c r="O17">
        <f>'MW. Z.M.R'!M17-'MW. Z.M.R'!M$27</f>
        <v>44.122</v>
      </c>
      <c r="P17">
        <f>'MW. Z.M.R'!N17-'MW. Z.M.R'!N$27</f>
        <v>21.501999999999999</v>
      </c>
      <c r="Q17">
        <f>'MW. Z.M.R'!O17-'MW. Z.M.R'!O$27</f>
        <v>64.021000000000001</v>
      </c>
      <c r="R17">
        <f>'MW. Z.M.R'!P17-'MW. Z.M.R'!P$27</f>
        <v>124.188</v>
      </c>
      <c r="S17">
        <f>'MW. Z.M.R'!Q17-'MW. Z.M.R'!Q$27</f>
        <v>57.927999999999997</v>
      </c>
      <c r="T17">
        <f>'MW. Z.M.R'!R17-'MW. Z.M.R'!R$27</f>
        <v>913.2650000000001</v>
      </c>
    </row>
    <row r="18" spans="1:20" x14ac:dyDescent="0.2">
      <c r="A18" s="4" t="s">
        <v>34</v>
      </c>
      <c r="B18">
        <f>'MW. Z.M.R'!B18-'MW. Z.M.R'!B$27</f>
        <v>19162.255000000001</v>
      </c>
      <c r="C18">
        <f>'MW. Z.M.R'!C18-'MW. Z.M.R'!C$27</f>
        <v>45246</v>
      </c>
      <c r="D18">
        <f>'MW. Z.M.R'!D18-'MW. Z.M.R'!D$27</f>
        <v>5666</v>
      </c>
      <c r="E18">
        <f>'MW. Z.M.R'!E18-'MW. Z.M.R'!E$27</f>
        <v>6580.4669999999996</v>
      </c>
      <c r="F18">
        <f t="shared" si="0"/>
        <v>6123.2335000000003</v>
      </c>
      <c r="G18">
        <f>'MW. Z.M.R'!F18-'MW. Z.M.R'!F$27</f>
        <v>880.78</v>
      </c>
      <c r="H18">
        <f>'MW. Z.M.R'!G18-'MW. Z.M.R'!G$27</f>
        <v>53495.8</v>
      </c>
      <c r="I18">
        <f>'MW. Z.M.R'!H18-'MW. Z.M.R'!H$27</f>
        <v>820.39299999999992</v>
      </c>
      <c r="J18">
        <f>'MW. Z.M.R'!I18-'MW. Z.M.R'!I$27</f>
        <v>645.65</v>
      </c>
      <c r="K18">
        <f>'MW. Z.M.R'!J18-'MW. Z.M.R'!J$27</f>
        <v>2.1909999999999998</v>
      </c>
      <c r="L18">
        <f>'MW. Z.M.R'!K18-'MW. Z.M.R'!K$27</f>
        <v>1.1789999999999998</v>
      </c>
      <c r="M18">
        <f t="shared" si="1"/>
        <v>1.6849999999999998</v>
      </c>
      <c r="N18">
        <f>'MW. Z.M.R'!L18-'MW. Z.M.R'!L$27</f>
        <v>5398.1</v>
      </c>
      <c r="O18">
        <f>'MW. Z.M.R'!M18-'MW. Z.M.R'!M$27</f>
        <v>33.642000000000003</v>
      </c>
      <c r="P18">
        <f>'MW. Z.M.R'!N18-'MW. Z.M.R'!N$27</f>
        <v>49.872</v>
      </c>
      <c r="Q18">
        <f>'MW. Z.M.R'!O18-'MW. Z.M.R'!O$27</f>
        <v>45.811</v>
      </c>
      <c r="R18">
        <f>'MW. Z.M.R'!P18-'MW. Z.M.R'!P$27</f>
        <v>89.308000000000007</v>
      </c>
      <c r="S18">
        <f>'MW. Z.M.R'!Q18-'MW. Z.M.R'!Q$27</f>
        <v>41.908000000000001</v>
      </c>
      <c r="T18">
        <f>'MW. Z.M.R'!R18-'MW. Z.M.R'!R$27</f>
        <v>668.46500000000003</v>
      </c>
    </row>
    <row r="19" spans="1:20" x14ac:dyDescent="0.2">
      <c r="A19" s="4" t="s">
        <v>35</v>
      </c>
      <c r="B19">
        <f>'MW. Z.M.R'!B19-'MW. Z.M.R'!B$27</f>
        <v>25292.255000000001</v>
      </c>
      <c r="C19">
        <f>'MW. Z.M.R'!C19-'MW. Z.M.R'!C$27</f>
        <v>76646</v>
      </c>
      <c r="D19">
        <f>'MW. Z.M.R'!D19-'MW. Z.M.R'!D$27</f>
        <v>5808</v>
      </c>
      <c r="E19">
        <f>'MW. Z.M.R'!E19-'MW. Z.M.R'!E$27</f>
        <v>6596.4669999999996</v>
      </c>
      <c r="F19">
        <f t="shared" si="0"/>
        <v>6202.2335000000003</v>
      </c>
      <c r="G19">
        <f>'MW. Z.M.R'!F19-'MW. Z.M.R'!F$27</f>
        <v>959.07999999999993</v>
      </c>
      <c r="H19">
        <f>'MW. Z.M.R'!G19-'MW. Z.M.R'!G$27</f>
        <v>69135.8</v>
      </c>
      <c r="I19">
        <f>'MW. Z.M.R'!H19-'MW. Z.M.R'!H$27</f>
        <v>508.59300000000002</v>
      </c>
      <c r="J19">
        <f>'MW. Z.M.R'!I19-'MW. Z.M.R'!I$27</f>
        <v>594.04999999999995</v>
      </c>
      <c r="K19">
        <f>'MW. Z.M.R'!J19-'MW. Z.M.R'!J$27</f>
        <v>2.8449999999999998</v>
      </c>
      <c r="L19">
        <f>'MW. Z.M.R'!K19-'MW. Z.M.R'!K$27</f>
        <v>1.3119999999999998</v>
      </c>
      <c r="M19">
        <f t="shared" si="1"/>
        <v>2.0785</v>
      </c>
      <c r="N19">
        <f>'MW. Z.M.R'!L19-'MW. Z.M.R'!L$27</f>
        <v>7747.1</v>
      </c>
      <c r="O19">
        <f>'MW. Z.M.R'!M19-'MW. Z.M.R'!M$27</f>
        <v>47.062000000000005</v>
      </c>
      <c r="P19">
        <f>'MW. Z.M.R'!N19-'MW. Z.M.R'!N$27</f>
        <v>32.432000000000002</v>
      </c>
      <c r="Q19">
        <f>'MW. Z.M.R'!O19-'MW. Z.M.R'!O$27</f>
        <v>74.070999999999998</v>
      </c>
      <c r="R19">
        <f>'MW. Z.M.R'!P19-'MW. Z.M.R'!P$27</f>
        <v>133.88799999999998</v>
      </c>
      <c r="S19">
        <f>'MW. Z.M.R'!Q19-'MW. Z.M.R'!Q$27</f>
        <v>69.788000000000011</v>
      </c>
      <c r="T19">
        <f>'MW. Z.M.R'!R19-'MW. Z.M.R'!R$27</f>
        <v>1032.0650000000001</v>
      </c>
    </row>
    <row r="20" spans="1:20" x14ac:dyDescent="0.2">
      <c r="A20" s="4" t="s">
        <v>36</v>
      </c>
      <c r="B20">
        <f>'MW. Z.M.R'!B20-'MW. Z.M.R'!B$27</f>
        <v>18182.255000000001</v>
      </c>
      <c r="C20">
        <f>'MW. Z.M.R'!C20-'MW. Z.M.R'!C$27</f>
        <v>35896</v>
      </c>
      <c r="D20">
        <f>'MW. Z.M.R'!D20-'MW. Z.M.R'!D$27</f>
        <v>5885</v>
      </c>
      <c r="E20">
        <f>'MW. Z.M.R'!E20-'MW. Z.M.R'!E$27</f>
        <v>6854.4669999999996</v>
      </c>
      <c r="F20">
        <f t="shared" si="0"/>
        <v>6369.7335000000003</v>
      </c>
      <c r="G20">
        <f>'MW. Z.M.R'!F20-'MW. Z.M.R'!F$27</f>
        <v>902.68</v>
      </c>
      <c r="H20">
        <f>'MW. Z.M.R'!G20-'MW. Z.M.R'!G$27</f>
        <v>60465.8</v>
      </c>
      <c r="I20">
        <f>'MW. Z.M.R'!H20-'MW. Z.M.R'!H$27</f>
        <v>601.99299999999994</v>
      </c>
      <c r="J20">
        <f>'MW. Z.M.R'!I20-'MW. Z.M.R'!I$27</f>
        <v>753.34999999999991</v>
      </c>
      <c r="K20">
        <f>'MW. Z.M.R'!J20-'MW. Z.M.R'!J$27</f>
        <v>2.6039999999999996</v>
      </c>
      <c r="L20">
        <f>'MW. Z.M.R'!K20-'MW. Z.M.R'!K$27</f>
        <v>1.403</v>
      </c>
      <c r="M20">
        <f t="shared" si="1"/>
        <v>2.0034999999999998</v>
      </c>
      <c r="N20">
        <f>'MW. Z.M.R'!L20-'MW. Z.M.R'!L$27</f>
        <v>6029.1</v>
      </c>
      <c r="O20">
        <f>'MW. Z.M.R'!M20-'MW. Z.M.R'!M$27</f>
        <v>33.452000000000005</v>
      </c>
      <c r="P20">
        <f>'MW. Z.M.R'!N20-'MW. Z.M.R'!N$27</f>
        <v>29.111999999999998</v>
      </c>
      <c r="Q20">
        <f>'MW. Z.M.R'!O20-'MW. Z.M.R'!O$27</f>
        <v>45.241</v>
      </c>
      <c r="R20">
        <f>'MW. Z.M.R'!P20-'MW. Z.M.R'!P$27</f>
        <v>89.707999999999998</v>
      </c>
      <c r="S20">
        <f>'MW. Z.M.R'!Q20-'MW. Z.M.R'!Q$27</f>
        <v>44.997999999999998</v>
      </c>
      <c r="T20">
        <f>'MW. Z.M.R'!R20-'MW. Z.M.R'!R$27</f>
        <v>833.86500000000001</v>
      </c>
    </row>
    <row r="21" spans="1:20" x14ac:dyDescent="0.2">
      <c r="A21" s="4" t="s">
        <v>37</v>
      </c>
      <c r="B21">
        <f>'MW. Z.M.R'!B21-'MW. Z.M.R'!B$27</f>
        <v>19192.255000000001</v>
      </c>
      <c r="C21">
        <f>'MW. Z.M.R'!C21-'MW. Z.M.R'!C$27</f>
        <v>44336</v>
      </c>
      <c r="D21">
        <f>'MW. Z.M.R'!D21-'MW. Z.M.R'!D$27</f>
        <v>5310</v>
      </c>
      <c r="E21">
        <f>'MW. Z.M.R'!E21-'MW. Z.M.R'!E$27</f>
        <v>5998.4669999999996</v>
      </c>
      <c r="F21">
        <f t="shared" si="0"/>
        <v>5654.2335000000003</v>
      </c>
      <c r="G21">
        <f>'MW. Z.M.R'!F21-'MW. Z.M.R'!F$27</f>
        <v>796.07999999999993</v>
      </c>
      <c r="H21">
        <f>'MW. Z.M.R'!G21-'MW. Z.M.R'!G$27</f>
        <v>51955.8</v>
      </c>
      <c r="I21">
        <f>'MW. Z.M.R'!H21-'MW. Z.M.R'!H$27</f>
        <v>874.89299999999992</v>
      </c>
      <c r="J21">
        <f>'MW. Z.M.R'!I21-'MW. Z.M.R'!I$27</f>
        <v>641.34999999999991</v>
      </c>
      <c r="K21">
        <f>'MW. Z.M.R'!J21-'MW. Z.M.R'!J$27</f>
        <v>2.2309999999999999</v>
      </c>
      <c r="L21">
        <f>'MW. Z.M.R'!K21-'MW. Z.M.R'!K$27</f>
        <v>1.1850000000000001</v>
      </c>
      <c r="M21">
        <f t="shared" si="1"/>
        <v>1.708</v>
      </c>
      <c r="N21">
        <f>'MW. Z.M.R'!L21-'MW. Z.M.R'!L$27</f>
        <v>5804.1</v>
      </c>
      <c r="O21">
        <f>'MW. Z.M.R'!M21-'MW. Z.M.R'!M$27</f>
        <v>32.481999999999999</v>
      </c>
      <c r="P21">
        <f>'MW. Z.M.R'!N21-'MW. Z.M.R'!N$27</f>
        <v>26.052</v>
      </c>
      <c r="Q21">
        <f>'MW. Z.M.R'!O21-'MW. Z.M.R'!O$27</f>
        <v>40.981000000000002</v>
      </c>
      <c r="R21">
        <f>'MW. Z.M.R'!P21-'MW. Z.M.R'!P$27</f>
        <v>78.448000000000008</v>
      </c>
      <c r="S21">
        <f>'MW. Z.M.R'!Q21-'MW. Z.M.R'!Q$27</f>
        <v>39.058</v>
      </c>
      <c r="T21">
        <f>'MW. Z.M.R'!R21-'MW. Z.M.R'!R$27</f>
        <v>728.56500000000005</v>
      </c>
    </row>
    <row r="22" spans="1:20" x14ac:dyDescent="0.2">
      <c r="A22" s="4" t="s">
        <v>38</v>
      </c>
      <c r="B22">
        <f>'MW. Z.M.R'!B22-'MW. Z.M.R'!B$27</f>
        <v>23722.255000000001</v>
      </c>
      <c r="C22">
        <f>'MW. Z.M.R'!C22-'MW. Z.M.R'!C$27</f>
        <v>93156</v>
      </c>
      <c r="D22">
        <f>'MW. Z.M.R'!D22-'MW. Z.M.R'!D$27</f>
        <v>6007</v>
      </c>
      <c r="E22">
        <f>'MW. Z.M.R'!E22-'MW. Z.M.R'!E$27</f>
        <v>6728.4669999999996</v>
      </c>
      <c r="F22">
        <f t="shared" si="0"/>
        <v>6367.7335000000003</v>
      </c>
      <c r="G22">
        <f>'MW. Z.M.R'!F22-'MW. Z.M.R'!F$27</f>
        <v>1516.68</v>
      </c>
      <c r="H22">
        <f>'MW. Z.M.R'!G22-'MW. Z.M.R'!G$27</f>
        <v>99395.8</v>
      </c>
      <c r="I22">
        <f>'MW. Z.M.R'!H22-'MW. Z.M.R'!H$27</f>
        <v>622.99299999999994</v>
      </c>
      <c r="J22">
        <f>'MW. Z.M.R'!I22-'MW. Z.M.R'!I$27</f>
        <v>690.25</v>
      </c>
      <c r="K22">
        <f>'MW. Z.M.R'!J22-'MW. Z.M.R'!J$27</f>
        <v>3.3159999999999998</v>
      </c>
      <c r="L22">
        <f>'MW. Z.M.R'!K22-'MW. Z.M.R'!K$27</f>
        <v>2.0009999999999999</v>
      </c>
      <c r="M22">
        <f t="shared" si="1"/>
        <v>2.6585000000000001</v>
      </c>
      <c r="N22">
        <f>'MW. Z.M.R'!L22-'MW. Z.M.R'!L$27</f>
        <v>10657.1</v>
      </c>
      <c r="O22">
        <f>'MW. Z.M.R'!M22-'MW. Z.M.R'!M$27</f>
        <v>47.002000000000002</v>
      </c>
      <c r="P22">
        <f>'MW. Z.M.R'!N22-'MW. Z.M.R'!N$27</f>
        <v>30.082000000000001</v>
      </c>
      <c r="Q22">
        <f>'MW. Z.M.R'!O22-'MW. Z.M.R'!O$27</f>
        <v>62.670999999999999</v>
      </c>
      <c r="R22">
        <f>'MW. Z.M.R'!P22-'MW. Z.M.R'!P$27</f>
        <v>124.988</v>
      </c>
      <c r="S22">
        <f>'MW. Z.M.R'!Q22-'MW. Z.M.R'!Q$27</f>
        <v>62.097999999999999</v>
      </c>
      <c r="T22">
        <f>'MW. Z.M.R'!R22-'MW. Z.M.R'!R$27</f>
        <v>1363.0650000000001</v>
      </c>
    </row>
    <row r="23" spans="1:20" x14ac:dyDescent="0.2">
      <c r="A23" s="4" t="s">
        <v>65</v>
      </c>
      <c r="B23">
        <f>'MW. Z.M.R'!B23-'MW. Z.M.R'!B$27</f>
        <v>25372.255000000001</v>
      </c>
      <c r="C23">
        <f>'MW. Z.M.R'!C23-'MW. Z.M.R'!C$27</f>
        <v>66896</v>
      </c>
      <c r="D23">
        <f>'MW. Z.M.R'!D23-'MW. Z.M.R'!D$27</f>
        <v>5404</v>
      </c>
      <c r="E23">
        <f>'MW. Z.M.R'!E23-'MW. Z.M.R'!E$27</f>
        <v>6452.4669999999996</v>
      </c>
      <c r="F23">
        <f t="shared" si="0"/>
        <v>5928.2335000000003</v>
      </c>
      <c r="G23">
        <f>'MW. Z.M.R'!F23-'MW. Z.M.R'!F$27</f>
        <v>950.78</v>
      </c>
      <c r="H23">
        <f>'MW. Z.M.R'!G23-'MW. Z.M.R'!G$27</f>
        <v>57815.8</v>
      </c>
      <c r="I23">
        <f>'MW. Z.M.R'!H23-'MW. Z.M.R'!H$27</f>
        <v>213.29299999999998</v>
      </c>
      <c r="J23">
        <f>'MW. Z.M.R'!I23-'MW. Z.M.R'!I$27</f>
        <v>446.35</v>
      </c>
      <c r="K23">
        <f>'MW. Z.M.R'!J23-'MW. Z.M.R'!J$27</f>
        <v>2.4269999999999996</v>
      </c>
      <c r="L23">
        <f>'MW. Z.M.R'!K23-'MW. Z.M.R'!K$27</f>
        <v>1.331</v>
      </c>
      <c r="M23">
        <f t="shared" si="1"/>
        <v>1.8789999999999998</v>
      </c>
      <c r="N23">
        <f>'MW. Z.M.R'!L23-'MW. Z.M.R'!L$27</f>
        <v>5219.1000000000004</v>
      </c>
      <c r="O23">
        <f>'MW. Z.M.R'!M23-'MW. Z.M.R'!M$27</f>
        <v>36.492000000000004</v>
      </c>
      <c r="P23">
        <f>'MW. Z.M.R'!N23-'MW. Z.M.R'!N$27</f>
        <v>28.681999999999999</v>
      </c>
      <c r="Q23">
        <f>'MW. Z.M.R'!O23-'MW. Z.M.R'!O$27</f>
        <v>49.941000000000003</v>
      </c>
      <c r="R23">
        <f>'MW. Z.M.R'!P23-'MW. Z.M.R'!P$27</f>
        <v>99.728000000000009</v>
      </c>
      <c r="S23">
        <f>'MW. Z.M.R'!Q23-'MW. Z.M.R'!Q$27</f>
        <v>45.917999999999999</v>
      </c>
      <c r="T23">
        <f>'MW. Z.M.R'!R23-'MW. Z.M.R'!R$27</f>
        <v>628.36500000000001</v>
      </c>
    </row>
    <row r="24" spans="1:20" x14ac:dyDescent="0.2">
      <c r="A24" s="4" t="s">
        <v>66</v>
      </c>
      <c r="B24">
        <f>'MW. Z.M.R'!B24-'MW. Z.M.R'!B$27</f>
        <v>17932.255000000001</v>
      </c>
      <c r="C24">
        <f>'MW. Z.M.R'!C24-'MW. Z.M.R'!C$27</f>
        <v>69886</v>
      </c>
      <c r="D24">
        <f>'MW. Z.M.R'!D24-'MW. Z.M.R'!D$27</f>
        <v>4634</v>
      </c>
      <c r="E24">
        <f>'MW. Z.M.R'!E24-'MW. Z.M.R'!E$27</f>
        <v>5130.4669999999996</v>
      </c>
      <c r="F24">
        <f t="shared" si="0"/>
        <v>4882.2335000000003</v>
      </c>
      <c r="G24">
        <f>'MW. Z.M.R'!F24-'MW. Z.M.R'!F$27</f>
        <v>1271.68</v>
      </c>
      <c r="H24">
        <f>'MW. Z.M.R'!G24-'MW. Z.M.R'!G$27</f>
        <v>91355.8</v>
      </c>
      <c r="I24">
        <f>'MW. Z.M.R'!H24-'MW. Z.M.R'!H$27</f>
        <v>197.893</v>
      </c>
      <c r="J24">
        <f>'MW. Z.M.R'!I24-'MW. Z.M.R'!I$27</f>
        <v>426.65000000000003</v>
      </c>
      <c r="K24">
        <f>'MW. Z.M.R'!J24-'MW. Z.M.R'!J$27</f>
        <v>5.4569999999999999</v>
      </c>
      <c r="L24">
        <f>'MW. Z.M.R'!K24-'MW. Z.M.R'!K$27</f>
        <v>3.8019999999999996</v>
      </c>
      <c r="M24">
        <f t="shared" si="1"/>
        <v>4.6295000000000002</v>
      </c>
      <c r="N24">
        <f>'MW. Z.M.R'!L24-'MW. Z.M.R'!L$27</f>
        <v>8964.1</v>
      </c>
      <c r="O24">
        <f>'MW. Z.M.R'!M24-'MW. Z.M.R'!M$27</f>
        <v>40.862000000000002</v>
      </c>
      <c r="P24">
        <f>'MW. Z.M.R'!N24-'MW. Z.M.R'!N$27</f>
        <v>20.942</v>
      </c>
      <c r="Q24">
        <f>'MW. Z.M.R'!O24-'MW. Z.M.R'!O$27</f>
        <v>57.791000000000004</v>
      </c>
      <c r="R24">
        <f>'MW. Z.M.R'!P24-'MW. Z.M.R'!P$27</f>
        <v>112.38800000000001</v>
      </c>
      <c r="S24">
        <f>'MW. Z.M.R'!Q24-'MW. Z.M.R'!Q$27</f>
        <v>53.897999999999996</v>
      </c>
      <c r="T24">
        <f>'MW. Z.M.R'!R24-'MW. Z.M.R'!R$27</f>
        <v>1133.0650000000001</v>
      </c>
    </row>
    <row r="25" spans="1:20" x14ac:dyDescent="0.2">
      <c r="A25" s="4" t="s">
        <v>67</v>
      </c>
      <c r="B25">
        <f>'MW. Z.M.R'!B25-'MW. Z.M.R'!B$27</f>
        <v>14472.254999999999</v>
      </c>
      <c r="C25">
        <f>'MW. Z.M.R'!C25-'MW. Z.M.R'!C$27</f>
        <v>52966</v>
      </c>
      <c r="D25">
        <f>'MW. Z.M.R'!D25-'MW. Z.M.R'!D$27</f>
        <v>5172</v>
      </c>
      <c r="E25">
        <f>'MW. Z.M.R'!E25-'MW. Z.M.R'!E$27</f>
        <v>5819.4669999999996</v>
      </c>
      <c r="F25">
        <f t="shared" si="0"/>
        <v>5495.7335000000003</v>
      </c>
      <c r="G25">
        <f>'MW. Z.M.R'!F25-'MW. Z.M.R'!F$27</f>
        <v>787.9799999999999</v>
      </c>
      <c r="H25">
        <f>'MW. Z.M.R'!G25-'MW. Z.M.R'!G$27</f>
        <v>52915.8</v>
      </c>
      <c r="I25">
        <f>'MW. Z.M.R'!H25-'MW. Z.M.R'!H$27</f>
        <v>180.893</v>
      </c>
      <c r="J25">
        <f>'MW. Z.M.R'!I25-'MW. Z.M.R'!I$27</f>
        <v>344.55</v>
      </c>
      <c r="K25">
        <f>'MW. Z.M.R'!J25-'MW. Z.M.R'!J$27</f>
        <v>2.2209999999999996</v>
      </c>
      <c r="L25">
        <f>'MW. Z.M.R'!K25-'MW. Z.M.R'!K$27</f>
        <v>0.91600000000000004</v>
      </c>
      <c r="M25">
        <f t="shared" si="1"/>
        <v>1.5684999999999998</v>
      </c>
      <c r="N25">
        <f>'MW. Z.M.R'!L25-'MW. Z.M.R'!L$27</f>
        <v>4415.1000000000004</v>
      </c>
      <c r="O25">
        <f>'MW. Z.M.R'!M25-'MW. Z.M.R'!M$27</f>
        <v>33.161999999999999</v>
      </c>
      <c r="P25">
        <f>'MW. Z.M.R'!N25-'MW. Z.M.R'!N$27</f>
        <v>20.782</v>
      </c>
      <c r="Q25">
        <f>'MW. Z.M.R'!O25-'MW. Z.M.R'!O$27</f>
        <v>42.521000000000001</v>
      </c>
      <c r="R25">
        <f>'MW. Z.M.R'!P25-'MW. Z.M.R'!P$27</f>
        <v>81.368000000000009</v>
      </c>
      <c r="S25">
        <f>'MW. Z.M.R'!Q25-'MW. Z.M.R'!Q$27</f>
        <v>40.408000000000001</v>
      </c>
      <c r="T25">
        <f>'MW. Z.M.R'!R25-'MW. Z.M.R'!R$27</f>
        <v>657.46500000000003</v>
      </c>
    </row>
    <row r="26" spans="1:20" x14ac:dyDescent="0.2">
      <c r="A26" s="4" t="s">
        <v>68</v>
      </c>
      <c r="B26">
        <f>'MW. Z.M.R'!B26-'MW. Z.M.R'!B$27</f>
        <v>18572.255000000001</v>
      </c>
      <c r="C26">
        <f>'MW. Z.M.R'!C26-'MW. Z.M.R'!C$27</f>
        <v>56916</v>
      </c>
      <c r="D26">
        <f>'MW. Z.M.R'!D26-'MW. Z.M.R'!D$27</f>
        <v>4943</v>
      </c>
      <c r="E26">
        <f>'MW. Z.M.R'!E26-'MW. Z.M.R'!E$27</f>
        <v>5405.4669999999996</v>
      </c>
      <c r="F26">
        <f t="shared" si="0"/>
        <v>5174.2335000000003</v>
      </c>
      <c r="G26">
        <f>'MW. Z.M.R'!F26-'MW. Z.M.R'!F$27</f>
        <v>780.68</v>
      </c>
      <c r="H26">
        <f>'MW. Z.M.R'!G26-'MW. Z.M.R'!G$27</f>
        <v>54135.8</v>
      </c>
      <c r="I26">
        <f>'MW. Z.M.R'!H26-'MW. Z.M.R'!H$27</f>
        <v>151.29299999999998</v>
      </c>
      <c r="J26">
        <f>'MW. Z.M.R'!I26-'MW. Z.M.R'!I$27</f>
        <v>315.95</v>
      </c>
      <c r="K26">
        <f>'MW. Z.M.R'!J26-'MW. Z.M.R'!J$27</f>
        <v>2.1589999999999998</v>
      </c>
      <c r="L26">
        <f>'MW. Z.M.R'!K26-'MW. Z.M.R'!K$27</f>
        <v>1.105</v>
      </c>
      <c r="M26">
        <f t="shared" si="1"/>
        <v>1.6319999999999999</v>
      </c>
      <c r="N26">
        <f>'MW. Z.M.R'!L26-'MW. Z.M.R'!L$27</f>
        <v>6166.1</v>
      </c>
      <c r="O26">
        <f>'MW. Z.M.R'!M26-'MW. Z.M.R'!M$27</f>
        <v>31.241999999999997</v>
      </c>
      <c r="P26">
        <f>'MW. Z.M.R'!N26-'MW. Z.M.R'!N$27</f>
        <v>19.512</v>
      </c>
      <c r="Q26">
        <f>'MW. Z.M.R'!O26-'MW. Z.M.R'!O$27</f>
        <v>41.191000000000003</v>
      </c>
      <c r="R26">
        <f>'MW. Z.M.R'!P26-'MW. Z.M.R'!P$27</f>
        <v>77.478000000000009</v>
      </c>
      <c r="S26">
        <f>'MW. Z.M.R'!Q26-'MW. Z.M.R'!Q$27</f>
        <v>38.027999999999999</v>
      </c>
      <c r="T26">
        <f>'MW. Z.M.R'!R26-'MW. Z.M.R'!R$27</f>
        <v>787.2650000000001</v>
      </c>
    </row>
    <row r="27" spans="1:20" x14ac:dyDescent="0.2">
      <c r="A27" s="1" t="s">
        <v>39</v>
      </c>
      <c r="B27">
        <f>'MW. Z.M.R'!B27-'MW. Z.M.R'!B$27</f>
        <v>0</v>
      </c>
      <c r="C27">
        <f>'MW. Z.M.R'!C27-'MW. Z.M.R'!C$27</f>
        <v>0</v>
      </c>
      <c r="D27">
        <f>'MW. Z.M.R'!D27-'MW. Z.M.R'!D$27</f>
        <v>0</v>
      </c>
      <c r="E27">
        <f>'MW. Z.M.R'!E27-'MW. Z.M.R'!E$27</f>
        <v>0</v>
      </c>
      <c r="F27">
        <f t="shared" si="0"/>
        <v>0</v>
      </c>
      <c r="G27">
        <f>'MW. Z.M.R'!F27-'MW. Z.M.R'!F$27</f>
        <v>0</v>
      </c>
      <c r="H27">
        <f>'MW. Z.M.R'!G27-'MW. Z.M.R'!G$27</f>
        <v>0</v>
      </c>
      <c r="I27">
        <f>'MW. Z.M.R'!H27-'MW. Z.M.R'!H$27</f>
        <v>0</v>
      </c>
      <c r="J27">
        <f>'MW. Z.M.R'!I27-'MW. Z.M.R'!I$27</f>
        <v>0</v>
      </c>
      <c r="K27">
        <f>'MW. Z.M.R'!J27-'MW. Z.M.R'!J$27</f>
        <v>0</v>
      </c>
      <c r="L27">
        <f>'MW. Z.M.R'!K27-'MW. Z.M.R'!K$27</f>
        <v>0</v>
      </c>
      <c r="M27">
        <f t="shared" si="1"/>
        <v>0</v>
      </c>
      <c r="N27">
        <f>'MW. Z.M.R'!L27-'MW. Z.M.R'!L$27</f>
        <v>0</v>
      </c>
      <c r="O27">
        <f>'MW. Z.M.R'!M27-'MW. Z.M.R'!M$27</f>
        <v>0</v>
      </c>
      <c r="P27">
        <f>'MW. Z.M.R'!N27-'MW. Z.M.R'!N$27</f>
        <v>0</v>
      </c>
      <c r="Q27">
        <f>'MW. Z.M.R'!O27-'MW. Z.M.R'!O$27</f>
        <v>0</v>
      </c>
      <c r="R27">
        <f>'MW. Z.M.R'!P27-'MW. Z.M.R'!P$27</f>
        <v>0</v>
      </c>
      <c r="S27">
        <f>'MW. Z.M.R'!Q27-'MW. Z.M.R'!Q$27</f>
        <v>0</v>
      </c>
      <c r="T27">
        <f>'MW. Z.M.R'!R27-'MW. Z.M.R'!R$27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563A-F0F4-D143-AFB2-6DC180FD2219}">
  <dimension ref="A1:P27"/>
  <sheetViews>
    <sheetView workbookViewId="0">
      <selection activeCell="D35" sqref="D35"/>
    </sheetView>
  </sheetViews>
  <sheetFormatPr baseColWidth="10" defaultRowHeight="15" x14ac:dyDescent="0.2"/>
  <cols>
    <col min="1" max="1" width="18" customWidth="1"/>
    <col min="247" max="247" width="18" customWidth="1"/>
    <col min="503" max="503" width="18" customWidth="1"/>
    <col min="759" max="759" width="18" customWidth="1"/>
    <col min="1015" max="1015" width="18" customWidth="1"/>
    <col min="1271" max="1271" width="18" customWidth="1"/>
    <col min="1527" max="1527" width="18" customWidth="1"/>
    <col min="1783" max="1783" width="18" customWidth="1"/>
    <col min="2039" max="2039" width="18" customWidth="1"/>
    <col min="2295" max="2295" width="18" customWidth="1"/>
    <col min="2551" max="2551" width="18" customWidth="1"/>
    <col min="2807" max="2807" width="18" customWidth="1"/>
    <col min="3063" max="3063" width="18" customWidth="1"/>
    <col min="3319" max="3319" width="18" customWidth="1"/>
    <col min="3575" max="3575" width="18" customWidth="1"/>
    <col min="3831" max="3831" width="18" customWidth="1"/>
    <col min="4087" max="4087" width="18" customWidth="1"/>
    <col min="4343" max="4343" width="18" customWidth="1"/>
    <col min="4599" max="4599" width="18" customWidth="1"/>
    <col min="4855" max="4855" width="18" customWidth="1"/>
    <col min="5111" max="5111" width="18" customWidth="1"/>
    <col min="5367" max="5367" width="18" customWidth="1"/>
    <col min="5623" max="5623" width="18" customWidth="1"/>
    <col min="5879" max="5879" width="18" customWidth="1"/>
    <col min="6135" max="6135" width="18" customWidth="1"/>
    <col min="6391" max="6391" width="18" customWidth="1"/>
    <col min="6647" max="6647" width="18" customWidth="1"/>
    <col min="6903" max="6903" width="18" customWidth="1"/>
    <col min="7159" max="7159" width="18" customWidth="1"/>
    <col min="7415" max="7415" width="18" customWidth="1"/>
    <col min="7671" max="7671" width="18" customWidth="1"/>
    <col min="7927" max="7927" width="18" customWidth="1"/>
    <col min="8183" max="8183" width="18" customWidth="1"/>
    <col min="8439" max="8439" width="18" customWidth="1"/>
    <col min="8695" max="8695" width="18" customWidth="1"/>
    <col min="8951" max="8951" width="18" customWidth="1"/>
    <col min="9207" max="9207" width="18" customWidth="1"/>
    <col min="9463" max="9463" width="18" customWidth="1"/>
    <col min="9719" max="9719" width="18" customWidth="1"/>
    <col min="9975" max="9975" width="18" customWidth="1"/>
    <col min="10231" max="10231" width="18" customWidth="1"/>
    <col min="10487" max="10487" width="18" customWidth="1"/>
    <col min="10743" max="10743" width="18" customWidth="1"/>
    <col min="10999" max="10999" width="18" customWidth="1"/>
    <col min="11255" max="11255" width="18" customWidth="1"/>
    <col min="11511" max="11511" width="18" customWidth="1"/>
    <col min="11767" max="11767" width="18" customWidth="1"/>
    <col min="12023" max="12023" width="18" customWidth="1"/>
    <col min="12279" max="12279" width="18" customWidth="1"/>
    <col min="12535" max="12535" width="18" customWidth="1"/>
    <col min="12791" max="12791" width="18" customWidth="1"/>
    <col min="13047" max="13047" width="18" customWidth="1"/>
    <col min="13303" max="13303" width="18" customWidth="1"/>
    <col min="13559" max="13559" width="18" customWidth="1"/>
    <col min="13815" max="13815" width="18" customWidth="1"/>
    <col min="14071" max="14071" width="18" customWidth="1"/>
    <col min="14327" max="14327" width="18" customWidth="1"/>
    <col min="14583" max="14583" width="18" customWidth="1"/>
    <col min="14839" max="14839" width="18" customWidth="1"/>
    <col min="15095" max="15095" width="18" customWidth="1"/>
    <col min="15351" max="15351" width="18" customWidth="1"/>
    <col min="15607" max="15607" width="18" customWidth="1"/>
    <col min="15863" max="15863" width="18" customWidth="1"/>
    <col min="16119" max="16119" width="18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40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41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19252.255000000001</v>
      </c>
      <c r="C3">
        <v>75656</v>
      </c>
      <c r="D3">
        <v>6300.2335000000003</v>
      </c>
      <c r="E3">
        <v>1161.68</v>
      </c>
      <c r="F3">
        <v>65795.8</v>
      </c>
      <c r="G3">
        <v>585.89299999999992</v>
      </c>
      <c r="H3">
        <v>645.65</v>
      </c>
      <c r="I3">
        <v>1.9674999999999998</v>
      </c>
      <c r="J3">
        <v>6495.1</v>
      </c>
      <c r="K3">
        <v>39.411999999999999</v>
      </c>
      <c r="L3">
        <v>23.352</v>
      </c>
      <c r="M3">
        <v>59.261000000000003</v>
      </c>
      <c r="N3">
        <v>113.58800000000001</v>
      </c>
      <c r="O3">
        <v>53.338000000000001</v>
      </c>
      <c r="P3">
        <v>682.86500000000001</v>
      </c>
    </row>
    <row r="4" spans="1:16" x14ac:dyDescent="0.2">
      <c r="A4" s="4" t="s">
        <v>20</v>
      </c>
      <c r="B4">
        <v>23222.255000000001</v>
      </c>
      <c r="C4">
        <v>112516</v>
      </c>
      <c r="D4">
        <v>7388.2335000000003</v>
      </c>
      <c r="E4">
        <v>1169.68</v>
      </c>
      <c r="F4">
        <v>74845.8</v>
      </c>
      <c r="G4">
        <v>456.49299999999999</v>
      </c>
      <c r="H4">
        <v>568.65</v>
      </c>
      <c r="I4">
        <v>2.2385000000000002</v>
      </c>
      <c r="J4">
        <v>5882.1</v>
      </c>
      <c r="K4">
        <v>45.822000000000003</v>
      </c>
      <c r="L4">
        <v>23.262</v>
      </c>
      <c r="M4">
        <v>64.450999999999993</v>
      </c>
      <c r="N4">
        <v>127.488</v>
      </c>
      <c r="O4">
        <v>58.637999999999998</v>
      </c>
      <c r="P4">
        <v>803.36500000000001</v>
      </c>
    </row>
    <row r="5" spans="1:16" x14ac:dyDescent="0.2">
      <c r="A5" s="4" t="s">
        <v>21</v>
      </c>
      <c r="B5">
        <v>25642.255000000001</v>
      </c>
      <c r="C5">
        <v>85566</v>
      </c>
      <c r="D5">
        <v>6377.2335000000003</v>
      </c>
      <c r="E5">
        <v>1602.68</v>
      </c>
      <c r="F5">
        <v>76965.8</v>
      </c>
      <c r="G5">
        <v>598.29300000000001</v>
      </c>
      <c r="H5">
        <v>769.25</v>
      </c>
      <c r="I5">
        <v>2.6179999999999999</v>
      </c>
      <c r="J5">
        <v>7501.1</v>
      </c>
      <c r="K5">
        <v>46.161999999999999</v>
      </c>
      <c r="L5">
        <v>41.832000000000001</v>
      </c>
      <c r="M5">
        <v>66.000999999999991</v>
      </c>
      <c r="N5">
        <v>131.988</v>
      </c>
      <c r="O5">
        <v>59.908000000000001</v>
      </c>
      <c r="P5">
        <v>831.06500000000005</v>
      </c>
    </row>
    <row r="6" spans="1:16" x14ac:dyDescent="0.2">
      <c r="A6" s="4" t="s">
        <v>22</v>
      </c>
      <c r="B6">
        <v>8239.2549999999992</v>
      </c>
      <c r="C6">
        <v>52586</v>
      </c>
      <c r="D6">
        <v>2905.2335000000003</v>
      </c>
      <c r="E6">
        <v>569.78</v>
      </c>
      <c r="F6">
        <v>26595.8</v>
      </c>
      <c r="G6">
        <v>361.69300000000004</v>
      </c>
      <c r="H6">
        <v>291.75</v>
      </c>
      <c r="I6">
        <v>0.66599999999999993</v>
      </c>
      <c r="J6">
        <v>2483.1</v>
      </c>
      <c r="K6">
        <v>17.261999999999997</v>
      </c>
      <c r="L6">
        <v>13.032</v>
      </c>
      <c r="M6">
        <v>23.471</v>
      </c>
      <c r="N6">
        <v>45.028000000000006</v>
      </c>
      <c r="O6">
        <v>21.448</v>
      </c>
      <c r="P6">
        <v>332.065</v>
      </c>
    </row>
    <row r="7" spans="1:16" x14ac:dyDescent="0.2">
      <c r="A7" s="4" t="s">
        <v>23</v>
      </c>
      <c r="B7">
        <v>16412.255000000001</v>
      </c>
      <c r="C7">
        <v>41496</v>
      </c>
      <c r="D7">
        <v>5242.2335000000003</v>
      </c>
      <c r="E7">
        <v>520.67999999999995</v>
      </c>
      <c r="F7">
        <v>33335.800000000003</v>
      </c>
      <c r="G7">
        <v>924.69299999999998</v>
      </c>
      <c r="H7">
        <v>633.15</v>
      </c>
      <c r="I7">
        <v>0.97100000000000009</v>
      </c>
      <c r="J7">
        <v>4765.1000000000004</v>
      </c>
      <c r="K7">
        <v>22.981999999999999</v>
      </c>
      <c r="L7">
        <v>34.042000000000002</v>
      </c>
      <c r="M7">
        <v>30.530999999999999</v>
      </c>
      <c r="N7">
        <v>56.188000000000002</v>
      </c>
      <c r="O7">
        <v>27.637999999999998</v>
      </c>
      <c r="P7">
        <v>469.26499999999999</v>
      </c>
    </row>
    <row r="8" spans="1:16" x14ac:dyDescent="0.2">
      <c r="A8" s="4" t="s">
        <v>24</v>
      </c>
      <c r="B8">
        <v>14292.254999999999</v>
      </c>
      <c r="C8">
        <v>49906</v>
      </c>
      <c r="D8">
        <v>5995.2335000000003</v>
      </c>
      <c r="E8">
        <v>552.88</v>
      </c>
      <c r="F8">
        <v>35455.800000000003</v>
      </c>
      <c r="G8">
        <v>806.49299999999994</v>
      </c>
      <c r="H8">
        <v>728.15</v>
      </c>
      <c r="I8">
        <v>1.121</v>
      </c>
      <c r="J8">
        <v>3750.1</v>
      </c>
      <c r="K8">
        <v>21.651999999999997</v>
      </c>
      <c r="L8">
        <v>21.492000000000001</v>
      </c>
      <c r="M8">
        <v>29.910999999999998</v>
      </c>
      <c r="N8">
        <v>56.938000000000002</v>
      </c>
      <c r="O8">
        <v>26.547999999999998</v>
      </c>
      <c r="P8">
        <v>465.36500000000001</v>
      </c>
    </row>
    <row r="9" spans="1:16" x14ac:dyDescent="0.2">
      <c r="A9" s="4" t="s">
        <v>25</v>
      </c>
      <c r="B9">
        <v>24802.255000000001</v>
      </c>
      <c r="C9">
        <v>55416</v>
      </c>
      <c r="D9">
        <v>6922.7335000000003</v>
      </c>
      <c r="E9">
        <v>985.9799999999999</v>
      </c>
      <c r="F9">
        <v>61705.8</v>
      </c>
      <c r="G9">
        <v>478.49299999999999</v>
      </c>
      <c r="H9">
        <v>660.75</v>
      </c>
      <c r="I9">
        <v>1.8815</v>
      </c>
      <c r="J9">
        <v>6242.1</v>
      </c>
      <c r="K9">
        <v>37.192</v>
      </c>
      <c r="L9">
        <v>27.552</v>
      </c>
      <c r="M9">
        <v>53.001000000000005</v>
      </c>
      <c r="N9">
        <v>103.188</v>
      </c>
      <c r="O9">
        <v>47.927999999999997</v>
      </c>
      <c r="P9">
        <v>742.46500000000003</v>
      </c>
    </row>
    <row r="10" spans="1:16" x14ac:dyDescent="0.2">
      <c r="A10" s="4" t="s">
        <v>26</v>
      </c>
      <c r="B10">
        <v>21812.255000000001</v>
      </c>
      <c r="C10">
        <v>56946</v>
      </c>
      <c r="D10">
        <v>6597.7335000000003</v>
      </c>
      <c r="E10">
        <v>860.4799999999999</v>
      </c>
      <c r="F10">
        <v>53815.8</v>
      </c>
      <c r="G10">
        <v>603.19299999999998</v>
      </c>
      <c r="H10">
        <v>525.15</v>
      </c>
      <c r="I10">
        <v>1.6339999999999999</v>
      </c>
      <c r="J10">
        <v>5933.1</v>
      </c>
      <c r="K10">
        <v>33.402000000000001</v>
      </c>
      <c r="L10">
        <v>23.181999999999999</v>
      </c>
      <c r="M10">
        <v>46.191000000000003</v>
      </c>
      <c r="N10">
        <v>91.248000000000005</v>
      </c>
      <c r="O10">
        <v>42.277999999999999</v>
      </c>
      <c r="P10">
        <v>665.36500000000001</v>
      </c>
    </row>
    <row r="11" spans="1:16" x14ac:dyDescent="0.2">
      <c r="A11" s="4" t="s">
        <v>27</v>
      </c>
      <c r="B11">
        <v>22952.255000000001</v>
      </c>
      <c r="C11">
        <v>101316</v>
      </c>
      <c r="D11">
        <v>8009.2335000000003</v>
      </c>
      <c r="E11">
        <v>1298.68</v>
      </c>
      <c r="F11">
        <v>78965.8</v>
      </c>
      <c r="G11">
        <v>624.49299999999994</v>
      </c>
      <c r="H11">
        <v>650.75</v>
      </c>
      <c r="I11">
        <v>2.8179999999999996</v>
      </c>
      <c r="J11">
        <v>7300.1</v>
      </c>
      <c r="K11">
        <v>44.582000000000001</v>
      </c>
      <c r="L11">
        <v>39.362000000000002</v>
      </c>
      <c r="M11">
        <v>60.551000000000002</v>
      </c>
      <c r="N11">
        <v>123.38800000000001</v>
      </c>
      <c r="O11">
        <v>56.967999999999996</v>
      </c>
      <c r="P11">
        <v>940.7650000000001</v>
      </c>
    </row>
    <row r="12" spans="1:16" x14ac:dyDescent="0.2">
      <c r="A12" s="4" t="s">
        <v>28</v>
      </c>
      <c r="B12">
        <v>17342.255000000001</v>
      </c>
      <c r="C12">
        <v>47676</v>
      </c>
      <c r="D12">
        <v>7061.2335000000003</v>
      </c>
      <c r="E12">
        <v>935.07999999999993</v>
      </c>
      <c r="F12">
        <v>59735.8</v>
      </c>
      <c r="G12">
        <v>799.29300000000001</v>
      </c>
      <c r="H12">
        <v>754.05</v>
      </c>
      <c r="I12">
        <v>1.996</v>
      </c>
      <c r="J12">
        <v>5486.1</v>
      </c>
      <c r="K12">
        <v>36.112000000000002</v>
      </c>
      <c r="L12">
        <v>51.682000000000002</v>
      </c>
      <c r="M12">
        <v>49.661000000000001</v>
      </c>
      <c r="N12">
        <v>96.418000000000006</v>
      </c>
      <c r="O12">
        <v>46.268000000000001</v>
      </c>
      <c r="P12">
        <v>759.16500000000008</v>
      </c>
    </row>
    <row r="13" spans="1:16" x14ac:dyDescent="0.2">
      <c r="A13" s="4" t="s">
        <v>29</v>
      </c>
      <c r="B13">
        <v>16932.255000000001</v>
      </c>
      <c r="C13">
        <v>48366</v>
      </c>
      <c r="D13">
        <v>6599.7335000000003</v>
      </c>
      <c r="E13">
        <v>745.18</v>
      </c>
      <c r="F13">
        <v>43605.8</v>
      </c>
      <c r="G13">
        <v>914.79300000000001</v>
      </c>
      <c r="H13">
        <v>746.65</v>
      </c>
      <c r="I13">
        <v>1.2504999999999999</v>
      </c>
      <c r="J13">
        <v>5427.1</v>
      </c>
      <c r="K13">
        <v>23.552</v>
      </c>
      <c r="L13">
        <v>54.502000000000002</v>
      </c>
      <c r="M13">
        <v>33.971000000000004</v>
      </c>
      <c r="N13">
        <v>66.897999999999996</v>
      </c>
      <c r="O13">
        <v>30.247999999999998</v>
      </c>
      <c r="P13">
        <v>554.16500000000008</v>
      </c>
    </row>
    <row r="14" spans="1:16" x14ac:dyDescent="0.2">
      <c r="A14" s="4" t="s">
        <v>30</v>
      </c>
      <c r="B14">
        <v>22072.255000000001</v>
      </c>
      <c r="C14">
        <v>68416</v>
      </c>
      <c r="D14">
        <v>7611.2335000000003</v>
      </c>
      <c r="E14">
        <v>1052.68</v>
      </c>
      <c r="F14">
        <v>65845.8</v>
      </c>
      <c r="G14">
        <v>979.69299999999998</v>
      </c>
      <c r="H14">
        <v>761.84999999999991</v>
      </c>
      <c r="I14">
        <v>2.4369999999999998</v>
      </c>
      <c r="J14">
        <v>5564.1</v>
      </c>
      <c r="K14">
        <v>47.922000000000004</v>
      </c>
      <c r="L14">
        <v>35.302</v>
      </c>
      <c r="M14">
        <v>67.030999999999992</v>
      </c>
      <c r="N14">
        <v>121.188</v>
      </c>
      <c r="O14">
        <v>59.917999999999999</v>
      </c>
      <c r="P14">
        <v>777.7650000000001</v>
      </c>
    </row>
    <row r="15" spans="1:16" x14ac:dyDescent="0.2">
      <c r="A15" s="4" t="s">
        <v>31</v>
      </c>
      <c r="B15">
        <v>21312.255000000001</v>
      </c>
      <c r="C15">
        <v>64746</v>
      </c>
      <c r="D15">
        <v>7939.2335000000003</v>
      </c>
      <c r="E15">
        <v>961.68</v>
      </c>
      <c r="F15">
        <v>58985.8</v>
      </c>
      <c r="G15">
        <v>706.39299999999992</v>
      </c>
      <c r="H15">
        <v>811.34999999999991</v>
      </c>
      <c r="I15">
        <v>1.89</v>
      </c>
      <c r="J15">
        <v>6894.1</v>
      </c>
      <c r="K15">
        <v>35.572000000000003</v>
      </c>
      <c r="L15">
        <v>60.481999999999999</v>
      </c>
      <c r="M15">
        <v>49.251000000000005</v>
      </c>
      <c r="N15">
        <v>95.188000000000002</v>
      </c>
      <c r="O15">
        <v>44.588000000000001</v>
      </c>
      <c r="P15">
        <v>688.66500000000008</v>
      </c>
    </row>
    <row r="16" spans="1:16" x14ac:dyDescent="0.2">
      <c r="A16" s="4" t="s">
        <v>32</v>
      </c>
      <c r="B16">
        <v>20552.255000000001</v>
      </c>
      <c r="C16">
        <v>66716</v>
      </c>
      <c r="D16">
        <v>6210.7335000000003</v>
      </c>
      <c r="E16">
        <v>849.4799999999999</v>
      </c>
      <c r="F16">
        <v>54245.8</v>
      </c>
      <c r="G16">
        <v>767.39299999999992</v>
      </c>
      <c r="H16">
        <v>589.75</v>
      </c>
      <c r="I16">
        <v>1.8239999999999998</v>
      </c>
      <c r="J16">
        <v>5358.1</v>
      </c>
      <c r="K16">
        <v>35.422000000000004</v>
      </c>
      <c r="L16">
        <v>35.701999999999998</v>
      </c>
      <c r="M16">
        <v>46.701000000000001</v>
      </c>
      <c r="N16">
        <v>92.507999999999996</v>
      </c>
      <c r="O16">
        <v>43.948</v>
      </c>
      <c r="P16">
        <v>620.86500000000001</v>
      </c>
    </row>
    <row r="17" spans="1:16" x14ac:dyDescent="0.2">
      <c r="A17" s="4" t="s">
        <v>33</v>
      </c>
      <c r="B17">
        <v>22112.255000000001</v>
      </c>
      <c r="C17">
        <v>81566</v>
      </c>
      <c r="D17">
        <v>7619.2335000000003</v>
      </c>
      <c r="E17">
        <v>1108.68</v>
      </c>
      <c r="F17">
        <v>73285.8</v>
      </c>
      <c r="G17">
        <v>686.69299999999998</v>
      </c>
      <c r="H17">
        <v>599.15</v>
      </c>
      <c r="I17">
        <v>2.2854999999999999</v>
      </c>
      <c r="J17">
        <v>6522.1</v>
      </c>
      <c r="K17">
        <v>44.122</v>
      </c>
      <c r="L17">
        <v>21.501999999999999</v>
      </c>
      <c r="M17">
        <v>64.021000000000001</v>
      </c>
      <c r="N17">
        <v>124.188</v>
      </c>
      <c r="O17">
        <v>57.927999999999997</v>
      </c>
      <c r="P17">
        <v>913.2650000000001</v>
      </c>
    </row>
    <row r="18" spans="1:16" x14ac:dyDescent="0.2">
      <c r="A18" s="4" t="s">
        <v>34</v>
      </c>
      <c r="B18">
        <v>19162.255000000001</v>
      </c>
      <c r="C18">
        <v>45246</v>
      </c>
      <c r="D18">
        <v>6123.2335000000003</v>
      </c>
      <c r="E18">
        <v>880.78</v>
      </c>
      <c r="F18">
        <v>53495.8</v>
      </c>
      <c r="G18">
        <v>820.39299999999992</v>
      </c>
      <c r="H18">
        <v>645.65</v>
      </c>
      <c r="I18">
        <v>1.6849999999999998</v>
      </c>
      <c r="J18">
        <v>5398.1</v>
      </c>
      <c r="K18">
        <v>33.642000000000003</v>
      </c>
      <c r="L18">
        <v>49.872</v>
      </c>
      <c r="M18">
        <v>45.811</v>
      </c>
      <c r="N18">
        <v>89.308000000000007</v>
      </c>
      <c r="O18">
        <v>41.908000000000001</v>
      </c>
      <c r="P18">
        <v>668.46500000000003</v>
      </c>
    </row>
    <row r="19" spans="1:16" x14ac:dyDescent="0.2">
      <c r="A19" s="4" t="s">
        <v>35</v>
      </c>
      <c r="B19">
        <v>25292.255000000001</v>
      </c>
      <c r="C19">
        <v>76646</v>
      </c>
      <c r="D19">
        <v>6202.2335000000003</v>
      </c>
      <c r="E19">
        <v>959.07999999999993</v>
      </c>
      <c r="F19">
        <v>69135.8</v>
      </c>
      <c r="G19">
        <v>508.59300000000002</v>
      </c>
      <c r="H19">
        <v>594.04999999999995</v>
      </c>
      <c r="I19">
        <v>2.0785</v>
      </c>
      <c r="J19">
        <v>7747.1</v>
      </c>
      <c r="K19">
        <v>47.062000000000005</v>
      </c>
      <c r="L19">
        <v>32.432000000000002</v>
      </c>
      <c r="M19">
        <v>74.070999999999998</v>
      </c>
      <c r="N19">
        <v>133.88799999999998</v>
      </c>
      <c r="O19">
        <v>69.788000000000011</v>
      </c>
      <c r="P19">
        <v>1032.0650000000001</v>
      </c>
    </row>
    <row r="20" spans="1:16" x14ac:dyDescent="0.2">
      <c r="A20" s="4" t="s">
        <v>36</v>
      </c>
      <c r="B20">
        <v>18182.255000000001</v>
      </c>
      <c r="C20">
        <v>35896</v>
      </c>
      <c r="D20">
        <v>6369.7335000000003</v>
      </c>
      <c r="E20">
        <v>902.68</v>
      </c>
      <c r="F20">
        <v>60465.8</v>
      </c>
      <c r="G20">
        <v>601.99299999999994</v>
      </c>
      <c r="H20">
        <v>753.34999999999991</v>
      </c>
      <c r="I20">
        <v>2.0034999999999998</v>
      </c>
      <c r="J20">
        <v>6029.1</v>
      </c>
      <c r="K20">
        <v>33.452000000000005</v>
      </c>
      <c r="L20">
        <v>29.111999999999998</v>
      </c>
      <c r="M20">
        <v>45.241</v>
      </c>
      <c r="N20">
        <v>89.707999999999998</v>
      </c>
      <c r="O20">
        <v>44.997999999999998</v>
      </c>
      <c r="P20">
        <v>833.86500000000001</v>
      </c>
    </row>
    <row r="21" spans="1:16" x14ac:dyDescent="0.2">
      <c r="A21" s="4" t="s">
        <v>37</v>
      </c>
      <c r="B21">
        <v>19192.255000000001</v>
      </c>
      <c r="C21">
        <v>44336</v>
      </c>
      <c r="D21">
        <v>5654.2335000000003</v>
      </c>
      <c r="E21">
        <v>796.07999999999993</v>
      </c>
      <c r="F21">
        <v>51955.8</v>
      </c>
      <c r="G21">
        <v>874.89299999999992</v>
      </c>
      <c r="H21">
        <v>641.34999999999991</v>
      </c>
      <c r="I21">
        <v>1.708</v>
      </c>
      <c r="J21">
        <v>5804.1</v>
      </c>
      <c r="K21">
        <v>32.481999999999999</v>
      </c>
      <c r="L21">
        <v>26.052</v>
      </c>
      <c r="M21">
        <v>40.981000000000002</v>
      </c>
      <c r="N21">
        <v>78.448000000000008</v>
      </c>
      <c r="O21">
        <v>39.058</v>
      </c>
      <c r="P21">
        <v>728.56500000000005</v>
      </c>
    </row>
    <row r="22" spans="1:16" x14ac:dyDescent="0.2">
      <c r="A22" s="4" t="s">
        <v>38</v>
      </c>
      <c r="B22">
        <v>23722.255000000001</v>
      </c>
      <c r="C22">
        <v>93156</v>
      </c>
      <c r="D22">
        <v>6367.7335000000003</v>
      </c>
      <c r="E22">
        <v>1516.68</v>
      </c>
      <c r="F22">
        <v>99395.8</v>
      </c>
      <c r="G22">
        <v>622.99299999999994</v>
      </c>
      <c r="H22">
        <v>690.25</v>
      </c>
      <c r="I22">
        <v>2.6585000000000001</v>
      </c>
      <c r="J22">
        <v>10657.1</v>
      </c>
      <c r="K22">
        <v>47.002000000000002</v>
      </c>
      <c r="L22">
        <v>30.082000000000001</v>
      </c>
      <c r="M22">
        <v>62.670999999999999</v>
      </c>
      <c r="N22">
        <v>124.988</v>
      </c>
      <c r="O22">
        <v>62.097999999999999</v>
      </c>
      <c r="P22">
        <v>1363.0650000000001</v>
      </c>
    </row>
    <row r="23" spans="1:16" x14ac:dyDescent="0.2">
      <c r="A23" s="4" t="s">
        <v>65</v>
      </c>
      <c r="B23">
        <v>25372.255000000001</v>
      </c>
      <c r="C23">
        <v>66896</v>
      </c>
      <c r="D23">
        <v>5928.2335000000003</v>
      </c>
      <c r="E23">
        <v>950.78</v>
      </c>
      <c r="F23">
        <v>57815.8</v>
      </c>
      <c r="G23">
        <v>213.29299999999998</v>
      </c>
      <c r="H23">
        <v>446.35</v>
      </c>
      <c r="I23">
        <v>1.8789999999999998</v>
      </c>
      <c r="J23">
        <v>5219.1000000000004</v>
      </c>
      <c r="K23">
        <v>36.492000000000004</v>
      </c>
      <c r="L23">
        <v>28.681999999999999</v>
      </c>
      <c r="M23">
        <v>49.941000000000003</v>
      </c>
      <c r="N23">
        <v>99.728000000000009</v>
      </c>
      <c r="O23">
        <v>45.917999999999999</v>
      </c>
      <c r="P23">
        <v>628.36500000000001</v>
      </c>
    </row>
    <row r="24" spans="1:16" x14ac:dyDescent="0.2">
      <c r="A24" s="4" t="s">
        <v>66</v>
      </c>
      <c r="B24">
        <v>17932.255000000001</v>
      </c>
      <c r="C24">
        <v>69886</v>
      </c>
      <c r="D24">
        <v>4882.2335000000003</v>
      </c>
      <c r="E24">
        <v>1271.68</v>
      </c>
      <c r="F24">
        <v>91355.8</v>
      </c>
      <c r="G24">
        <v>197.893</v>
      </c>
      <c r="H24">
        <v>426.65000000000003</v>
      </c>
      <c r="I24">
        <v>4.6295000000000002</v>
      </c>
      <c r="J24">
        <v>8964.1</v>
      </c>
      <c r="K24">
        <v>40.862000000000002</v>
      </c>
      <c r="L24">
        <v>20.942</v>
      </c>
      <c r="M24">
        <v>57.791000000000004</v>
      </c>
      <c r="N24">
        <v>112.38800000000001</v>
      </c>
      <c r="O24">
        <v>53.897999999999996</v>
      </c>
      <c r="P24">
        <v>1133.0650000000001</v>
      </c>
    </row>
    <row r="25" spans="1:16" x14ac:dyDescent="0.2">
      <c r="A25" s="4" t="s">
        <v>67</v>
      </c>
      <c r="B25">
        <v>14472.254999999999</v>
      </c>
      <c r="C25">
        <v>52966</v>
      </c>
      <c r="D25">
        <v>5495.7335000000003</v>
      </c>
      <c r="E25">
        <v>787.9799999999999</v>
      </c>
      <c r="F25">
        <v>52915.8</v>
      </c>
      <c r="G25">
        <v>180.893</v>
      </c>
      <c r="H25">
        <v>344.55</v>
      </c>
      <c r="I25">
        <v>1.5684999999999998</v>
      </c>
      <c r="J25">
        <v>4415.1000000000004</v>
      </c>
      <c r="K25">
        <v>33.161999999999999</v>
      </c>
      <c r="L25">
        <v>20.782</v>
      </c>
      <c r="M25">
        <v>42.521000000000001</v>
      </c>
      <c r="N25">
        <v>81.368000000000009</v>
      </c>
      <c r="O25">
        <v>40.408000000000001</v>
      </c>
      <c r="P25">
        <v>657.46500000000003</v>
      </c>
    </row>
    <row r="26" spans="1:16" x14ac:dyDescent="0.2">
      <c r="A26" s="4" t="s">
        <v>68</v>
      </c>
      <c r="B26">
        <v>18572.255000000001</v>
      </c>
      <c r="C26">
        <v>56916</v>
      </c>
      <c r="D26">
        <v>5174.2335000000003</v>
      </c>
      <c r="E26">
        <v>780.68</v>
      </c>
      <c r="F26">
        <v>54135.8</v>
      </c>
      <c r="G26">
        <v>151.29299999999998</v>
      </c>
      <c r="H26">
        <v>315.95</v>
      </c>
      <c r="I26">
        <v>1.6319999999999999</v>
      </c>
      <c r="J26">
        <v>6166.1</v>
      </c>
      <c r="K26">
        <v>31.241999999999997</v>
      </c>
      <c r="L26">
        <v>19.512</v>
      </c>
      <c r="M26">
        <v>41.191000000000003</v>
      </c>
      <c r="N26">
        <v>77.478000000000009</v>
      </c>
      <c r="O26">
        <v>38.027999999999999</v>
      </c>
      <c r="P26">
        <v>787.2650000000001</v>
      </c>
    </row>
    <row r="27" spans="1:16" x14ac:dyDescent="0.2">
      <c r="A27" s="4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A4A5-7241-6249-9BC4-4F972AE6B06A}">
  <dimension ref="A1:P25"/>
  <sheetViews>
    <sheetView workbookViewId="0">
      <selection activeCell="A26" sqref="A26"/>
    </sheetView>
  </sheetViews>
  <sheetFormatPr baseColWidth="10" defaultRowHeight="15" x14ac:dyDescent="0.2"/>
  <cols>
    <col min="1" max="1" width="18" customWidth="1"/>
    <col min="251" max="251" width="18" customWidth="1"/>
    <col min="507" max="507" width="18" customWidth="1"/>
    <col min="763" max="763" width="18" customWidth="1"/>
    <col min="1019" max="1019" width="18" customWidth="1"/>
    <col min="1275" max="1275" width="18" customWidth="1"/>
    <col min="1531" max="1531" width="18" customWidth="1"/>
    <col min="1787" max="1787" width="18" customWidth="1"/>
    <col min="2043" max="2043" width="18" customWidth="1"/>
    <col min="2299" max="2299" width="18" customWidth="1"/>
    <col min="2555" max="2555" width="18" customWidth="1"/>
    <col min="2811" max="2811" width="18" customWidth="1"/>
    <col min="3067" max="3067" width="18" customWidth="1"/>
    <col min="3323" max="3323" width="18" customWidth="1"/>
    <col min="3579" max="3579" width="18" customWidth="1"/>
    <col min="3835" max="3835" width="18" customWidth="1"/>
    <col min="4091" max="4091" width="18" customWidth="1"/>
    <col min="4347" max="4347" width="18" customWidth="1"/>
    <col min="4603" max="4603" width="18" customWidth="1"/>
    <col min="4859" max="4859" width="18" customWidth="1"/>
    <col min="5115" max="5115" width="18" customWidth="1"/>
    <col min="5371" max="5371" width="18" customWidth="1"/>
    <col min="5627" max="5627" width="18" customWidth="1"/>
    <col min="5883" max="5883" width="18" customWidth="1"/>
    <col min="6139" max="6139" width="18" customWidth="1"/>
    <col min="6395" max="6395" width="18" customWidth="1"/>
    <col min="6651" max="6651" width="18" customWidth="1"/>
    <col min="6907" max="6907" width="18" customWidth="1"/>
    <col min="7163" max="7163" width="18" customWidth="1"/>
    <col min="7419" max="7419" width="18" customWidth="1"/>
    <col min="7675" max="7675" width="18" customWidth="1"/>
    <col min="7931" max="7931" width="18" customWidth="1"/>
    <col min="8187" max="8187" width="18" customWidth="1"/>
    <col min="8443" max="8443" width="18" customWidth="1"/>
    <col min="8699" max="8699" width="18" customWidth="1"/>
    <col min="8955" max="8955" width="18" customWidth="1"/>
    <col min="9211" max="9211" width="18" customWidth="1"/>
    <col min="9467" max="9467" width="18" customWidth="1"/>
    <col min="9723" max="9723" width="18" customWidth="1"/>
    <col min="9979" max="9979" width="18" customWidth="1"/>
    <col min="10235" max="10235" width="18" customWidth="1"/>
    <col min="10491" max="10491" width="18" customWidth="1"/>
    <col min="10747" max="10747" width="18" customWidth="1"/>
    <col min="11003" max="11003" width="18" customWidth="1"/>
    <col min="11259" max="11259" width="18" customWidth="1"/>
    <col min="11515" max="11515" width="18" customWidth="1"/>
    <col min="11771" max="11771" width="18" customWidth="1"/>
    <col min="12027" max="12027" width="18" customWidth="1"/>
    <col min="12283" max="12283" width="18" customWidth="1"/>
    <col min="12539" max="12539" width="18" customWidth="1"/>
    <col min="12795" max="12795" width="18" customWidth="1"/>
    <col min="13051" max="13051" width="18" customWidth="1"/>
    <col min="13307" max="13307" width="18" customWidth="1"/>
    <col min="13563" max="13563" width="18" customWidth="1"/>
    <col min="13819" max="13819" width="18" customWidth="1"/>
    <col min="14075" max="14075" width="18" customWidth="1"/>
    <col min="14331" max="14331" width="18" customWidth="1"/>
    <col min="14587" max="14587" width="18" customWidth="1"/>
    <col min="14843" max="14843" width="18" customWidth="1"/>
    <col min="15099" max="15099" width="18" customWidth="1"/>
    <col min="15355" max="15355" width="18" customWidth="1"/>
    <col min="15611" max="15611" width="18" customWidth="1"/>
    <col min="15867" max="15867" width="18" customWidth="1"/>
    <col min="16123" max="16123" width="18" customWidth="1"/>
  </cols>
  <sheetData>
    <row r="1" spans="1:16" x14ac:dyDescent="0.2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  <row r="2" spans="1:16" x14ac:dyDescent="0.2">
      <c r="A2" s="4" t="s">
        <v>19</v>
      </c>
      <c r="B2">
        <f>'MW. Z.M.R CLEAN'!B3*0.05</f>
        <v>962.61275000000012</v>
      </c>
      <c r="C2">
        <f>'MW. Z.M.R CLEAN'!C3*0.05</f>
        <v>3782.8</v>
      </c>
      <c r="D2">
        <f>'MW. Z.M.R CLEAN'!D3*0.05</f>
        <v>315.01167500000003</v>
      </c>
      <c r="E2">
        <f>'MW. Z.M.R CLEAN'!E3*0.05</f>
        <v>58.084000000000003</v>
      </c>
      <c r="F2">
        <f>'MW. Z.M.R CLEAN'!F3*0.05</f>
        <v>3289.7900000000004</v>
      </c>
      <c r="G2">
        <f>'MW. Z.M.R CLEAN'!G3*0.05</f>
        <v>29.294649999999997</v>
      </c>
      <c r="H2">
        <f>'MW. Z.M.R CLEAN'!H3*0.05</f>
        <v>32.282499999999999</v>
      </c>
      <c r="I2">
        <f>'MW. Z.M.R CLEAN'!I3*0.05</f>
        <v>9.837499999999999E-2</v>
      </c>
      <c r="J2">
        <f>'MW. Z.M.R CLEAN'!J3*0.05</f>
        <v>324.75500000000005</v>
      </c>
      <c r="K2">
        <f>'MW. Z.M.R CLEAN'!K3*0.05</f>
        <v>1.9706000000000001</v>
      </c>
      <c r="L2">
        <f>'MW. Z.M.R CLEAN'!L3*0.05</f>
        <v>1.1676</v>
      </c>
      <c r="M2">
        <f>'MW. Z.M.R CLEAN'!M3*0.05</f>
        <v>2.9630500000000004</v>
      </c>
      <c r="N2">
        <f>'MW. Z.M.R CLEAN'!N3*0.05</f>
        <v>5.6794000000000011</v>
      </c>
      <c r="O2">
        <f>'MW. Z.M.R CLEAN'!O3*0.05</f>
        <v>2.6669</v>
      </c>
      <c r="P2">
        <f>'MW. Z.M.R CLEAN'!P3*0.05</f>
        <v>34.143250000000002</v>
      </c>
    </row>
    <row r="3" spans="1:16" x14ac:dyDescent="0.2">
      <c r="A3" s="4" t="s">
        <v>20</v>
      </c>
      <c r="B3">
        <f>'MW. Z.M.R CLEAN'!B4*0.05</f>
        <v>1161.11275</v>
      </c>
      <c r="C3">
        <f>'MW. Z.M.R CLEAN'!C4*0.05</f>
        <v>5625.8</v>
      </c>
      <c r="D3">
        <f>'MW. Z.M.R CLEAN'!D4*0.05</f>
        <v>369.41167500000006</v>
      </c>
      <c r="E3">
        <f>'MW. Z.M.R CLEAN'!E4*0.05</f>
        <v>58.484000000000009</v>
      </c>
      <c r="F3">
        <f>'MW. Z.M.R CLEAN'!F4*0.05</f>
        <v>3742.2900000000004</v>
      </c>
      <c r="G3">
        <f>'MW. Z.M.R CLEAN'!G4*0.05</f>
        <v>22.824650000000002</v>
      </c>
      <c r="H3">
        <f>'MW. Z.M.R CLEAN'!H4*0.05</f>
        <v>28.432500000000001</v>
      </c>
      <c r="I3">
        <f>'MW. Z.M.R CLEAN'!I4*0.05</f>
        <v>0.11192500000000001</v>
      </c>
      <c r="J3">
        <f>'MW. Z.M.R CLEAN'!J4*0.05</f>
        <v>294.10500000000002</v>
      </c>
      <c r="K3">
        <f>'MW. Z.M.R CLEAN'!K4*0.05</f>
        <v>2.2911000000000001</v>
      </c>
      <c r="L3">
        <f>'MW. Z.M.R CLEAN'!L4*0.05</f>
        <v>1.1631</v>
      </c>
      <c r="M3">
        <f>'MW. Z.M.R CLEAN'!M4*0.05</f>
        <v>3.22255</v>
      </c>
      <c r="N3">
        <f>'MW. Z.M.R CLEAN'!N4*0.05</f>
        <v>6.3744000000000005</v>
      </c>
      <c r="O3">
        <f>'MW. Z.M.R CLEAN'!O4*0.05</f>
        <v>2.9319000000000002</v>
      </c>
      <c r="P3">
        <f>'MW. Z.M.R CLEAN'!P4*0.05</f>
        <v>40.16825</v>
      </c>
    </row>
    <row r="4" spans="1:16" x14ac:dyDescent="0.2">
      <c r="A4" s="4" t="s">
        <v>21</v>
      </c>
      <c r="B4">
        <f>'MW. Z.M.R CLEAN'!B5*0.05</f>
        <v>1282.1127500000002</v>
      </c>
      <c r="C4">
        <f>'MW. Z.M.R CLEAN'!C5*0.05</f>
        <v>4278.3</v>
      </c>
      <c r="D4">
        <f>'MW. Z.M.R CLEAN'!D5*0.05</f>
        <v>318.86167500000005</v>
      </c>
      <c r="E4">
        <f>'MW. Z.M.R CLEAN'!E5*0.05</f>
        <v>80.134000000000015</v>
      </c>
      <c r="F4">
        <f>'MW. Z.M.R CLEAN'!F5*0.05</f>
        <v>3848.2900000000004</v>
      </c>
      <c r="G4">
        <f>'MW. Z.M.R CLEAN'!G5*0.05</f>
        <v>29.914650000000002</v>
      </c>
      <c r="H4">
        <f>'MW. Z.M.R CLEAN'!H5*0.05</f>
        <v>38.462500000000006</v>
      </c>
      <c r="I4">
        <f>'MW. Z.M.R CLEAN'!I5*0.05</f>
        <v>0.13089999999999999</v>
      </c>
      <c r="J4">
        <f>'MW. Z.M.R CLEAN'!J5*0.05</f>
        <v>375.05500000000006</v>
      </c>
      <c r="K4">
        <f>'MW. Z.M.R CLEAN'!K5*0.05</f>
        <v>2.3081</v>
      </c>
      <c r="L4">
        <f>'MW. Z.M.R CLEAN'!L5*0.05</f>
        <v>2.0916000000000001</v>
      </c>
      <c r="M4">
        <f>'MW. Z.M.R CLEAN'!M5*0.05</f>
        <v>3.3000499999999997</v>
      </c>
      <c r="N4">
        <f>'MW. Z.M.R CLEAN'!N5*0.05</f>
        <v>6.5994000000000002</v>
      </c>
      <c r="O4">
        <f>'MW. Z.M.R CLEAN'!O5*0.05</f>
        <v>2.9954000000000001</v>
      </c>
      <c r="P4">
        <f>'MW. Z.M.R CLEAN'!P5*0.05</f>
        <v>41.553250000000006</v>
      </c>
    </row>
    <row r="5" spans="1:16" x14ac:dyDescent="0.2">
      <c r="A5" s="4" t="s">
        <v>22</v>
      </c>
      <c r="B5">
        <f>'MW. Z.M.R CLEAN'!B6*0.05</f>
        <v>411.96274999999997</v>
      </c>
      <c r="C5">
        <f>'MW. Z.M.R CLEAN'!C6*0.05</f>
        <v>2629.3</v>
      </c>
      <c r="D5">
        <f>'MW. Z.M.R CLEAN'!D6*0.05</f>
        <v>145.26167500000003</v>
      </c>
      <c r="E5">
        <f>'MW. Z.M.R CLEAN'!E6*0.05</f>
        <v>28.489000000000001</v>
      </c>
      <c r="F5">
        <f>'MW. Z.M.R CLEAN'!F6*0.05</f>
        <v>1329.79</v>
      </c>
      <c r="G5">
        <f>'MW. Z.M.R CLEAN'!G6*0.05</f>
        <v>18.084650000000003</v>
      </c>
      <c r="H5">
        <f>'MW. Z.M.R CLEAN'!H6*0.05</f>
        <v>14.5875</v>
      </c>
      <c r="I5">
        <f>'MW. Z.M.R CLEAN'!I6*0.05</f>
        <v>3.3299999999999996E-2</v>
      </c>
      <c r="J5">
        <f>'MW. Z.M.R CLEAN'!J6*0.05</f>
        <v>124.155</v>
      </c>
      <c r="K5">
        <f>'MW. Z.M.R CLEAN'!K6*0.05</f>
        <v>0.86309999999999987</v>
      </c>
      <c r="L5">
        <f>'MW. Z.M.R CLEAN'!L6*0.05</f>
        <v>0.65160000000000007</v>
      </c>
      <c r="M5">
        <f>'MW. Z.M.R CLEAN'!M6*0.05</f>
        <v>1.1735500000000001</v>
      </c>
      <c r="N5">
        <f>'MW. Z.M.R CLEAN'!N6*0.05</f>
        <v>2.2514000000000003</v>
      </c>
      <c r="O5">
        <f>'MW. Z.M.R CLEAN'!O6*0.05</f>
        <v>1.0724</v>
      </c>
      <c r="P5">
        <f>'MW. Z.M.R CLEAN'!P6*0.05</f>
        <v>16.603249999999999</v>
      </c>
    </row>
    <row r="6" spans="1:16" x14ac:dyDescent="0.2">
      <c r="A6" s="4" t="s">
        <v>23</v>
      </c>
      <c r="B6">
        <f>'MW. Z.M.R CLEAN'!B7*0.05</f>
        <v>820.61275000000012</v>
      </c>
      <c r="C6">
        <f>'MW. Z.M.R CLEAN'!C7*0.05</f>
        <v>2074.8000000000002</v>
      </c>
      <c r="D6">
        <f>'MW. Z.M.R CLEAN'!D7*0.05</f>
        <v>262.11167500000005</v>
      </c>
      <c r="E6">
        <f>'MW. Z.M.R CLEAN'!E7*0.05</f>
        <v>26.033999999999999</v>
      </c>
      <c r="F6">
        <f>'MW. Z.M.R CLEAN'!F7*0.05</f>
        <v>1666.7900000000002</v>
      </c>
      <c r="G6">
        <f>'MW. Z.M.R CLEAN'!G7*0.05</f>
        <v>46.234650000000002</v>
      </c>
      <c r="H6">
        <f>'MW. Z.M.R CLEAN'!H7*0.05</f>
        <v>31.657499999999999</v>
      </c>
      <c r="I6">
        <f>'MW. Z.M.R CLEAN'!I7*0.05</f>
        <v>4.855000000000001E-2</v>
      </c>
      <c r="J6">
        <f>'MW. Z.M.R CLEAN'!J7*0.05</f>
        <v>238.25500000000002</v>
      </c>
      <c r="K6">
        <f>'MW. Z.M.R CLEAN'!K7*0.05</f>
        <v>1.1491</v>
      </c>
      <c r="L6">
        <f>'MW. Z.M.R CLEAN'!L7*0.05</f>
        <v>1.7021000000000002</v>
      </c>
      <c r="M6">
        <f>'MW. Z.M.R CLEAN'!M7*0.05</f>
        <v>1.5265500000000001</v>
      </c>
      <c r="N6">
        <f>'MW. Z.M.R CLEAN'!N7*0.05</f>
        <v>2.8094000000000001</v>
      </c>
      <c r="O6">
        <f>'MW. Z.M.R CLEAN'!O7*0.05</f>
        <v>1.3818999999999999</v>
      </c>
      <c r="P6">
        <f>'MW. Z.M.R CLEAN'!P7*0.05</f>
        <v>23.463250000000002</v>
      </c>
    </row>
    <row r="7" spans="1:16" x14ac:dyDescent="0.2">
      <c r="A7" s="4" t="s">
        <v>24</v>
      </c>
      <c r="B7">
        <f>'MW. Z.M.R CLEAN'!B8*0.05</f>
        <v>714.61275000000001</v>
      </c>
      <c r="C7">
        <f>'MW. Z.M.R CLEAN'!C8*0.05</f>
        <v>2495.3000000000002</v>
      </c>
      <c r="D7">
        <f>'MW. Z.M.R CLEAN'!D8*0.05</f>
        <v>299.76167500000003</v>
      </c>
      <c r="E7">
        <f>'MW. Z.M.R CLEAN'!E8*0.05</f>
        <v>27.644000000000002</v>
      </c>
      <c r="F7">
        <f>'MW. Z.M.R CLEAN'!F8*0.05</f>
        <v>1772.7900000000002</v>
      </c>
      <c r="G7">
        <f>'MW. Z.M.R CLEAN'!G8*0.05</f>
        <v>40.324649999999998</v>
      </c>
      <c r="H7">
        <f>'MW. Z.M.R CLEAN'!H8*0.05</f>
        <v>36.407499999999999</v>
      </c>
      <c r="I7">
        <f>'MW. Z.M.R CLEAN'!I8*0.05</f>
        <v>5.6050000000000003E-2</v>
      </c>
      <c r="J7">
        <f>'MW. Z.M.R CLEAN'!J8*0.05</f>
        <v>187.505</v>
      </c>
      <c r="K7">
        <f>'MW. Z.M.R CLEAN'!K8*0.05</f>
        <v>1.0826</v>
      </c>
      <c r="L7">
        <f>'MW. Z.M.R CLEAN'!L8*0.05</f>
        <v>1.0746</v>
      </c>
      <c r="M7">
        <f>'MW. Z.M.R CLEAN'!M8*0.05</f>
        <v>1.4955499999999999</v>
      </c>
      <c r="N7">
        <f>'MW. Z.M.R CLEAN'!N8*0.05</f>
        <v>2.8469000000000002</v>
      </c>
      <c r="O7">
        <f>'MW. Z.M.R CLEAN'!O8*0.05</f>
        <v>1.3273999999999999</v>
      </c>
      <c r="P7">
        <f>'MW. Z.M.R CLEAN'!P8*0.05</f>
        <v>23.268250000000002</v>
      </c>
    </row>
    <row r="8" spans="1:16" x14ac:dyDescent="0.2">
      <c r="A8" s="4" t="s">
        <v>25</v>
      </c>
      <c r="B8">
        <f>'MW. Z.M.R CLEAN'!B9*0.05</f>
        <v>1240.1127500000002</v>
      </c>
      <c r="C8">
        <f>'MW. Z.M.R CLEAN'!C9*0.05</f>
        <v>2770.8</v>
      </c>
      <c r="D8">
        <f>'MW. Z.M.R CLEAN'!D9*0.05</f>
        <v>346.13667500000003</v>
      </c>
      <c r="E8">
        <f>'MW. Z.M.R CLEAN'!E9*0.05</f>
        <v>49.298999999999999</v>
      </c>
      <c r="F8">
        <f>'MW. Z.M.R CLEAN'!F9*0.05</f>
        <v>3085.2900000000004</v>
      </c>
      <c r="G8">
        <f>'MW. Z.M.R CLEAN'!G9*0.05</f>
        <v>23.92465</v>
      </c>
      <c r="H8">
        <f>'MW. Z.M.R CLEAN'!H9*0.05</f>
        <v>33.037500000000001</v>
      </c>
      <c r="I8">
        <f>'MW. Z.M.R CLEAN'!I9*0.05</f>
        <v>9.4075000000000006E-2</v>
      </c>
      <c r="J8">
        <f>'MW. Z.M.R CLEAN'!J9*0.05</f>
        <v>312.10500000000002</v>
      </c>
      <c r="K8">
        <f>'MW. Z.M.R CLEAN'!K9*0.05</f>
        <v>1.8596000000000001</v>
      </c>
      <c r="L8">
        <f>'MW. Z.M.R CLEAN'!L9*0.05</f>
        <v>1.3776000000000002</v>
      </c>
      <c r="M8">
        <f>'MW. Z.M.R CLEAN'!M9*0.05</f>
        <v>2.6500500000000002</v>
      </c>
      <c r="N8">
        <f>'MW. Z.M.R CLEAN'!N9*0.05</f>
        <v>5.1594000000000007</v>
      </c>
      <c r="O8">
        <f>'MW. Z.M.R CLEAN'!O9*0.05</f>
        <v>2.3963999999999999</v>
      </c>
      <c r="P8">
        <f>'MW. Z.M.R CLEAN'!P9*0.05</f>
        <v>37.123250000000006</v>
      </c>
    </row>
    <row r="9" spans="1:16" x14ac:dyDescent="0.2">
      <c r="A9" s="4" t="s">
        <v>26</v>
      </c>
      <c r="B9">
        <f>'MW. Z.M.R CLEAN'!B10*0.05</f>
        <v>1090.61275</v>
      </c>
      <c r="C9">
        <f>'MW. Z.M.R CLEAN'!C10*0.05</f>
        <v>2847.3</v>
      </c>
      <c r="D9">
        <f>'MW. Z.M.R CLEAN'!D10*0.05</f>
        <v>329.88667500000003</v>
      </c>
      <c r="E9">
        <f>'MW. Z.M.R CLEAN'!E10*0.05</f>
        <v>43.024000000000001</v>
      </c>
      <c r="F9">
        <f>'MW. Z.M.R CLEAN'!F10*0.05</f>
        <v>2690.7900000000004</v>
      </c>
      <c r="G9">
        <f>'MW. Z.M.R CLEAN'!G10*0.05</f>
        <v>30.159649999999999</v>
      </c>
      <c r="H9">
        <f>'MW. Z.M.R CLEAN'!H10*0.05</f>
        <v>26.2575</v>
      </c>
      <c r="I9">
        <f>'MW. Z.M.R CLEAN'!I10*0.05</f>
        <v>8.1699999999999995E-2</v>
      </c>
      <c r="J9">
        <f>'MW. Z.M.R CLEAN'!J10*0.05</f>
        <v>296.65500000000003</v>
      </c>
      <c r="K9">
        <f>'MW. Z.M.R CLEAN'!K10*0.05</f>
        <v>1.6701000000000001</v>
      </c>
      <c r="L9">
        <f>'MW. Z.M.R CLEAN'!L10*0.05</f>
        <v>1.1591</v>
      </c>
      <c r="M9">
        <f>'MW. Z.M.R CLEAN'!M10*0.05</f>
        <v>2.3095500000000002</v>
      </c>
      <c r="N9">
        <f>'MW. Z.M.R CLEAN'!N10*0.05</f>
        <v>4.5624000000000002</v>
      </c>
      <c r="O9">
        <f>'MW. Z.M.R CLEAN'!O10*0.05</f>
        <v>2.1139000000000001</v>
      </c>
      <c r="P9">
        <f>'MW. Z.M.R CLEAN'!P10*0.05</f>
        <v>33.268250000000002</v>
      </c>
    </row>
    <row r="10" spans="1:16" x14ac:dyDescent="0.2">
      <c r="A10" s="4" t="s">
        <v>27</v>
      </c>
      <c r="B10">
        <f>'MW. Z.M.R CLEAN'!B11*0.05</f>
        <v>1147.61275</v>
      </c>
      <c r="C10">
        <f>'MW. Z.M.R CLEAN'!C11*0.05</f>
        <v>5065.8</v>
      </c>
      <c r="D10">
        <f>'MW. Z.M.R CLEAN'!D11*0.05</f>
        <v>400.46167500000001</v>
      </c>
      <c r="E10">
        <f>'MW. Z.M.R CLEAN'!E11*0.05</f>
        <v>64.934000000000012</v>
      </c>
      <c r="F10">
        <f>'MW. Z.M.R CLEAN'!F11*0.05</f>
        <v>3948.2900000000004</v>
      </c>
      <c r="G10">
        <f>'MW. Z.M.R CLEAN'!G11*0.05</f>
        <v>31.224649999999997</v>
      </c>
      <c r="H10">
        <f>'MW. Z.M.R CLEAN'!H11*0.05</f>
        <v>32.537500000000001</v>
      </c>
      <c r="I10">
        <f>'MW. Z.M.R CLEAN'!I11*0.05</f>
        <v>0.1409</v>
      </c>
      <c r="J10">
        <f>'MW. Z.M.R CLEAN'!J11*0.05</f>
        <v>365.00500000000005</v>
      </c>
      <c r="K10">
        <f>'MW. Z.M.R CLEAN'!K11*0.05</f>
        <v>2.2291000000000003</v>
      </c>
      <c r="L10">
        <f>'MW. Z.M.R CLEAN'!L11*0.05</f>
        <v>1.9681000000000002</v>
      </c>
      <c r="M10">
        <f>'MW. Z.M.R CLEAN'!M11*0.05</f>
        <v>3.0275500000000002</v>
      </c>
      <c r="N10">
        <f>'MW. Z.M.R CLEAN'!N11*0.05</f>
        <v>6.1694000000000004</v>
      </c>
      <c r="O10">
        <f>'MW. Z.M.R CLEAN'!O11*0.05</f>
        <v>2.8483999999999998</v>
      </c>
      <c r="P10">
        <f>'MW. Z.M.R CLEAN'!P11*0.05</f>
        <v>47.038250000000005</v>
      </c>
    </row>
    <row r="11" spans="1:16" x14ac:dyDescent="0.2">
      <c r="A11" s="4" t="s">
        <v>28</v>
      </c>
      <c r="B11">
        <f>'MW. Z.M.R CLEAN'!B12*0.05</f>
        <v>867.11275000000012</v>
      </c>
      <c r="C11">
        <f>'MW. Z.M.R CLEAN'!C12*0.05</f>
        <v>2383.8000000000002</v>
      </c>
      <c r="D11">
        <f>'MW. Z.M.R CLEAN'!D12*0.05</f>
        <v>353.06167500000004</v>
      </c>
      <c r="E11">
        <f>'MW. Z.M.R CLEAN'!E12*0.05</f>
        <v>46.753999999999998</v>
      </c>
      <c r="F11">
        <f>'MW. Z.M.R CLEAN'!F12*0.05</f>
        <v>2986.7900000000004</v>
      </c>
      <c r="G11">
        <f>'MW. Z.M.R CLEAN'!G12*0.05</f>
        <v>39.964650000000006</v>
      </c>
      <c r="H11">
        <f>'MW. Z.M.R CLEAN'!H12*0.05</f>
        <v>37.702500000000001</v>
      </c>
      <c r="I11">
        <f>'MW. Z.M.R CLEAN'!I12*0.05</f>
        <v>9.98E-2</v>
      </c>
      <c r="J11">
        <f>'MW. Z.M.R CLEAN'!J12*0.05</f>
        <v>274.30500000000001</v>
      </c>
      <c r="K11">
        <f>'MW. Z.M.R CLEAN'!K12*0.05</f>
        <v>1.8056000000000001</v>
      </c>
      <c r="L11">
        <f>'MW. Z.M.R CLEAN'!L12*0.05</f>
        <v>2.5841000000000003</v>
      </c>
      <c r="M11">
        <f>'MW. Z.M.R CLEAN'!M12*0.05</f>
        <v>2.4830500000000004</v>
      </c>
      <c r="N11">
        <f>'MW. Z.M.R CLEAN'!N12*0.05</f>
        <v>4.8209000000000009</v>
      </c>
      <c r="O11">
        <f>'MW. Z.M.R CLEAN'!O12*0.05</f>
        <v>2.3134000000000001</v>
      </c>
      <c r="P11">
        <f>'MW. Z.M.R CLEAN'!P12*0.05</f>
        <v>37.958250000000007</v>
      </c>
    </row>
    <row r="12" spans="1:16" x14ac:dyDescent="0.2">
      <c r="A12" s="4" t="s">
        <v>29</v>
      </c>
      <c r="B12">
        <f>'MW. Z.M.R CLEAN'!B13*0.05</f>
        <v>846.61275000000012</v>
      </c>
      <c r="C12">
        <f>'MW. Z.M.R CLEAN'!C13*0.05</f>
        <v>2418.3000000000002</v>
      </c>
      <c r="D12">
        <f>'MW. Z.M.R CLEAN'!D13*0.05</f>
        <v>329.98667500000005</v>
      </c>
      <c r="E12">
        <f>'MW. Z.M.R CLEAN'!E13*0.05</f>
        <v>37.259</v>
      </c>
      <c r="F12">
        <f>'MW. Z.M.R CLEAN'!F13*0.05</f>
        <v>2180.2900000000004</v>
      </c>
      <c r="G12">
        <f>'MW. Z.M.R CLEAN'!G13*0.05</f>
        <v>45.739650000000005</v>
      </c>
      <c r="H12">
        <f>'MW. Z.M.R CLEAN'!H13*0.05</f>
        <v>37.332500000000003</v>
      </c>
      <c r="I12">
        <f>'MW. Z.M.R CLEAN'!I13*0.05</f>
        <v>6.2524999999999997E-2</v>
      </c>
      <c r="J12">
        <f>'MW. Z.M.R CLEAN'!J13*0.05</f>
        <v>271.35500000000002</v>
      </c>
      <c r="K12">
        <f>'MW. Z.M.R CLEAN'!K13*0.05</f>
        <v>1.1776</v>
      </c>
      <c r="L12">
        <f>'MW. Z.M.R CLEAN'!L13*0.05</f>
        <v>2.7251000000000003</v>
      </c>
      <c r="M12">
        <f>'MW. Z.M.R CLEAN'!M13*0.05</f>
        <v>1.6985500000000002</v>
      </c>
      <c r="N12">
        <f>'MW. Z.M.R CLEAN'!N13*0.05</f>
        <v>3.3449</v>
      </c>
      <c r="O12">
        <f>'MW. Z.M.R CLEAN'!O13*0.05</f>
        <v>1.5124</v>
      </c>
      <c r="P12">
        <f>'MW. Z.M.R CLEAN'!P13*0.05</f>
        <v>27.708250000000007</v>
      </c>
    </row>
    <row r="13" spans="1:16" x14ac:dyDescent="0.2">
      <c r="A13" s="4" t="s">
        <v>30</v>
      </c>
      <c r="B13">
        <f>'MW. Z.M.R CLEAN'!B14*0.05</f>
        <v>1103.61275</v>
      </c>
      <c r="C13">
        <f>'MW. Z.M.R CLEAN'!C14*0.05</f>
        <v>3420.8</v>
      </c>
      <c r="D13">
        <f>'MW. Z.M.R CLEAN'!D14*0.05</f>
        <v>380.56167500000004</v>
      </c>
      <c r="E13">
        <f>'MW. Z.M.R CLEAN'!E14*0.05</f>
        <v>52.634000000000007</v>
      </c>
      <c r="F13">
        <f>'MW. Z.M.R CLEAN'!F14*0.05</f>
        <v>3292.2900000000004</v>
      </c>
      <c r="G13">
        <f>'MW. Z.M.R CLEAN'!G14*0.05</f>
        <v>48.984650000000002</v>
      </c>
      <c r="H13">
        <f>'MW. Z.M.R CLEAN'!H14*0.05</f>
        <v>38.092499999999994</v>
      </c>
      <c r="I13">
        <f>'MW. Z.M.R CLEAN'!I14*0.05</f>
        <v>0.12185</v>
      </c>
      <c r="J13">
        <f>'MW. Z.M.R CLEAN'!J14*0.05</f>
        <v>278.20500000000004</v>
      </c>
      <c r="K13">
        <f>'MW. Z.M.R CLEAN'!K14*0.05</f>
        <v>2.3961000000000001</v>
      </c>
      <c r="L13">
        <f>'MW. Z.M.R CLEAN'!L14*0.05</f>
        <v>1.7651000000000001</v>
      </c>
      <c r="M13">
        <f>'MW. Z.M.R CLEAN'!M14*0.05</f>
        <v>3.3515499999999996</v>
      </c>
      <c r="N13">
        <f>'MW. Z.M.R CLEAN'!N14*0.05</f>
        <v>6.0594000000000001</v>
      </c>
      <c r="O13">
        <f>'MW. Z.M.R CLEAN'!O14*0.05</f>
        <v>2.9959000000000002</v>
      </c>
      <c r="P13">
        <f>'MW. Z.M.R CLEAN'!P14*0.05</f>
        <v>38.888250000000006</v>
      </c>
    </row>
    <row r="14" spans="1:16" x14ac:dyDescent="0.2">
      <c r="A14" s="4" t="s">
        <v>31</v>
      </c>
      <c r="B14">
        <f>'MW. Z.M.R CLEAN'!B15*0.05</f>
        <v>1065.61275</v>
      </c>
      <c r="C14">
        <f>'MW. Z.M.R CLEAN'!C15*0.05</f>
        <v>3237.3</v>
      </c>
      <c r="D14">
        <f>'MW. Z.M.R CLEAN'!D15*0.05</f>
        <v>396.96167500000001</v>
      </c>
      <c r="E14">
        <f>'MW. Z.M.R CLEAN'!E15*0.05</f>
        <v>48.084000000000003</v>
      </c>
      <c r="F14">
        <f>'MW. Z.M.R CLEAN'!F15*0.05</f>
        <v>2949.2900000000004</v>
      </c>
      <c r="G14">
        <f>'MW. Z.M.R CLEAN'!G15*0.05</f>
        <v>35.319649999999996</v>
      </c>
      <c r="H14">
        <f>'MW. Z.M.R CLEAN'!H15*0.05</f>
        <v>40.567499999999995</v>
      </c>
      <c r="I14">
        <f>'MW. Z.M.R CLEAN'!I15*0.05</f>
        <v>9.4500000000000001E-2</v>
      </c>
      <c r="J14">
        <f>'MW. Z.M.R CLEAN'!J15*0.05</f>
        <v>344.70500000000004</v>
      </c>
      <c r="K14">
        <f>'MW. Z.M.R CLEAN'!K15*0.05</f>
        <v>1.7786000000000002</v>
      </c>
      <c r="L14">
        <f>'MW. Z.M.R CLEAN'!L15*0.05</f>
        <v>3.0241000000000002</v>
      </c>
      <c r="M14">
        <f>'MW. Z.M.R CLEAN'!M15*0.05</f>
        <v>2.4625500000000002</v>
      </c>
      <c r="N14">
        <f>'MW. Z.M.R CLEAN'!N15*0.05</f>
        <v>4.7594000000000003</v>
      </c>
      <c r="O14">
        <f>'MW. Z.M.R CLEAN'!O15*0.05</f>
        <v>2.2294</v>
      </c>
      <c r="P14">
        <f>'MW. Z.M.R CLEAN'!P15*0.05</f>
        <v>34.433250000000008</v>
      </c>
    </row>
    <row r="15" spans="1:16" x14ac:dyDescent="0.2">
      <c r="A15" s="4" t="s">
        <v>32</v>
      </c>
      <c r="B15">
        <f>'MW. Z.M.R CLEAN'!B16*0.05</f>
        <v>1027.61275</v>
      </c>
      <c r="C15">
        <f>'MW. Z.M.R CLEAN'!C16*0.05</f>
        <v>3335.8</v>
      </c>
      <c r="D15">
        <f>'MW. Z.M.R CLEAN'!D16*0.05</f>
        <v>310.53667500000006</v>
      </c>
      <c r="E15">
        <f>'MW. Z.M.R CLEAN'!E16*0.05</f>
        <v>42.473999999999997</v>
      </c>
      <c r="F15">
        <f>'MW. Z.M.R CLEAN'!F16*0.05</f>
        <v>2712.2900000000004</v>
      </c>
      <c r="G15">
        <f>'MW. Z.M.R CLEAN'!G16*0.05</f>
        <v>38.36965</v>
      </c>
      <c r="H15">
        <f>'MW. Z.M.R CLEAN'!H16*0.05</f>
        <v>29.487500000000001</v>
      </c>
      <c r="I15">
        <f>'MW. Z.M.R CLEAN'!I16*0.05</f>
        <v>9.1200000000000003E-2</v>
      </c>
      <c r="J15">
        <f>'MW. Z.M.R CLEAN'!J16*0.05</f>
        <v>267.90500000000003</v>
      </c>
      <c r="K15">
        <f>'MW. Z.M.R CLEAN'!K16*0.05</f>
        <v>1.7711000000000003</v>
      </c>
      <c r="L15">
        <f>'MW. Z.M.R CLEAN'!L16*0.05</f>
        <v>1.7850999999999999</v>
      </c>
      <c r="M15">
        <f>'MW. Z.M.R CLEAN'!M16*0.05</f>
        <v>2.3350500000000003</v>
      </c>
      <c r="N15">
        <f>'MW. Z.M.R CLEAN'!N16*0.05</f>
        <v>4.6254</v>
      </c>
      <c r="O15">
        <f>'MW. Z.M.R CLEAN'!O16*0.05</f>
        <v>2.1974</v>
      </c>
      <c r="P15">
        <f>'MW. Z.M.R CLEAN'!P16*0.05</f>
        <v>31.04325</v>
      </c>
    </row>
    <row r="16" spans="1:16" x14ac:dyDescent="0.2">
      <c r="A16" s="4" t="s">
        <v>33</v>
      </c>
      <c r="B16">
        <f>'MW. Z.M.R CLEAN'!B17*0.05</f>
        <v>1105.61275</v>
      </c>
      <c r="C16">
        <f>'MW. Z.M.R CLEAN'!C17*0.05</f>
        <v>4078.3</v>
      </c>
      <c r="D16">
        <f>'MW. Z.M.R CLEAN'!D17*0.05</f>
        <v>380.96167500000001</v>
      </c>
      <c r="E16">
        <f>'MW. Z.M.R CLEAN'!E17*0.05</f>
        <v>55.434000000000005</v>
      </c>
      <c r="F16">
        <f>'MW. Z.M.R CLEAN'!F17*0.05</f>
        <v>3664.2900000000004</v>
      </c>
      <c r="G16">
        <f>'MW. Z.M.R CLEAN'!G17*0.05</f>
        <v>34.334650000000003</v>
      </c>
      <c r="H16">
        <f>'MW. Z.M.R CLEAN'!H17*0.05</f>
        <v>29.9575</v>
      </c>
      <c r="I16">
        <f>'MW. Z.M.R CLEAN'!I17*0.05</f>
        <v>0.114275</v>
      </c>
      <c r="J16">
        <f>'MW. Z.M.R CLEAN'!J17*0.05</f>
        <v>326.10500000000002</v>
      </c>
      <c r="K16">
        <f>'MW. Z.M.R CLEAN'!K17*0.05</f>
        <v>2.2061000000000002</v>
      </c>
      <c r="L16">
        <f>'MW. Z.M.R CLEAN'!L17*0.05</f>
        <v>1.0750999999999999</v>
      </c>
      <c r="M16">
        <f>'MW. Z.M.R CLEAN'!M17*0.05</f>
        <v>3.2010500000000004</v>
      </c>
      <c r="N16">
        <f>'MW. Z.M.R CLEAN'!N17*0.05</f>
        <v>6.2094000000000005</v>
      </c>
      <c r="O16">
        <f>'MW. Z.M.R CLEAN'!O17*0.05</f>
        <v>2.8963999999999999</v>
      </c>
      <c r="P16">
        <f>'MW. Z.M.R CLEAN'!P17*0.05</f>
        <v>45.663250000000005</v>
      </c>
    </row>
    <row r="17" spans="1:16" x14ac:dyDescent="0.2">
      <c r="A17" s="4" t="s">
        <v>34</v>
      </c>
      <c r="B17">
        <f>'MW. Z.M.R CLEAN'!B18*0.05</f>
        <v>958.11275000000012</v>
      </c>
      <c r="C17">
        <f>'MW. Z.M.R CLEAN'!C18*0.05</f>
        <v>2262.3000000000002</v>
      </c>
      <c r="D17">
        <f>'MW. Z.M.R CLEAN'!D18*0.05</f>
        <v>306.161675</v>
      </c>
      <c r="E17">
        <f>'MW. Z.M.R CLEAN'!E18*0.05</f>
        <v>44.039000000000001</v>
      </c>
      <c r="F17">
        <f>'MW. Z.M.R CLEAN'!F18*0.05</f>
        <v>2674.7900000000004</v>
      </c>
      <c r="G17">
        <f>'MW. Z.M.R CLEAN'!G18*0.05</f>
        <v>41.019649999999999</v>
      </c>
      <c r="H17">
        <f>'MW. Z.M.R CLEAN'!H18*0.05</f>
        <v>32.282499999999999</v>
      </c>
      <c r="I17">
        <f>'MW. Z.M.R CLEAN'!I18*0.05</f>
        <v>8.4249999999999992E-2</v>
      </c>
      <c r="J17">
        <f>'MW. Z.M.R CLEAN'!J18*0.05</f>
        <v>269.90500000000003</v>
      </c>
      <c r="K17">
        <f>'MW. Z.M.R CLEAN'!K18*0.05</f>
        <v>1.6821000000000002</v>
      </c>
      <c r="L17">
        <f>'MW. Z.M.R CLEAN'!L18*0.05</f>
        <v>2.4936000000000003</v>
      </c>
      <c r="M17">
        <f>'MW. Z.M.R CLEAN'!M18*0.05</f>
        <v>2.2905500000000001</v>
      </c>
      <c r="N17">
        <f>'MW. Z.M.R CLEAN'!N18*0.05</f>
        <v>4.4654000000000007</v>
      </c>
      <c r="O17">
        <f>'MW. Z.M.R CLEAN'!O18*0.05</f>
        <v>2.0954000000000002</v>
      </c>
      <c r="P17">
        <f>'MW. Z.M.R CLEAN'!P18*0.05</f>
        <v>33.423250000000003</v>
      </c>
    </row>
    <row r="18" spans="1:16" x14ac:dyDescent="0.2">
      <c r="A18" s="4" t="s">
        <v>35</v>
      </c>
      <c r="B18">
        <f>'MW. Z.M.R CLEAN'!B19*0.05</f>
        <v>1264.6127500000002</v>
      </c>
      <c r="C18">
        <f>'MW. Z.M.R CLEAN'!C19*0.05</f>
        <v>3832.3</v>
      </c>
      <c r="D18">
        <f>'MW. Z.M.R CLEAN'!D19*0.05</f>
        <v>310.11167500000005</v>
      </c>
      <c r="E18">
        <f>'MW. Z.M.R CLEAN'!E19*0.05</f>
        <v>47.954000000000001</v>
      </c>
      <c r="F18">
        <f>'MW. Z.M.R CLEAN'!F19*0.05</f>
        <v>3456.7900000000004</v>
      </c>
      <c r="G18">
        <f>'MW. Z.M.R CLEAN'!G19*0.05</f>
        <v>25.429650000000002</v>
      </c>
      <c r="H18">
        <f>'MW. Z.M.R CLEAN'!H19*0.05</f>
        <v>29.702500000000001</v>
      </c>
      <c r="I18">
        <f>'MW. Z.M.R CLEAN'!I19*0.05</f>
        <v>0.103925</v>
      </c>
      <c r="J18">
        <f>'MW. Z.M.R CLEAN'!J19*0.05</f>
        <v>387.35500000000002</v>
      </c>
      <c r="K18">
        <f>'MW. Z.M.R CLEAN'!K19*0.05</f>
        <v>2.3531000000000004</v>
      </c>
      <c r="L18">
        <f>'MW. Z.M.R CLEAN'!L19*0.05</f>
        <v>1.6216000000000002</v>
      </c>
      <c r="M18">
        <f>'MW. Z.M.R CLEAN'!M19*0.05</f>
        <v>3.7035499999999999</v>
      </c>
      <c r="N18">
        <f>'MW. Z.M.R CLEAN'!N19*0.05</f>
        <v>6.694399999999999</v>
      </c>
      <c r="O18">
        <f>'MW. Z.M.R CLEAN'!O19*0.05</f>
        <v>3.4894000000000007</v>
      </c>
      <c r="P18">
        <f>'MW. Z.M.R CLEAN'!P19*0.05</f>
        <v>51.603250000000003</v>
      </c>
    </row>
    <row r="19" spans="1:16" x14ac:dyDescent="0.2">
      <c r="A19" s="4" t="s">
        <v>36</v>
      </c>
      <c r="B19">
        <f>'MW. Z.M.R CLEAN'!B20*0.05</f>
        <v>909.11275000000012</v>
      </c>
      <c r="C19">
        <f>'MW. Z.M.R CLEAN'!C20*0.05</f>
        <v>1794.8000000000002</v>
      </c>
      <c r="D19">
        <f>'MW. Z.M.R CLEAN'!D20*0.05</f>
        <v>318.48667500000005</v>
      </c>
      <c r="E19">
        <f>'MW. Z.M.R CLEAN'!E20*0.05</f>
        <v>45.134</v>
      </c>
      <c r="F19">
        <f>'MW. Z.M.R CLEAN'!F20*0.05</f>
        <v>3023.2900000000004</v>
      </c>
      <c r="G19">
        <f>'MW. Z.M.R CLEAN'!G20*0.05</f>
        <v>30.099649999999997</v>
      </c>
      <c r="H19">
        <f>'MW. Z.M.R CLEAN'!H20*0.05</f>
        <v>37.667499999999997</v>
      </c>
      <c r="I19">
        <f>'MW. Z.M.R CLEAN'!I20*0.05</f>
        <v>0.100175</v>
      </c>
      <c r="J19">
        <f>'MW. Z.M.R CLEAN'!J20*0.05</f>
        <v>301.45500000000004</v>
      </c>
      <c r="K19">
        <f>'MW. Z.M.R CLEAN'!K20*0.05</f>
        <v>1.6726000000000003</v>
      </c>
      <c r="L19">
        <f>'MW. Z.M.R CLEAN'!L20*0.05</f>
        <v>1.4556</v>
      </c>
      <c r="M19">
        <f>'MW. Z.M.R CLEAN'!M20*0.05</f>
        <v>2.2620499999999999</v>
      </c>
      <c r="N19">
        <f>'MW. Z.M.R CLEAN'!N20*0.05</f>
        <v>4.4854000000000003</v>
      </c>
      <c r="O19">
        <f>'MW. Z.M.R CLEAN'!O20*0.05</f>
        <v>2.2498999999999998</v>
      </c>
      <c r="P19">
        <f>'MW. Z.M.R CLEAN'!P20*0.05</f>
        <v>41.693250000000006</v>
      </c>
    </row>
    <row r="20" spans="1:16" x14ac:dyDescent="0.2">
      <c r="A20" s="4" t="s">
        <v>37</v>
      </c>
      <c r="B20">
        <f>'MW. Z.M.R CLEAN'!B21*0.05</f>
        <v>959.61275000000012</v>
      </c>
      <c r="C20">
        <f>'MW. Z.M.R CLEAN'!C21*0.05</f>
        <v>2216.8000000000002</v>
      </c>
      <c r="D20">
        <f>'MW. Z.M.R CLEAN'!D21*0.05</f>
        <v>282.71167500000001</v>
      </c>
      <c r="E20">
        <f>'MW. Z.M.R CLEAN'!E21*0.05</f>
        <v>39.804000000000002</v>
      </c>
      <c r="F20">
        <f>'MW. Z.M.R CLEAN'!F21*0.05</f>
        <v>2597.7900000000004</v>
      </c>
      <c r="G20">
        <f>'MW. Z.M.R CLEAN'!G21*0.05</f>
        <v>43.74465</v>
      </c>
      <c r="H20">
        <f>'MW. Z.M.R CLEAN'!H21*0.05</f>
        <v>32.067499999999995</v>
      </c>
      <c r="I20">
        <f>'MW. Z.M.R CLEAN'!I21*0.05</f>
        <v>8.5400000000000004E-2</v>
      </c>
      <c r="J20">
        <f>'MW. Z.M.R CLEAN'!J21*0.05</f>
        <v>290.20500000000004</v>
      </c>
      <c r="K20">
        <f>'MW. Z.M.R CLEAN'!K21*0.05</f>
        <v>1.6241000000000001</v>
      </c>
      <c r="L20">
        <f>'MW. Z.M.R CLEAN'!L21*0.05</f>
        <v>1.3026</v>
      </c>
      <c r="M20">
        <f>'MW. Z.M.R CLEAN'!M21*0.05</f>
        <v>2.0490500000000003</v>
      </c>
      <c r="N20">
        <f>'MW. Z.M.R CLEAN'!N21*0.05</f>
        <v>3.9224000000000006</v>
      </c>
      <c r="O20">
        <f>'MW. Z.M.R CLEAN'!O21*0.05</f>
        <v>1.9529000000000001</v>
      </c>
      <c r="P20">
        <f>'MW. Z.M.R CLEAN'!P21*0.05</f>
        <v>36.428250000000006</v>
      </c>
    </row>
    <row r="21" spans="1:16" x14ac:dyDescent="0.2">
      <c r="A21" s="4" t="s">
        <v>38</v>
      </c>
      <c r="B21">
        <f>'MW. Z.M.R CLEAN'!B22*0.05</f>
        <v>1186.11275</v>
      </c>
      <c r="C21">
        <f>'MW. Z.M.R CLEAN'!C22*0.05</f>
        <v>4657.8</v>
      </c>
      <c r="D21">
        <f>'MW. Z.M.R CLEAN'!D22*0.05</f>
        <v>318.38667500000003</v>
      </c>
      <c r="E21">
        <f>'MW. Z.M.R CLEAN'!E22*0.05</f>
        <v>75.834000000000003</v>
      </c>
      <c r="F21">
        <f>'MW. Z.M.R CLEAN'!F22*0.05</f>
        <v>4969.7900000000009</v>
      </c>
      <c r="G21">
        <f>'MW. Z.M.R CLEAN'!G22*0.05</f>
        <v>31.149649999999998</v>
      </c>
      <c r="H21">
        <f>'MW. Z.M.R CLEAN'!H22*0.05</f>
        <v>34.512500000000003</v>
      </c>
      <c r="I21">
        <f>'MW. Z.M.R CLEAN'!I22*0.05</f>
        <v>0.13292500000000002</v>
      </c>
      <c r="J21">
        <f>'MW. Z.M.R CLEAN'!J22*0.05</f>
        <v>532.85500000000002</v>
      </c>
      <c r="K21">
        <f>'MW. Z.M.R CLEAN'!K22*0.05</f>
        <v>2.3501000000000003</v>
      </c>
      <c r="L21">
        <f>'MW. Z.M.R CLEAN'!L22*0.05</f>
        <v>1.5041000000000002</v>
      </c>
      <c r="M21">
        <f>'MW. Z.M.R CLEAN'!M22*0.05</f>
        <v>3.1335500000000001</v>
      </c>
      <c r="N21">
        <f>'MW. Z.M.R CLEAN'!N22*0.05</f>
        <v>6.2494000000000005</v>
      </c>
      <c r="O21">
        <f>'MW. Z.M.R CLEAN'!O22*0.05</f>
        <v>3.1049000000000002</v>
      </c>
      <c r="P21">
        <f>'MW. Z.M.R CLEAN'!P22*0.05</f>
        <v>68.15325</v>
      </c>
    </row>
    <row r="22" spans="1:16" x14ac:dyDescent="0.2">
      <c r="A22" s="4" t="s">
        <v>65</v>
      </c>
      <c r="B22">
        <f>'MW. Z.M.R CLEAN'!B23*0.05</f>
        <v>1268.6127500000002</v>
      </c>
      <c r="C22">
        <f>'MW. Z.M.R CLEAN'!C23*0.05</f>
        <v>3344.8</v>
      </c>
      <c r="D22">
        <f>'MW. Z.M.R CLEAN'!D23*0.05</f>
        <v>296.411675</v>
      </c>
      <c r="E22">
        <f>'MW. Z.M.R CLEAN'!E23*0.05</f>
        <v>47.539000000000001</v>
      </c>
      <c r="F22">
        <f>'MW. Z.M.R CLEAN'!F23*0.05</f>
        <v>2890.7900000000004</v>
      </c>
      <c r="G22">
        <f>'MW. Z.M.R CLEAN'!G23*0.05</f>
        <v>10.66465</v>
      </c>
      <c r="H22">
        <f>'MW. Z.M.R CLEAN'!H23*0.05</f>
        <v>22.317500000000003</v>
      </c>
      <c r="I22">
        <f>'MW. Z.M.R CLEAN'!I23*0.05</f>
        <v>9.3949999999999992E-2</v>
      </c>
      <c r="J22">
        <f>'MW. Z.M.R CLEAN'!J23*0.05</f>
        <v>260.95500000000004</v>
      </c>
      <c r="K22">
        <f>'MW. Z.M.R CLEAN'!K23*0.05</f>
        <v>1.8246000000000002</v>
      </c>
      <c r="L22">
        <f>'MW. Z.M.R CLEAN'!L23*0.05</f>
        <v>1.4340999999999999</v>
      </c>
      <c r="M22">
        <f>'MW. Z.M.R CLEAN'!M23*0.05</f>
        <v>2.4970500000000002</v>
      </c>
      <c r="N22">
        <f>'MW. Z.M.R CLEAN'!N23*0.05</f>
        <v>4.9864000000000006</v>
      </c>
      <c r="O22">
        <f>'MW. Z.M.R CLEAN'!O23*0.05</f>
        <v>2.2959000000000001</v>
      </c>
      <c r="P22">
        <f>'MW. Z.M.R CLEAN'!P23*0.05</f>
        <v>31.41825</v>
      </c>
    </row>
    <row r="23" spans="1:16" x14ac:dyDescent="0.2">
      <c r="A23" s="4" t="s">
        <v>66</v>
      </c>
      <c r="B23">
        <f>'MW. Z.M.R CLEAN'!B24*0.05</f>
        <v>896.61275000000012</v>
      </c>
      <c r="C23">
        <f>'MW. Z.M.R CLEAN'!C24*0.05</f>
        <v>3494.3</v>
      </c>
      <c r="D23">
        <f>'MW. Z.M.R CLEAN'!D24*0.05</f>
        <v>244.11167500000002</v>
      </c>
      <c r="E23">
        <f>'MW. Z.M.R CLEAN'!E24*0.05</f>
        <v>63.584000000000003</v>
      </c>
      <c r="F23">
        <f>'MW. Z.M.R CLEAN'!F24*0.05</f>
        <v>4567.79</v>
      </c>
      <c r="G23">
        <f>'MW. Z.M.R CLEAN'!G24*0.05</f>
        <v>9.8946500000000004</v>
      </c>
      <c r="H23">
        <f>'MW. Z.M.R CLEAN'!H24*0.05</f>
        <v>21.332500000000003</v>
      </c>
      <c r="I23">
        <f>'MW. Z.M.R CLEAN'!I24*0.05</f>
        <v>0.23147500000000001</v>
      </c>
      <c r="J23">
        <f>'MW. Z.M.R CLEAN'!J24*0.05</f>
        <v>448.20500000000004</v>
      </c>
      <c r="K23">
        <f>'MW. Z.M.R CLEAN'!K24*0.05</f>
        <v>2.0431000000000004</v>
      </c>
      <c r="L23">
        <f>'MW. Z.M.R CLEAN'!L24*0.05</f>
        <v>1.0471000000000001</v>
      </c>
      <c r="M23">
        <f>'MW. Z.M.R CLEAN'!M24*0.05</f>
        <v>2.8895500000000003</v>
      </c>
      <c r="N23">
        <f>'MW. Z.M.R CLEAN'!N24*0.05</f>
        <v>5.6194000000000006</v>
      </c>
      <c r="O23">
        <f>'MW. Z.M.R CLEAN'!O24*0.05</f>
        <v>2.6949000000000001</v>
      </c>
      <c r="P23">
        <f>'MW. Z.M.R CLEAN'!P24*0.05</f>
        <v>56.653250000000007</v>
      </c>
    </row>
    <row r="24" spans="1:16" x14ac:dyDescent="0.2">
      <c r="A24" s="4" t="s">
        <v>67</v>
      </c>
      <c r="B24">
        <f>'MW. Z.M.R CLEAN'!B25*0.05</f>
        <v>723.61275000000001</v>
      </c>
      <c r="C24">
        <f>'MW. Z.M.R CLEAN'!C25*0.05</f>
        <v>2648.3</v>
      </c>
      <c r="D24">
        <f>'MW. Z.M.R CLEAN'!D25*0.05</f>
        <v>274.786675</v>
      </c>
      <c r="E24">
        <f>'MW. Z.M.R CLEAN'!E25*0.05</f>
        <v>39.399000000000001</v>
      </c>
      <c r="F24">
        <f>'MW. Z.M.R CLEAN'!F25*0.05</f>
        <v>2645.7900000000004</v>
      </c>
      <c r="G24">
        <f>'MW. Z.M.R CLEAN'!G25*0.05</f>
        <v>9.0446500000000007</v>
      </c>
      <c r="H24">
        <f>'MW. Z.M.R CLEAN'!H25*0.05</f>
        <v>17.227500000000003</v>
      </c>
      <c r="I24">
        <f>'MW. Z.M.R CLEAN'!I25*0.05</f>
        <v>7.8424999999999995E-2</v>
      </c>
      <c r="J24">
        <f>'MW. Z.M.R CLEAN'!J25*0.05</f>
        <v>220.75500000000002</v>
      </c>
      <c r="K24">
        <f>'MW. Z.M.R CLEAN'!K25*0.05</f>
        <v>1.6581000000000001</v>
      </c>
      <c r="L24">
        <f>'MW. Z.M.R CLEAN'!L25*0.05</f>
        <v>1.0391000000000001</v>
      </c>
      <c r="M24">
        <f>'MW. Z.M.R CLEAN'!M25*0.05</f>
        <v>2.1260500000000002</v>
      </c>
      <c r="N24">
        <f>'MW. Z.M.R CLEAN'!N25*0.05</f>
        <v>4.0684000000000005</v>
      </c>
      <c r="O24">
        <f>'MW. Z.M.R CLEAN'!O25*0.05</f>
        <v>2.0204</v>
      </c>
      <c r="P24">
        <f>'MW. Z.M.R CLEAN'!P25*0.05</f>
        <v>32.873250000000006</v>
      </c>
    </row>
    <row r="25" spans="1:16" x14ac:dyDescent="0.2">
      <c r="A25" s="4" t="s">
        <v>68</v>
      </c>
      <c r="B25">
        <f>'MW. Z.M.R CLEAN'!B26*0.05</f>
        <v>928.61275000000012</v>
      </c>
      <c r="C25">
        <f>'MW. Z.M.R CLEAN'!C26*0.05</f>
        <v>2845.8</v>
      </c>
      <c r="D25">
        <f>'MW. Z.M.R CLEAN'!D26*0.05</f>
        <v>258.71167500000001</v>
      </c>
      <c r="E25">
        <f>'MW. Z.M.R CLEAN'!E26*0.05</f>
        <v>39.033999999999999</v>
      </c>
      <c r="F25">
        <f>'MW. Z.M.R CLEAN'!F26*0.05</f>
        <v>2706.7900000000004</v>
      </c>
      <c r="G25">
        <f>'MW. Z.M.R CLEAN'!G26*0.05</f>
        <v>7.5646499999999994</v>
      </c>
      <c r="H25">
        <f>'MW. Z.M.R CLEAN'!H26*0.05</f>
        <v>15.797499999999999</v>
      </c>
      <c r="I25">
        <f>'MW. Z.M.R CLEAN'!I26*0.05</f>
        <v>8.1600000000000006E-2</v>
      </c>
      <c r="J25">
        <f>'MW. Z.M.R CLEAN'!J26*0.05</f>
        <v>308.30500000000006</v>
      </c>
      <c r="K25">
        <f>'MW. Z.M.R CLEAN'!K26*0.05</f>
        <v>1.5621</v>
      </c>
      <c r="L25">
        <f>'MW. Z.M.R CLEAN'!L26*0.05</f>
        <v>0.97560000000000002</v>
      </c>
      <c r="M25">
        <f>'MW. Z.M.R CLEAN'!M26*0.05</f>
        <v>2.0595500000000002</v>
      </c>
      <c r="N25">
        <f>'MW. Z.M.R CLEAN'!N26*0.05</f>
        <v>3.8739000000000008</v>
      </c>
      <c r="O25">
        <f>'MW. Z.M.R CLEAN'!O26*0.05</f>
        <v>1.9014</v>
      </c>
      <c r="P25">
        <f>'MW. Z.M.R CLEAN'!P26*0.05</f>
        <v>39.363250000000008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A2F2-64D0-9D48-807C-126D4EB0DDFA}">
  <dimension ref="A1:P25"/>
  <sheetViews>
    <sheetView topLeftCell="H1" workbookViewId="0">
      <selection activeCell="M32" sqref="M32"/>
    </sheetView>
  </sheetViews>
  <sheetFormatPr baseColWidth="10" defaultRowHeight="15" x14ac:dyDescent="0.2"/>
  <cols>
    <col min="1" max="1" width="18" customWidth="1"/>
    <col min="251" max="251" width="18" customWidth="1"/>
    <col min="507" max="507" width="18" customWidth="1"/>
    <col min="763" max="763" width="18" customWidth="1"/>
    <col min="1019" max="1019" width="18" customWidth="1"/>
    <col min="1275" max="1275" width="18" customWidth="1"/>
    <col min="1531" max="1531" width="18" customWidth="1"/>
    <col min="1787" max="1787" width="18" customWidth="1"/>
    <col min="2043" max="2043" width="18" customWidth="1"/>
    <col min="2299" max="2299" width="18" customWidth="1"/>
    <col min="2555" max="2555" width="18" customWidth="1"/>
    <col min="2811" max="2811" width="18" customWidth="1"/>
    <col min="3067" max="3067" width="18" customWidth="1"/>
    <col min="3323" max="3323" width="18" customWidth="1"/>
    <col min="3579" max="3579" width="18" customWidth="1"/>
    <col min="3835" max="3835" width="18" customWidth="1"/>
    <col min="4091" max="4091" width="18" customWidth="1"/>
    <col min="4347" max="4347" width="18" customWidth="1"/>
    <col min="4603" max="4603" width="18" customWidth="1"/>
    <col min="4859" max="4859" width="18" customWidth="1"/>
    <col min="5115" max="5115" width="18" customWidth="1"/>
    <col min="5371" max="5371" width="18" customWidth="1"/>
    <col min="5627" max="5627" width="18" customWidth="1"/>
    <col min="5883" max="5883" width="18" customWidth="1"/>
    <col min="6139" max="6139" width="18" customWidth="1"/>
    <col min="6395" max="6395" width="18" customWidth="1"/>
    <col min="6651" max="6651" width="18" customWidth="1"/>
    <col min="6907" max="6907" width="18" customWidth="1"/>
    <col min="7163" max="7163" width="18" customWidth="1"/>
    <col min="7419" max="7419" width="18" customWidth="1"/>
    <col min="7675" max="7675" width="18" customWidth="1"/>
    <col min="7931" max="7931" width="18" customWidth="1"/>
    <col min="8187" max="8187" width="18" customWidth="1"/>
    <col min="8443" max="8443" width="18" customWidth="1"/>
    <col min="8699" max="8699" width="18" customWidth="1"/>
    <col min="8955" max="8955" width="18" customWidth="1"/>
    <col min="9211" max="9211" width="18" customWidth="1"/>
    <col min="9467" max="9467" width="18" customWidth="1"/>
    <col min="9723" max="9723" width="18" customWidth="1"/>
    <col min="9979" max="9979" width="18" customWidth="1"/>
    <col min="10235" max="10235" width="18" customWidth="1"/>
    <col min="10491" max="10491" width="18" customWidth="1"/>
    <col min="10747" max="10747" width="18" customWidth="1"/>
    <col min="11003" max="11003" width="18" customWidth="1"/>
    <col min="11259" max="11259" width="18" customWidth="1"/>
    <col min="11515" max="11515" width="18" customWidth="1"/>
    <col min="11771" max="11771" width="18" customWidth="1"/>
    <col min="12027" max="12027" width="18" customWidth="1"/>
    <col min="12283" max="12283" width="18" customWidth="1"/>
    <col min="12539" max="12539" width="18" customWidth="1"/>
    <col min="12795" max="12795" width="18" customWidth="1"/>
    <col min="13051" max="13051" width="18" customWidth="1"/>
    <col min="13307" max="13307" width="18" customWidth="1"/>
    <col min="13563" max="13563" width="18" customWidth="1"/>
    <col min="13819" max="13819" width="18" customWidth="1"/>
    <col min="14075" max="14075" width="18" customWidth="1"/>
    <col min="14331" max="14331" width="18" customWidth="1"/>
    <col min="14587" max="14587" width="18" customWidth="1"/>
    <col min="14843" max="14843" width="18" customWidth="1"/>
    <col min="15099" max="15099" width="18" customWidth="1"/>
    <col min="15355" max="15355" width="18" customWidth="1"/>
    <col min="15611" max="15611" width="18" customWidth="1"/>
    <col min="15867" max="15867" width="18" customWidth="1"/>
    <col min="16123" max="16123" width="18" customWidth="1"/>
  </cols>
  <sheetData>
    <row r="1" spans="1:16" x14ac:dyDescent="0.2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  <row r="2" spans="1:16" x14ac:dyDescent="0.2">
      <c r="A2" s="4" t="s">
        <v>19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  <c r="M2">
        <v>0.11</v>
      </c>
      <c r="N2">
        <v>0.11</v>
      </c>
      <c r="O2">
        <v>0.11</v>
      </c>
      <c r="P2">
        <v>0.11</v>
      </c>
    </row>
    <row r="3" spans="1:16" x14ac:dyDescent="0.2">
      <c r="A3" s="4" t="s">
        <v>20</v>
      </c>
      <c r="B3">
        <v>0.108</v>
      </c>
      <c r="C3">
        <v>0.108</v>
      </c>
      <c r="D3">
        <v>0.108</v>
      </c>
      <c r="E3">
        <v>0.108</v>
      </c>
      <c r="F3">
        <v>0.108</v>
      </c>
      <c r="G3">
        <v>0.108</v>
      </c>
      <c r="H3">
        <v>0.108</v>
      </c>
      <c r="I3">
        <v>0.108</v>
      </c>
      <c r="J3">
        <v>0.108</v>
      </c>
      <c r="K3">
        <v>0.108</v>
      </c>
      <c r="L3">
        <v>0.108</v>
      </c>
      <c r="M3">
        <v>0.108</v>
      </c>
      <c r="N3">
        <v>0.108</v>
      </c>
      <c r="O3">
        <v>0.108</v>
      </c>
      <c r="P3">
        <v>0.108</v>
      </c>
    </row>
    <row r="4" spans="1:16" x14ac:dyDescent="0.2">
      <c r="A4" s="4" t="s">
        <v>21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</row>
    <row r="5" spans="1:16" x14ac:dyDescent="0.2">
      <c r="A5" s="4" t="s">
        <v>22</v>
      </c>
      <c r="B5">
        <v>0.04</v>
      </c>
      <c r="C5">
        <v>0.04</v>
      </c>
      <c r="D5">
        <v>0.04</v>
      </c>
      <c r="E5">
        <v>0.04</v>
      </c>
      <c r="F5">
        <v>0.04</v>
      </c>
      <c r="G5">
        <v>0.04</v>
      </c>
      <c r="H5">
        <v>0.04</v>
      </c>
      <c r="I5">
        <v>0.04</v>
      </c>
      <c r="J5">
        <v>0.04</v>
      </c>
      <c r="K5">
        <v>0.04</v>
      </c>
      <c r="L5">
        <v>0.04</v>
      </c>
      <c r="M5">
        <v>0.04</v>
      </c>
      <c r="N5">
        <v>0.04</v>
      </c>
      <c r="O5">
        <v>0.04</v>
      </c>
      <c r="P5">
        <v>0.04</v>
      </c>
    </row>
    <row r="6" spans="1:16" x14ac:dyDescent="0.2">
      <c r="A6" s="4" t="s">
        <v>23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</row>
    <row r="7" spans="1:16" x14ac:dyDescent="0.2">
      <c r="A7" s="4" t="s">
        <v>24</v>
      </c>
      <c r="B7">
        <v>8.1000000000000003E-2</v>
      </c>
      <c r="C7">
        <v>8.1000000000000003E-2</v>
      </c>
      <c r="D7">
        <v>8.1000000000000003E-2</v>
      </c>
      <c r="E7">
        <v>8.1000000000000003E-2</v>
      </c>
      <c r="F7">
        <v>8.1000000000000003E-2</v>
      </c>
      <c r="G7">
        <v>8.1000000000000003E-2</v>
      </c>
      <c r="H7">
        <v>8.1000000000000003E-2</v>
      </c>
      <c r="I7">
        <v>8.1000000000000003E-2</v>
      </c>
      <c r="J7">
        <v>8.1000000000000003E-2</v>
      </c>
      <c r="K7">
        <v>8.1000000000000003E-2</v>
      </c>
      <c r="L7">
        <v>8.1000000000000003E-2</v>
      </c>
      <c r="M7">
        <v>8.1000000000000003E-2</v>
      </c>
      <c r="N7">
        <v>8.1000000000000003E-2</v>
      </c>
      <c r="O7">
        <v>8.1000000000000003E-2</v>
      </c>
      <c r="P7">
        <v>8.1000000000000003E-2</v>
      </c>
    </row>
    <row r="8" spans="1:16" x14ac:dyDescent="0.2">
      <c r="A8" s="4" t="s">
        <v>25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</row>
    <row r="9" spans="1:16" x14ac:dyDescent="0.2">
      <c r="A9" s="4" t="s">
        <v>26</v>
      </c>
      <c r="B9">
        <v>0.10299999999999999</v>
      </c>
      <c r="C9">
        <v>0.10299999999999999</v>
      </c>
      <c r="D9">
        <v>0.10299999999999999</v>
      </c>
      <c r="E9">
        <v>0.10299999999999999</v>
      </c>
      <c r="F9">
        <v>0.10299999999999999</v>
      </c>
      <c r="G9">
        <v>0.10299999999999999</v>
      </c>
      <c r="H9">
        <v>0.10299999999999999</v>
      </c>
      <c r="I9">
        <v>0.10299999999999999</v>
      </c>
      <c r="J9">
        <v>0.10299999999999999</v>
      </c>
      <c r="K9">
        <v>0.10299999999999999</v>
      </c>
      <c r="L9">
        <v>0.10299999999999999</v>
      </c>
      <c r="M9">
        <v>0.10299999999999999</v>
      </c>
      <c r="N9">
        <v>0.10299999999999999</v>
      </c>
      <c r="O9">
        <v>0.10299999999999999</v>
      </c>
      <c r="P9">
        <v>0.10299999999999999</v>
      </c>
    </row>
    <row r="10" spans="1:16" x14ac:dyDescent="0.2">
      <c r="A10" s="4" t="s">
        <v>27</v>
      </c>
      <c r="B10">
        <v>0.104</v>
      </c>
      <c r="C10">
        <v>0.104</v>
      </c>
      <c r="D10">
        <v>0.104</v>
      </c>
      <c r="E10">
        <v>0.104</v>
      </c>
      <c r="F10">
        <v>0.104</v>
      </c>
      <c r="G10">
        <v>0.104</v>
      </c>
      <c r="H10">
        <v>0.104</v>
      </c>
      <c r="I10">
        <v>0.104</v>
      </c>
      <c r="J10">
        <v>0.104</v>
      </c>
      <c r="K10">
        <v>0.104</v>
      </c>
      <c r="L10">
        <v>0.104</v>
      </c>
      <c r="M10">
        <v>0.104</v>
      </c>
      <c r="N10">
        <v>0.104</v>
      </c>
      <c r="O10">
        <v>0.104</v>
      </c>
      <c r="P10">
        <v>0.104</v>
      </c>
    </row>
    <row r="11" spans="1:16" x14ac:dyDescent="0.2">
      <c r="A11" s="4" t="s">
        <v>28</v>
      </c>
      <c r="B11">
        <v>0.10199999999999999</v>
      </c>
      <c r="C11">
        <v>0.10199999999999999</v>
      </c>
      <c r="D11">
        <v>0.10199999999999999</v>
      </c>
      <c r="E11">
        <v>0.10199999999999999</v>
      </c>
      <c r="F11">
        <v>0.10199999999999999</v>
      </c>
      <c r="G11">
        <v>0.10199999999999999</v>
      </c>
      <c r="H11">
        <v>0.10199999999999999</v>
      </c>
      <c r="I11">
        <v>0.10199999999999999</v>
      </c>
      <c r="J11">
        <v>0.10199999999999999</v>
      </c>
      <c r="K11">
        <v>0.10199999999999999</v>
      </c>
      <c r="L11">
        <v>0.10199999999999999</v>
      </c>
      <c r="M11">
        <v>0.10199999999999999</v>
      </c>
      <c r="N11">
        <v>0.10199999999999999</v>
      </c>
      <c r="O11">
        <v>0.10199999999999999</v>
      </c>
      <c r="P11">
        <v>0.10199999999999999</v>
      </c>
    </row>
    <row r="12" spans="1:16" x14ac:dyDescent="0.2">
      <c r="A12" s="4" t="s">
        <v>29</v>
      </c>
      <c r="B12">
        <v>0.10100000000000001</v>
      </c>
      <c r="C12">
        <v>0.10100000000000001</v>
      </c>
      <c r="D12">
        <v>0.10100000000000001</v>
      </c>
      <c r="E12">
        <v>0.10100000000000001</v>
      </c>
      <c r="F12">
        <v>0.10100000000000001</v>
      </c>
      <c r="G12">
        <v>0.10100000000000001</v>
      </c>
      <c r="H12">
        <v>0.10100000000000001</v>
      </c>
      <c r="I12">
        <v>0.10100000000000001</v>
      </c>
      <c r="J12">
        <v>0.10100000000000001</v>
      </c>
      <c r="K12">
        <v>0.10100000000000001</v>
      </c>
      <c r="L12">
        <v>0.10100000000000001</v>
      </c>
      <c r="M12">
        <v>0.10100000000000001</v>
      </c>
      <c r="N12">
        <v>0.10100000000000001</v>
      </c>
      <c r="O12">
        <v>0.10100000000000001</v>
      </c>
      <c r="P12">
        <v>0.10100000000000001</v>
      </c>
    </row>
    <row r="13" spans="1:16" x14ac:dyDescent="0.2">
      <c r="A13" s="4" t="s">
        <v>30</v>
      </c>
      <c r="B13">
        <v>0.108</v>
      </c>
      <c r="C13">
        <v>0.108</v>
      </c>
      <c r="D13">
        <v>0.108</v>
      </c>
      <c r="E13">
        <v>0.108</v>
      </c>
      <c r="F13">
        <v>0.108</v>
      </c>
      <c r="G13">
        <v>0.108</v>
      </c>
      <c r="H13">
        <v>0.108</v>
      </c>
      <c r="I13">
        <v>0.108</v>
      </c>
      <c r="J13">
        <v>0.108</v>
      </c>
      <c r="K13">
        <v>0.108</v>
      </c>
      <c r="L13">
        <v>0.108</v>
      </c>
      <c r="M13">
        <v>0.108</v>
      </c>
      <c r="N13">
        <v>0.108</v>
      </c>
      <c r="O13">
        <v>0.108</v>
      </c>
      <c r="P13">
        <v>0.108</v>
      </c>
    </row>
    <row r="14" spans="1:16" x14ac:dyDescent="0.2">
      <c r="A14" s="4" t="s">
        <v>31</v>
      </c>
      <c r="B14">
        <v>0.11</v>
      </c>
      <c r="C14">
        <v>0.11</v>
      </c>
      <c r="D14">
        <v>0.11</v>
      </c>
      <c r="E14">
        <v>0.11</v>
      </c>
      <c r="F14">
        <v>0.11</v>
      </c>
      <c r="G14">
        <v>0.11</v>
      </c>
      <c r="H14">
        <v>0.11</v>
      </c>
      <c r="I14">
        <v>0.11</v>
      </c>
      <c r="J14">
        <v>0.11</v>
      </c>
      <c r="K14">
        <v>0.11</v>
      </c>
      <c r="L14">
        <v>0.11</v>
      </c>
      <c r="M14">
        <v>0.11</v>
      </c>
      <c r="N14">
        <v>0.11</v>
      </c>
      <c r="O14">
        <v>0.11</v>
      </c>
      <c r="P14">
        <v>0.11</v>
      </c>
    </row>
    <row r="15" spans="1:16" x14ac:dyDescent="0.2">
      <c r="A15" s="4" t="s">
        <v>32</v>
      </c>
      <c r="B15">
        <v>0.105</v>
      </c>
      <c r="C15">
        <v>0.105</v>
      </c>
      <c r="D15">
        <v>0.105</v>
      </c>
      <c r="E15">
        <v>0.105</v>
      </c>
      <c r="F15">
        <v>0.105</v>
      </c>
      <c r="G15">
        <v>0.105</v>
      </c>
      <c r="H15">
        <v>0.105</v>
      </c>
      <c r="I15">
        <v>0.105</v>
      </c>
      <c r="J15">
        <v>0.105</v>
      </c>
      <c r="K15">
        <v>0.105</v>
      </c>
      <c r="L15">
        <v>0.105</v>
      </c>
      <c r="M15">
        <v>0.105</v>
      </c>
      <c r="N15">
        <v>0.105</v>
      </c>
      <c r="O15">
        <v>0.105</v>
      </c>
      <c r="P15">
        <v>0.105</v>
      </c>
    </row>
    <row r="16" spans="1:16" x14ac:dyDescent="0.2">
      <c r="A16" s="4" t="s">
        <v>33</v>
      </c>
      <c r="B16">
        <v>0.107</v>
      </c>
      <c r="C16">
        <v>0.107</v>
      </c>
      <c r="D16">
        <v>0.107</v>
      </c>
      <c r="E16">
        <v>0.107</v>
      </c>
      <c r="F16">
        <v>0.107</v>
      </c>
      <c r="G16">
        <v>0.107</v>
      </c>
      <c r="H16">
        <v>0.107</v>
      </c>
      <c r="I16">
        <v>0.107</v>
      </c>
      <c r="J16">
        <v>0.107</v>
      </c>
      <c r="K16">
        <v>0.107</v>
      </c>
      <c r="L16">
        <v>0.107</v>
      </c>
      <c r="M16">
        <v>0.107</v>
      </c>
      <c r="N16">
        <v>0.107</v>
      </c>
      <c r="O16">
        <v>0.107</v>
      </c>
      <c r="P16">
        <v>0.107</v>
      </c>
    </row>
    <row r="17" spans="1:16" x14ac:dyDescent="0.2">
      <c r="A17" s="4" t="s">
        <v>34</v>
      </c>
      <c r="B17">
        <v>0.10199999999999999</v>
      </c>
      <c r="C17">
        <v>0.10199999999999999</v>
      </c>
      <c r="D17">
        <v>0.10199999999999999</v>
      </c>
      <c r="E17">
        <v>0.10199999999999999</v>
      </c>
      <c r="F17">
        <v>0.10199999999999999</v>
      </c>
      <c r="G17">
        <v>0.10199999999999999</v>
      </c>
      <c r="H17">
        <v>0.10199999999999999</v>
      </c>
      <c r="I17">
        <v>0.10199999999999999</v>
      </c>
      <c r="J17">
        <v>0.10199999999999999</v>
      </c>
      <c r="K17">
        <v>0.10199999999999999</v>
      </c>
      <c r="L17">
        <v>0.10199999999999999</v>
      </c>
      <c r="M17">
        <v>0.10199999999999999</v>
      </c>
      <c r="N17">
        <v>0.10199999999999999</v>
      </c>
      <c r="O17">
        <v>0.10199999999999999</v>
      </c>
      <c r="P17">
        <v>0.10199999999999999</v>
      </c>
    </row>
    <row r="18" spans="1:16" x14ac:dyDescent="0.2">
      <c r="A18" s="4" t="s">
        <v>35</v>
      </c>
      <c r="B18">
        <v>0.109</v>
      </c>
      <c r="C18">
        <v>0.109</v>
      </c>
      <c r="D18">
        <v>0.109</v>
      </c>
      <c r="E18">
        <v>0.109</v>
      </c>
      <c r="F18">
        <v>0.109</v>
      </c>
      <c r="G18">
        <v>0.109</v>
      </c>
      <c r="H18">
        <v>0.109</v>
      </c>
      <c r="I18">
        <v>0.109</v>
      </c>
      <c r="J18">
        <v>0.109</v>
      </c>
      <c r="K18">
        <v>0.109</v>
      </c>
      <c r="L18">
        <v>0.109</v>
      </c>
      <c r="M18">
        <v>0.109</v>
      </c>
      <c r="N18">
        <v>0.109</v>
      </c>
      <c r="O18">
        <v>0.109</v>
      </c>
      <c r="P18">
        <v>0.109</v>
      </c>
    </row>
    <row r="19" spans="1:16" x14ac:dyDescent="0.2">
      <c r="A19" s="4" t="s">
        <v>36</v>
      </c>
      <c r="B19">
        <v>0.10299999999999999</v>
      </c>
      <c r="C19">
        <v>0.10299999999999999</v>
      </c>
      <c r="D19">
        <v>0.10299999999999999</v>
      </c>
      <c r="E19">
        <v>0.10299999999999999</v>
      </c>
      <c r="F19">
        <v>0.10299999999999999</v>
      </c>
      <c r="G19">
        <v>0.10299999999999999</v>
      </c>
      <c r="H19">
        <v>0.10299999999999999</v>
      </c>
      <c r="I19">
        <v>0.10299999999999999</v>
      </c>
      <c r="J19">
        <v>0.10299999999999999</v>
      </c>
      <c r="K19">
        <v>0.10299999999999999</v>
      </c>
      <c r="L19">
        <v>0.10299999999999999</v>
      </c>
      <c r="M19">
        <v>0.10299999999999999</v>
      </c>
      <c r="N19">
        <v>0.10299999999999999</v>
      </c>
      <c r="O19">
        <v>0.10299999999999999</v>
      </c>
      <c r="P19">
        <v>0.10299999999999999</v>
      </c>
    </row>
    <row r="20" spans="1:16" x14ac:dyDescent="0.2">
      <c r="A20" s="4" t="s">
        <v>37</v>
      </c>
      <c r="B20">
        <v>0.11</v>
      </c>
      <c r="C20">
        <v>0.11</v>
      </c>
      <c r="D20">
        <v>0.11</v>
      </c>
      <c r="E20">
        <v>0.11</v>
      </c>
      <c r="F20">
        <v>0.11</v>
      </c>
      <c r="G20">
        <v>0.11</v>
      </c>
      <c r="H20">
        <v>0.11</v>
      </c>
      <c r="I20">
        <v>0.11</v>
      </c>
      <c r="J20">
        <v>0.11</v>
      </c>
      <c r="K20">
        <v>0.11</v>
      </c>
      <c r="L20">
        <v>0.11</v>
      </c>
      <c r="M20">
        <v>0.11</v>
      </c>
      <c r="N20">
        <v>0.11</v>
      </c>
      <c r="O20">
        <v>0.11</v>
      </c>
      <c r="P20">
        <v>0.11</v>
      </c>
    </row>
    <row r="21" spans="1:16" x14ac:dyDescent="0.2">
      <c r="A21" s="4" t="s">
        <v>38</v>
      </c>
      <c r="B21">
        <v>0.11</v>
      </c>
      <c r="C21">
        <v>0.11</v>
      </c>
      <c r="D21">
        <v>0.11</v>
      </c>
      <c r="E21">
        <v>0.11</v>
      </c>
      <c r="F21">
        <v>0.11</v>
      </c>
      <c r="G21">
        <v>0.11</v>
      </c>
      <c r="H21">
        <v>0.11</v>
      </c>
      <c r="I21">
        <v>0.11</v>
      </c>
      <c r="J21">
        <v>0.11</v>
      </c>
      <c r="K21">
        <v>0.11</v>
      </c>
      <c r="L21">
        <v>0.11</v>
      </c>
      <c r="M21">
        <v>0.11</v>
      </c>
      <c r="N21">
        <v>0.11</v>
      </c>
      <c r="O21">
        <v>0.11</v>
      </c>
      <c r="P21">
        <v>0.11</v>
      </c>
    </row>
    <row r="22" spans="1:16" x14ac:dyDescent="0.2">
      <c r="A22" s="4" t="s">
        <v>65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0.1</v>
      </c>
      <c r="L22">
        <v>0.1</v>
      </c>
      <c r="M22">
        <v>0.1</v>
      </c>
      <c r="N22">
        <v>0.1</v>
      </c>
      <c r="O22">
        <v>0.1</v>
      </c>
      <c r="P22">
        <v>0.1</v>
      </c>
    </row>
    <row r="23" spans="1:16" x14ac:dyDescent="0.2">
      <c r="A23" s="4" t="s">
        <v>66</v>
      </c>
      <c r="B23">
        <v>0.10199999999999999</v>
      </c>
      <c r="C23">
        <v>0.10199999999999999</v>
      </c>
      <c r="D23">
        <v>0.10199999999999999</v>
      </c>
      <c r="E23">
        <v>0.10199999999999999</v>
      </c>
      <c r="F23">
        <v>0.10199999999999999</v>
      </c>
      <c r="G23">
        <v>0.10199999999999999</v>
      </c>
      <c r="H23">
        <v>0.10199999999999999</v>
      </c>
      <c r="I23">
        <v>0.10199999999999999</v>
      </c>
      <c r="J23">
        <v>0.10199999999999999</v>
      </c>
      <c r="K23">
        <v>0.10199999999999999</v>
      </c>
      <c r="L23">
        <v>0.10199999999999999</v>
      </c>
      <c r="M23">
        <v>0.10199999999999999</v>
      </c>
      <c r="N23">
        <v>0.10199999999999999</v>
      </c>
      <c r="O23">
        <v>0.10199999999999999</v>
      </c>
      <c r="P23">
        <v>0.10199999999999999</v>
      </c>
    </row>
    <row r="24" spans="1:16" x14ac:dyDescent="0.2">
      <c r="A24" s="4" t="s">
        <v>67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</row>
    <row r="25" spans="1:16" x14ac:dyDescent="0.2">
      <c r="A25" s="4" t="s">
        <v>68</v>
      </c>
      <c r="B25">
        <v>0.105</v>
      </c>
      <c r="C25">
        <v>0.105</v>
      </c>
      <c r="D25">
        <v>0.105</v>
      </c>
      <c r="E25">
        <v>0.105</v>
      </c>
      <c r="F25">
        <v>0.105</v>
      </c>
      <c r="G25">
        <v>0.105</v>
      </c>
      <c r="H25">
        <v>0.105</v>
      </c>
      <c r="I25">
        <v>0.105</v>
      </c>
      <c r="J25">
        <v>0.105</v>
      </c>
      <c r="K25">
        <v>0.105</v>
      </c>
      <c r="L25">
        <v>0.105</v>
      </c>
      <c r="M25">
        <v>0.105</v>
      </c>
      <c r="N25">
        <v>0.105</v>
      </c>
      <c r="O25">
        <v>0.105</v>
      </c>
      <c r="P25">
        <v>0.105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F43A-774B-B343-AE36-5CEC3E820CC0}">
  <dimension ref="A1:P25"/>
  <sheetViews>
    <sheetView topLeftCell="C1" workbookViewId="0">
      <selection activeCell="E15" sqref="E15"/>
    </sheetView>
  </sheetViews>
  <sheetFormatPr baseColWidth="10" defaultRowHeight="15" x14ac:dyDescent="0.2"/>
  <cols>
    <col min="1" max="1" width="18" customWidth="1"/>
    <col min="251" max="251" width="18" customWidth="1"/>
    <col min="507" max="507" width="18" customWidth="1"/>
    <col min="763" max="763" width="18" customWidth="1"/>
    <col min="1019" max="1019" width="18" customWidth="1"/>
    <col min="1275" max="1275" width="18" customWidth="1"/>
    <col min="1531" max="1531" width="18" customWidth="1"/>
    <col min="1787" max="1787" width="18" customWidth="1"/>
    <col min="2043" max="2043" width="18" customWidth="1"/>
    <col min="2299" max="2299" width="18" customWidth="1"/>
    <col min="2555" max="2555" width="18" customWidth="1"/>
    <col min="2811" max="2811" width="18" customWidth="1"/>
    <col min="3067" max="3067" width="18" customWidth="1"/>
    <col min="3323" max="3323" width="18" customWidth="1"/>
    <col min="3579" max="3579" width="18" customWidth="1"/>
    <col min="3835" max="3835" width="18" customWidth="1"/>
    <col min="4091" max="4091" width="18" customWidth="1"/>
    <col min="4347" max="4347" width="18" customWidth="1"/>
    <col min="4603" max="4603" width="18" customWidth="1"/>
    <col min="4859" max="4859" width="18" customWidth="1"/>
    <col min="5115" max="5115" width="18" customWidth="1"/>
    <col min="5371" max="5371" width="18" customWidth="1"/>
    <col min="5627" max="5627" width="18" customWidth="1"/>
    <col min="5883" max="5883" width="18" customWidth="1"/>
    <col min="6139" max="6139" width="18" customWidth="1"/>
    <col min="6395" max="6395" width="18" customWidth="1"/>
    <col min="6651" max="6651" width="18" customWidth="1"/>
    <col min="6907" max="6907" width="18" customWidth="1"/>
    <col min="7163" max="7163" width="18" customWidth="1"/>
    <col min="7419" max="7419" width="18" customWidth="1"/>
    <col min="7675" max="7675" width="18" customWidth="1"/>
    <col min="7931" max="7931" width="18" customWidth="1"/>
    <col min="8187" max="8187" width="18" customWidth="1"/>
    <col min="8443" max="8443" width="18" customWidth="1"/>
    <col min="8699" max="8699" width="18" customWidth="1"/>
    <col min="8955" max="8955" width="18" customWidth="1"/>
    <col min="9211" max="9211" width="18" customWidth="1"/>
    <col min="9467" max="9467" width="18" customWidth="1"/>
    <col min="9723" max="9723" width="18" customWidth="1"/>
    <col min="9979" max="9979" width="18" customWidth="1"/>
    <col min="10235" max="10235" width="18" customWidth="1"/>
    <col min="10491" max="10491" width="18" customWidth="1"/>
    <col min="10747" max="10747" width="18" customWidth="1"/>
    <col min="11003" max="11003" width="18" customWidth="1"/>
    <col min="11259" max="11259" width="18" customWidth="1"/>
    <col min="11515" max="11515" width="18" customWidth="1"/>
    <col min="11771" max="11771" width="18" customWidth="1"/>
    <col min="12027" max="12027" width="18" customWidth="1"/>
    <col min="12283" max="12283" width="18" customWidth="1"/>
    <col min="12539" max="12539" width="18" customWidth="1"/>
    <col min="12795" max="12795" width="18" customWidth="1"/>
    <col min="13051" max="13051" width="18" customWidth="1"/>
    <col min="13307" max="13307" width="18" customWidth="1"/>
    <col min="13563" max="13563" width="18" customWidth="1"/>
    <col min="13819" max="13819" width="18" customWidth="1"/>
    <col min="14075" max="14075" width="18" customWidth="1"/>
    <col min="14331" max="14331" width="18" customWidth="1"/>
    <col min="14587" max="14587" width="18" customWidth="1"/>
    <col min="14843" max="14843" width="18" customWidth="1"/>
    <col min="15099" max="15099" width="18" customWidth="1"/>
    <col min="15355" max="15355" width="18" customWidth="1"/>
    <col min="15611" max="15611" width="18" customWidth="1"/>
    <col min="15867" max="15867" width="18" customWidth="1"/>
    <col min="16123" max="16123" width="18" customWidth="1"/>
  </cols>
  <sheetData>
    <row r="1" spans="1:16" x14ac:dyDescent="0.2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  <row r="2" spans="1:16" x14ac:dyDescent="0.2">
      <c r="A2" s="4" t="s">
        <v>19</v>
      </c>
      <c r="B2">
        <f>'Content in 50ml'!B2/'Sample weight in g'!B2</f>
        <v>8751.0250000000015</v>
      </c>
      <c r="C2">
        <f>'Content in 50ml'!C2/'Sample weight in g'!C2</f>
        <v>34389.090909090912</v>
      </c>
      <c r="D2">
        <f>'Content in 50ml'!D2/'Sample weight in g'!D2</f>
        <v>2863.7425000000003</v>
      </c>
      <c r="E2">
        <f>'Content in 50ml'!E2/'Sample weight in g'!E2</f>
        <v>528.03636363636372</v>
      </c>
      <c r="F2">
        <f>'Content in 50ml'!F2/'Sample weight in g'!F2</f>
        <v>29907.181818181823</v>
      </c>
      <c r="G2">
        <f>'Content in 50ml'!G2/'Sample weight in g'!G2</f>
        <v>266.315</v>
      </c>
      <c r="H2">
        <f>'Content in 50ml'!H2/'Sample weight in g'!H2</f>
        <v>293.47727272727269</v>
      </c>
      <c r="I2">
        <f>'Content in 50ml'!I2/'Sample weight in g'!I2</f>
        <v>0.89431818181818168</v>
      </c>
      <c r="J2">
        <f>'Content in 50ml'!J2/'Sample weight in g'!J2</f>
        <v>2952.3181818181824</v>
      </c>
      <c r="K2">
        <f>'Content in 50ml'!K2/'Sample weight in g'!K2</f>
        <v>17.914545454545454</v>
      </c>
      <c r="L2">
        <f>'Content in 50ml'!L2/'Sample weight in g'!L2</f>
        <v>10.614545454545453</v>
      </c>
      <c r="M2">
        <f>'Content in 50ml'!M2/'Sample weight in g'!M2</f>
        <v>26.936818181818186</v>
      </c>
      <c r="N2">
        <f>'Content in 50ml'!N2/'Sample weight in g'!N2</f>
        <v>51.6309090909091</v>
      </c>
      <c r="O2">
        <f>'Content in 50ml'!O2/'Sample weight in g'!O2</f>
        <v>24.244545454545456</v>
      </c>
      <c r="P2">
        <f>'Content in 50ml'!P2/'Sample weight in g'!P2</f>
        <v>310.39318181818186</v>
      </c>
    </row>
    <row r="3" spans="1:16" x14ac:dyDescent="0.2">
      <c r="A3" s="4" t="s">
        <v>20</v>
      </c>
      <c r="B3">
        <f>'Content in 50ml'!B3/'Sample weight in g'!B3</f>
        <v>10751.043981481482</v>
      </c>
      <c r="C3">
        <f>'Content in 50ml'!C3/'Sample weight in g'!C3</f>
        <v>52090.740740740745</v>
      </c>
      <c r="D3">
        <f>'Content in 50ml'!D3/'Sample weight in g'!D3</f>
        <v>3420.478472222223</v>
      </c>
      <c r="E3">
        <f>'Content in 50ml'!E3/'Sample weight in g'!E3</f>
        <v>541.51851851851859</v>
      </c>
      <c r="F3">
        <f>'Content in 50ml'!F3/'Sample weight in g'!F3</f>
        <v>34650.833333333336</v>
      </c>
      <c r="G3">
        <f>'Content in 50ml'!G3/'Sample weight in g'!G3</f>
        <v>211.33935185185186</v>
      </c>
      <c r="H3">
        <f>'Content in 50ml'!H3/'Sample weight in g'!H3</f>
        <v>263.26388888888891</v>
      </c>
      <c r="I3">
        <f>'Content in 50ml'!I3/'Sample weight in g'!I3</f>
        <v>1.0363425925925926</v>
      </c>
      <c r="J3">
        <f>'Content in 50ml'!J3/'Sample weight in g'!J3</f>
        <v>2723.1944444444448</v>
      </c>
      <c r="K3">
        <f>'Content in 50ml'!K3/'Sample weight in g'!K3</f>
        <v>21.213888888888892</v>
      </c>
      <c r="L3">
        <f>'Content in 50ml'!L3/'Sample weight in g'!L3</f>
        <v>10.769444444444444</v>
      </c>
      <c r="M3">
        <f>'Content in 50ml'!M3/'Sample weight in g'!M3</f>
        <v>29.838425925925925</v>
      </c>
      <c r="N3">
        <f>'Content in 50ml'!N3/'Sample weight in g'!N3</f>
        <v>59.022222222222226</v>
      </c>
      <c r="O3">
        <f>'Content in 50ml'!O3/'Sample weight in g'!O3</f>
        <v>27.147222222222226</v>
      </c>
      <c r="P3">
        <f>'Content in 50ml'!P3/'Sample weight in g'!P3</f>
        <v>371.92824074074076</v>
      </c>
    </row>
    <row r="4" spans="1:16" x14ac:dyDescent="0.2">
      <c r="A4" s="4" t="s">
        <v>21</v>
      </c>
      <c r="B4">
        <f>'Content in 50ml'!B4/'Sample weight in g'!B4</f>
        <v>12821.127500000002</v>
      </c>
      <c r="C4">
        <f>'Content in 50ml'!C4/'Sample weight in g'!C4</f>
        <v>42783</v>
      </c>
      <c r="D4">
        <f>'Content in 50ml'!D4/'Sample weight in g'!D4</f>
        <v>3188.6167500000001</v>
      </c>
      <c r="E4">
        <f>'Content in 50ml'!E4/'Sample weight in g'!E4</f>
        <v>801.34000000000015</v>
      </c>
      <c r="F4">
        <f>'Content in 50ml'!F4/'Sample weight in g'!F4</f>
        <v>38482.9</v>
      </c>
      <c r="G4">
        <f>'Content in 50ml'!G4/'Sample weight in g'!G4</f>
        <v>299.1465</v>
      </c>
      <c r="H4">
        <f>'Content in 50ml'!H4/'Sample weight in g'!H4</f>
        <v>384.62500000000006</v>
      </c>
      <c r="I4">
        <f>'Content in 50ml'!I4/'Sample weight in g'!I4</f>
        <v>1.3089999999999997</v>
      </c>
      <c r="J4">
        <f>'Content in 50ml'!J4/'Sample weight in g'!J4</f>
        <v>3750.5500000000006</v>
      </c>
      <c r="K4">
        <f>'Content in 50ml'!K4/'Sample weight in g'!K4</f>
        <v>23.081</v>
      </c>
      <c r="L4">
        <f>'Content in 50ml'!L4/'Sample weight in g'!L4</f>
        <v>20.916</v>
      </c>
      <c r="M4">
        <f>'Content in 50ml'!M4/'Sample weight in g'!M4</f>
        <v>33.000499999999995</v>
      </c>
      <c r="N4">
        <f>'Content in 50ml'!N4/'Sample weight in g'!N4</f>
        <v>65.994</v>
      </c>
      <c r="O4">
        <f>'Content in 50ml'!O4/'Sample weight in g'!O4</f>
        <v>29.954000000000001</v>
      </c>
      <c r="P4">
        <f>'Content in 50ml'!P4/'Sample weight in g'!P4</f>
        <v>415.53250000000003</v>
      </c>
    </row>
    <row r="5" spans="1:16" x14ac:dyDescent="0.2">
      <c r="A5" s="4" t="s">
        <v>22</v>
      </c>
      <c r="B5">
        <f>'Content in 50ml'!B5/'Sample weight in g'!B5</f>
        <v>10299.068749999999</v>
      </c>
      <c r="C5">
        <f>'Content in 50ml'!C5/'Sample weight in g'!C5</f>
        <v>65732.5</v>
      </c>
      <c r="D5">
        <f>'Content in 50ml'!D5/'Sample weight in g'!D5</f>
        <v>3631.5418750000003</v>
      </c>
      <c r="E5">
        <f>'Content in 50ml'!E5/'Sample weight in g'!E5</f>
        <v>712.22500000000002</v>
      </c>
      <c r="F5">
        <f>'Content in 50ml'!F5/'Sample weight in g'!F5</f>
        <v>33244.75</v>
      </c>
      <c r="G5">
        <f>'Content in 50ml'!G5/'Sample weight in g'!G5</f>
        <v>452.11625000000009</v>
      </c>
      <c r="H5">
        <f>'Content in 50ml'!H5/'Sample weight in g'!H5</f>
        <v>364.6875</v>
      </c>
      <c r="I5">
        <f>'Content in 50ml'!I5/'Sample weight in g'!I5</f>
        <v>0.83249999999999991</v>
      </c>
      <c r="J5">
        <f>'Content in 50ml'!J5/'Sample weight in g'!J5</f>
        <v>3103.875</v>
      </c>
      <c r="K5">
        <f>'Content in 50ml'!K5/'Sample weight in g'!K5</f>
        <v>21.577499999999997</v>
      </c>
      <c r="L5">
        <f>'Content in 50ml'!L5/'Sample weight in g'!L5</f>
        <v>16.290000000000003</v>
      </c>
      <c r="M5">
        <f>'Content in 50ml'!M5/'Sample weight in g'!M5</f>
        <v>29.338750000000001</v>
      </c>
      <c r="N5">
        <f>'Content in 50ml'!N5/'Sample weight in g'!N5</f>
        <v>56.285000000000004</v>
      </c>
      <c r="O5">
        <f>'Content in 50ml'!O5/'Sample weight in g'!O5</f>
        <v>26.81</v>
      </c>
      <c r="P5">
        <f>'Content in 50ml'!P5/'Sample weight in g'!P5</f>
        <v>415.08124999999995</v>
      </c>
    </row>
    <row r="6" spans="1:16" x14ac:dyDescent="0.2">
      <c r="A6" s="4" t="s">
        <v>23</v>
      </c>
      <c r="B6">
        <f>'Content in 50ml'!B6/'Sample weight in g'!B6</f>
        <v>10257.659375000001</v>
      </c>
      <c r="C6">
        <f>'Content in 50ml'!C6/'Sample weight in g'!C6</f>
        <v>25935</v>
      </c>
      <c r="D6">
        <f>'Content in 50ml'!D6/'Sample weight in g'!D6</f>
        <v>3276.3959375000004</v>
      </c>
      <c r="E6">
        <f>'Content in 50ml'!E6/'Sample weight in g'!E6</f>
        <v>325.42499999999995</v>
      </c>
      <c r="F6">
        <f>'Content in 50ml'!F6/'Sample weight in g'!F6</f>
        <v>20834.875000000004</v>
      </c>
      <c r="G6">
        <f>'Content in 50ml'!G6/'Sample weight in g'!G6</f>
        <v>577.93312500000002</v>
      </c>
      <c r="H6">
        <f>'Content in 50ml'!H6/'Sample weight in g'!H6</f>
        <v>395.71875</v>
      </c>
      <c r="I6">
        <f>'Content in 50ml'!I6/'Sample weight in g'!I6</f>
        <v>0.60687500000000016</v>
      </c>
      <c r="J6">
        <f>'Content in 50ml'!J6/'Sample weight in g'!J6</f>
        <v>2978.1875000000005</v>
      </c>
      <c r="K6">
        <f>'Content in 50ml'!K6/'Sample weight in g'!K6</f>
        <v>14.36375</v>
      </c>
      <c r="L6">
        <f>'Content in 50ml'!L6/'Sample weight in g'!L6</f>
        <v>21.276250000000001</v>
      </c>
      <c r="M6">
        <f>'Content in 50ml'!M6/'Sample weight in g'!M6</f>
        <v>19.081875</v>
      </c>
      <c r="N6">
        <f>'Content in 50ml'!N6/'Sample weight in g'!N6</f>
        <v>35.1175</v>
      </c>
      <c r="O6">
        <f>'Content in 50ml'!O6/'Sample weight in g'!O6</f>
        <v>17.27375</v>
      </c>
      <c r="P6">
        <f>'Content in 50ml'!P6/'Sample weight in g'!P6</f>
        <v>293.29062500000003</v>
      </c>
    </row>
    <row r="7" spans="1:16" x14ac:dyDescent="0.2">
      <c r="A7" s="4" t="s">
        <v>24</v>
      </c>
      <c r="B7">
        <f>'Content in 50ml'!B7/'Sample weight in g'!B7</f>
        <v>8822.3796296296296</v>
      </c>
      <c r="C7">
        <f>'Content in 50ml'!C7/'Sample weight in g'!C7</f>
        <v>30806.172839506173</v>
      </c>
      <c r="D7">
        <f>'Content in 50ml'!D7/'Sample weight in g'!D7</f>
        <v>3700.7614197530866</v>
      </c>
      <c r="E7">
        <f>'Content in 50ml'!E7/'Sample weight in g'!E7</f>
        <v>341.28395061728395</v>
      </c>
      <c r="F7">
        <f>'Content in 50ml'!F7/'Sample weight in g'!F7</f>
        <v>21886.296296296299</v>
      </c>
      <c r="G7">
        <f>'Content in 50ml'!G7/'Sample weight in g'!G7</f>
        <v>497.83518518518514</v>
      </c>
      <c r="H7">
        <f>'Content in 50ml'!H7/'Sample weight in g'!H7</f>
        <v>449.47530864197529</v>
      </c>
      <c r="I7">
        <f>'Content in 50ml'!I7/'Sample weight in g'!I7</f>
        <v>0.69197530864197532</v>
      </c>
      <c r="J7">
        <f>'Content in 50ml'!J7/'Sample weight in g'!J7</f>
        <v>2314.8765432098762</v>
      </c>
      <c r="K7">
        <f>'Content in 50ml'!K7/'Sample weight in g'!K7</f>
        <v>13.365432098765432</v>
      </c>
      <c r="L7">
        <f>'Content in 50ml'!L7/'Sample weight in g'!L7</f>
        <v>13.266666666666666</v>
      </c>
      <c r="M7">
        <f>'Content in 50ml'!M7/'Sample weight in g'!M7</f>
        <v>18.46358024691358</v>
      </c>
      <c r="N7">
        <f>'Content in 50ml'!N7/'Sample weight in g'!N7</f>
        <v>35.146913580246917</v>
      </c>
      <c r="O7">
        <f>'Content in 50ml'!O7/'Sample weight in g'!O7</f>
        <v>16.387654320987654</v>
      </c>
      <c r="P7">
        <f>'Content in 50ml'!P7/'Sample weight in g'!P7</f>
        <v>287.26234567901236</v>
      </c>
    </row>
    <row r="8" spans="1:16" x14ac:dyDescent="0.2">
      <c r="A8" s="4" t="s">
        <v>25</v>
      </c>
      <c r="B8">
        <f>'Content in 50ml'!B8/'Sample weight in g'!B8</f>
        <v>12157.968137254906</v>
      </c>
      <c r="C8">
        <f>'Content in 50ml'!C8/'Sample weight in g'!C8</f>
        <v>27164.705882352944</v>
      </c>
      <c r="D8">
        <f>'Content in 50ml'!D8/'Sample weight in g'!D8</f>
        <v>3393.4968137254905</v>
      </c>
      <c r="E8">
        <f>'Content in 50ml'!E8/'Sample weight in g'!E8</f>
        <v>483.32352941176475</v>
      </c>
      <c r="F8">
        <f>'Content in 50ml'!F8/'Sample weight in g'!F8</f>
        <v>30247.941176470595</v>
      </c>
      <c r="G8">
        <f>'Content in 50ml'!G8/'Sample weight in g'!G8</f>
        <v>234.55539215686275</v>
      </c>
      <c r="H8">
        <f>'Content in 50ml'!H8/'Sample weight in g'!H8</f>
        <v>323.89705882352945</v>
      </c>
      <c r="I8">
        <f>'Content in 50ml'!I8/'Sample weight in g'!I8</f>
        <v>0.92230392156862762</v>
      </c>
      <c r="J8">
        <f>'Content in 50ml'!J8/'Sample weight in g'!J8</f>
        <v>3059.8529411764712</v>
      </c>
      <c r="K8">
        <f>'Content in 50ml'!K8/'Sample weight in g'!K8</f>
        <v>18.231372549019611</v>
      </c>
      <c r="L8">
        <f>'Content in 50ml'!L8/'Sample weight in g'!L8</f>
        <v>13.505882352941178</v>
      </c>
      <c r="M8">
        <f>'Content in 50ml'!M8/'Sample weight in g'!M8</f>
        <v>25.98088235294118</v>
      </c>
      <c r="N8">
        <f>'Content in 50ml'!N8/'Sample weight in g'!N8</f>
        <v>50.582352941176481</v>
      </c>
      <c r="O8">
        <f>'Content in 50ml'!O8/'Sample weight in g'!O8</f>
        <v>23.494117647058825</v>
      </c>
      <c r="P8">
        <f>'Content in 50ml'!P8/'Sample weight in g'!P8</f>
        <v>363.95343137254912</v>
      </c>
    </row>
    <row r="9" spans="1:16" x14ac:dyDescent="0.2">
      <c r="A9" s="4" t="s">
        <v>26</v>
      </c>
      <c r="B9">
        <f>'Content in 50ml'!B9/'Sample weight in g'!B9</f>
        <v>10588.473300970874</v>
      </c>
      <c r="C9">
        <f>'Content in 50ml'!C9/'Sample weight in g'!C9</f>
        <v>27643.689320388352</v>
      </c>
      <c r="D9">
        <f>'Content in 50ml'!D9/'Sample weight in g'!D9</f>
        <v>3202.7832524271848</v>
      </c>
      <c r="E9">
        <f>'Content in 50ml'!E9/'Sample weight in g'!E9</f>
        <v>417.7087378640777</v>
      </c>
      <c r="F9">
        <f>'Content in 50ml'!F9/'Sample weight in g'!F9</f>
        <v>26124.174757281558</v>
      </c>
      <c r="G9">
        <f>'Content in 50ml'!G9/'Sample weight in g'!G9</f>
        <v>292.81213592233013</v>
      </c>
      <c r="H9">
        <f>'Content in 50ml'!H9/'Sample weight in g'!H9</f>
        <v>254.92718446601944</v>
      </c>
      <c r="I9">
        <f>'Content in 50ml'!I9/'Sample weight in g'!I9</f>
        <v>0.79320388349514559</v>
      </c>
      <c r="J9">
        <f>'Content in 50ml'!J9/'Sample weight in g'!J9</f>
        <v>2880.1456310679614</v>
      </c>
      <c r="K9">
        <f>'Content in 50ml'!K9/'Sample weight in g'!K9</f>
        <v>16.21456310679612</v>
      </c>
      <c r="L9">
        <f>'Content in 50ml'!L9/'Sample weight in g'!L9</f>
        <v>11.253398058252428</v>
      </c>
      <c r="M9">
        <f>'Content in 50ml'!M9/'Sample weight in g'!M9</f>
        <v>22.422815533980586</v>
      </c>
      <c r="N9">
        <f>'Content in 50ml'!N9/'Sample weight in g'!N9</f>
        <v>44.295145631067967</v>
      </c>
      <c r="O9">
        <f>'Content in 50ml'!O9/'Sample weight in g'!O9</f>
        <v>20.523300970873787</v>
      </c>
      <c r="P9">
        <f>'Content in 50ml'!P9/'Sample weight in g'!P9</f>
        <v>322.992718446602</v>
      </c>
    </row>
    <row r="10" spans="1:16" x14ac:dyDescent="0.2">
      <c r="A10" s="4" t="s">
        <v>27</v>
      </c>
      <c r="B10">
        <f>'Content in 50ml'!B10/'Sample weight in g'!B10</f>
        <v>11034.73798076923</v>
      </c>
      <c r="C10">
        <f>'Content in 50ml'!C10/'Sample weight in g'!C10</f>
        <v>48709.61538461539</v>
      </c>
      <c r="D10">
        <f>'Content in 50ml'!D10/'Sample weight in g'!D10</f>
        <v>3850.5930288461541</v>
      </c>
      <c r="E10">
        <f>'Content in 50ml'!E10/'Sample weight in g'!E10</f>
        <v>624.36538461538476</v>
      </c>
      <c r="F10">
        <f>'Content in 50ml'!F10/'Sample weight in g'!F10</f>
        <v>37964.326923076929</v>
      </c>
      <c r="G10">
        <f>'Content in 50ml'!G10/'Sample weight in g'!G10</f>
        <v>300.23701923076919</v>
      </c>
      <c r="H10">
        <f>'Content in 50ml'!H10/'Sample weight in g'!H10</f>
        <v>312.86057692307696</v>
      </c>
      <c r="I10">
        <f>'Content in 50ml'!I10/'Sample weight in g'!I10</f>
        <v>1.3548076923076924</v>
      </c>
      <c r="J10">
        <f>'Content in 50ml'!J10/'Sample weight in g'!J10</f>
        <v>3509.6634615384623</v>
      </c>
      <c r="K10">
        <f>'Content in 50ml'!K10/'Sample weight in g'!K10</f>
        <v>21.433653846153849</v>
      </c>
      <c r="L10">
        <f>'Content in 50ml'!L10/'Sample weight in g'!L10</f>
        <v>18.924038461538466</v>
      </c>
      <c r="M10">
        <f>'Content in 50ml'!M10/'Sample weight in g'!M10</f>
        <v>29.111057692307696</v>
      </c>
      <c r="N10">
        <f>'Content in 50ml'!N10/'Sample weight in g'!N10</f>
        <v>59.321153846153855</v>
      </c>
      <c r="O10">
        <f>'Content in 50ml'!O10/'Sample weight in g'!O10</f>
        <v>27.388461538461538</v>
      </c>
      <c r="P10">
        <f>'Content in 50ml'!P10/'Sample weight in g'!P10</f>
        <v>452.29086538461547</v>
      </c>
    </row>
    <row r="11" spans="1:16" x14ac:dyDescent="0.2">
      <c r="A11" s="4" t="s">
        <v>28</v>
      </c>
      <c r="B11">
        <f>'Content in 50ml'!B11/'Sample weight in g'!B11</f>
        <v>8501.1053921568637</v>
      </c>
      <c r="C11">
        <f>'Content in 50ml'!C11/'Sample weight in g'!C11</f>
        <v>23370.588235294123</v>
      </c>
      <c r="D11">
        <f>'Content in 50ml'!D11/'Sample weight in g'!D11</f>
        <v>3461.3889705882357</v>
      </c>
      <c r="E11">
        <f>'Content in 50ml'!E11/'Sample weight in g'!E11</f>
        <v>458.37254901960785</v>
      </c>
      <c r="F11">
        <f>'Content in 50ml'!F11/'Sample weight in g'!F11</f>
        <v>29282.25490196079</v>
      </c>
      <c r="G11">
        <f>'Content in 50ml'!G11/'Sample weight in g'!G11</f>
        <v>391.81029411764712</v>
      </c>
      <c r="H11">
        <f>'Content in 50ml'!H11/'Sample weight in g'!H11</f>
        <v>369.63235294117652</v>
      </c>
      <c r="I11">
        <f>'Content in 50ml'!I11/'Sample weight in g'!I11</f>
        <v>0.97843137254901968</v>
      </c>
      <c r="J11">
        <f>'Content in 50ml'!J11/'Sample weight in g'!J11</f>
        <v>2689.2647058823532</v>
      </c>
      <c r="K11">
        <f>'Content in 50ml'!K11/'Sample weight in g'!K11</f>
        <v>17.701960784313727</v>
      </c>
      <c r="L11">
        <f>'Content in 50ml'!L11/'Sample weight in g'!L11</f>
        <v>25.334313725490201</v>
      </c>
      <c r="M11">
        <f>'Content in 50ml'!M11/'Sample weight in g'!M11</f>
        <v>24.343627450980399</v>
      </c>
      <c r="N11">
        <f>'Content in 50ml'!N11/'Sample weight in g'!N11</f>
        <v>47.263725490196087</v>
      </c>
      <c r="O11">
        <f>'Content in 50ml'!O11/'Sample weight in g'!O11</f>
        <v>22.680392156862748</v>
      </c>
      <c r="P11">
        <f>'Content in 50ml'!P11/'Sample weight in g'!P11</f>
        <v>372.13970588235304</v>
      </c>
    </row>
    <row r="12" spans="1:16" x14ac:dyDescent="0.2">
      <c r="A12" s="4" t="s">
        <v>29</v>
      </c>
      <c r="B12">
        <f>'Content in 50ml'!B12/'Sample weight in g'!B12</f>
        <v>8382.3044554455446</v>
      </c>
      <c r="C12">
        <f>'Content in 50ml'!C12/'Sample weight in g'!C12</f>
        <v>23943.564356435643</v>
      </c>
      <c r="D12">
        <f>'Content in 50ml'!D12/'Sample weight in g'!D12</f>
        <v>3267.1948019801985</v>
      </c>
      <c r="E12">
        <f>'Content in 50ml'!E12/'Sample weight in g'!E12</f>
        <v>368.9009900990099</v>
      </c>
      <c r="F12">
        <f>'Content in 50ml'!F12/'Sample weight in g'!F12</f>
        <v>21587.0297029703</v>
      </c>
      <c r="G12">
        <f>'Content in 50ml'!G12/'Sample weight in g'!G12</f>
        <v>452.86782178217823</v>
      </c>
      <c r="H12">
        <f>'Content in 50ml'!H12/'Sample weight in g'!H12</f>
        <v>369.62871287128712</v>
      </c>
      <c r="I12">
        <f>'Content in 50ml'!I12/'Sample weight in g'!I12</f>
        <v>0.61905940594059394</v>
      </c>
      <c r="J12">
        <f>'Content in 50ml'!J12/'Sample weight in g'!J12</f>
        <v>2686.6831683168316</v>
      </c>
      <c r="K12">
        <f>'Content in 50ml'!K12/'Sample weight in g'!K12</f>
        <v>11.659405940594059</v>
      </c>
      <c r="L12">
        <f>'Content in 50ml'!L12/'Sample weight in g'!L12</f>
        <v>26.981188118811883</v>
      </c>
      <c r="M12">
        <f>'Content in 50ml'!M12/'Sample weight in g'!M12</f>
        <v>16.817326732673269</v>
      </c>
      <c r="N12">
        <f>'Content in 50ml'!N12/'Sample weight in g'!N12</f>
        <v>33.117821782178218</v>
      </c>
      <c r="O12">
        <f>'Content in 50ml'!O12/'Sample weight in g'!O12</f>
        <v>14.974257425742573</v>
      </c>
      <c r="P12">
        <f>'Content in 50ml'!P12/'Sample weight in g'!P12</f>
        <v>274.33910891089113</v>
      </c>
    </row>
    <row r="13" spans="1:16" x14ac:dyDescent="0.2">
      <c r="A13" s="4" t="s">
        <v>30</v>
      </c>
      <c r="B13">
        <f>'Content in 50ml'!B13/'Sample weight in g'!B13</f>
        <v>10218.636574074075</v>
      </c>
      <c r="C13">
        <f>'Content in 50ml'!C13/'Sample weight in g'!C13</f>
        <v>31674.074074074077</v>
      </c>
      <c r="D13">
        <f>'Content in 50ml'!D13/'Sample weight in g'!D13</f>
        <v>3523.7192129629634</v>
      </c>
      <c r="E13">
        <f>'Content in 50ml'!E13/'Sample weight in g'!E13</f>
        <v>487.3518518518519</v>
      </c>
      <c r="F13">
        <f>'Content in 50ml'!F13/'Sample weight in g'!F13</f>
        <v>30484.166666666672</v>
      </c>
      <c r="G13">
        <f>'Content in 50ml'!G13/'Sample weight in g'!G13</f>
        <v>453.56157407407409</v>
      </c>
      <c r="H13">
        <f>'Content in 50ml'!H13/'Sample weight in g'!H13</f>
        <v>352.70833333333326</v>
      </c>
      <c r="I13">
        <f>'Content in 50ml'!I13/'Sample weight in g'!I13</f>
        <v>1.1282407407407407</v>
      </c>
      <c r="J13">
        <f>'Content in 50ml'!J13/'Sample weight in g'!J13</f>
        <v>2575.9722222222226</v>
      </c>
      <c r="K13">
        <f>'Content in 50ml'!K13/'Sample weight in g'!K13</f>
        <v>22.186111111111114</v>
      </c>
      <c r="L13">
        <f>'Content in 50ml'!L13/'Sample weight in g'!L13</f>
        <v>16.343518518518518</v>
      </c>
      <c r="M13">
        <f>'Content in 50ml'!M13/'Sample weight in g'!M13</f>
        <v>31.032870370370368</v>
      </c>
      <c r="N13">
        <f>'Content in 50ml'!N13/'Sample weight in g'!N13</f>
        <v>56.105555555555554</v>
      </c>
      <c r="O13">
        <f>'Content in 50ml'!O13/'Sample weight in g'!O13</f>
        <v>27.739814814814817</v>
      </c>
      <c r="P13">
        <f>'Content in 50ml'!P13/'Sample weight in g'!P13</f>
        <v>360.07638888888897</v>
      </c>
    </row>
    <row r="14" spans="1:16" x14ac:dyDescent="0.2">
      <c r="A14" s="4" t="s">
        <v>31</v>
      </c>
      <c r="B14">
        <f>'Content in 50ml'!B14/'Sample weight in g'!B14</f>
        <v>9687.3886363636357</v>
      </c>
      <c r="C14">
        <f>'Content in 50ml'!C14/'Sample weight in g'!C14</f>
        <v>29430</v>
      </c>
      <c r="D14">
        <f>'Content in 50ml'!D14/'Sample weight in g'!D14</f>
        <v>3608.7425000000003</v>
      </c>
      <c r="E14">
        <f>'Content in 50ml'!E14/'Sample weight in g'!E14</f>
        <v>437.12727272727278</v>
      </c>
      <c r="F14">
        <f>'Content in 50ml'!F14/'Sample weight in g'!F14</f>
        <v>26811.727272727276</v>
      </c>
      <c r="G14">
        <f>'Content in 50ml'!G14/'Sample weight in g'!G14</f>
        <v>321.08772727272725</v>
      </c>
      <c r="H14">
        <f>'Content in 50ml'!H14/'Sample weight in g'!H14</f>
        <v>368.7954545454545</v>
      </c>
      <c r="I14">
        <f>'Content in 50ml'!I14/'Sample weight in g'!I14</f>
        <v>0.85909090909090913</v>
      </c>
      <c r="J14">
        <f>'Content in 50ml'!J14/'Sample weight in g'!J14</f>
        <v>3133.6818181818185</v>
      </c>
      <c r="K14">
        <f>'Content in 50ml'!K14/'Sample weight in g'!K14</f>
        <v>16.169090909090912</v>
      </c>
      <c r="L14">
        <f>'Content in 50ml'!L14/'Sample weight in g'!L14</f>
        <v>27.491818181818182</v>
      </c>
      <c r="M14">
        <f>'Content in 50ml'!M14/'Sample weight in g'!M14</f>
        <v>22.386818181818185</v>
      </c>
      <c r="N14">
        <f>'Content in 50ml'!N14/'Sample weight in g'!N14</f>
        <v>43.267272727272733</v>
      </c>
      <c r="O14">
        <f>'Content in 50ml'!O14/'Sample weight in g'!O14</f>
        <v>20.267272727272729</v>
      </c>
      <c r="P14">
        <f>'Content in 50ml'!P14/'Sample weight in g'!P14</f>
        <v>313.02954545454554</v>
      </c>
    </row>
    <row r="15" spans="1:16" x14ac:dyDescent="0.2">
      <c r="A15" s="4" t="s">
        <v>32</v>
      </c>
      <c r="B15">
        <f>'Content in 50ml'!B15/'Sample weight in g'!B15</f>
        <v>9786.7880952380965</v>
      </c>
      <c r="C15">
        <f>'Content in 50ml'!C15/'Sample weight in g'!C15</f>
        <v>31769.523809523813</v>
      </c>
      <c r="D15">
        <f>'Content in 50ml'!D15/'Sample weight in g'!D15</f>
        <v>2957.4921428571433</v>
      </c>
      <c r="E15">
        <f>'Content in 50ml'!E15/'Sample weight in g'!E15</f>
        <v>404.51428571428568</v>
      </c>
      <c r="F15">
        <f>'Content in 50ml'!F15/'Sample weight in g'!F15</f>
        <v>25831.333333333339</v>
      </c>
      <c r="G15">
        <f>'Content in 50ml'!G15/'Sample weight in g'!G15</f>
        <v>365.42523809523811</v>
      </c>
      <c r="H15">
        <f>'Content in 50ml'!H15/'Sample weight in g'!H15</f>
        <v>280.83333333333337</v>
      </c>
      <c r="I15">
        <f>'Content in 50ml'!I15/'Sample weight in g'!I15</f>
        <v>0.86857142857142866</v>
      </c>
      <c r="J15">
        <f>'Content in 50ml'!J15/'Sample weight in g'!J15</f>
        <v>2551.4761904761908</v>
      </c>
      <c r="K15">
        <f>'Content in 50ml'!K15/'Sample weight in g'!K15</f>
        <v>16.867619047619051</v>
      </c>
      <c r="L15">
        <f>'Content in 50ml'!L15/'Sample weight in g'!L15</f>
        <v>17.000952380952381</v>
      </c>
      <c r="M15">
        <f>'Content in 50ml'!M15/'Sample weight in g'!M15</f>
        <v>22.238571428571433</v>
      </c>
      <c r="N15">
        <f>'Content in 50ml'!N15/'Sample weight in g'!N15</f>
        <v>44.051428571428573</v>
      </c>
      <c r="O15">
        <f>'Content in 50ml'!O15/'Sample weight in g'!O15</f>
        <v>20.92761904761905</v>
      </c>
      <c r="P15">
        <f>'Content in 50ml'!P15/'Sample weight in g'!P15</f>
        <v>295.65000000000003</v>
      </c>
    </row>
    <row r="16" spans="1:16" x14ac:dyDescent="0.2">
      <c r="A16" s="4" t="s">
        <v>33</v>
      </c>
      <c r="B16">
        <f>'Content in 50ml'!B16/'Sample weight in g'!B16</f>
        <v>10332.829439252337</v>
      </c>
      <c r="C16">
        <f>'Content in 50ml'!C16/'Sample weight in g'!C16</f>
        <v>38114.95327102804</v>
      </c>
      <c r="D16">
        <f>'Content in 50ml'!D16/'Sample weight in g'!D16</f>
        <v>3560.3894859813086</v>
      </c>
      <c r="E16">
        <f>'Content in 50ml'!E16/'Sample weight in g'!E16</f>
        <v>518.07476635514024</v>
      </c>
      <c r="F16">
        <f>'Content in 50ml'!F16/'Sample weight in g'!F16</f>
        <v>34245.700934579443</v>
      </c>
      <c r="G16">
        <f>'Content in 50ml'!G16/'Sample weight in g'!G16</f>
        <v>320.88457943925238</v>
      </c>
      <c r="H16">
        <f>'Content in 50ml'!H16/'Sample weight in g'!H16</f>
        <v>279.97663551401871</v>
      </c>
      <c r="I16">
        <f>'Content in 50ml'!I16/'Sample weight in g'!I16</f>
        <v>1.0679906542056075</v>
      </c>
      <c r="J16">
        <f>'Content in 50ml'!J16/'Sample weight in g'!J16</f>
        <v>3047.7102803738321</v>
      </c>
      <c r="K16">
        <f>'Content in 50ml'!K16/'Sample weight in g'!K16</f>
        <v>20.617757009345798</v>
      </c>
      <c r="L16">
        <f>'Content in 50ml'!L16/'Sample weight in g'!L16</f>
        <v>10.047663551401868</v>
      </c>
      <c r="M16">
        <f>'Content in 50ml'!M16/'Sample weight in g'!M16</f>
        <v>29.916355140186919</v>
      </c>
      <c r="N16">
        <f>'Content in 50ml'!N16/'Sample weight in g'!N16</f>
        <v>58.031775700934588</v>
      </c>
      <c r="O16">
        <f>'Content in 50ml'!O16/'Sample weight in g'!O16</f>
        <v>27.069158878504673</v>
      </c>
      <c r="P16">
        <f>'Content in 50ml'!P16/'Sample weight in g'!P16</f>
        <v>426.75934579439257</v>
      </c>
    </row>
    <row r="17" spans="1:16" x14ac:dyDescent="0.2">
      <c r="A17" s="4" t="s">
        <v>34</v>
      </c>
      <c r="B17">
        <f>'Content in 50ml'!B17/'Sample weight in g'!B17</f>
        <v>9393.2622549019634</v>
      </c>
      <c r="C17">
        <f>'Content in 50ml'!C17/'Sample weight in g'!C17</f>
        <v>22179.411764705885</v>
      </c>
      <c r="D17">
        <f>'Content in 50ml'!D17/'Sample weight in g'!D17</f>
        <v>3001.5850490196081</v>
      </c>
      <c r="E17">
        <f>'Content in 50ml'!E17/'Sample weight in g'!E17</f>
        <v>431.75490196078437</v>
      </c>
      <c r="F17">
        <f>'Content in 50ml'!F17/'Sample weight in g'!F17</f>
        <v>26223.431372549025</v>
      </c>
      <c r="G17">
        <f>'Content in 50ml'!G17/'Sample weight in g'!G17</f>
        <v>402.15343137254905</v>
      </c>
      <c r="H17">
        <f>'Content in 50ml'!H17/'Sample weight in g'!H17</f>
        <v>316.49509803921569</v>
      </c>
      <c r="I17">
        <f>'Content in 50ml'!I17/'Sample weight in g'!I17</f>
        <v>0.8259803921568627</v>
      </c>
      <c r="J17">
        <f>'Content in 50ml'!J17/'Sample weight in g'!J17</f>
        <v>2646.1274509803925</v>
      </c>
      <c r="K17">
        <f>'Content in 50ml'!K17/'Sample weight in g'!K17</f>
        <v>16.491176470588236</v>
      </c>
      <c r="L17">
        <f>'Content in 50ml'!L17/'Sample weight in g'!L17</f>
        <v>24.447058823529417</v>
      </c>
      <c r="M17">
        <f>'Content in 50ml'!M17/'Sample weight in g'!M17</f>
        <v>22.456372549019608</v>
      </c>
      <c r="N17">
        <f>'Content in 50ml'!N17/'Sample weight in g'!N17</f>
        <v>43.778431372549029</v>
      </c>
      <c r="O17">
        <f>'Content in 50ml'!O17/'Sample weight in g'!O17</f>
        <v>20.543137254901964</v>
      </c>
      <c r="P17">
        <f>'Content in 50ml'!P17/'Sample weight in g'!P17</f>
        <v>327.67892156862752</v>
      </c>
    </row>
    <row r="18" spans="1:16" x14ac:dyDescent="0.2">
      <c r="A18" s="4" t="s">
        <v>35</v>
      </c>
      <c r="B18">
        <f>'Content in 50ml'!B18/'Sample weight in g'!B18</f>
        <v>11601.951834862388</v>
      </c>
      <c r="C18">
        <f>'Content in 50ml'!C18/'Sample weight in g'!C18</f>
        <v>35158.715596330279</v>
      </c>
      <c r="D18">
        <f>'Content in 50ml'!D18/'Sample weight in g'!D18</f>
        <v>2845.0612385321106</v>
      </c>
      <c r="E18">
        <f>'Content in 50ml'!E18/'Sample weight in g'!E18</f>
        <v>439.94495412844037</v>
      </c>
      <c r="F18">
        <f>'Content in 50ml'!F18/'Sample weight in g'!F18</f>
        <v>31713.669724770647</v>
      </c>
      <c r="G18">
        <f>'Content in 50ml'!G18/'Sample weight in g'!G18</f>
        <v>233.29954128440369</v>
      </c>
      <c r="H18">
        <f>'Content in 50ml'!H18/'Sample weight in g'!H18</f>
        <v>272.5</v>
      </c>
      <c r="I18">
        <f>'Content in 50ml'!I18/'Sample weight in g'!I18</f>
        <v>0.95344036697247714</v>
      </c>
      <c r="J18">
        <f>'Content in 50ml'!J18/'Sample weight in g'!J18</f>
        <v>3553.7155963302753</v>
      </c>
      <c r="K18">
        <f>'Content in 50ml'!K18/'Sample weight in g'!K18</f>
        <v>21.588073394495417</v>
      </c>
      <c r="L18">
        <f>'Content in 50ml'!L18/'Sample weight in g'!L18</f>
        <v>14.877064220183488</v>
      </c>
      <c r="M18">
        <f>'Content in 50ml'!M18/'Sample weight in g'!M18</f>
        <v>33.977522935779817</v>
      </c>
      <c r="N18">
        <f>'Content in 50ml'!N18/'Sample weight in g'!N18</f>
        <v>61.416513761467883</v>
      </c>
      <c r="O18">
        <f>'Content in 50ml'!O18/'Sample weight in g'!O18</f>
        <v>32.012844036697253</v>
      </c>
      <c r="P18">
        <f>'Content in 50ml'!P18/'Sample weight in g'!P18</f>
        <v>473.42431192660553</v>
      </c>
    </row>
    <row r="19" spans="1:16" x14ac:dyDescent="0.2">
      <c r="A19" s="4" t="s">
        <v>36</v>
      </c>
      <c r="B19">
        <f>'Content in 50ml'!B19/'Sample weight in g'!B19</f>
        <v>8826.3373786407792</v>
      </c>
      <c r="C19">
        <f>'Content in 50ml'!C19/'Sample weight in g'!C19</f>
        <v>17425.242718446603</v>
      </c>
      <c r="D19">
        <f>'Content in 50ml'!D19/'Sample weight in g'!D19</f>
        <v>3092.1036407766996</v>
      </c>
      <c r="E19">
        <f>'Content in 50ml'!E19/'Sample weight in g'!E19</f>
        <v>438.19417475728159</v>
      </c>
      <c r="F19">
        <f>'Content in 50ml'!F19/'Sample weight in g'!F19</f>
        <v>29352.330097087386</v>
      </c>
      <c r="G19">
        <f>'Content in 50ml'!G19/'Sample weight in g'!G19</f>
        <v>292.22961165048542</v>
      </c>
      <c r="H19">
        <f>'Content in 50ml'!H19/'Sample weight in g'!H19</f>
        <v>365.70388349514565</v>
      </c>
      <c r="I19">
        <f>'Content in 50ml'!I19/'Sample weight in g'!I19</f>
        <v>0.97257281553398067</v>
      </c>
      <c r="J19">
        <f>'Content in 50ml'!J19/'Sample weight in g'!J19</f>
        <v>2926.7475728155346</v>
      </c>
      <c r="K19">
        <f>'Content in 50ml'!K19/'Sample weight in g'!K19</f>
        <v>16.238834951456315</v>
      </c>
      <c r="L19">
        <f>'Content in 50ml'!L19/'Sample weight in g'!L19</f>
        <v>14.132038834951457</v>
      </c>
      <c r="M19">
        <f>'Content in 50ml'!M19/'Sample weight in g'!M19</f>
        <v>21.961650485436895</v>
      </c>
      <c r="N19">
        <f>'Content in 50ml'!N19/'Sample weight in g'!N19</f>
        <v>43.547572815533982</v>
      </c>
      <c r="O19">
        <f>'Content in 50ml'!O19/'Sample weight in g'!O19</f>
        <v>21.84368932038835</v>
      </c>
      <c r="P19">
        <f>'Content in 50ml'!P19/'Sample weight in g'!P19</f>
        <v>404.78883495145641</v>
      </c>
    </row>
    <row r="20" spans="1:16" x14ac:dyDescent="0.2">
      <c r="A20" s="4" t="s">
        <v>37</v>
      </c>
      <c r="B20">
        <f>'Content in 50ml'!B20/'Sample weight in g'!B20</f>
        <v>8723.7522727272735</v>
      </c>
      <c r="C20">
        <f>'Content in 50ml'!C20/'Sample weight in g'!C20</f>
        <v>20152.727272727276</v>
      </c>
      <c r="D20">
        <f>'Content in 50ml'!D20/'Sample weight in g'!D20</f>
        <v>2570.1061363636363</v>
      </c>
      <c r="E20">
        <f>'Content in 50ml'!E20/'Sample weight in g'!E20</f>
        <v>361.85454545454547</v>
      </c>
      <c r="F20">
        <f>'Content in 50ml'!F20/'Sample weight in g'!F20</f>
        <v>23616.272727272732</v>
      </c>
      <c r="G20">
        <f>'Content in 50ml'!G20/'Sample weight in g'!G20</f>
        <v>397.67863636363637</v>
      </c>
      <c r="H20">
        <f>'Content in 50ml'!H20/'Sample weight in g'!H20</f>
        <v>291.52272727272725</v>
      </c>
      <c r="I20">
        <f>'Content in 50ml'!I20/'Sample weight in g'!I20</f>
        <v>0.77636363636363637</v>
      </c>
      <c r="J20">
        <f>'Content in 50ml'!J20/'Sample weight in g'!J20</f>
        <v>2638.227272727273</v>
      </c>
      <c r="K20">
        <f>'Content in 50ml'!K20/'Sample weight in g'!K20</f>
        <v>14.764545454545456</v>
      </c>
      <c r="L20">
        <f>'Content in 50ml'!L20/'Sample weight in g'!L20</f>
        <v>11.841818181818182</v>
      </c>
      <c r="M20">
        <f>'Content in 50ml'!M20/'Sample weight in g'!M20</f>
        <v>18.627727272727274</v>
      </c>
      <c r="N20">
        <f>'Content in 50ml'!N20/'Sample weight in g'!N20</f>
        <v>35.658181818181824</v>
      </c>
      <c r="O20">
        <f>'Content in 50ml'!O20/'Sample weight in g'!O20</f>
        <v>17.753636363636364</v>
      </c>
      <c r="P20">
        <f>'Content in 50ml'!P20/'Sample weight in g'!P20</f>
        <v>331.16590909090917</v>
      </c>
    </row>
    <row r="21" spans="1:16" x14ac:dyDescent="0.2">
      <c r="A21" s="4" t="s">
        <v>38</v>
      </c>
      <c r="B21">
        <f>'Content in 50ml'!B21/'Sample weight in g'!B21</f>
        <v>10782.843181818182</v>
      </c>
      <c r="C21">
        <f>'Content in 50ml'!C21/'Sample weight in g'!C21</f>
        <v>42343.636363636368</v>
      </c>
      <c r="D21">
        <f>'Content in 50ml'!D21/'Sample weight in g'!D21</f>
        <v>2894.4243181818183</v>
      </c>
      <c r="E21">
        <f>'Content in 50ml'!E21/'Sample weight in g'!E21</f>
        <v>689.4</v>
      </c>
      <c r="F21">
        <f>'Content in 50ml'!F21/'Sample weight in g'!F21</f>
        <v>45179.909090909096</v>
      </c>
      <c r="G21">
        <f>'Content in 50ml'!G21/'Sample weight in g'!G21</f>
        <v>283.17863636363631</v>
      </c>
      <c r="H21">
        <f>'Content in 50ml'!H21/'Sample weight in g'!H21</f>
        <v>313.75</v>
      </c>
      <c r="I21">
        <f>'Content in 50ml'!I21/'Sample weight in g'!I21</f>
        <v>1.208409090909091</v>
      </c>
      <c r="J21">
        <f>'Content in 50ml'!J21/'Sample weight in g'!J21</f>
        <v>4844.136363636364</v>
      </c>
      <c r="K21">
        <f>'Content in 50ml'!K21/'Sample weight in g'!K21</f>
        <v>21.364545454545457</v>
      </c>
      <c r="L21">
        <f>'Content in 50ml'!L21/'Sample weight in g'!L21</f>
        <v>13.673636363636366</v>
      </c>
      <c r="M21">
        <f>'Content in 50ml'!M21/'Sample weight in g'!M21</f>
        <v>28.486818181818183</v>
      </c>
      <c r="N21">
        <f>'Content in 50ml'!N21/'Sample weight in g'!N21</f>
        <v>56.81272727272728</v>
      </c>
      <c r="O21">
        <f>'Content in 50ml'!O21/'Sample weight in g'!O21</f>
        <v>28.226363636363637</v>
      </c>
      <c r="P21">
        <f>'Content in 50ml'!P21/'Sample weight in g'!P21</f>
        <v>619.57500000000005</v>
      </c>
    </row>
    <row r="22" spans="1:16" x14ac:dyDescent="0.2">
      <c r="A22" s="4" t="s">
        <v>65</v>
      </c>
      <c r="B22">
        <f>'Content in 50ml'!B22/'Sample weight in g'!B22</f>
        <v>12686.127500000002</v>
      </c>
      <c r="C22">
        <f>'Content in 50ml'!C22/'Sample weight in g'!C22</f>
        <v>33448</v>
      </c>
      <c r="D22">
        <f>'Content in 50ml'!D22/'Sample weight in g'!D22</f>
        <v>2964.1167499999997</v>
      </c>
      <c r="E22">
        <f>'Content in 50ml'!E22/'Sample weight in g'!E22</f>
        <v>475.39</v>
      </c>
      <c r="F22">
        <f>'Content in 50ml'!F22/'Sample weight in g'!F22</f>
        <v>28907.9</v>
      </c>
      <c r="G22">
        <f>'Content in 50ml'!G22/'Sample weight in g'!G22</f>
        <v>106.64649999999999</v>
      </c>
      <c r="H22">
        <f>'Content in 50ml'!H22/'Sample weight in g'!H22</f>
        <v>223.17500000000001</v>
      </c>
      <c r="I22">
        <f>'Content in 50ml'!I22/'Sample weight in g'!I22</f>
        <v>0.93949999999999989</v>
      </c>
      <c r="J22">
        <f>'Content in 50ml'!J22/'Sample weight in g'!J22</f>
        <v>2609.5500000000002</v>
      </c>
      <c r="K22">
        <f>'Content in 50ml'!K22/'Sample weight in g'!K22</f>
        <v>18.246000000000002</v>
      </c>
      <c r="L22">
        <f>'Content in 50ml'!L22/'Sample weight in g'!L22</f>
        <v>14.340999999999999</v>
      </c>
      <c r="M22">
        <f>'Content in 50ml'!M22/'Sample weight in g'!M22</f>
        <v>24.970500000000001</v>
      </c>
      <c r="N22">
        <f>'Content in 50ml'!N22/'Sample weight in g'!N22</f>
        <v>49.864000000000004</v>
      </c>
      <c r="O22">
        <f>'Content in 50ml'!O22/'Sample weight in g'!O22</f>
        <v>22.959</v>
      </c>
      <c r="P22">
        <f>'Content in 50ml'!P22/'Sample weight in g'!P22</f>
        <v>314.1825</v>
      </c>
    </row>
    <row r="23" spans="1:16" x14ac:dyDescent="0.2">
      <c r="A23" s="4" t="s">
        <v>66</v>
      </c>
      <c r="B23">
        <f>'Content in 50ml'!B23/'Sample weight in g'!B23</f>
        <v>8790.3210784313742</v>
      </c>
      <c r="C23">
        <f>'Content in 50ml'!C23/'Sample weight in g'!C23</f>
        <v>34257.843137254909</v>
      </c>
      <c r="D23">
        <f>'Content in 50ml'!D23/'Sample weight in g'!D23</f>
        <v>2393.251715686275</v>
      </c>
      <c r="E23">
        <f>'Content in 50ml'!E23/'Sample weight in g'!E23</f>
        <v>623.37254901960796</v>
      </c>
      <c r="F23">
        <f>'Content in 50ml'!F23/'Sample weight in g'!F23</f>
        <v>44782.25490196079</v>
      </c>
      <c r="G23">
        <f>'Content in 50ml'!G23/'Sample weight in g'!G23</f>
        <v>97.006372549019616</v>
      </c>
      <c r="H23">
        <f>'Content in 50ml'!H23/'Sample weight in g'!H23</f>
        <v>209.14215686274514</v>
      </c>
      <c r="I23">
        <f>'Content in 50ml'!I23/'Sample weight in g'!I23</f>
        <v>2.2693627450980394</v>
      </c>
      <c r="J23">
        <f>'Content in 50ml'!J23/'Sample weight in g'!J23</f>
        <v>4394.166666666667</v>
      </c>
      <c r="K23">
        <f>'Content in 50ml'!K23/'Sample weight in g'!K23</f>
        <v>20.030392156862749</v>
      </c>
      <c r="L23">
        <f>'Content in 50ml'!L23/'Sample weight in g'!L23</f>
        <v>10.265686274509806</v>
      </c>
      <c r="M23">
        <f>'Content in 50ml'!M23/'Sample weight in g'!M23</f>
        <v>28.328921568627457</v>
      </c>
      <c r="N23">
        <f>'Content in 50ml'!N23/'Sample weight in g'!N23</f>
        <v>55.092156862745107</v>
      </c>
      <c r="O23">
        <f>'Content in 50ml'!O23/'Sample weight in g'!O23</f>
        <v>26.420588235294119</v>
      </c>
      <c r="P23">
        <f>'Content in 50ml'!P23/'Sample weight in g'!P23</f>
        <v>555.42401960784321</v>
      </c>
    </row>
    <row r="24" spans="1:16" x14ac:dyDescent="0.2">
      <c r="A24" s="4" t="s">
        <v>67</v>
      </c>
      <c r="B24">
        <f>'Content in 50ml'!B24/'Sample weight in g'!B24</f>
        <v>7236.1274999999996</v>
      </c>
      <c r="C24">
        <f>'Content in 50ml'!C24/'Sample weight in g'!C24</f>
        <v>26483</v>
      </c>
      <c r="D24">
        <f>'Content in 50ml'!D24/'Sample weight in g'!D24</f>
        <v>2747.8667499999997</v>
      </c>
      <c r="E24">
        <f>'Content in 50ml'!E24/'Sample weight in g'!E24</f>
        <v>393.99</v>
      </c>
      <c r="F24">
        <f>'Content in 50ml'!F24/'Sample weight in g'!F24</f>
        <v>26457.9</v>
      </c>
      <c r="G24">
        <f>'Content in 50ml'!G24/'Sample weight in g'!G24</f>
        <v>90.4465</v>
      </c>
      <c r="H24">
        <f>'Content in 50ml'!H24/'Sample weight in g'!H24</f>
        <v>172.27500000000001</v>
      </c>
      <c r="I24">
        <f>'Content in 50ml'!I24/'Sample weight in g'!I24</f>
        <v>0.78424999999999989</v>
      </c>
      <c r="J24">
        <f>'Content in 50ml'!J24/'Sample weight in g'!J24</f>
        <v>2207.5500000000002</v>
      </c>
      <c r="K24">
        <f>'Content in 50ml'!K24/'Sample weight in g'!K24</f>
        <v>16.581</v>
      </c>
      <c r="L24">
        <f>'Content in 50ml'!L24/'Sample weight in g'!L24</f>
        <v>10.391</v>
      </c>
      <c r="M24">
        <f>'Content in 50ml'!M24/'Sample weight in g'!M24</f>
        <v>21.2605</v>
      </c>
      <c r="N24">
        <f>'Content in 50ml'!N24/'Sample weight in g'!N24</f>
        <v>40.684000000000005</v>
      </c>
      <c r="O24">
        <f>'Content in 50ml'!O24/'Sample weight in g'!O24</f>
        <v>20.203999999999997</v>
      </c>
      <c r="P24">
        <f>'Content in 50ml'!P24/'Sample weight in g'!P24</f>
        <v>328.73250000000002</v>
      </c>
    </row>
    <row r="25" spans="1:16" x14ac:dyDescent="0.2">
      <c r="A25" s="4" t="s">
        <v>68</v>
      </c>
      <c r="B25">
        <f>'Content in 50ml'!B25/'Sample weight in g'!B25</f>
        <v>8843.9309523809534</v>
      </c>
      <c r="C25">
        <f>'Content in 50ml'!C25/'Sample weight in g'!C25</f>
        <v>27102.857142857145</v>
      </c>
      <c r="D25">
        <f>'Content in 50ml'!D25/'Sample weight in g'!D25</f>
        <v>2463.9207142857144</v>
      </c>
      <c r="E25">
        <f>'Content in 50ml'!E25/'Sample weight in g'!E25</f>
        <v>371.75238095238097</v>
      </c>
      <c r="F25">
        <f>'Content in 50ml'!F25/'Sample weight in g'!F25</f>
        <v>25778.952380952385</v>
      </c>
      <c r="G25">
        <f>'Content in 50ml'!G25/'Sample weight in g'!G25</f>
        <v>72.044285714285706</v>
      </c>
      <c r="H25">
        <f>'Content in 50ml'!H25/'Sample weight in g'!H25</f>
        <v>150.45238095238096</v>
      </c>
      <c r="I25">
        <f>'Content in 50ml'!I25/'Sample weight in g'!I25</f>
        <v>0.77714285714285725</v>
      </c>
      <c r="J25">
        <f>'Content in 50ml'!J25/'Sample weight in g'!J25</f>
        <v>2936.2380952380959</v>
      </c>
      <c r="K25">
        <f>'Content in 50ml'!K25/'Sample weight in g'!K25</f>
        <v>14.877142857142859</v>
      </c>
      <c r="L25">
        <f>'Content in 50ml'!L25/'Sample weight in g'!L25</f>
        <v>9.2914285714285718</v>
      </c>
      <c r="M25">
        <f>'Content in 50ml'!M25/'Sample weight in g'!M25</f>
        <v>19.614761904761906</v>
      </c>
      <c r="N25">
        <f>'Content in 50ml'!N25/'Sample weight in g'!N25</f>
        <v>36.894285714285722</v>
      </c>
      <c r="O25">
        <f>'Content in 50ml'!O25/'Sample weight in g'!O25</f>
        <v>18.10857142857143</v>
      </c>
      <c r="P25">
        <f>'Content in 50ml'!P25/'Sample weight in g'!P25</f>
        <v>374.88809523809533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0DDE-E415-3249-867D-595248CC36C4}">
  <dimension ref="A1:P99"/>
  <sheetViews>
    <sheetView tabSelected="1" topLeftCell="A57" workbookViewId="0">
      <selection activeCell="B62" sqref="B62"/>
    </sheetView>
  </sheetViews>
  <sheetFormatPr baseColWidth="10" defaultRowHeight="15" x14ac:dyDescent="0.2"/>
  <cols>
    <col min="1" max="1" width="18" customWidth="1"/>
    <col min="2" max="2" width="14.83203125" customWidth="1"/>
    <col min="3" max="3" width="15.1640625" customWidth="1"/>
    <col min="4" max="4" width="14.6640625" customWidth="1"/>
    <col min="5" max="5" width="15" customWidth="1"/>
    <col min="6" max="6" width="14.1640625" customWidth="1"/>
    <col min="7" max="7" width="15.5" customWidth="1"/>
    <col min="251" max="251" width="18" customWidth="1"/>
    <col min="507" max="507" width="18" customWidth="1"/>
    <col min="763" max="763" width="18" customWidth="1"/>
    <col min="1019" max="1019" width="18" customWidth="1"/>
    <col min="1275" max="1275" width="18" customWidth="1"/>
    <col min="1531" max="1531" width="18" customWidth="1"/>
    <col min="1787" max="1787" width="18" customWidth="1"/>
    <col min="2043" max="2043" width="18" customWidth="1"/>
    <col min="2299" max="2299" width="18" customWidth="1"/>
    <col min="2555" max="2555" width="18" customWidth="1"/>
    <col min="2811" max="2811" width="18" customWidth="1"/>
    <col min="3067" max="3067" width="18" customWidth="1"/>
    <col min="3323" max="3323" width="18" customWidth="1"/>
    <col min="3579" max="3579" width="18" customWidth="1"/>
    <col min="3835" max="3835" width="18" customWidth="1"/>
    <col min="4091" max="4091" width="18" customWidth="1"/>
    <col min="4347" max="4347" width="18" customWidth="1"/>
    <col min="4603" max="4603" width="18" customWidth="1"/>
    <col min="4859" max="4859" width="18" customWidth="1"/>
    <col min="5115" max="5115" width="18" customWidth="1"/>
    <col min="5371" max="5371" width="18" customWidth="1"/>
    <col min="5627" max="5627" width="18" customWidth="1"/>
    <col min="5883" max="5883" width="18" customWidth="1"/>
    <col min="6139" max="6139" width="18" customWidth="1"/>
    <col min="6395" max="6395" width="18" customWidth="1"/>
    <col min="6651" max="6651" width="18" customWidth="1"/>
    <col min="6907" max="6907" width="18" customWidth="1"/>
    <col min="7163" max="7163" width="18" customWidth="1"/>
    <col min="7419" max="7419" width="18" customWidth="1"/>
    <col min="7675" max="7675" width="18" customWidth="1"/>
    <col min="7931" max="7931" width="18" customWidth="1"/>
    <col min="8187" max="8187" width="18" customWidth="1"/>
    <col min="8443" max="8443" width="18" customWidth="1"/>
    <col min="8699" max="8699" width="18" customWidth="1"/>
    <col min="8955" max="8955" width="18" customWidth="1"/>
    <col min="9211" max="9211" width="18" customWidth="1"/>
    <col min="9467" max="9467" width="18" customWidth="1"/>
    <col min="9723" max="9723" width="18" customWidth="1"/>
    <col min="9979" max="9979" width="18" customWidth="1"/>
    <col min="10235" max="10235" width="18" customWidth="1"/>
    <col min="10491" max="10491" width="18" customWidth="1"/>
    <col min="10747" max="10747" width="18" customWidth="1"/>
    <col min="11003" max="11003" width="18" customWidth="1"/>
    <col min="11259" max="11259" width="18" customWidth="1"/>
    <col min="11515" max="11515" width="18" customWidth="1"/>
    <col min="11771" max="11771" width="18" customWidth="1"/>
    <col min="12027" max="12027" width="18" customWidth="1"/>
    <col min="12283" max="12283" width="18" customWidth="1"/>
    <col min="12539" max="12539" width="18" customWidth="1"/>
    <col min="12795" max="12795" width="18" customWidth="1"/>
    <col min="13051" max="13051" width="18" customWidth="1"/>
    <col min="13307" max="13307" width="18" customWidth="1"/>
    <col min="13563" max="13563" width="18" customWidth="1"/>
    <col min="13819" max="13819" width="18" customWidth="1"/>
    <col min="14075" max="14075" width="18" customWidth="1"/>
    <col min="14331" max="14331" width="18" customWidth="1"/>
    <col min="14587" max="14587" width="18" customWidth="1"/>
    <col min="14843" max="14843" width="18" customWidth="1"/>
    <col min="15099" max="15099" width="18" customWidth="1"/>
    <col min="15355" max="15355" width="18" customWidth="1"/>
    <col min="15611" max="15611" width="18" customWidth="1"/>
    <col min="15867" max="15867" width="18" customWidth="1"/>
    <col min="16123" max="16123" width="18" customWidth="1"/>
  </cols>
  <sheetData>
    <row r="1" spans="1:16" x14ac:dyDescent="0.2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  <row r="2" spans="1:16" x14ac:dyDescent="0.2">
      <c r="A2" s="4" t="s">
        <v>19</v>
      </c>
      <c r="B2">
        <f>'Content in 50ml'!B2/'Sample weight in g'!B2</f>
        <v>8751.0250000000015</v>
      </c>
      <c r="C2">
        <f>'Content in 50ml'!C2/'Sample weight in g'!C2</f>
        <v>34389.090909090912</v>
      </c>
      <c r="D2">
        <f>'Content in 50ml'!D2/'Sample weight in g'!D2</f>
        <v>2863.7425000000003</v>
      </c>
      <c r="E2">
        <f>'Content in 50ml'!E2/'Sample weight in g'!E2</f>
        <v>528.03636363636372</v>
      </c>
      <c r="F2">
        <f>'Content in 50ml'!F2/'Sample weight in g'!F2</f>
        <v>29907.181818181823</v>
      </c>
      <c r="G2">
        <f>'Content in 50ml'!G2/'Sample weight in g'!G2</f>
        <v>266.315</v>
      </c>
      <c r="H2">
        <f>'Content in 50ml'!H2/'Sample weight in g'!H2</f>
        <v>293.47727272727269</v>
      </c>
      <c r="I2">
        <f>'Content in 50ml'!I2/'Sample weight in g'!I2</f>
        <v>0.89431818181818168</v>
      </c>
      <c r="J2">
        <f>'Content in 50ml'!J2/'Sample weight in g'!J2</f>
        <v>2952.3181818181824</v>
      </c>
      <c r="K2">
        <f>'Content in 50ml'!K2/'Sample weight in g'!K2</f>
        <v>17.914545454545454</v>
      </c>
      <c r="L2">
        <f>'Content in 50ml'!L2/'Sample weight in g'!L2</f>
        <v>10.614545454545453</v>
      </c>
      <c r="M2">
        <f>'Content in 50ml'!M2/'Sample weight in g'!M2</f>
        <v>26.936818181818186</v>
      </c>
      <c r="N2">
        <f>'Content in 50ml'!N2/'Sample weight in g'!N2</f>
        <v>51.6309090909091</v>
      </c>
      <c r="O2">
        <f>'Content in 50ml'!O2/'Sample weight in g'!O2</f>
        <v>24.244545454545456</v>
      </c>
      <c r="P2">
        <f>'Content in 50ml'!P2/'Sample weight in g'!P2</f>
        <v>310.39318181818186</v>
      </c>
    </row>
    <row r="3" spans="1:16" x14ac:dyDescent="0.2">
      <c r="A3" s="4" t="s">
        <v>20</v>
      </c>
      <c r="B3">
        <f>'Content in 50ml'!B3/'Sample weight in g'!B3</f>
        <v>10751.043981481482</v>
      </c>
      <c r="C3">
        <f>'Content in 50ml'!C3/'Sample weight in g'!C3</f>
        <v>52090.740740740745</v>
      </c>
      <c r="D3">
        <f>'Content in 50ml'!D3/'Sample weight in g'!D3</f>
        <v>3420.478472222223</v>
      </c>
      <c r="E3">
        <f>'Content in 50ml'!E3/'Sample weight in g'!E3</f>
        <v>541.51851851851859</v>
      </c>
      <c r="F3">
        <f>'Content in 50ml'!F3/'Sample weight in g'!F3</f>
        <v>34650.833333333336</v>
      </c>
      <c r="G3">
        <f>'Content in 50ml'!G3/'Sample weight in g'!G3</f>
        <v>211.33935185185186</v>
      </c>
      <c r="H3">
        <f>'Content in 50ml'!H3/'Sample weight in g'!H3</f>
        <v>263.26388888888891</v>
      </c>
      <c r="I3">
        <f>'Content in 50ml'!I3/'Sample weight in g'!I3</f>
        <v>1.0363425925925926</v>
      </c>
      <c r="J3">
        <f>'Content in 50ml'!J3/'Sample weight in g'!J3</f>
        <v>2723.1944444444448</v>
      </c>
      <c r="K3">
        <f>'Content in 50ml'!K3/'Sample weight in g'!K3</f>
        <v>21.213888888888892</v>
      </c>
      <c r="L3">
        <f>'Content in 50ml'!L3/'Sample weight in g'!L3</f>
        <v>10.769444444444444</v>
      </c>
      <c r="M3">
        <f>'Content in 50ml'!M3/'Sample weight in g'!M3</f>
        <v>29.838425925925925</v>
      </c>
      <c r="N3">
        <f>'Content in 50ml'!N3/'Sample weight in g'!N3</f>
        <v>59.022222222222226</v>
      </c>
      <c r="O3">
        <f>'Content in 50ml'!O3/'Sample weight in g'!O3</f>
        <v>27.147222222222226</v>
      </c>
      <c r="P3">
        <f>'Content in 50ml'!P3/'Sample weight in g'!P3</f>
        <v>371.92824074074076</v>
      </c>
    </row>
    <row r="4" spans="1:16" x14ac:dyDescent="0.2">
      <c r="A4" s="4" t="s">
        <v>21</v>
      </c>
      <c r="B4">
        <f>'Content in 50ml'!B4/'Sample weight in g'!B4</f>
        <v>12821.127500000002</v>
      </c>
      <c r="C4">
        <f>'Content in 50ml'!C4/'Sample weight in g'!C4</f>
        <v>42783</v>
      </c>
      <c r="D4">
        <f>'Content in 50ml'!D4/'Sample weight in g'!D4</f>
        <v>3188.6167500000001</v>
      </c>
      <c r="E4">
        <f>'Content in 50ml'!E4/'Sample weight in g'!E4</f>
        <v>801.34000000000015</v>
      </c>
      <c r="F4">
        <f>'Content in 50ml'!F4/'Sample weight in g'!F4</f>
        <v>38482.9</v>
      </c>
      <c r="G4">
        <f>'Content in 50ml'!G4/'Sample weight in g'!G4</f>
        <v>299.1465</v>
      </c>
      <c r="H4">
        <f>'Content in 50ml'!H4/'Sample weight in g'!H4</f>
        <v>384.62500000000006</v>
      </c>
      <c r="I4">
        <f>'Content in 50ml'!I4/'Sample weight in g'!I4</f>
        <v>1.3089999999999997</v>
      </c>
      <c r="J4">
        <f>'Content in 50ml'!J4/'Sample weight in g'!J4</f>
        <v>3750.5500000000006</v>
      </c>
      <c r="K4">
        <f>'Content in 50ml'!K4/'Sample weight in g'!K4</f>
        <v>23.081</v>
      </c>
      <c r="L4">
        <f>'Content in 50ml'!L4/'Sample weight in g'!L4</f>
        <v>20.916</v>
      </c>
      <c r="M4">
        <f>'Content in 50ml'!M4/'Sample weight in g'!M4</f>
        <v>33.000499999999995</v>
      </c>
      <c r="N4">
        <f>'Content in 50ml'!N4/'Sample weight in g'!N4</f>
        <v>65.994</v>
      </c>
      <c r="O4">
        <f>'Content in 50ml'!O4/'Sample weight in g'!O4</f>
        <v>29.954000000000001</v>
      </c>
      <c r="P4">
        <f>'Content in 50ml'!P4/'Sample weight in g'!P4</f>
        <v>415.53250000000003</v>
      </c>
    </row>
    <row r="5" spans="1:16" x14ac:dyDescent="0.2">
      <c r="A5" s="4" t="s">
        <v>22</v>
      </c>
      <c r="B5">
        <f>'Content in 50ml'!B5/'Sample weight in g'!B5</f>
        <v>10299.068749999999</v>
      </c>
      <c r="C5">
        <f>'Content in 50ml'!C5/'Sample weight in g'!C5</f>
        <v>65732.5</v>
      </c>
      <c r="D5">
        <f>'Content in 50ml'!D5/'Sample weight in g'!D5</f>
        <v>3631.5418750000003</v>
      </c>
      <c r="E5">
        <f>'Content in 50ml'!E5/'Sample weight in g'!E5</f>
        <v>712.22500000000002</v>
      </c>
      <c r="F5">
        <f>'Content in 50ml'!F5/'Sample weight in g'!F5</f>
        <v>33244.75</v>
      </c>
      <c r="G5">
        <f>'Content in 50ml'!G5/'Sample weight in g'!G5</f>
        <v>452.11625000000009</v>
      </c>
      <c r="H5">
        <f>'Content in 50ml'!H5/'Sample weight in g'!H5</f>
        <v>364.6875</v>
      </c>
      <c r="I5">
        <f>'Content in 50ml'!I5/'Sample weight in g'!I5</f>
        <v>0.83249999999999991</v>
      </c>
      <c r="J5">
        <f>'Content in 50ml'!J5/'Sample weight in g'!J5</f>
        <v>3103.875</v>
      </c>
      <c r="K5">
        <f>'Content in 50ml'!K5/'Sample weight in g'!K5</f>
        <v>21.577499999999997</v>
      </c>
      <c r="L5">
        <f>'Content in 50ml'!L5/'Sample weight in g'!L5</f>
        <v>16.290000000000003</v>
      </c>
      <c r="M5">
        <f>'Content in 50ml'!M5/'Sample weight in g'!M5</f>
        <v>29.338750000000001</v>
      </c>
      <c r="N5">
        <f>'Content in 50ml'!N5/'Sample weight in g'!N5</f>
        <v>56.285000000000004</v>
      </c>
      <c r="O5">
        <f>'Content in 50ml'!O5/'Sample weight in g'!O5</f>
        <v>26.81</v>
      </c>
      <c r="P5">
        <f>'Content in 50ml'!P5/'Sample weight in g'!P5</f>
        <v>415.08124999999995</v>
      </c>
    </row>
    <row r="6" spans="1:16" x14ac:dyDescent="0.2">
      <c r="A6" s="4" t="s">
        <v>23</v>
      </c>
      <c r="B6">
        <f>'Content in 50ml'!B6/'Sample weight in g'!B6</f>
        <v>10257.659375000001</v>
      </c>
      <c r="C6">
        <f>'Content in 50ml'!C6/'Sample weight in g'!C6</f>
        <v>25935</v>
      </c>
      <c r="D6">
        <f>'Content in 50ml'!D6/'Sample weight in g'!D6</f>
        <v>3276.3959375000004</v>
      </c>
      <c r="E6">
        <f>'Content in 50ml'!E6/'Sample weight in g'!E6</f>
        <v>325.42499999999995</v>
      </c>
      <c r="F6">
        <f>'Content in 50ml'!F6/'Sample weight in g'!F6</f>
        <v>20834.875000000004</v>
      </c>
      <c r="G6">
        <f>'Content in 50ml'!G6/'Sample weight in g'!G6</f>
        <v>577.93312500000002</v>
      </c>
      <c r="H6">
        <f>'Content in 50ml'!H6/'Sample weight in g'!H6</f>
        <v>395.71875</v>
      </c>
      <c r="I6">
        <f>'Content in 50ml'!I6/'Sample weight in g'!I6</f>
        <v>0.60687500000000016</v>
      </c>
      <c r="J6">
        <f>'Content in 50ml'!J6/'Sample weight in g'!J6</f>
        <v>2978.1875000000005</v>
      </c>
      <c r="K6">
        <f>'Content in 50ml'!K6/'Sample weight in g'!K6</f>
        <v>14.36375</v>
      </c>
      <c r="L6">
        <f>'Content in 50ml'!L6/'Sample weight in g'!L6</f>
        <v>21.276250000000001</v>
      </c>
      <c r="M6">
        <f>'Content in 50ml'!M6/'Sample weight in g'!M6</f>
        <v>19.081875</v>
      </c>
      <c r="N6">
        <f>'Content in 50ml'!N6/'Sample weight in g'!N6</f>
        <v>35.1175</v>
      </c>
      <c r="O6">
        <f>'Content in 50ml'!O6/'Sample weight in g'!O6</f>
        <v>17.27375</v>
      </c>
      <c r="P6">
        <f>'Content in 50ml'!P6/'Sample weight in g'!P6</f>
        <v>293.29062500000003</v>
      </c>
    </row>
    <row r="7" spans="1:16" x14ac:dyDescent="0.2">
      <c r="A7" s="4" t="s">
        <v>24</v>
      </c>
      <c r="B7">
        <f>'Content in 50ml'!B7/'Sample weight in g'!B7</f>
        <v>8822.3796296296296</v>
      </c>
      <c r="C7">
        <f>'Content in 50ml'!C7/'Sample weight in g'!C7</f>
        <v>30806.172839506173</v>
      </c>
      <c r="D7">
        <f>'Content in 50ml'!D7/'Sample weight in g'!D7</f>
        <v>3700.7614197530866</v>
      </c>
      <c r="E7">
        <f>'Content in 50ml'!E7/'Sample weight in g'!E7</f>
        <v>341.28395061728395</v>
      </c>
      <c r="F7">
        <f>'Content in 50ml'!F7/'Sample weight in g'!F7</f>
        <v>21886.296296296299</v>
      </c>
      <c r="G7">
        <f>'Content in 50ml'!G7/'Sample weight in g'!G7</f>
        <v>497.83518518518514</v>
      </c>
      <c r="H7">
        <f>'Content in 50ml'!H7/'Sample weight in g'!H7</f>
        <v>449.47530864197529</v>
      </c>
      <c r="I7">
        <f>'Content in 50ml'!I7/'Sample weight in g'!I7</f>
        <v>0.69197530864197532</v>
      </c>
      <c r="J7">
        <f>'Content in 50ml'!J7/'Sample weight in g'!J7</f>
        <v>2314.8765432098762</v>
      </c>
      <c r="K7">
        <f>'Content in 50ml'!K7/'Sample weight in g'!K7</f>
        <v>13.365432098765432</v>
      </c>
      <c r="L7">
        <f>'Content in 50ml'!L7/'Sample weight in g'!L7</f>
        <v>13.266666666666666</v>
      </c>
      <c r="M7">
        <f>'Content in 50ml'!M7/'Sample weight in g'!M7</f>
        <v>18.46358024691358</v>
      </c>
      <c r="N7">
        <f>'Content in 50ml'!N7/'Sample weight in g'!N7</f>
        <v>35.146913580246917</v>
      </c>
      <c r="O7">
        <f>'Content in 50ml'!O7/'Sample weight in g'!O7</f>
        <v>16.387654320987654</v>
      </c>
      <c r="P7">
        <f>'Content in 50ml'!P7/'Sample weight in g'!P7</f>
        <v>287.26234567901236</v>
      </c>
    </row>
    <row r="8" spans="1:16" x14ac:dyDescent="0.2">
      <c r="A8" s="4" t="s">
        <v>25</v>
      </c>
      <c r="B8">
        <f>'Content in 50ml'!B8/'Sample weight in g'!B8</f>
        <v>12157.968137254906</v>
      </c>
      <c r="C8">
        <f>'Content in 50ml'!C8/'Sample weight in g'!C8</f>
        <v>27164.705882352944</v>
      </c>
      <c r="D8">
        <f>'Content in 50ml'!D8/'Sample weight in g'!D8</f>
        <v>3393.4968137254905</v>
      </c>
      <c r="E8">
        <f>'Content in 50ml'!E8/'Sample weight in g'!E8</f>
        <v>483.32352941176475</v>
      </c>
      <c r="F8">
        <f>'Content in 50ml'!F8/'Sample weight in g'!F8</f>
        <v>30247.941176470595</v>
      </c>
      <c r="G8">
        <f>'Content in 50ml'!G8/'Sample weight in g'!G8</f>
        <v>234.55539215686275</v>
      </c>
      <c r="H8">
        <f>'Content in 50ml'!H8/'Sample weight in g'!H8</f>
        <v>323.89705882352945</v>
      </c>
      <c r="I8">
        <f>'Content in 50ml'!I8/'Sample weight in g'!I8</f>
        <v>0.92230392156862762</v>
      </c>
      <c r="J8">
        <f>'Content in 50ml'!J8/'Sample weight in g'!J8</f>
        <v>3059.8529411764712</v>
      </c>
      <c r="K8">
        <f>'Content in 50ml'!K8/'Sample weight in g'!K8</f>
        <v>18.231372549019611</v>
      </c>
      <c r="L8">
        <f>'Content in 50ml'!L8/'Sample weight in g'!L8</f>
        <v>13.505882352941178</v>
      </c>
      <c r="M8">
        <f>'Content in 50ml'!M8/'Sample weight in g'!M8</f>
        <v>25.98088235294118</v>
      </c>
      <c r="N8">
        <f>'Content in 50ml'!N8/'Sample weight in g'!N8</f>
        <v>50.582352941176481</v>
      </c>
      <c r="O8">
        <f>'Content in 50ml'!O8/'Sample weight in g'!O8</f>
        <v>23.494117647058825</v>
      </c>
      <c r="P8">
        <f>'Content in 50ml'!P8/'Sample weight in g'!P8</f>
        <v>363.95343137254912</v>
      </c>
    </row>
    <row r="9" spans="1:16" x14ac:dyDescent="0.2">
      <c r="A9" s="4" t="s">
        <v>26</v>
      </c>
      <c r="B9">
        <f>'Content in 50ml'!B9/'Sample weight in g'!B9</f>
        <v>10588.473300970874</v>
      </c>
      <c r="C9">
        <f>'Content in 50ml'!C9/'Sample weight in g'!C9</f>
        <v>27643.689320388352</v>
      </c>
      <c r="D9">
        <f>'Content in 50ml'!D9/'Sample weight in g'!D9</f>
        <v>3202.7832524271848</v>
      </c>
      <c r="E9">
        <f>'Content in 50ml'!E9/'Sample weight in g'!E9</f>
        <v>417.7087378640777</v>
      </c>
      <c r="F9">
        <f>'Content in 50ml'!F9/'Sample weight in g'!F9</f>
        <v>26124.174757281558</v>
      </c>
      <c r="G9">
        <f>'Content in 50ml'!G9/'Sample weight in g'!G9</f>
        <v>292.81213592233013</v>
      </c>
      <c r="H9">
        <f>'Content in 50ml'!H9/'Sample weight in g'!H9</f>
        <v>254.92718446601944</v>
      </c>
      <c r="I9">
        <f>'Content in 50ml'!I9/'Sample weight in g'!I9</f>
        <v>0.79320388349514559</v>
      </c>
      <c r="J9">
        <f>'Content in 50ml'!J9/'Sample weight in g'!J9</f>
        <v>2880.1456310679614</v>
      </c>
      <c r="K9">
        <f>'Content in 50ml'!K9/'Sample weight in g'!K9</f>
        <v>16.21456310679612</v>
      </c>
      <c r="L9">
        <f>'Content in 50ml'!L9/'Sample weight in g'!L9</f>
        <v>11.253398058252428</v>
      </c>
      <c r="M9">
        <f>'Content in 50ml'!M9/'Sample weight in g'!M9</f>
        <v>22.422815533980586</v>
      </c>
      <c r="N9">
        <f>'Content in 50ml'!N9/'Sample weight in g'!N9</f>
        <v>44.295145631067967</v>
      </c>
      <c r="O9">
        <f>'Content in 50ml'!O9/'Sample weight in g'!O9</f>
        <v>20.523300970873787</v>
      </c>
      <c r="P9">
        <f>'Content in 50ml'!P9/'Sample weight in g'!P9</f>
        <v>322.992718446602</v>
      </c>
    </row>
    <row r="10" spans="1:16" x14ac:dyDescent="0.2">
      <c r="A10" s="4" t="s">
        <v>27</v>
      </c>
      <c r="B10">
        <f>'Content in 50ml'!B10/'Sample weight in g'!B10</f>
        <v>11034.73798076923</v>
      </c>
      <c r="C10">
        <f>'Content in 50ml'!C10/'Sample weight in g'!C10</f>
        <v>48709.61538461539</v>
      </c>
      <c r="D10">
        <f>'Content in 50ml'!D10/'Sample weight in g'!D10</f>
        <v>3850.5930288461541</v>
      </c>
      <c r="E10">
        <f>'Content in 50ml'!E10/'Sample weight in g'!E10</f>
        <v>624.36538461538476</v>
      </c>
      <c r="F10">
        <f>'Content in 50ml'!F10/'Sample weight in g'!F10</f>
        <v>37964.326923076929</v>
      </c>
      <c r="G10">
        <f>'Content in 50ml'!G10/'Sample weight in g'!G10</f>
        <v>300.23701923076919</v>
      </c>
      <c r="H10">
        <f>'Content in 50ml'!H10/'Sample weight in g'!H10</f>
        <v>312.86057692307696</v>
      </c>
      <c r="I10">
        <f>'Content in 50ml'!I10/'Sample weight in g'!I10</f>
        <v>1.3548076923076924</v>
      </c>
      <c r="J10">
        <f>'Content in 50ml'!J10/'Sample weight in g'!J10</f>
        <v>3509.6634615384623</v>
      </c>
      <c r="K10">
        <f>'Content in 50ml'!K10/'Sample weight in g'!K10</f>
        <v>21.433653846153849</v>
      </c>
      <c r="L10">
        <f>'Content in 50ml'!L10/'Sample weight in g'!L10</f>
        <v>18.924038461538466</v>
      </c>
      <c r="M10">
        <f>'Content in 50ml'!M10/'Sample weight in g'!M10</f>
        <v>29.111057692307696</v>
      </c>
      <c r="N10">
        <f>'Content in 50ml'!N10/'Sample weight in g'!N10</f>
        <v>59.321153846153855</v>
      </c>
      <c r="O10">
        <f>'Content in 50ml'!O10/'Sample weight in g'!O10</f>
        <v>27.388461538461538</v>
      </c>
      <c r="P10">
        <f>'Content in 50ml'!P10/'Sample weight in g'!P10</f>
        <v>452.29086538461547</v>
      </c>
    </row>
    <row r="11" spans="1:16" x14ac:dyDescent="0.2">
      <c r="A11" s="4" t="s">
        <v>28</v>
      </c>
      <c r="B11">
        <f>'Content in 50ml'!B11/'Sample weight in g'!B11</f>
        <v>8501.1053921568637</v>
      </c>
      <c r="C11">
        <f>'Content in 50ml'!C11/'Sample weight in g'!C11</f>
        <v>23370.588235294123</v>
      </c>
      <c r="D11">
        <f>'Content in 50ml'!D11/'Sample weight in g'!D11</f>
        <v>3461.3889705882357</v>
      </c>
      <c r="E11">
        <f>'Content in 50ml'!E11/'Sample weight in g'!E11</f>
        <v>458.37254901960785</v>
      </c>
      <c r="F11">
        <f>'Content in 50ml'!F11/'Sample weight in g'!F11</f>
        <v>29282.25490196079</v>
      </c>
      <c r="G11">
        <f>'Content in 50ml'!G11/'Sample weight in g'!G11</f>
        <v>391.81029411764712</v>
      </c>
      <c r="H11">
        <f>'Content in 50ml'!H11/'Sample weight in g'!H11</f>
        <v>369.63235294117652</v>
      </c>
      <c r="I11">
        <f>'Content in 50ml'!I11/'Sample weight in g'!I11</f>
        <v>0.97843137254901968</v>
      </c>
      <c r="J11">
        <f>'Content in 50ml'!J11/'Sample weight in g'!J11</f>
        <v>2689.2647058823532</v>
      </c>
      <c r="K11">
        <f>'Content in 50ml'!K11/'Sample weight in g'!K11</f>
        <v>17.701960784313727</v>
      </c>
      <c r="L11">
        <f>'Content in 50ml'!L11/'Sample weight in g'!L11</f>
        <v>25.334313725490201</v>
      </c>
      <c r="M11">
        <f>'Content in 50ml'!M11/'Sample weight in g'!M11</f>
        <v>24.343627450980399</v>
      </c>
      <c r="N11">
        <f>'Content in 50ml'!N11/'Sample weight in g'!N11</f>
        <v>47.263725490196087</v>
      </c>
      <c r="O11">
        <f>'Content in 50ml'!O11/'Sample weight in g'!O11</f>
        <v>22.680392156862748</v>
      </c>
      <c r="P11">
        <f>'Content in 50ml'!P11/'Sample weight in g'!P11</f>
        <v>372.13970588235304</v>
      </c>
    </row>
    <row r="12" spans="1:16" x14ac:dyDescent="0.2">
      <c r="A12" s="4" t="s">
        <v>29</v>
      </c>
      <c r="B12">
        <f>'Content in 50ml'!B12/'Sample weight in g'!B12</f>
        <v>8382.3044554455446</v>
      </c>
      <c r="C12">
        <f>'Content in 50ml'!C12/'Sample weight in g'!C12</f>
        <v>23943.564356435643</v>
      </c>
      <c r="D12">
        <f>'Content in 50ml'!D12/'Sample weight in g'!D12</f>
        <v>3267.1948019801985</v>
      </c>
      <c r="E12">
        <f>'Content in 50ml'!E12/'Sample weight in g'!E12</f>
        <v>368.9009900990099</v>
      </c>
      <c r="F12">
        <f>'Content in 50ml'!F12/'Sample weight in g'!F12</f>
        <v>21587.0297029703</v>
      </c>
      <c r="G12">
        <f>'Content in 50ml'!G12/'Sample weight in g'!G12</f>
        <v>452.86782178217823</v>
      </c>
      <c r="H12">
        <f>'Content in 50ml'!H12/'Sample weight in g'!H12</f>
        <v>369.62871287128712</v>
      </c>
      <c r="I12">
        <f>'Content in 50ml'!I12/'Sample weight in g'!I12</f>
        <v>0.61905940594059394</v>
      </c>
      <c r="J12">
        <f>'Content in 50ml'!J12/'Sample weight in g'!J12</f>
        <v>2686.6831683168316</v>
      </c>
      <c r="K12">
        <f>'Content in 50ml'!K12/'Sample weight in g'!K12</f>
        <v>11.659405940594059</v>
      </c>
      <c r="L12">
        <f>'Content in 50ml'!L12/'Sample weight in g'!L12</f>
        <v>26.981188118811883</v>
      </c>
      <c r="M12">
        <f>'Content in 50ml'!M12/'Sample weight in g'!M12</f>
        <v>16.817326732673269</v>
      </c>
      <c r="N12">
        <f>'Content in 50ml'!N12/'Sample weight in g'!N12</f>
        <v>33.117821782178218</v>
      </c>
      <c r="O12">
        <f>'Content in 50ml'!O12/'Sample weight in g'!O12</f>
        <v>14.974257425742573</v>
      </c>
      <c r="P12">
        <f>'Content in 50ml'!P12/'Sample weight in g'!P12</f>
        <v>274.33910891089113</v>
      </c>
    </row>
    <row r="13" spans="1:16" x14ac:dyDescent="0.2">
      <c r="A13" s="4" t="s">
        <v>30</v>
      </c>
      <c r="B13">
        <f>'Content in 50ml'!B13/'Sample weight in g'!B13</f>
        <v>10218.636574074075</v>
      </c>
      <c r="C13">
        <f>'Content in 50ml'!C13/'Sample weight in g'!C13</f>
        <v>31674.074074074077</v>
      </c>
      <c r="D13">
        <f>'Content in 50ml'!D13/'Sample weight in g'!D13</f>
        <v>3523.7192129629634</v>
      </c>
      <c r="E13">
        <f>'Content in 50ml'!E13/'Sample weight in g'!E13</f>
        <v>487.3518518518519</v>
      </c>
      <c r="F13">
        <f>'Content in 50ml'!F13/'Sample weight in g'!F13</f>
        <v>30484.166666666672</v>
      </c>
      <c r="G13">
        <f>'Content in 50ml'!G13/'Sample weight in g'!G13</f>
        <v>453.56157407407409</v>
      </c>
      <c r="H13">
        <f>'Content in 50ml'!H13/'Sample weight in g'!H13</f>
        <v>352.70833333333326</v>
      </c>
      <c r="I13">
        <f>'Content in 50ml'!I13/'Sample weight in g'!I13</f>
        <v>1.1282407407407407</v>
      </c>
      <c r="J13">
        <f>'Content in 50ml'!J13/'Sample weight in g'!J13</f>
        <v>2575.9722222222226</v>
      </c>
      <c r="K13">
        <f>'Content in 50ml'!K13/'Sample weight in g'!K13</f>
        <v>22.186111111111114</v>
      </c>
      <c r="L13">
        <f>'Content in 50ml'!L13/'Sample weight in g'!L13</f>
        <v>16.343518518518518</v>
      </c>
      <c r="M13">
        <f>'Content in 50ml'!M13/'Sample weight in g'!M13</f>
        <v>31.032870370370368</v>
      </c>
      <c r="N13">
        <f>'Content in 50ml'!N13/'Sample weight in g'!N13</f>
        <v>56.105555555555554</v>
      </c>
      <c r="O13">
        <f>'Content in 50ml'!O13/'Sample weight in g'!O13</f>
        <v>27.739814814814817</v>
      </c>
      <c r="P13">
        <f>'Content in 50ml'!P13/'Sample weight in g'!P13</f>
        <v>360.07638888888897</v>
      </c>
    </row>
    <row r="14" spans="1:16" x14ac:dyDescent="0.2">
      <c r="A14" s="4" t="s">
        <v>31</v>
      </c>
      <c r="B14">
        <f>'Content in 50ml'!B14/'Sample weight in g'!B14</f>
        <v>9687.3886363636357</v>
      </c>
      <c r="C14">
        <f>'Content in 50ml'!C14/'Sample weight in g'!C14</f>
        <v>29430</v>
      </c>
      <c r="D14">
        <f>'Content in 50ml'!D14/'Sample weight in g'!D14</f>
        <v>3608.7425000000003</v>
      </c>
      <c r="E14">
        <f>'Content in 50ml'!E14/'Sample weight in g'!E14</f>
        <v>437.12727272727278</v>
      </c>
      <c r="F14">
        <f>'Content in 50ml'!F14/'Sample weight in g'!F14</f>
        <v>26811.727272727276</v>
      </c>
      <c r="G14">
        <f>'Content in 50ml'!G14/'Sample weight in g'!G14</f>
        <v>321.08772727272725</v>
      </c>
      <c r="H14">
        <f>'Content in 50ml'!H14/'Sample weight in g'!H14</f>
        <v>368.7954545454545</v>
      </c>
      <c r="I14">
        <f>'Content in 50ml'!I14/'Sample weight in g'!I14</f>
        <v>0.85909090909090913</v>
      </c>
      <c r="J14">
        <f>'Content in 50ml'!J14/'Sample weight in g'!J14</f>
        <v>3133.6818181818185</v>
      </c>
      <c r="K14">
        <f>'Content in 50ml'!K14/'Sample weight in g'!K14</f>
        <v>16.169090909090912</v>
      </c>
      <c r="L14">
        <f>'Content in 50ml'!L14/'Sample weight in g'!L14</f>
        <v>27.491818181818182</v>
      </c>
      <c r="M14">
        <f>'Content in 50ml'!M14/'Sample weight in g'!M14</f>
        <v>22.386818181818185</v>
      </c>
      <c r="N14">
        <f>'Content in 50ml'!N14/'Sample weight in g'!N14</f>
        <v>43.267272727272733</v>
      </c>
      <c r="O14">
        <f>'Content in 50ml'!O14/'Sample weight in g'!O14</f>
        <v>20.267272727272729</v>
      </c>
      <c r="P14">
        <f>'Content in 50ml'!P14/'Sample weight in g'!P14</f>
        <v>313.02954545454554</v>
      </c>
    </row>
    <row r="15" spans="1:16" x14ac:dyDescent="0.2">
      <c r="A15" s="4" t="s">
        <v>32</v>
      </c>
      <c r="B15">
        <f>'Content in 50ml'!B15/'Sample weight in g'!B15</f>
        <v>9786.7880952380965</v>
      </c>
      <c r="C15">
        <f>'Content in 50ml'!C15/'Sample weight in g'!C15</f>
        <v>31769.523809523813</v>
      </c>
      <c r="D15">
        <f>'Content in 50ml'!D15/'Sample weight in g'!D15</f>
        <v>2957.4921428571433</v>
      </c>
      <c r="E15">
        <f>'Content in 50ml'!E15/'Sample weight in g'!E15</f>
        <v>404.51428571428568</v>
      </c>
      <c r="F15">
        <f>'Content in 50ml'!F15/'Sample weight in g'!F15</f>
        <v>25831.333333333339</v>
      </c>
      <c r="G15">
        <f>'Content in 50ml'!G15/'Sample weight in g'!G15</f>
        <v>365.42523809523811</v>
      </c>
      <c r="H15">
        <f>'Content in 50ml'!H15/'Sample weight in g'!H15</f>
        <v>280.83333333333337</v>
      </c>
      <c r="I15">
        <f>'Content in 50ml'!I15/'Sample weight in g'!I15</f>
        <v>0.86857142857142866</v>
      </c>
      <c r="J15">
        <f>'Content in 50ml'!J15/'Sample weight in g'!J15</f>
        <v>2551.4761904761908</v>
      </c>
      <c r="K15">
        <f>'Content in 50ml'!K15/'Sample weight in g'!K15</f>
        <v>16.867619047619051</v>
      </c>
      <c r="L15">
        <f>'Content in 50ml'!L15/'Sample weight in g'!L15</f>
        <v>17.000952380952381</v>
      </c>
      <c r="M15">
        <f>'Content in 50ml'!M15/'Sample weight in g'!M15</f>
        <v>22.238571428571433</v>
      </c>
      <c r="N15">
        <f>'Content in 50ml'!N15/'Sample weight in g'!N15</f>
        <v>44.051428571428573</v>
      </c>
      <c r="O15">
        <f>'Content in 50ml'!O15/'Sample weight in g'!O15</f>
        <v>20.92761904761905</v>
      </c>
      <c r="P15">
        <f>'Content in 50ml'!P15/'Sample weight in g'!P15</f>
        <v>295.65000000000003</v>
      </c>
    </row>
    <row r="16" spans="1:16" x14ac:dyDescent="0.2">
      <c r="A16" s="4" t="s">
        <v>33</v>
      </c>
      <c r="B16">
        <f>'Content in 50ml'!B16/'Sample weight in g'!B16</f>
        <v>10332.829439252337</v>
      </c>
      <c r="C16">
        <f>'Content in 50ml'!C16/'Sample weight in g'!C16</f>
        <v>38114.95327102804</v>
      </c>
      <c r="D16">
        <f>'Content in 50ml'!D16/'Sample weight in g'!D16</f>
        <v>3560.3894859813086</v>
      </c>
      <c r="E16">
        <f>'Content in 50ml'!E16/'Sample weight in g'!E16</f>
        <v>518.07476635514024</v>
      </c>
      <c r="F16">
        <f>'Content in 50ml'!F16/'Sample weight in g'!F16</f>
        <v>34245.700934579443</v>
      </c>
      <c r="G16">
        <f>'Content in 50ml'!G16/'Sample weight in g'!G16</f>
        <v>320.88457943925238</v>
      </c>
      <c r="H16">
        <f>'Content in 50ml'!H16/'Sample weight in g'!H16</f>
        <v>279.97663551401871</v>
      </c>
      <c r="I16">
        <f>'Content in 50ml'!I16/'Sample weight in g'!I16</f>
        <v>1.0679906542056075</v>
      </c>
      <c r="J16">
        <f>'Content in 50ml'!J16/'Sample weight in g'!J16</f>
        <v>3047.7102803738321</v>
      </c>
      <c r="K16">
        <f>'Content in 50ml'!K16/'Sample weight in g'!K16</f>
        <v>20.617757009345798</v>
      </c>
      <c r="L16">
        <f>'Content in 50ml'!L16/'Sample weight in g'!L16</f>
        <v>10.047663551401868</v>
      </c>
      <c r="M16">
        <f>'Content in 50ml'!M16/'Sample weight in g'!M16</f>
        <v>29.916355140186919</v>
      </c>
      <c r="N16">
        <f>'Content in 50ml'!N16/'Sample weight in g'!N16</f>
        <v>58.031775700934588</v>
      </c>
      <c r="O16">
        <f>'Content in 50ml'!O16/'Sample weight in g'!O16</f>
        <v>27.069158878504673</v>
      </c>
      <c r="P16">
        <f>'Content in 50ml'!P16/'Sample weight in g'!P16</f>
        <v>426.75934579439257</v>
      </c>
    </row>
    <row r="17" spans="1:16" x14ac:dyDescent="0.2">
      <c r="A17" s="4" t="s">
        <v>34</v>
      </c>
      <c r="B17">
        <f>'Content in 50ml'!B17/'Sample weight in g'!B17</f>
        <v>9393.2622549019634</v>
      </c>
      <c r="C17">
        <f>'Content in 50ml'!C17/'Sample weight in g'!C17</f>
        <v>22179.411764705885</v>
      </c>
      <c r="D17">
        <f>'Content in 50ml'!D17/'Sample weight in g'!D17</f>
        <v>3001.5850490196081</v>
      </c>
      <c r="E17">
        <f>'Content in 50ml'!E17/'Sample weight in g'!E17</f>
        <v>431.75490196078437</v>
      </c>
      <c r="F17">
        <f>'Content in 50ml'!F17/'Sample weight in g'!F17</f>
        <v>26223.431372549025</v>
      </c>
      <c r="G17">
        <f>'Content in 50ml'!G17/'Sample weight in g'!G17</f>
        <v>402.15343137254905</v>
      </c>
      <c r="H17">
        <f>'Content in 50ml'!H17/'Sample weight in g'!H17</f>
        <v>316.49509803921569</v>
      </c>
      <c r="I17">
        <f>'Content in 50ml'!I17/'Sample weight in g'!I17</f>
        <v>0.8259803921568627</v>
      </c>
      <c r="J17">
        <f>'Content in 50ml'!J17/'Sample weight in g'!J17</f>
        <v>2646.1274509803925</v>
      </c>
      <c r="K17">
        <f>'Content in 50ml'!K17/'Sample weight in g'!K17</f>
        <v>16.491176470588236</v>
      </c>
      <c r="L17">
        <f>'Content in 50ml'!L17/'Sample weight in g'!L17</f>
        <v>24.447058823529417</v>
      </c>
      <c r="M17">
        <f>'Content in 50ml'!M17/'Sample weight in g'!M17</f>
        <v>22.456372549019608</v>
      </c>
      <c r="N17">
        <f>'Content in 50ml'!N17/'Sample weight in g'!N17</f>
        <v>43.778431372549029</v>
      </c>
      <c r="O17">
        <f>'Content in 50ml'!O17/'Sample weight in g'!O17</f>
        <v>20.543137254901964</v>
      </c>
      <c r="P17">
        <f>'Content in 50ml'!P17/'Sample weight in g'!P17</f>
        <v>327.67892156862752</v>
      </c>
    </row>
    <row r="18" spans="1:16" x14ac:dyDescent="0.2">
      <c r="A18" s="4" t="s">
        <v>35</v>
      </c>
      <c r="B18">
        <f>'Content in 50ml'!B18/'Sample weight in g'!B18</f>
        <v>11601.951834862388</v>
      </c>
      <c r="C18">
        <f>'Content in 50ml'!C18/'Sample weight in g'!C18</f>
        <v>35158.715596330279</v>
      </c>
      <c r="D18">
        <f>'Content in 50ml'!D18/'Sample weight in g'!D18</f>
        <v>2845.0612385321106</v>
      </c>
      <c r="E18">
        <f>'Content in 50ml'!E18/'Sample weight in g'!E18</f>
        <v>439.94495412844037</v>
      </c>
      <c r="F18">
        <f>'Content in 50ml'!F18/'Sample weight in g'!F18</f>
        <v>31713.669724770647</v>
      </c>
      <c r="G18">
        <f>'Content in 50ml'!G18/'Sample weight in g'!G18</f>
        <v>233.29954128440369</v>
      </c>
      <c r="H18">
        <f>'Content in 50ml'!H18/'Sample weight in g'!H18</f>
        <v>272.5</v>
      </c>
      <c r="I18">
        <f>'Content in 50ml'!I18/'Sample weight in g'!I18</f>
        <v>0.95344036697247714</v>
      </c>
      <c r="J18">
        <f>'Content in 50ml'!J18/'Sample weight in g'!J18</f>
        <v>3553.7155963302753</v>
      </c>
      <c r="K18">
        <f>'Content in 50ml'!K18/'Sample weight in g'!K18</f>
        <v>21.588073394495417</v>
      </c>
      <c r="L18">
        <f>'Content in 50ml'!L18/'Sample weight in g'!L18</f>
        <v>14.877064220183488</v>
      </c>
      <c r="M18">
        <f>'Content in 50ml'!M18/'Sample weight in g'!M18</f>
        <v>33.977522935779817</v>
      </c>
      <c r="N18">
        <f>'Content in 50ml'!N18/'Sample weight in g'!N18</f>
        <v>61.416513761467883</v>
      </c>
      <c r="O18">
        <f>'Content in 50ml'!O18/'Sample weight in g'!O18</f>
        <v>32.012844036697253</v>
      </c>
      <c r="P18">
        <f>'Content in 50ml'!P18/'Sample weight in g'!P18</f>
        <v>473.42431192660553</v>
      </c>
    </row>
    <row r="19" spans="1:16" x14ac:dyDescent="0.2">
      <c r="A19" s="4" t="s">
        <v>36</v>
      </c>
      <c r="B19">
        <f>'Content in 50ml'!B19/'Sample weight in g'!B19</f>
        <v>8826.3373786407792</v>
      </c>
      <c r="C19">
        <f>'Content in 50ml'!C19/'Sample weight in g'!C19</f>
        <v>17425.242718446603</v>
      </c>
      <c r="D19">
        <f>'Content in 50ml'!D19/'Sample weight in g'!D19</f>
        <v>3092.1036407766996</v>
      </c>
      <c r="E19">
        <f>'Content in 50ml'!E19/'Sample weight in g'!E19</f>
        <v>438.19417475728159</v>
      </c>
      <c r="F19">
        <f>'Content in 50ml'!F19/'Sample weight in g'!F19</f>
        <v>29352.330097087386</v>
      </c>
      <c r="G19">
        <f>'Content in 50ml'!G19/'Sample weight in g'!G19</f>
        <v>292.22961165048542</v>
      </c>
      <c r="H19">
        <f>'Content in 50ml'!H19/'Sample weight in g'!H19</f>
        <v>365.70388349514565</v>
      </c>
      <c r="I19">
        <f>'Content in 50ml'!I19/'Sample weight in g'!I19</f>
        <v>0.97257281553398067</v>
      </c>
      <c r="J19">
        <f>'Content in 50ml'!J19/'Sample weight in g'!J19</f>
        <v>2926.7475728155346</v>
      </c>
      <c r="K19">
        <f>'Content in 50ml'!K19/'Sample weight in g'!K19</f>
        <v>16.238834951456315</v>
      </c>
      <c r="L19">
        <f>'Content in 50ml'!L19/'Sample weight in g'!L19</f>
        <v>14.132038834951457</v>
      </c>
      <c r="M19">
        <f>'Content in 50ml'!M19/'Sample weight in g'!M19</f>
        <v>21.961650485436895</v>
      </c>
      <c r="N19">
        <f>'Content in 50ml'!N19/'Sample weight in g'!N19</f>
        <v>43.547572815533982</v>
      </c>
      <c r="O19">
        <f>'Content in 50ml'!O19/'Sample weight in g'!O19</f>
        <v>21.84368932038835</v>
      </c>
      <c r="P19">
        <f>'Content in 50ml'!P19/'Sample weight in g'!P19</f>
        <v>404.78883495145641</v>
      </c>
    </row>
    <row r="20" spans="1:16" x14ac:dyDescent="0.2">
      <c r="A20" s="4" t="s">
        <v>37</v>
      </c>
      <c r="B20">
        <f>'Content in 50ml'!B20/'Sample weight in g'!B20</f>
        <v>8723.7522727272735</v>
      </c>
      <c r="C20">
        <f>'Content in 50ml'!C20/'Sample weight in g'!C20</f>
        <v>20152.727272727276</v>
      </c>
      <c r="D20">
        <f>'Content in 50ml'!D20/'Sample weight in g'!D20</f>
        <v>2570.1061363636363</v>
      </c>
      <c r="E20">
        <f>'Content in 50ml'!E20/'Sample weight in g'!E20</f>
        <v>361.85454545454547</v>
      </c>
      <c r="F20">
        <f>'Content in 50ml'!F20/'Sample weight in g'!F20</f>
        <v>23616.272727272732</v>
      </c>
      <c r="G20">
        <f>'Content in 50ml'!G20/'Sample weight in g'!G20</f>
        <v>397.67863636363637</v>
      </c>
      <c r="H20">
        <f>'Content in 50ml'!H20/'Sample weight in g'!H20</f>
        <v>291.52272727272725</v>
      </c>
      <c r="I20">
        <f>'Content in 50ml'!I20/'Sample weight in g'!I20</f>
        <v>0.77636363636363637</v>
      </c>
      <c r="J20">
        <f>'Content in 50ml'!J20/'Sample weight in g'!J20</f>
        <v>2638.227272727273</v>
      </c>
      <c r="K20">
        <f>'Content in 50ml'!K20/'Sample weight in g'!K20</f>
        <v>14.764545454545456</v>
      </c>
      <c r="L20">
        <f>'Content in 50ml'!L20/'Sample weight in g'!L20</f>
        <v>11.841818181818182</v>
      </c>
      <c r="M20">
        <f>'Content in 50ml'!M20/'Sample weight in g'!M20</f>
        <v>18.627727272727274</v>
      </c>
      <c r="N20">
        <f>'Content in 50ml'!N20/'Sample weight in g'!N20</f>
        <v>35.658181818181824</v>
      </c>
      <c r="O20">
        <f>'Content in 50ml'!O20/'Sample weight in g'!O20</f>
        <v>17.753636363636364</v>
      </c>
      <c r="P20">
        <f>'Content in 50ml'!P20/'Sample weight in g'!P20</f>
        <v>331.16590909090917</v>
      </c>
    </row>
    <row r="21" spans="1:16" x14ac:dyDescent="0.2">
      <c r="A21" s="4" t="s">
        <v>38</v>
      </c>
      <c r="B21">
        <f>'Content in 50ml'!B21/'Sample weight in g'!B21</f>
        <v>10782.843181818182</v>
      </c>
      <c r="C21">
        <f>'Content in 50ml'!C21/'Sample weight in g'!C21</f>
        <v>42343.636363636368</v>
      </c>
      <c r="D21">
        <f>'Content in 50ml'!D21/'Sample weight in g'!D21</f>
        <v>2894.4243181818183</v>
      </c>
      <c r="E21">
        <f>'Content in 50ml'!E21/'Sample weight in g'!E21</f>
        <v>689.4</v>
      </c>
      <c r="F21">
        <f>'Content in 50ml'!F21/'Sample weight in g'!F21</f>
        <v>45179.909090909096</v>
      </c>
      <c r="G21">
        <f>'Content in 50ml'!G21/'Sample weight in g'!G21</f>
        <v>283.17863636363631</v>
      </c>
      <c r="H21">
        <f>'Content in 50ml'!H21/'Sample weight in g'!H21</f>
        <v>313.75</v>
      </c>
      <c r="I21">
        <f>'Content in 50ml'!I21/'Sample weight in g'!I21</f>
        <v>1.208409090909091</v>
      </c>
      <c r="J21">
        <f>'Content in 50ml'!J21/'Sample weight in g'!J21</f>
        <v>4844.136363636364</v>
      </c>
      <c r="K21">
        <f>'Content in 50ml'!K21/'Sample weight in g'!K21</f>
        <v>21.364545454545457</v>
      </c>
      <c r="L21">
        <f>'Content in 50ml'!L21/'Sample weight in g'!L21</f>
        <v>13.673636363636366</v>
      </c>
      <c r="M21">
        <f>'Content in 50ml'!M21/'Sample weight in g'!M21</f>
        <v>28.486818181818183</v>
      </c>
      <c r="N21">
        <f>'Content in 50ml'!N21/'Sample weight in g'!N21</f>
        <v>56.81272727272728</v>
      </c>
      <c r="O21">
        <f>'Content in 50ml'!O21/'Sample weight in g'!O21</f>
        <v>28.226363636363637</v>
      </c>
      <c r="P21">
        <f>'Content in 50ml'!P21/'Sample weight in g'!P21</f>
        <v>619.57500000000005</v>
      </c>
    </row>
    <row r="22" spans="1:16" x14ac:dyDescent="0.2">
      <c r="A22" s="4" t="s">
        <v>65</v>
      </c>
      <c r="B22">
        <f>'Content in 50ml'!B22/'Sample weight in g'!B22</f>
        <v>12686.127500000002</v>
      </c>
      <c r="C22">
        <f>'Content in 50ml'!C22/'Sample weight in g'!C22</f>
        <v>33448</v>
      </c>
      <c r="D22">
        <f>'Content in 50ml'!D22/'Sample weight in g'!D22</f>
        <v>2964.1167499999997</v>
      </c>
      <c r="E22">
        <f>'Content in 50ml'!E22/'Sample weight in g'!E22</f>
        <v>475.39</v>
      </c>
      <c r="F22">
        <f>'Content in 50ml'!F22/'Sample weight in g'!F22</f>
        <v>28907.9</v>
      </c>
      <c r="G22">
        <f>'Content in 50ml'!G22/'Sample weight in g'!G22</f>
        <v>106.64649999999999</v>
      </c>
      <c r="H22">
        <f>'Content in 50ml'!H22/'Sample weight in g'!H22</f>
        <v>223.17500000000001</v>
      </c>
      <c r="I22">
        <f>'Content in 50ml'!I22/'Sample weight in g'!I22</f>
        <v>0.93949999999999989</v>
      </c>
      <c r="J22">
        <f>'Content in 50ml'!J22/'Sample weight in g'!J22</f>
        <v>2609.5500000000002</v>
      </c>
      <c r="K22">
        <f>'Content in 50ml'!K22/'Sample weight in g'!K22</f>
        <v>18.246000000000002</v>
      </c>
      <c r="L22">
        <f>'Content in 50ml'!L22/'Sample weight in g'!L22</f>
        <v>14.340999999999999</v>
      </c>
      <c r="M22">
        <f>'Content in 50ml'!M22/'Sample weight in g'!M22</f>
        <v>24.970500000000001</v>
      </c>
      <c r="N22">
        <f>'Content in 50ml'!N22/'Sample weight in g'!N22</f>
        <v>49.864000000000004</v>
      </c>
      <c r="O22">
        <f>'Content in 50ml'!O22/'Sample weight in g'!O22</f>
        <v>22.959</v>
      </c>
      <c r="P22">
        <f>'Content in 50ml'!P22/'Sample weight in g'!P22</f>
        <v>314.1825</v>
      </c>
    </row>
    <row r="23" spans="1:16" x14ac:dyDescent="0.2">
      <c r="A23" s="4" t="s">
        <v>66</v>
      </c>
      <c r="B23">
        <f>'Content in 50ml'!B23/'Sample weight in g'!B23</f>
        <v>8790.3210784313742</v>
      </c>
      <c r="C23">
        <f>'Content in 50ml'!C23/'Sample weight in g'!C23</f>
        <v>34257.843137254909</v>
      </c>
      <c r="D23">
        <f>'Content in 50ml'!D23/'Sample weight in g'!D23</f>
        <v>2393.251715686275</v>
      </c>
      <c r="E23">
        <f>'Content in 50ml'!E23/'Sample weight in g'!E23</f>
        <v>623.37254901960796</v>
      </c>
      <c r="F23">
        <f>'Content in 50ml'!F23/'Sample weight in g'!F23</f>
        <v>44782.25490196079</v>
      </c>
      <c r="G23">
        <f>'Content in 50ml'!G23/'Sample weight in g'!G23</f>
        <v>97.006372549019616</v>
      </c>
      <c r="H23">
        <f>'Content in 50ml'!H23/'Sample weight in g'!H23</f>
        <v>209.14215686274514</v>
      </c>
      <c r="I23">
        <f>'Content in 50ml'!I23/'Sample weight in g'!I23</f>
        <v>2.2693627450980394</v>
      </c>
      <c r="J23">
        <f>'Content in 50ml'!J23/'Sample weight in g'!J23</f>
        <v>4394.166666666667</v>
      </c>
      <c r="K23">
        <f>'Content in 50ml'!K23/'Sample weight in g'!K23</f>
        <v>20.030392156862749</v>
      </c>
      <c r="L23">
        <f>'Content in 50ml'!L23/'Sample weight in g'!L23</f>
        <v>10.265686274509806</v>
      </c>
      <c r="M23">
        <f>'Content in 50ml'!M23/'Sample weight in g'!M23</f>
        <v>28.328921568627457</v>
      </c>
      <c r="N23">
        <f>'Content in 50ml'!N23/'Sample weight in g'!N23</f>
        <v>55.092156862745107</v>
      </c>
      <c r="O23">
        <f>'Content in 50ml'!O23/'Sample weight in g'!O23</f>
        <v>26.420588235294119</v>
      </c>
      <c r="P23">
        <f>'Content in 50ml'!P23/'Sample weight in g'!P23</f>
        <v>555.42401960784321</v>
      </c>
    </row>
    <row r="24" spans="1:16" x14ac:dyDescent="0.2">
      <c r="A24" s="4" t="s">
        <v>67</v>
      </c>
      <c r="B24">
        <f>'Content in 50ml'!B24/'Sample weight in g'!B24</f>
        <v>7236.1274999999996</v>
      </c>
      <c r="C24">
        <f>'Content in 50ml'!C24/'Sample weight in g'!C24</f>
        <v>26483</v>
      </c>
      <c r="D24">
        <f>'Content in 50ml'!D24/'Sample weight in g'!D24</f>
        <v>2747.8667499999997</v>
      </c>
      <c r="E24">
        <f>'Content in 50ml'!E24/'Sample weight in g'!E24</f>
        <v>393.99</v>
      </c>
      <c r="F24">
        <f>'Content in 50ml'!F24/'Sample weight in g'!F24</f>
        <v>26457.9</v>
      </c>
      <c r="G24">
        <f>'Content in 50ml'!G24/'Sample weight in g'!G24</f>
        <v>90.4465</v>
      </c>
      <c r="H24">
        <f>'Content in 50ml'!H24/'Sample weight in g'!H24</f>
        <v>172.27500000000001</v>
      </c>
      <c r="I24">
        <f>'Content in 50ml'!I24/'Sample weight in g'!I24</f>
        <v>0.78424999999999989</v>
      </c>
      <c r="J24">
        <f>'Content in 50ml'!J24/'Sample weight in g'!J24</f>
        <v>2207.5500000000002</v>
      </c>
      <c r="K24">
        <f>'Content in 50ml'!K24/'Sample weight in g'!K24</f>
        <v>16.581</v>
      </c>
      <c r="L24">
        <f>'Content in 50ml'!L24/'Sample weight in g'!L24</f>
        <v>10.391</v>
      </c>
      <c r="M24">
        <f>'Content in 50ml'!M24/'Sample weight in g'!M24</f>
        <v>21.2605</v>
      </c>
      <c r="N24">
        <f>'Content in 50ml'!N24/'Sample weight in g'!N24</f>
        <v>40.684000000000005</v>
      </c>
      <c r="O24">
        <f>'Content in 50ml'!O24/'Sample weight in g'!O24</f>
        <v>20.203999999999997</v>
      </c>
      <c r="P24">
        <f>'Content in 50ml'!P24/'Sample weight in g'!P24</f>
        <v>328.73250000000002</v>
      </c>
    </row>
    <row r="25" spans="1:16" x14ac:dyDescent="0.2">
      <c r="A25" s="4" t="s">
        <v>68</v>
      </c>
      <c r="B25">
        <f>'Content in 50ml'!B25/'Sample weight in g'!B25</f>
        <v>8843.9309523809534</v>
      </c>
      <c r="C25">
        <f>'Content in 50ml'!C25/'Sample weight in g'!C25</f>
        <v>27102.857142857145</v>
      </c>
      <c r="D25">
        <f>'Content in 50ml'!D25/'Sample weight in g'!D25</f>
        <v>2463.9207142857144</v>
      </c>
      <c r="E25">
        <f>'Content in 50ml'!E25/'Sample weight in g'!E25</f>
        <v>371.75238095238097</v>
      </c>
      <c r="F25">
        <f>'Content in 50ml'!F25/'Sample weight in g'!F25</f>
        <v>25778.952380952385</v>
      </c>
      <c r="G25">
        <f>'Content in 50ml'!G25/'Sample weight in g'!G25</f>
        <v>72.044285714285706</v>
      </c>
      <c r="H25">
        <f>'Content in 50ml'!H25/'Sample weight in g'!H25</f>
        <v>150.45238095238096</v>
      </c>
      <c r="I25">
        <f>'Content in 50ml'!I25/'Sample weight in g'!I25</f>
        <v>0.77714285714285725</v>
      </c>
      <c r="J25">
        <f>'Content in 50ml'!J25/'Sample weight in g'!J25</f>
        <v>2936.2380952380959</v>
      </c>
      <c r="K25">
        <f>'Content in 50ml'!K25/'Sample weight in g'!K25</f>
        <v>14.877142857142859</v>
      </c>
      <c r="L25">
        <f>'Content in 50ml'!L25/'Sample weight in g'!L25</f>
        <v>9.2914285714285718</v>
      </c>
      <c r="M25">
        <f>'Content in 50ml'!M25/'Sample weight in g'!M25</f>
        <v>19.614761904761906</v>
      </c>
      <c r="N25">
        <f>'Content in 50ml'!N25/'Sample weight in g'!N25</f>
        <v>36.894285714285722</v>
      </c>
      <c r="O25">
        <f>'Content in 50ml'!O25/'Sample weight in g'!O25</f>
        <v>18.10857142857143</v>
      </c>
      <c r="P25">
        <f>'Content in 50ml'!P25/'Sample weight in g'!P25</f>
        <v>374.88809523809533</v>
      </c>
    </row>
    <row r="28" spans="1:16" x14ac:dyDescent="0.2">
      <c r="A28" s="5" t="s">
        <v>57</v>
      </c>
      <c r="B28" s="4" t="s">
        <v>42</v>
      </c>
      <c r="C28" s="4" t="s">
        <v>43</v>
      </c>
      <c r="D28" s="4" t="s">
        <v>44</v>
      </c>
      <c r="E28" s="4" t="s">
        <v>45</v>
      </c>
      <c r="F28" s="4" t="s">
        <v>46</v>
      </c>
      <c r="G28" s="4" t="s">
        <v>47</v>
      </c>
      <c r="H28" s="4" t="s">
        <v>48</v>
      </c>
      <c r="I28" s="4" t="s">
        <v>49</v>
      </c>
      <c r="J28" s="4" t="s">
        <v>50</v>
      </c>
      <c r="K28" s="4" t="s">
        <v>51</v>
      </c>
      <c r="L28" s="4" t="s">
        <v>52</v>
      </c>
      <c r="M28" s="4" t="s">
        <v>53</v>
      </c>
      <c r="N28" s="4" t="s">
        <v>54</v>
      </c>
      <c r="O28" s="4" t="s">
        <v>55</v>
      </c>
      <c r="P28" s="4" t="s">
        <v>56</v>
      </c>
    </row>
    <row r="29" spans="1:16" x14ac:dyDescent="0.2">
      <c r="A29" s="4" t="s">
        <v>60</v>
      </c>
      <c r="B29" s="7">
        <f t="shared" ref="B29:P29" si="0">AVERAGE(B2:B5)</f>
        <v>10655.566307870371</v>
      </c>
      <c r="C29" s="7">
        <f t="shared" si="0"/>
        <v>48748.832912457918</v>
      </c>
      <c r="D29" s="7">
        <f t="shared" si="0"/>
        <v>3276.0948993055558</v>
      </c>
      <c r="E29" s="7">
        <f t="shared" si="0"/>
        <v>645.77997053872059</v>
      </c>
      <c r="F29">
        <f t="shared" si="0"/>
        <v>34071.41628787879</v>
      </c>
      <c r="G29">
        <f t="shared" si="0"/>
        <v>307.22927546296296</v>
      </c>
      <c r="H29">
        <f t="shared" si="0"/>
        <v>326.51341540404042</v>
      </c>
      <c r="I29">
        <f t="shared" si="0"/>
        <v>1.0180401936026935</v>
      </c>
      <c r="J29">
        <f t="shared" si="0"/>
        <v>3132.4844065656571</v>
      </c>
      <c r="K29">
        <f t="shared" si="0"/>
        <v>20.946733585858588</v>
      </c>
      <c r="L29">
        <f t="shared" si="0"/>
        <v>14.647497474747475</v>
      </c>
      <c r="M29">
        <f t="shared" si="0"/>
        <v>29.77862352693603</v>
      </c>
      <c r="N29">
        <f t="shared" si="0"/>
        <v>58.23303282828283</v>
      </c>
      <c r="O29">
        <f t="shared" si="0"/>
        <v>27.03894191919192</v>
      </c>
      <c r="P29">
        <f t="shared" si="0"/>
        <v>378.23379313973066</v>
      </c>
    </row>
    <row r="30" spans="1:16" x14ac:dyDescent="0.2">
      <c r="A30" s="4" t="s">
        <v>61</v>
      </c>
      <c r="B30" s="7">
        <f t="shared" ref="B30:P30" si="1">AVERAGE(B6:B9)</f>
        <v>10456.620110713853</v>
      </c>
      <c r="C30" s="7">
        <f t="shared" si="1"/>
        <v>27887.392010561867</v>
      </c>
      <c r="D30" s="7">
        <f t="shared" si="1"/>
        <v>3393.3593558514408</v>
      </c>
      <c r="E30" s="7">
        <f t="shared" si="1"/>
        <v>391.93530447328158</v>
      </c>
      <c r="F30">
        <f t="shared" si="1"/>
        <v>24773.321807512111</v>
      </c>
      <c r="G30">
        <f t="shared" si="1"/>
        <v>400.7839595660945</v>
      </c>
      <c r="H30">
        <f t="shared" si="1"/>
        <v>356.00457548288108</v>
      </c>
      <c r="I30">
        <f t="shared" si="1"/>
        <v>0.75358952842643712</v>
      </c>
      <c r="J30">
        <f t="shared" si="1"/>
        <v>2808.2656538635774</v>
      </c>
      <c r="K30">
        <f t="shared" si="1"/>
        <v>15.543779438645291</v>
      </c>
      <c r="L30">
        <f t="shared" si="1"/>
        <v>14.825549269465069</v>
      </c>
      <c r="M30">
        <f t="shared" si="1"/>
        <v>21.487288283458835</v>
      </c>
      <c r="N30">
        <f t="shared" si="1"/>
        <v>41.285478038122847</v>
      </c>
      <c r="O30">
        <f t="shared" si="1"/>
        <v>19.419705734730069</v>
      </c>
      <c r="P30">
        <f t="shared" si="1"/>
        <v>316.87478012454085</v>
      </c>
    </row>
    <row r="31" spans="1:16" x14ac:dyDescent="0.2">
      <c r="A31" s="4" t="s">
        <v>62</v>
      </c>
      <c r="B31" s="7">
        <f t="shared" ref="B31:P31" si="2">AVERAGE(B10:B13)</f>
        <v>9534.1961006114288</v>
      </c>
      <c r="C31" s="7">
        <f t="shared" si="2"/>
        <v>31924.460512604808</v>
      </c>
      <c r="D31" s="7">
        <f t="shared" si="2"/>
        <v>3525.7240035943883</v>
      </c>
      <c r="E31" s="7">
        <f t="shared" si="2"/>
        <v>484.74769389646366</v>
      </c>
      <c r="F31">
        <f t="shared" si="2"/>
        <v>29829.444548668671</v>
      </c>
      <c r="G31">
        <f t="shared" si="2"/>
        <v>399.61917730116716</v>
      </c>
      <c r="H31">
        <f t="shared" si="2"/>
        <v>351.20749401721849</v>
      </c>
      <c r="I31">
        <f t="shared" si="2"/>
        <v>1.0201348028845116</v>
      </c>
      <c r="J31">
        <f t="shared" si="2"/>
        <v>2865.3958894899674</v>
      </c>
      <c r="K31">
        <f t="shared" si="2"/>
        <v>18.245282920543186</v>
      </c>
      <c r="L31">
        <f t="shared" si="2"/>
        <v>21.895764706089768</v>
      </c>
      <c r="M31">
        <f t="shared" si="2"/>
        <v>25.326220561582936</v>
      </c>
      <c r="N31">
        <f t="shared" si="2"/>
        <v>48.952064168520927</v>
      </c>
      <c r="O31">
        <f t="shared" si="2"/>
        <v>23.19573148397042</v>
      </c>
      <c r="P31">
        <f t="shared" si="2"/>
        <v>364.71151726668717</v>
      </c>
    </row>
    <row r="32" spans="1:16" x14ac:dyDescent="0.2">
      <c r="A32" s="6" t="s">
        <v>63</v>
      </c>
      <c r="B32" s="7">
        <f t="shared" ref="B32:P32" si="3">AVERAGE(B14:B17)</f>
        <v>9800.0671064390081</v>
      </c>
      <c r="C32" s="7">
        <f t="shared" si="3"/>
        <v>30373.472211314434</v>
      </c>
      <c r="D32" s="7">
        <f t="shared" si="3"/>
        <v>3282.0522944645149</v>
      </c>
      <c r="E32" s="7">
        <f t="shared" si="3"/>
        <v>447.86780668937075</v>
      </c>
      <c r="F32">
        <f t="shared" si="3"/>
        <v>28278.04822829727</v>
      </c>
      <c r="G32">
        <f t="shared" si="3"/>
        <v>352.38774404494166</v>
      </c>
      <c r="H32">
        <f t="shared" si="3"/>
        <v>311.52513035800558</v>
      </c>
      <c r="I32">
        <f t="shared" si="3"/>
        <v>0.9054083460062019</v>
      </c>
      <c r="J32">
        <f t="shared" si="3"/>
        <v>2844.7489350030583</v>
      </c>
      <c r="K32">
        <f t="shared" si="3"/>
        <v>17.536410859161002</v>
      </c>
      <c r="L32">
        <f t="shared" si="3"/>
        <v>19.746873234425461</v>
      </c>
      <c r="M32">
        <f t="shared" si="3"/>
        <v>24.249529324899036</v>
      </c>
      <c r="N32">
        <f t="shared" si="3"/>
        <v>47.282227093046231</v>
      </c>
      <c r="O32">
        <f t="shared" si="3"/>
        <v>22.201796977074604</v>
      </c>
      <c r="P32">
        <f t="shared" si="3"/>
        <v>340.77945320439142</v>
      </c>
    </row>
    <row r="33" spans="1:16" x14ac:dyDescent="0.2">
      <c r="A33" s="4" t="s">
        <v>64</v>
      </c>
      <c r="B33" s="7">
        <f t="shared" ref="B33:P33" si="4">AVERAGE(B18:B21)</f>
        <v>9983.7211670121542</v>
      </c>
      <c r="C33" s="7">
        <f t="shared" si="4"/>
        <v>28770.080487785133</v>
      </c>
      <c r="D33" s="7">
        <f t="shared" si="4"/>
        <v>2850.4238334635661</v>
      </c>
      <c r="E33" s="7">
        <f t="shared" si="4"/>
        <v>482.34841858506684</v>
      </c>
      <c r="F33">
        <f t="shared" si="4"/>
        <v>32465.545410009967</v>
      </c>
      <c r="G33">
        <f t="shared" si="4"/>
        <v>301.59660641554046</v>
      </c>
      <c r="H33">
        <f t="shared" si="4"/>
        <v>310.86915269196822</v>
      </c>
      <c r="I33">
        <f t="shared" si="4"/>
        <v>0.97769647744479626</v>
      </c>
      <c r="J33">
        <f t="shared" si="4"/>
        <v>3490.7067013773617</v>
      </c>
      <c r="K33">
        <f t="shared" si="4"/>
        <v>18.488999813760664</v>
      </c>
      <c r="L33">
        <f t="shared" si="4"/>
        <v>13.631139400147372</v>
      </c>
      <c r="M33">
        <f t="shared" si="4"/>
        <v>25.763429718940539</v>
      </c>
      <c r="N33">
        <f t="shared" si="4"/>
        <v>49.358748916977738</v>
      </c>
      <c r="O33">
        <f t="shared" si="4"/>
        <v>24.959133339271403</v>
      </c>
      <c r="P33">
        <f t="shared" si="4"/>
        <v>457.23851399224276</v>
      </c>
    </row>
    <row r="34" spans="1:16" x14ac:dyDescent="0.2">
      <c r="A34" s="4" t="s">
        <v>69</v>
      </c>
      <c r="B34" s="7">
        <f>AVERAGE(B22:B25)</f>
        <v>9389.1267577030812</v>
      </c>
      <c r="C34" s="7">
        <f t="shared" ref="C34:P34" si="5">AVERAGE(C22:C25)</f>
        <v>30322.925070028014</v>
      </c>
      <c r="D34" s="7">
        <f t="shared" si="5"/>
        <v>2642.2889824929971</v>
      </c>
      <c r="E34" s="7">
        <f t="shared" si="5"/>
        <v>466.12623249299719</v>
      </c>
      <c r="F34">
        <f t="shared" si="5"/>
        <v>31481.751820728296</v>
      </c>
      <c r="G34">
        <f t="shared" si="5"/>
        <v>91.535914565826332</v>
      </c>
      <c r="H34">
        <f t="shared" si="5"/>
        <v>188.76113445378152</v>
      </c>
      <c r="I34">
        <f t="shared" si="5"/>
        <v>1.1925639005602242</v>
      </c>
      <c r="J34">
        <f t="shared" si="5"/>
        <v>3036.8761904761905</v>
      </c>
      <c r="K34">
        <f t="shared" si="5"/>
        <v>17.433633753501404</v>
      </c>
      <c r="L34">
        <f t="shared" si="5"/>
        <v>11.072278711484593</v>
      </c>
      <c r="M34">
        <f t="shared" si="5"/>
        <v>23.543670868347341</v>
      </c>
      <c r="N34">
        <f t="shared" si="5"/>
        <v>45.633610644257708</v>
      </c>
      <c r="O34">
        <f t="shared" si="5"/>
        <v>21.923039915966385</v>
      </c>
      <c r="P34">
        <f t="shared" si="5"/>
        <v>393.30677871148464</v>
      </c>
    </row>
    <row r="37" spans="1:16" x14ac:dyDescent="0.2">
      <c r="A37" s="5" t="s">
        <v>58</v>
      </c>
      <c r="B37" s="4" t="s">
        <v>42</v>
      </c>
      <c r="C37" s="4" t="s">
        <v>43</v>
      </c>
      <c r="D37" s="4" t="s">
        <v>44</v>
      </c>
      <c r="E37" s="4" t="s">
        <v>45</v>
      </c>
      <c r="F37" s="4" t="s">
        <v>46</v>
      </c>
      <c r="G37" s="4" t="s">
        <v>47</v>
      </c>
      <c r="H37" s="4" t="s">
        <v>48</v>
      </c>
      <c r="I37" s="4" t="s">
        <v>49</v>
      </c>
      <c r="J37" s="4" t="s">
        <v>50</v>
      </c>
      <c r="K37" s="4" t="s">
        <v>51</v>
      </c>
      <c r="L37" s="4" t="s">
        <v>52</v>
      </c>
      <c r="M37" s="4" t="s">
        <v>53</v>
      </c>
      <c r="N37" s="4" t="s">
        <v>54</v>
      </c>
      <c r="O37" s="4" t="s">
        <v>55</v>
      </c>
      <c r="P37" s="4" t="s">
        <v>56</v>
      </c>
    </row>
    <row r="38" spans="1:16" x14ac:dyDescent="0.2">
      <c r="A38" s="4" t="s">
        <v>60</v>
      </c>
      <c r="B38">
        <f t="shared" ref="B38:P38" si="6">STDEV(B2:B5)</f>
        <v>1678.6045161748905</v>
      </c>
      <c r="C38">
        <f t="shared" si="6"/>
        <v>13433.870730555471</v>
      </c>
      <c r="D38">
        <f t="shared" si="6"/>
        <v>329.07754733369609</v>
      </c>
      <c r="E38">
        <f t="shared" si="6"/>
        <v>133.35150549061711</v>
      </c>
      <c r="F38">
        <f t="shared" si="6"/>
        <v>3550.6402486031393</v>
      </c>
      <c r="G38">
        <f t="shared" si="6"/>
        <v>103.16075163950801</v>
      </c>
      <c r="H38">
        <f t="shared" si="6"/>
        <v>57.521318732980767</v>
      </c>
      <c r="I38">
        <f t="shared" si="6"/>
        <v>0.21191577445585602</v>
      </c>
      <c r="J38">
        <f t="shared" si="6"/>
        <v>440.75757416986875</v>
      </c>
      <c r="K38">
        <f t="shared" si="6"/>
        <v>2.1770389841368099</v>
      </c>
      <c r="L38">
        <f t="shared" si="6"/>
        <v>4.9428714919451515</v>
      </c>
      <c r="M38">
        <f t="shared" si="6"/>
        <v>2.4935523972736524</v>
      </c>
      <c r="N38">
        <f t="shared" si="6"/>
        <v>6.0066158271148344</v>
      </c>
      <c r="O38">
        <f t="shared" si="6"/>
        <v>2.3359761872716627</v>
      </c>
      <c r="P38">
        <f t="shared" si="6"/>
        <v>49.635461604433203</v>
      </c>
    </row>
    <row r="39" spans="1:16" x14ac:dyDescent="0.2">
      <c r="A39" s="4" t="s">
        <v>61</v>
      </c>
      <c r="B39">
        <f t="shared" ref="B39:P39" si="7">STDEV(B6:B9)</f>
        <v>1368.9774402288053</v>
      </c>
      <c r="C39">
        <f t="shared" si="7"/>
        <v>2074.6712455569136</v>
      </c>
      <c r="D39">
        <f t="shared" si="7"/>
        <v>219.46582134392091</v>
      </c>
      <c r="E39">
        <f t="shared" si="7"/>
        <v>73.041672522678894</v>
      </c>
      <c r="F39">
        <f t="shared" si="7"/>
        <v>4306.6824232770132</v>
      </c>
      <c r="G39">
        <f t="shared" si="7"/>
        <v>163.39177716150289</v>
      </c>
      <c r="H39">
        <f t="shared" si="7"/>
        <v>84.777208445982524</v>
      </c>
      <c r="I39">
        <f t="shared" si="7"/>
        <v>0.13583729054999052</v>
      </c>
      <c r="J39">
        <f t="shared" si="7"/>
        <v>337.03073181656293</v>
      </c>
      <c r="K39">
        <f t="shared" si="7"/>
        <v>2.1455981346018191</v>
      </c>
      <c r="L39">
        <f t="shared" si="7"/>
        <v>4.4175196634373508</v>
      </c>
      <c r="M39">
        <f t="shared" si="7"/>
        <v>3.4639294763925954</v>
      </c>
      <c r="N39">
        <f t="shared" si="7"/>
        <v>7.5545992319318014</v>
      </c>
      <c r="O39">
        <f t="shared" si="7"/>
        <v>3.246393725739559</v>
      </c>
      <c r="P39">
        <f t="shared" si="7"/>
        <v>35.056797816178545</v>
      </c>
    </row>
    <row r="40" spans="1:16" x14ac:dyDescent="0.2">
      <c r="A40" s="4" t="s">
        <v>62</v>
      </c>
      <c r="B40">
        <f t="shared" ref="B40:P40" si="8">STDEV(B10:B13)</f>
        <v>1305.6563445153276</v>
      </c>
      <c r="C40">
        <f t="shared" si="8"/>
        <v>11813.375919384502</v>
      </c>
      <c r="D40">
        <f t="shared" si="8"/>
        <v>242.56974757285889</v>
      </c>
      <c r="E40">
        <f t="shared" si="8"/>
        <v>105.85522857240889</v>
      </c>
      <c r="F40">
        <f t="shared" si="8"/>
        <v>6704.2720533330494</v>
      </c>
      <c r="G40">
        <f t="shared" si="8"/>
        <v>72.302587109024572</v>
      </c>
      <c r="H40">
        <f t="shared" si="8"/>
        <v>26.780311796261877</v>
      </c>
      <c r="I40">
        <f t="shared" si="8"/>
        <v>0.30891934591955872</v>
      </c>
      <c r="J40">
        <f t="shared" si="8"/>
        <v>432.74595862395626</v>
      </c>
      <c r="K40">
        <f t="shared" si="8"/>
        <v>4.8084928520828294</v>
      </c>
      <c r="L40">
        <f t="shared" si="8"/>
        <v>5.0775238468317783</v>
      </c>
      <c r="M40">
        <f t="shared" si="8"/>
        <v>6.3313402361824043</v>
      </c>
      <c r="N40">
        <f t="shared" si="8"/>
        <v>11.722687109608627</v>
      </c>
      <c r="O40">
        <f t="shared" si="8"/>
        <v>5.9465925520325831</v>
      </c>
      <c r="P40">
        <f t="shared" si="8"/>
        <v>72.833089572383486</v>
      </c>
    </row>
    <row r="41" spans="1:16" x14ac:dyDescent="0.2">
      <c r="A41" s="6" t="s">
        <v>63</v>
      </c>
      <c r="B41">
        <f t="shared" ref="B41:P41" si="9">STDEV(B14:B17)</f>
        <v>392.51270054007057</v>
      </c>
      <c r="C41">
        <f t="shared" si="9"/>
        <v>6580.583952785265</v>
      </c>
      <c r="D41">
        <f t="shared" si="9"/>
        <v>350.33281811877475</v>
      </c>
      <c r="E41">
        <f t="shared" si="9"/>
        <v>48.933729795277223</v>
      </c>
      <c r="F41">
        <f t="shared" si="9"/>
        <v>3998.7848224472741</v>
      </c>
      <c r="G41">
        <f t="shared" si="9"/>
        <v>39.237483424291952</v>
      </c>
      <c r="H41">
        <f t="shared" si="9"/>
        <v>41.800656066671479</v>
      </c>
      <c r="I41">
        <f t="shared" si="9"/>
        <v>0.10991522527329586</v>
      </c>
      <c r="J41">
        <f t="shared" si="9"/>
        <v>288.75301747017465</v>
      </c>
      <c r="K41">
        <f t="shared" si="9"/>
        <v>2.0739700542163595</v>
      </c>
      <c r="L41">
        <f t="shared" si="9"/>
        <v>7.8249742623423701</v>
      </c>
      <c r="M41">
        <f t="shared" si="9"/>
        <v>3.7789756331160924</v>
      </c>
      <c r="N41">
        <f t="shared" si="9"/>
        <v>7.1737321149422248</v>
      </c>
      <c r="O41">
        <f t="shared" si="9"/>
        <v>3.2561878233313353</v>
      </c>
      <c r="P41">
        <f t="shared" si="9"/>
        <v>58.795948799159483</v>
      </c>
    </row>
    <row r="42" spans="1:16" x14ac:dyDescent="0.2">
      <c r="A42" s="4" t="s">
        <v>64</v>
      </c>
      <c r="B42">
        <f t="shared" ref="B42:P42" si="10">STDEV(B18:B21)</f>
        <v>1435.7721891104493</v>
      </c>
      <c r="C42">
        <f t="shared" si="10"/>
        <v>11944.597078605158</v>
      </c>
      <c r="D42">
        <f t="shared" si="10"/>
        <v>215.21457559852627</v>
      </c>
      <c r="E42">
        <f t="shared" si="10"/>
        <v>142.75478027529925</v>
      </c>
      <c r="F42">
        <f t="shared" si="10"/>
        <v>9132.7633177528496</v>
      </c>
      <c r="G42">
        <f t="shared" si="10"/>
        <v>69.09705202644318</v>
      </c>
      <c r="H42">
        <f t="shared" si="10"/>
        <v>40.255943818981464</v>
      </c>
      <c r="I42">
        <f t="shared" si="10"/>
        <v>0.17736763488674986</v>
      </c>
      <c r="J42">
        <f t="shared" si="10"/>
        <v>979.88316420641115</v>
      </c>
      <c r="K42">
        <f t="shared" si="10"/>
        <v>3.5027523450600131</v>
      </c>
      <c r="L42">
        <f t="shared" si="10"/>
        <v>1.2918598111815285</v>
      </c>
      <c r="M42">
        <f t="shared" si="10"/>
        <v>6.8376396228487701</v>
      </c>
      <c r="N42">
        <f t="shared" si="10"/>
        <v>11.866293901686506</v>
      </c>
      <c r="O42">
        <f t="shared" si="10"/>
        <v>6.3784743870274703</v>
      </c>
      <c r="P42">
        <f t="shared" si="10"/>
        <v>122.82831552239639</v>
      </c>
    </row>
    <row r="43" spans="1:16" x14ac:dyDescent="0.2">
      <c r="A43" s="4" t="s">
        <v>69</v>
      </c>
      <c r="B43">
        <f t="shared" ref="B43:P43" si="11">STDEV(B22:B25)</f>
        <v>2321.0217869180933</v>
      </c>
      <c r="C43">
        <f t="shared" si="11"/>
        <v>4097.2973007724877</v>
      </c>
      <c r="D43">
        <f t="shared" si="11"/>
        <v>263.66302755103379</v>
      </c>
      <c r="E43">
        <f t="shared" si="11"/>
        <v>113.90387956884948</v>
      </c>
      <c r="F43">
        <f t="shared" si="11"/>
        <v>8968.2607748266873</v>
      </c>
      <c r="G43">
        <f t="shared" si="11"/>
        <v>14.598699965999092</v>
      </c>
      <c r="H43">
        <f t="shared" si="11"/>
        <v>33.361921608959697</v>
      </c>
      <c r="I43">
        <f t="shared" si="11"/>
        <v>0.72176449854261249</v>
      </c>
      <c r="J43">
        <f t="shared" si="11"/>
        <v>952.67256813786275</v>
      </c>
      <c r="K43">
        <f t="shared" si="11"/>
        <v>2.2110120717785775</v>
      </c>
      <c r="L43">
        <f t="shared" si="11"/>
        <v>2.2338828770729009</v>
      </c>
      <c r="M43">
        <f t="shared" si="11"/>
        <v>3.8980191761832161</v>
      </c>
      <c r="N43">
        <f t="shared" si="11"/>
        <v>8.3313611618954244</v>
      </c>
      <c r="O43">
        <f t="shared" si="11"/>
        <v>3.5965920097787825</v>
      </c>
      <c r="P43">
        <f t="shared" si="11"/>
        <v>111.13315834238675</v>
      </c>
    </row>
    <row r="46" spans="1:16" x14ac:dyDescent="0.2">
      <c r="A46" s="5" t="s">
        <v>59</v>
      </c>
      <c r="B46" s="4" t="s">
        <v>42</v>
      </c>
      <c r="C46" s="4" t="s">
        <v>43</v>
      </c>
      <c r="D46" s="4" t="s">
        <v>44</v>
      </c>
      <c r="E46" s="4" t="s">
        <v>45</v>
      </c>
      <c r="F46" s="4" t="s">
        <v>46</v>
      </c>
      <c r="G46" s="4" t="s">
        <v>47</v>
      </c>
      <c r="H46" s="4" t="s">
        <v>48</v>
      </c>
      <c r="I46" s="4" t="s">
        <v>49</v>
      </c>
      <c r="J46" s="4" t="s">
        <v>50</v>
      </c>
      <c r="K46" s="4" t="s">
        <v>51</v>
      </c>
      <c r="L46" s="4" t="s">
        <v>52</v>
      </c>
      <c r="M46" s="4" t="s">
        <v>53</v>
      </c>
      <c r="N46" s="4" t="s">
        <v>54</v>
      </c>
      <c r="O46" s="4" t="s">
        <v>55</v>
      </c>
      <c r="P46" s="4" t="s">
        <v>56</v>
      </c>
    </row>
    <row r="47" spans="1:16" x14ac:dyDescent="0.2">
      <c r="A47" s="4" t="s">
        <v>60</v>
      </c>
      <c r="B47">
        <f t="shared" ref="B47:P48" si="12">B38/SQRT(4)</f>
        <v>839.30225808744524</v>
      </c>
      <c r="C47">
        <f t="shared" ref="C47:P47" si="13">C38/SQRT(4)</f>
        <v>6716.9353652777354</v>
      </c>
      <c r="D47">
        <f t="shared" si="13"/>
        <v>164.53877366684804</v>
      </c>
      <c r="E47">
        <f t="shared" si="13"/>
        <v>66.675752745308557</v>
      </c>
      <c r="F47">
        <f t="shared" si="13"/>
        <v>1775.3201243015696</v>
      </c>
      <c r="G47">
        <f t="shared" si="13"/>
        <v>51.580375819754003</v>
      </c>
      <c r="H47">
        <f t="shared" si="13"/>
        <v>28.760659366490383</v>
      </c>
      <c r="I47">
        <f t="shared" si="13"/>
        <v>0.10595788722792801</v>
      </c>
      <c r="J47">
        <f t="shared" si="13"/>
        <v>220.37878708493437</v>
      </c>
      <c r="K47">
        <f t="shared" si="13"/>
        <v>1.0885194920684049</v>
      </c>
      <c r="L47">
        <f t="shared" si="13"/>
        <v>2.4714357459725758</v>
      </c>
      <c r="M47">
        <f t="shared" si="13"/>
        <v>1.2467761986368262</v>
      </c>
      <c r="N47">
        <f t="shared" si="13"/>
        <v>3.0033079135574172</v>
      </c>
      <c r="O47">
        <f t="shared" si="13"/>
        <v>1.1679880936358313</v>
      </c>
      <c r="P47">
        <f t="shared" si="13"/>
        <v>24.817730802216602</v>
      </c>
    </row>
    <row r="48" spans="1:16" x14ac:dyDescent="0.2">
      <c r="A48" s="4" t="s">
        <v>61</v>
      </c>
      <c r="B48">
        <f t="shared" si="12"/>
        <v>684.48872011440267</v>
      </c>
      <c r="C48">
        <f t="shared" si="12"/>
        <v>1037.3356227784568</v>
      </c>
      <c r="D48">
        <f t="shared" si="12"/>
        <v>109.73291067196045</v>
      </c>
      <c r="E48">
        <f t="shared" si="12"/>
        <v>36.520836261339447</v>
      </c>
      <c r="F48">
        <f t="shared" si="12"/>
        <v>2153.3412116385066</v>
      </c>
      <c r="G48">
        <f t="shared" si="12"/>
        <v>81.695888580751443</v>
      </c>
      <c r="H48">
        <f t="shared" si="12"/>
        <v>42.388604222991262</v>
      </c>
      <c r="I48">
        <f t="shared" si="12"/>
        <v>6.7918645274995262E-2</v>
      </c>
      <c r="J48">
        <f t="shared" si="12"/>
        <v>168.51536590828147</v>
      </c>
      <c r="K48">
        <f t="shared" si="12"/>
        <v>1.0727990673009096</v>
      </c>
      <c r="L48">
        <f t="shared" si="12"/>
        <v>2.2087598317186754</v>
      </c>
      <c r="M48">
        <f t="shared" si="12"/>
        <v>1.7319647381962977</v>
      </c>
      <c r="N48">
        <f t="shared" si="12"/>
        <v>3.7772996159659007</v>
      </c>
      <c r="O48">
        <f t="shared" si="12"/>
        <v>1.6231968628697795</v>
      </c>
      <c r="P48">
        <f t="shared" si="12"/>
        <v>17.528398908089272</v>
      </c>
    </row>
    <row r="49" spans="1:16" x14ac:dyDescent="0.2">
      <c r="A49" s="4" t="s">
        <v>62</v>
      </c>
      <c r="B49">
        <f t="shared" ref="B49:P49" si="14">B40/SQRT(4)</f>
        <v>652.82817225766382</v>
      </c>
      <c r="C49">
        <f t="shared" si="14"/>
        <v>5906.6879596922508</v>
      </c>
      <c r="D49">
        <f t="shared" si="14"/>
        <v>121.28487378642944</v>
      </c>
      <c r="E49">
        <f t="shared" si="14"/>
        <v>52.927614286204445</v>
      </c>
      <c r="F49">
        <f t="shared" si="14"/>
        <v>3352.1360266665247</v>
      </c>
      <c r="G49">
        <f t="shared" si="14"/>
        <v>36.151293554512286</v>
      </c>
      <c r="H49">
        <f t="shared" si="14"/>
        <v>13.390155898130939</v>
      </c>
      <c r="I49">
        <f t="shared" si="14"/>
        <v>0.15445967295977936</v>
      </c>
      <c r="J49">
        <f t="shared" si="14"/>
        <v>216.37297931197813</v>
      </c>
      <c r="K49">
        <f t="shared" si="14"/>
        <v>2.4042464260414147</v>
      </c>
      <c r="L49">
        <f t="shared" si="14"/>
        <v>2.5387619234158891</v>
      </c>
      <c r="M49">
        <f t="shared" si="14"/>
        <v>3.1656701180912021</v>
      </c>
      <c r="N49">
        <f t="shared" si="14"/>
        <v>5.8613435548043133</v>
      </c>
      <c r="O49">
        <f t="shared" si="14"/>
        <v>2.9732962760162915</v>
      </c>
      <c r="P49">
        <f t="shared" si="14"/>
        <v>36.416544786191743</v>
      </c>
    </row>
    <row r="50" spans="1:16" x14ac:dyDescent="0.2">
      <c r="A50" s="6" t="s">
        <v>63</v>
      </c>
      <c r="B50">
        <f t="shared" ref="B50:P50" si="15">B41/SQRT(4)</f>
        <v>196.25635027003528</v>
      </c>
      <c r="C50">
        <f t="shared" si="15"/>
        <v>3290.2919763926325</v>
      </c>
      <c r="D50">
        <f t="shared" si="15"/>
        <v>175.16640905938738</v>
      </c>
      <c r="E50">
        <f t="shared" si="15"/>
        <v>24.466864897638612</v>
      </c>
      <c r="F50">
        <f t="shared" si="15"/>
        <v>1999.3924112236371</v>
      </c>
      <c r="G50">
        <f t="shared" si="15"/>
        <v>19.618741712145976</v>
      </c>
      <c r="H50">
        <f t="shared" si="15"/>
        <v>20.90032803333574</v>
      </c>
      <c r="I50">
        <f t="shared" si="15"/>
        <v>5.4957612636647932E-2</v>
      </c>
      <c r="J50">
        <f t="shared" si="15"/>
        <v>144.37650873508733</v>
      </c>
      <c r="K50">
        <f t="shared" si="15"/>
        <v>1.0369850271081797</v>
      </c>
      <c r="L50">
        <f t="shared" si="15"/>
        <v>3.9124871311711851</v>
      </c>
      <c r="M50">
        <f t="shared" si="15"/>
        <v>1.8894878165580462</v>
      </c>
      <c r="N50">
        <f t="shared" si="15"/>
        <v>3.5868660574711124</v>
      </c>
      <c r="O50">
        <f t="shared" si="15"/>
        <v>1.6280939116656676</v>
      </c>
      <c r="P50">
        <f t="shared" si="15"/>
        <v>29.397974399579741</v>
      </c>
    </row>
    <row r="51" spans="1:16" x14ac:dyDescent="0.2">
      <c r="A51" s="4" t="s">
        <v>64</v>
      </c>
      <c r="B51">
        <f t="shared" ref="B51:P51" si="16">B42/SQRT(4)</f>
        <v>717.88609455522464</v>
      </c>
      <c r="C51">
        <f t="shared" si="16"/>
        <v>5972.2985393025792</v>
      </c>
      <c r="D51">
        <f t="shared" si="16"/>
        <v>107.60728779926313</v>
      </c>
      <c r="E51">
        <f t="shared" si="16"/>
        <v>71.377390137649627</v>
      </c>
      <c r="F51">
        <f t="shared" si="16"/>
        <v>4566.3816588764248</v>
      </c>
      <c r="G51">
        <f t="shared" si="16"/>
        <v>34.54852601322159</v>
      </c>
      <c r="H51">
        <f t="shared" si="16"/>
        <v>20.127971909490732</v>
      </c>
      <c r="I51">
        <f t="shared" si="16"/>
        <v>8.8683817443374932E-2</v>
      </c>
      <c r="J51">
        <f t="shared" si="16"/>
        <v>489.94158210320558</v>
      </c>
      <c r="K51">
        <f t="shared" si="16"/>
        <v>1.7513761725300065</v>
      </c>
      <c r="L51">
        <f t="shared" si="16"/>
        <v>0.64592990559076424</v>
      </c>
      <c r="M51">
        <f t="shared" si="16"/>
        <v>3.4188198114243851</v>
      </c>
      <c r="N51">
        <f t="shared" si="16"/>
        <v>5.9331469508432528</v>
      </c>
      <c r="O51">
        <f t="shared" si="16"/>
        <v>3.1892371935137351</v>
      </c>
      <c r="P51">
        <f t="shared" si="16"/>
        <v>61.414157761198197</v>
      </c>
    </row>
    <row r="52" spans="1:16" x14ac:dyDescent="0.2">
      <c r="A52" s="4" t="s">
        <v>69</v>
      </c>
      <c r="B52">
        <f t="shared" ref="B52:P52" si="17">B43/SQRT(4)</f>
        <v>1160.5108934590467</v>
      </c>
      <c r="C52">
        <f t="shared" si="17"/>
        <v>2048.6486503862438</v>
      </c>
      <c r="D52">
        <f t="shared" si="17"/>
        <v>131.8315137755169</v>
      </c>
      <c r="E52">
        <f t="shared" si="17"/>
        <v>56.951939784424738</v>
      </c>
      <c r="F52">
        <f t="shared" si="17"/>
        <v>4484.1303874133437</v>
      </c>
      <c r="G52">
        <f t="shared" si="17"/>
        <v>7.2993499829995461</v>
      </c>
      <c r="H52">
        <f t="shared" si="17"/>
        <v>16.680960804479849</v>
      </c>
      <c r="I52">
        <f t="shared" si="17"/>
        <v>0.36088224927130624</v>
      </c>
      <c r="J52">
        <f t="shared" si="17"/>
        <v>476.33628406893138</v>
      </c>
      <c r="K52">
        <f t="shared" si="17"/>
        <v>1.1055060358892888</v>
      </c>
      <c r="L52">
        <f t="shared" si="17"/>
        <v>1.1169414385364504</v>
      </c>
      <c r="M52">
        <f t="shared" si="17"/>
        <v>1.9490095880916081</v>
      </c>
      <c r="N52">
        <f t="shared" si="17"/>
        <v>4.1656805809477122</v>
      </c>
      <c r="O52">
        <f t="shared" si="17"/>
        <v>1.7982960048893912</v>
      </c>
      <c r="P52">
        <f t="shared" si="17"/>
        <v>55.566579171193375</v>
      </c>
    </row>
    <row r="70" spans="1:7" ht="19" x14ac:dyDescent="0.25">
      <c r="A70" s="10"/>
      <c r="B70" s="11" t="s">
        <v>45</v>
      </c>
      <c r="C70" s="12" t="s">
        <v>46</v>
      </c>
      <c r="D70" s="12" t="s">
        <v>47</v>
      </c>
      <c r="E70" s="12" t="s">
        <v>48</v>
      </c>
      <c r="F70" s="12" t="s">
        <v>50</v>
      </c>
      <c r="G70" s="12" t="s">
        <v>56</v>
      </c>
    </row>
    <row r="71" spans="1:7" x14ac:dyDescent="0.2">
      <c r="A71" t="s">
        <v>89</v>
      </c>
      <c r="B71" s="13">
        <v>645.77997053872059</v>
      </c>
      <c r="C71" s="13">
        <v>34071.41628787879</v>
      </c>
      <c r="D71" s="13">
        <v>307.22927546296296</v>
      </c>
      <c r="E71" s="13">
        <v>326.51341540404042</v>
      </c>
      <c r="F71" s="13">
        <v>3132.4844065656571</v>
      </c>
      <c r="G71" s="13">
        <v>378.23379313973066</v>
      </c>
    </row>
    <row r="72" spans="1:7" x14ac:dyDescent="0.2">
      <c r="A72" t="s">
        <v>88</v>
      </c>
      <c r="B72" s="13">
        <v>391.93530447328158</v>
      </c>
      <c r="C72" s="13">
        <v>24773.321807512111</v>
      </c>
      <c r="D72" s="13">
        <v>400.7839595660945</v>
      </c>
      <c r="E72" s="13">
        <v>356.00457548288108</v>
      </c>
      <c r="F72" s="13">
        <v>2808.2656538635774</v>
      </c>
      <c r="G72" s="13">
        <v>316.87478012454085</v>
      </c>
    </row>
    <row r="73" spans="1:7" x14ac:dyDescent="0.2">
      <c r="A73" t="s">
        <v>87</v>
      </c>
      <c r="B73" s="13">
        <v>484.74769389646366</v>
      </c>
      <c r="C73" s="13">
        <v>29829.444548668671</v>
      </c>
      <c r="D73" s="13">
        <v>399.61917730116716</v>
      </c>
      <c r="E73" s="13">
        <v>351.20749401721849</v>
      </c>
      <c r="F73" s="13">
        <v>2865.3958894899674</v>
      </c>
      <c r="G73" s="13">
        <v>364.71151726668717</v>
      </c>
    </row>
    <row r="74" spans="1:7" x14ac:dyDescent="0.2">
      <c r="A74" t="s">
        <v>86</v>
      </c>
      <c r="B74" s="13">
        <v>447.86780668937075</v>
      </c>
      <c r="C74" s="13">
        <v>28278.04822829727</v>
      </c>
      <c r="D74" s="13">
        <v>352.38774404494166</v>
      </c>
      <c r="E74" s="13">
        <v>311.52513035800558</v>
      </c>
      <c r="F74" s="13">
        <v>2844.7489350030583</v>
      </c>
      <c r="G74" s="13">
        <v>340.77945320439142</v>
      </c>
    </row>
    <row r="75" spans="1:7" x14ac:dyDescent="0.2">
      <c r="A75" t="s">
        <v>85</v>
      </c>
      <c r="B75" s="13">
        <v>482.34841858506684</v>
      </c>
      <c r="C75" s="13">
        <v>32465.545410009967</v>
      </c>
      <c r="D75" s="13">
        <v>301.59660641554046</v>
      </c>
      <c r="E75" s="13">
        <v>310.86915269196822</v>
      </c>
      <c r="F75" s="13">
        <v>3490.7067013773617</v>
      </c>
      <c r="G75" s="13">
        <v>457.23851399224276</v>
      </c>
    </row>
    <row r="76" spans="1:7" x14ac:dyDescent="0.2">
      <c r="A76" t="s">
        <v>70</v>
      </c>
      <c r="B76" s="13">
        <v>466.12623249299719</v>
      </c>
      <c r="C76" s="13">
        <v>31481.751820728296</v>
      </c>
      <c r="D76" s="13">
        <v>91.535914565826332</v>
      </c>
      <c r="E76" s="13">
        <v>188.76113445378152</v>
      </c>
      <c r="F76" s="13">
        <v>3036.8761904761905</v>
      </c>
      <c r="G76" s="13">
        <v>393.30677871148464</v>
      </c>
    </row>
    <row r="77" spans="1:7" x14ac:dyDescent="0.2">
      <c r="A77" s="7"/>
      <c r="B77" s="7"/>
      <c r="C77" s="7"/>
      <c r="D77" s="7"/>
    </row>
    <row r="78" spans="1:7" x14ac:dyDescent="0.2">
      <c r="A78" s="7"/>
      <c r="B78" s="7"/>
      <c r="C78" s="7"/>
      <c r="D78" s="7"/>
    </row>
    <row r="81" spans="1:7" ht="19" x14ac:dyDescent="0.25">
      <c r="A81" s="10" t="s">
        <v>71</v>
      </c>
      <c r="B81" s="11" t="s">
        <v>45</v>
      </c>
      <c r="C81" s="12" t="s">
        <v>46</v>
      </c>
      <c r="D81" s="12" t="s">
        <v>47</v>
      </c>
      <c r="E81" s="12" t="s">
        <v>48</v>
      </c>
      <c r="F81" s="12" t="s">
        <v>50</v>
      </c>
      <c r="G81" s="12" t="s">
        <v>56</v>
      </c>
    </row>
    <row r="82" spans="1:7" x14ac:dyDescent="0.2">
      <c r="A82" t="s">
        <v>89</v>
      </c>
      <c r="B82" s="13">
        <f xml:space="preserve"> 2*E47</f>
        <v>133.35150549061711</v>
      </c>
      <c r="C82" s="13">
        <f t="shared" ref="C82:E87" si="18" xml:space="preserve"> 2*F47</f>
        <v>3550.6402486031393</v>
      </c>
      <c r="D82" s="13">
        <f t="shared" si="18"/>
        <v>103.16075163950801</v>
      </c>
      <c r="E82" s="13">
        <f t="shared" si="18"/>
        <v>57.521318732980767</v>
      </c>
      <c r="F82" s="13">
        <f>2*J47</f>
        <v>440.75757416986875</v>
      </c>
      <c r="G82" s="13">
        <f>2*P47</f>
        <v>49.635461604433203</v>
      </c>
    </row>
    <row r="83" spans="1:7" x14ac:dyDescent="0.2">
      <c r="A83" t="s">
        <v>88</v>
      </c>
      <c r="B83" s="13">
        <f t="shared" ref="B83:B87" si="19" xml:space="preserve"> 2*E48</f>
        <v>73.041672522678894</v>
      </c>
      <c r="C83" s="13">
        <f t="shared" si="18"/>
        <v>4306.6824232770132</v>
      </c>
      <c r="D83" s="13">
        <f t="shared" si="18"/>
        <v>163.39177716150289</v>
      </c>
      <c r="E83" s="13">
        <f t="shared" si="18"/>
        <v>84.777208445982524</v>
      </c>
      <c r="F83" s="13">
        <f t="shared" ref="F83:F87" si="20">2*J48</f>
        <v>337.03073181656293</v>
      </c>
      <c r="G83" s="13">
        <f t="shared" ref="G83:G87" si="21">2*P48</f>
        <v>35.056797816178545</v>
      </c>
    </row>
    <row r="84" spans="1:7" x14ac:dyDescent="0.2">
      <c r="A84" t="s">
        <v>87</v>
      </c>
      <c r="B84" s="13">
        <f t="shared" si="19"/>
        <v>105.85522857240889</v>
      </c>
      <c r="C84" s="13">
        <f t="shared" si="18"/>
        <v>6704.2720533330494</v>
      </c>
      <c r="D84" s="13">
        <f t="shared" si="18"/>
        <v>72.302587109024572</v>
      </c>
      <c r="E84" s="13">
        <f t="shared" si="18"/>
        <v>26.780311796261877</v>
      </c>
      <c r="F84" s="13">
        <f t="shared" si="20"/>
        <v>432.74595862395626</v>
      </c>
      <c r="G84" s="13">
        <f t="shared" si="21"/>
        <v>72.833089572383486</v>
      </c>
    </row>
    <row r="85" spans="1:7" x14ac:dyDescent="0.2">
      <c r="A85" t="s">
        <v>86</v>
      </c>
      <c r="B85" s="13">
        <f t="shared" si="19"/>
        <v>48.933729795277223</v>
      </c>
      <c r="C85" s="13">
        <f t="shared" si="18"/>
        <v>3998.7848224472741</v>
      </c>
      <c r="D85" s="13">
        <f t="shared" si="18"/>
        <v>39.237483424291952</v>
      </c>
      <c r="E85" s="13">
        <f t="shared" si="18"/>
        <v>41.800656066671479</v>
      </c>
      <c r="F85" s="13">
        <f t="shared" si="20"/>
        <v>288.75301747017465</v>
      </c>
      <c r="G85" s="13">
        <f t="shared" si="21"/>
        <v>58.795948799159483</v>
      </c>
    </row>
    <row r="86" spans="1:7" x14ac:dyDescent="0.2">
      <c r="A86" t="s">
        <v>85</v>
      </c>
      <c r="B86" s="13">
        <f t="shared" si="19"/>
        <v>142.75478027529925</v>
      </c>
      <c r="C86" s="13">
        <f t="shared" si="18"/>
        <v>9132.7633177528496</v>
      </c>
      <c r="D86" s="13">
        <f t="shared" si="18"/>
        <v>69.09705202644318</v>
      </c>
      <c r="E86" s="13">
        <f t="shared" si="18"/>
        <v>40.255943818981464</v>
      </c>
      <c r="F86" s="13">
        <f t="shared" si="20"/>
        <v>979.88316420641115</v>
      </c>
      <c r="G86" s="13">
        <f t="shared" si="21"/>
        <v>122.82831552239639</v>
      </c>
    </row>
    <row r="87" spans="1:7" x14ac:dyDescent="0.2">
      <c r="A87" t="s">
        <v>70</v>
      </c>
      <c r="B87" s="13">
        <f t="shared" si="19"/>
        <v>113.90387956884948</v>
      </c>
      <c r="C87" s="13">
        <f t="shared" si="18"/>
        <v>8968.2607748266873</v>
      </c>
      <c r="D87" s="13">
        <f t="shared" si="18"/>
        <v>14.598699965999092</v>
      </c>
      <c r="E87" s="13">
        <f t="shared" si="18"/>
        <v>33.361921608959697</v>
      </c>
      <c r="F87" s="13">
        <f t="shared" si="20"/>
        <v>952.67256813786275</v>
      </c>
      <c r="G87" s="13">
        <f t="shared" si="21"/>
        <v>111.13315834238675</v>
      </c>
    </row>
    <row r="93" spans="1:7" ht="19" x14ac:dyDescent="0.25">
      <c r="A93" s="10" t="s">
        <v>71</v>
      </c>
      <c r="B93" s="11" t="s">
        <v>53</v>
      </c>
      <c r="C93" s="12" t="s">
        <v>54</v>
      </c>
      <c r="D93" s="12" t="s">
        <v>55</v>
      </c>
      <c r="E93" s="12"/>
      <c r="F93" s="12"/>
      <c r="G93" s="12"/>
    </row>
    <row r="94" spans="1:7" x14ac:dyDescent="0.2">
      <c r="A94" t="s">
        <v>89</v>
      </c>
      <c r="B94" t="s">
        <v>90</v>
      </c>
      <c r="C94" t="s">
        <v>96</v>
      </c>
      <c r="D94" t="s">
        <v>102</v>
      </c>
    </row>
    <row r="95" spans="1:7" x14ac:dyDescent="0.2">
      <c r="A95" t="s">
        <v>88</v>
      </c>
      <c r="B95" t="s">
        <v>91</v>
      </c>
      <c r="C95" t="s">
        <v>97</v>
      </c>
      <c r="D95" t="s">
        <v>103</v>
      </c>
    </row>
    <row r="96" spans="1:7" x14ac:dyDescent="0.2">
      <c r="A96" t="s">
        <v>87</v>
      </c>
      <c r="B96" t="s">
        <v>92</v>
      </c>
      <c r="C96" t="s">
        <v>98</v>
      </c>
      <c r="D96" t="s">
        <v>104</v>
      </c>
    </row>
    <row r="97" spans="1:4" x14ac:dyDescent="0.2">
      <c r="A97" t="s">
        <v>86</v>
      </c>
      <c r="B97" t="s">
        <v>93</v>
      </c>
      <c r="C97" t="s">
        <v>99</v>
      </c>
      <c r="D97" t="s">
        <v>105</v>
      </c>
    </row>
    <row r="98" spans="1:4" x14ac:dyDescent="0.2">
      <c r="A98" t="s">
        <v>85</v>
      </c>
      <c r="B98" t="s">
        <v>94</v>
      </c>
      <c r="C98" t="s">
        <v>100</v>
      </c>
      <c r="D98" t="s">
        <v>106</v>
      </c>
    </row>
    <row r="99" spans="1:4" x14ac:dyDescent="0.2">
      <c r="A99" t="s">
        <v>70</v>
      </c>
      <c r="B99" t="s">
        <v>95</v>
      </c>
      <c r="C99" t="s">
        <v>101</v>
      </c>
      <c r="D99" t="s">
        <v>107</v>
      </c>
    </row>
  </sheetData>
  <conditionalFormatting sqref="B29:B34 C34:P34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{7EA4DFE6-9C77-BB43-B603-6FB1BCD59006}</x14:id>
        </ext>
      </extLst>
    </cfRule>
  </conditionalFormatting>
  <conditionalFormatting sqref="C29:C3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{E7DCE758-705E-7D42-B3ED-19E30122FDC0}</x14:id>
        </ext>
      </extLst>
    </cfRule>
  </conditionalFormatting>
  <conditionalFormatting sqref="D29:D33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{6DCBC3F9-6CC8-1E42-9397-D9E3C34EE661}</x14:id>
        </ext>
      </extLst>
    </cfRule>
  </conditionalFormatting>
  <conditionalFormatting sqref="E29:E33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{4AC694C0-80D6-D145-B9F6-22AA5AFCB592}</x14:id>
        </ext>
      </extLst>
    </cfRule>
  </conditionalFormatting>
  <conditionalFormatting sqref="F29:F33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{D64343A0-F26F-494F-B340-E24F116B4CE8}</x14:id>
        </ext>
      </extLst>
    </cfRule>
  </conditionalFormatting>
  <conditionalFormatting sqref="G29:G3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{FF5BD50F-C5B0-CC45-86AC-9DBF50C5F2B6}</x14:id>
        </ext>
      </extLst>
    </cfRule>
  </conditionalFormatting>
  <conditionalFormatting sqref="H29:H3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{A70E5DBB-F5A6-F64A-9067-79C844CE5F79}</x14:id>
        </ext>
      </extLst>
    </cfRule>
  </conditionalFormatting>
  <conditionalFormatting sqref="I29:I3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{0F9628B9-39EB-CF45-8D12-C2C7847AD8AC}</x14:id>
        </ext>
      </extLst>
    </cfRule>
  </conditionalFormatting>
  <conditionalFormatting sqref="J29:J33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{CB1A43CB-852C-F94E-BAC8-5A5CB1BAD511}</x14:id>
        </ext>
      </extLst>
    </cfRule>
  </conditionalFormatting>
  <conditionalFormatting sqref="K29:K3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{56DCA6D4-C901-D44B-9C82-41C414047477}</x14:id>
        </ext>
      </extLst>
    </cfRule>
  </conditionalFormatting>
  <conditionalFormatting sqref="L29:L3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{86D62C6D-17A2-A34F-928A-1FC297370E8C}</x14:id>
        </ext>
      </extLst>
    </cfRule>
  </conditionalFormatting>
  <conditionalFormatting sqref="M29:M3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{3229F7A2-196C-5D4A-BDA4-8223355B8BF2}</x14:id>
        </ext>
      </extLst>
    </cfRule>
  </conditionalFormatting>
  <conditionalFormatting sqref="N29:N3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{AA995544-65D3-714C-80FD-CA2156957C9D}</x14:id>
        </ext>
      </extLst>
    </cfRule>
  </conditionalFormatting>
  <conditionalFormatting sqref="O29:O3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{633C3D3B-8D7A-4847-881C-3676FAB7EAEA}</x14:id>
        </ext>
      </extLst>
    </cfRule>
  </conditionalFormatting>
  <conditionalFormatting sqref="P29:P3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{7274382A-DEC7-6B46-A5D6-84CCEC3FD263}</x14:id>
        </ext>
      </extLst>
    </cfRule>
  </conditionalFormatting>
  <conditionalFormatting sqref="B38:P4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{CD5E5D73-F970-9642-8CCE-CE3276125E11}</x14:id>
        </ext>
      </extLst>
    </cfRule>
  </conditionalFormatting>
  <conditionalFormatting sqref="B47:P5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{809E8EE3-4C38-B142-8C3B-D3B96C58BCEB}</x14:id>
        </ext>
      </extLst>
    </cfRule>
  </conditionalFormatting>
  <conditionalFormatting sqref="B43:P4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{3963D1FC-3C19-CB42-87DB-7425099B091F}</x14:id>
        </ext>
      </extLst>
    </cfRule>
  </conditionalFormatting>
  <conditionalFormatting sqref="H75:H78 D7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{26D2AD4E-87A6-0C4E-8D1B-BF61F71F7A63}</x14:id>
        </ext>
      </extLst>
    </cfRule>
  </conditionalFormatting>
  <conditionalFormatting sqref="I75:I78 E79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{B00352F1-442E-F944-A81F-D2AC409FA8F8}</x14:id>
        </ext>
      </extLst>
    </cfRule>
  </conditionalFormatting>
  <conditionalFormatting sqref="J75:J78 F7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{654B8392-9BAD-7141-BDEA-339658D722E8}</x14:id>
        </ext>
      </extLst>
    </cfRule>
  </conditionalFormatting>
  <conditionalFormatting sqref="K75:K78 G7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{2AFD7EF1-E80B-D248-94AF-605A94B9F4C7}</x14:id>
        </ext>
      </extLst>
    </cfRule>
  </conditionalFormatting>
  <conditionalFormatting sqref="L75:L78 H7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{3361E0A5-8B9B-D749-A9B9-27C884D38AD5}</x14:id>
        </ext>
      </extLst>
    </cfRule>
  </conditionalFormatting>
  <conditionalFormatting sqref="M75:M78 I7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{D99EECCF-D3B1-6243-83AA-966A8253F754}</x14:id>
        </ext>
      </extLst>
    </cfRule>
  </conditionalFormatting>
  <conditionalFormatting sqref="N75:N78 J7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{C7824773-A002-194E-95CF-F5DD0108B144}</x14:id>
        </ext>
      </extLst>
    </cfRule>
  </conditionalFormatting>
  <conditionalFormatting sqref="O75:O78 K7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{2BEF546E-0E73-9648-B75F-4A14E224D509}</x14:id>
        </ext>
      </extLst>
    </cfRule>
  </conditionalFormatting>
  <conditionalFormatting sqref="A80:K80 A77:A78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{BE2C40CB-DDA9-3E49-B367-36BE8E21F099}</x14:id>
        </ext>
      </extLst>
    </cfRule>
  </conditionalFormatting>
  <conditionalFormatting sqref="B77:B78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{5E460F0A-3D3D-444C-9D6E-F6C105DDF922}</x14:id>
        </ext>
      </extLst>
    </cfRule>
  </conditionalFormatting>
  <conditionalFormatting sqref="C77:C7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{E1DA085B-207B-EF40-A7BC-E629D384A9FD}</x14:id>
        </ext>
      </extLst>
    </cfRule>
  </conditionalFormatting>
  <conditionalFormatting sqref="D77:D7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{9200B7AF-BD2C-F14F-A23B-4BF4031D44FD}</x14:id>
        </ext>
      </extLst>
    </cfRule>
  </conditionalFormatting>
  <conditionalFormatting sqref="E77:E78 A79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{6840E87E-B76D-174C-8376-409CD345925D}</x14:id>
        </ext>
      </extLst>
    </cfRule>
  </conditionalFormatting>
  <conditionalFormatting sqref="F77:F78 B79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{4DE61C6E-F239-BE48-BB94-F0B7627C4E88}</x14:id>
        </ext>
      </extLst>
    </cfRule>
  </conditionalFormatting>
  <conditionalFormatting sqref="G77:G78 C7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{78E3A021-76E0-F74C-99ED-AC72D60781C6}</x14:id>
        </ext>
      </extLst>
    </cfRule>
  </conditionalFormatting>
  <pageMargins left="0.7" right="0.7" top="0.75" bottom="0.75" header="0.3" footer="0.3"/>
  <ignoredErrors>
    <ignoredError sqref="B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A4DFE6-9C77-BB43-B603-6FB1BCD590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B29:B34 C34:P34</xm:sqref>
        </x14:conditionalFormatting>
        <x14:conditionalFormatting xmlns:xm="http://schemas.microsoft.com/office/excel/2006/main">
          <x14:cfRule type="dataBar" id="{E7DCE758-705E-7D42-B3ED-19E30122FD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6DCBC3F9-6CC8-1E42-9397-D9E3C34EE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4AC694C0-80D6-D145-B9F6-22AA5AFCB5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D64343A0-F26F-494F-B340-E24F116B4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FF5BD50F-C5B0-CC45-86AC-9DBF50C5F2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A70E5DBB-F5A6-F64A-9067-79C844CE5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0F9628B9-39EB-CF45-8D12-C2C7847AD8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CB1A43CB-852C-F94E-BAC8-5A5CB1BAD5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56DCA6D4-C901-D44B-9C82-41C414047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86D62C6D-17A2-A34F-928A-1FC297370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3229F7A2-196C-5D4A-BDA4-8223355B8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AA995544-65D3-714C-80FD-CA2156957C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633C3D3B-8D7A-4847-881C-3676FAB7EA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7274382A-DEC7-6B46-A5D6-84CCEC3FD2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CD5E5D73-F970-9642-8CCE-CE3276125E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B38:P42</xm:sqref>
        </x14:conditionalFormatting>
        <x14:conditionalFormatting xmlns:xm="http://schemas.microsoft.com/office/excel/2006/main">
          <x14:cfRule type="dataBar" id="{809E8EE3-4C38-B142-8C3B-D3B96C58BC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  <x14:conditionalFormatting xmlns:xm="http://schemas.microsoft.com/office/excel/2006/main">
          <x14:cfRule type="dataBar" id="{3963D1FC-3C19-CB42-87DB-7425099B0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B43:P43</xm:sqref>
        </x14:conditionalFormatting>
        <x14:conditionalFormatting xmlns:xm="http://schemas.microsoft.com/office/excel/2006/main">
          <x14:cfRule type="dataBar" id="{26D2AD4E-87A6-0C4E-8D1B-BF61F71F7A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H75:H78 D79</xm:sqref>
        </x14:conditionalFormatting>
        <x14:conditionalFormatting xmlns:xm="http://schemas.microsoft.com/office/excel/2006/main">
          <x14:cfRule type="dataBar" id="{B00352F1-442E-F944-A81F-D2AC409FA8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I75:I78 E79</xm:sqref>
        </x14:conditionalFormatting>
        <x14:conditionalFormatting xmlns:xm="http://schemas.microsoft.com/office/excel/2006/main">
          <x14:cfRule type="dataBar" id="{654B8392-9BAD-7141-BDEA-339658D722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J75:J78 F79</xm:sqref>
        </x14:conditionalFormatting>
        <x14:conditionalFormatting xmlns:xm="http://schemas.microsoft.com/office/excel/2006/main">
          <x14:cfRule type="dataBar" id="{2AFD7EF1-E80B-D248-94AF-605A94B9F4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K75:K78 G79</xm:sqref>
        </x14:conditionalFormatting>
        <x14:conditionalFormatting xmlns:xm="http://schemas.microsoft.com/office/excel/2006/main">
          <x14:cfRule type="dataBar" id="{3361E0A5-8B9B-D749-A9B9-27C884D38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L75:L78 H79</xm:sqref>
        </x14:conditionalFormatting>
        <x14:conditionalFormatting xmlns:xm="http://schemas.microsoft.com/office/excel/2006/main">
          <x14:cfRule type="dataBar" id="{D99EECCF-D3B1-6243-83AA-966A8253F7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M75:M78 I79</xm:sqref>
        </x14:conditionalFormatting>
        <x14:conditionalFormatting xmlns:xm="http://schemas.microsoft.com/office/excel/2006/main">
          <x14:cfRule type="dataBar" id="{C7824773-A002-194E-95CF-F5DD0108B1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N75:N78 J79</xm:sqref>
        </x14:conditionalFormatting>
        <x14:conditionalFormatting xmlns:xm="http://schemas.microsoft.com/office/excel/2006/main">
          <x14:cfRule type="dataBar" id="{2BEF546E-0E73-9648-B75F-4A14E224D5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O75:O78 K79</xm:sqref>
        </x14:conditionalFormatting>
        <x14:conditionalFormatting xmlns:xm="http://schemas.microsoft.com/office/excel/2006/main">
          <x14:cfRule type="dataBar" id="{BE2C40CB-DDA9-3E49-B367-36BE8E21F0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A80:K80 A77:A78</xm:sqref>
        </x14:conditionalFormatting>
        <x14:conditionalFormatting xmlns:xm="http://schemas.microsoft.com/office/excel/2006/main">
          <x14:cfRule type="dataBar" id="{5E460F0A-3D3D-444C-9D6E-F6C105DDF9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B77:B78</xm:sqref>
        </x14:conditionalFormatting>
        <x14:conditionalFormatting xmlns:xm="http://schemas.microsoft.com/office/excel/2006/main">
          <x14:cfRule type="dataBar" id="{E1DA085B-207B-EF40-A7BC-E629D384A9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C77:C78</xm:sqref>
        </x14:conditionalFormatting>
        <x14:conditionalFormatting xmlns:xm="http://schemas.microsoft.com/office/excel/2006/main">
          <x14:cfRule type="dataBar" id="{9200B7AF-BD2C-F14F-A23B-4BF4031D4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D77:D78</xm:sqref>
        </x14:conditionalFormatting>
        <x14:conditionalFormatting xmlns:xm="http://schemas.microsoft.com/office/excel/2006/main">
          <x14:cfRule type="dataBar" id="{6840E87E-B76D-174C-8376-409CD34592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E77:E78 A79</xm:sqref>
        </x14:conditionalFormatting>
        <x14:conditionalFormatting xmlns:xm="http://schemas.microsoft.com/office/excel/2006/main">
          <x14:cfRule type="dataBar" id="{4DE61C6E-F239-BE48-BB94-F0B7627C4E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F77:F78 B79</xm:sqref>
        </x14:conditionalFormatting>
        <x14:conditionalFormatting xmlns:xm="http://schemas.microsoft.com/office/excel/2006/main">
          <x14:cfRule type="dataBar" id="{78E3A021-76E0-F74C-99ED-AC72D60781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G77:G78 C79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E15A-76EC-9F47-82A0-5FE9105F584A}">
  <dimension ref="A1:AH68"/>
  <sheetViews>
    <sheetView topLeftCell="A40" workbookViewId="0">
      <selection activeCell="L58" sqref="L58"/>
    </sheetView>
  </sheetViews>
  <sheetFormatPr baseColWidth="10" defaultRowHeight="15" x14ac:dyDescent="0.2"/>
  <cols>
    <col min="1" max="1" width="18" customWidth="1"/>
    <col min="3" max="3" width="11" bestFit="1" customWidth="1"/>
    <col min="4" max="4" width="11.6640625" bestFit="1" customWidth="1"/>
    <col min="5" max="8" width="11" bestFit="1" customWidth="1"/>
    <col min="251" max="251" width="18" customWidth="1"/>
    <col min="507" max="507" width="18" customWidth="1"/>
    <col min="763" max="763" width="18" customWidth="1"/>
    <col min="1019" max="1019" width="18" customWidth="1"/>
    <col min="1275" max="1275" width="18" customWidth="1"/>
    <col min="1531" max="1531" width="18" customWidth="1"/>
    <col min="1787" max="1787" width="18" customWidth="1"/>
    <col min="2043" max="2043" width="18" customWidth="1"/>
    <col min="2299" max="2299" width="18" customWidth="1"/>
    <col min="2555" max="2555" width="18" customWidth="1"/>
    <col min="2811" max="2811" width="18" customWidth="1"/>
    <col min="3067" max="3067" width="18" customWidth="1"/>
    <col min="3323" max="3323" width="18" customWidth="1"/>
    <col min="3579" max="3579" width="18" customWidth="1"/>
    <col min="3835" max="3835" width="18" customWidth="1"/>
    <col min="4091" max="4091" width="18" customWidth="1"/>
    <col min="4347" max="4347" width="18" customWidth="1"/>
    <col min="4603" max="4603" width="18" customWidth="1"/>
    <col min="4859" max="4859" width="18" customWidth="1"/>
    <col min="5115" max="5115" width="18" customWidth="1"/>
    <col min="5371" max="5371" width="18" customWidth="1"/>
    <col min="5627" max="5627" width="18" customWidth="1"/>
    <col min="5883" max="5883" width="18" customWidth="1"/>
    <col min="6139" max="6139" width="18" customWidth="1"/>
    <col min="6395" max="6395" width="18" customWidth="1"/>
    <col min="6651" max="6651" width="18" customWidth="1"/>
    <col min="6907" max="6907" width="18" customWidth="1"/>
    <col min="7163" max="7163" width="18" customWidth="1"/>
    <col min="7419" max="7419" width="18" customWidth="1"/>
    <col min="7675" max="7675" width="18" customWidth="1"/>
    <col min="7931" max="7931" width="18" customWidth="1"/>
    <col min="8187" max="8187" width="18" customWidth="1"/>
    <col min="8443" max="8443" width="18" customWidth="1"/>
    <col min="8699" max="8699" width="18" customWidth="1"/>
    <col min="8955" max="8955" width="18" customWidth="1"/>
    <col min="9211" max="9211" width="18" customWidth="1"/>
    <col min="9467" max="9467" width="18" customWidth="1"/>
    <col min="9723" max="9723" width="18" customWidth="1"/>
    <col min="9979" max="9979" width="18" customWidth="1"/>
    <col min="10235" max="10235" width="18" customWidth="1"/>
    <col min="10491" max="10491" width="18" customWidth="1"/>
    <col min="10747" max="10747" width="18" customWidth="1"/>
    <col min="11003" max="11003" width="18" customWidth="1"/>
    <col min="11259" max="11259" width="18" customWidth="1"/>
    <col min="11515" max="11515" width="18" customWidth="1"/>
    <col min="11771" max="11771" width="18" customWidth="1"/>
    <col min="12027" max="12027" width="18" customWidth="1"/>
    <col min="12283" max="12283" width="18" customWidth="1"/>
    <col min="12539" max="12539" width="18" customWidth="1"/>
    <col min="12795" max="12795" width="18" customWidth="1"/>
    <col min="13051" max="13051" width="18" customWidth="1"/>
    <col min="13307" max="13307" width="18" customWidth="1"/>
    <col min="13563" max="13563" width="18" customWidth="1"/>
    <col min="13819" max="13819" width="18" customWidth="1"/>
    <col min="14075" max="14075" width="18" customWidth="1"/>
    <col min="14331" max="14331" width="18" customWidth="1"/>
    <col min="14587" max="14587" width="18" customWidth="1"/>
    <col min="14843" max="14843" width="18" customWidth="1"/>
    <col min="15099" max="15099" width="18" customWidth="1"/>
    <col min="15355" max="15355" width="18" customWidth="1"/>
    <col min="15611" max="15611" width="18" customWidth="1"/>
    <col min="15867" max="15867" width="18" customWidth="1"/>
    <col min="16123" max="16123" width="18" customWidth="1"/>
  </cols>
  <sheetData>
    <row r="1" spans="1:16" x14ac:dyDescent="0.2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</row>
    <row r="2" spans="1:16" x14ac:dyDescent="0.2">
      <c r="A2" s="4" t="s">
        <v>19</v>
      </c>
      <c r="B2">
        <v>8751.0250000000015</v>
      </c>
      <c r="C2">
        <v>34389.090909090912</v>
      </c>
      <c r="D2">
        <v>2863.7425000000003</v>
      </c>
      <c r="E2">
        <v>528.03636363636372</v>
      </c>
      <c r="F2">
        <v>29907.181818181823</v>
      </c>
      <c r="G2">
        <v>266.315</v>
      </c>
      <c r="H2">
        <v>293.47727272727269</v>
      </c>
      <c r="I2">
        <v>0.89431818181818168</v>
      </c>
      <c r="J2">
        <v>2952.3181818181824</v>
      </c>
      <c r="K2">
        <v>17.914545454545454</v>
      </c>
      <c r="L2">
        <v>10.614545454545453</v>
      </c>
      <c r="M2">
        <v>26.936818181818186</v>
      </c>
      <c r="N2">
        <v>51.6309090909091</v>
      </c>
      <c r="O2">
        <v>24.244545454545456</v>
      </c>
      <c r="P2">
        <v>310.39318181818186</v>
      </c>
    </row>
    <row r="3" spans="1:16" x14ac:dyDescent="0.2">
      <c r="A3" s="4" t="s">
        <v>20</v>
      </c>
      <c r="B3">
        <v>10751.043981481482</v>
      </c>
      <c r="C3">
        <v>52090.740740740745</v>
      </c>
      <c r="D3">
        <v>3420.478472222223</v>
      </c>
      <c r="E3">
        <v>541.51851851851859</v>
      </c>
      <c r="F3">
        <v>34650.833333333336</v>
      </c>
      <c r="G3">
        <v>211.33935185185186</v>
      </c>
      <c r="H3">
        <v>263.26388888888891</v>
      </c>
      <c r="I3">
        <v>1.0363425925925926</v>
      </c>
      <c r="J3">
        <v>2723.1944444444448</v>
      </c>
      <c r="K3">
        <v>21.213888888888892</v>
      </c>
      <c r="L3">
        <v>10.769444444444444</v>
      </c>
      <c r="M3">
        <v>29.838425925925925</v>
      </c>
      <c r="N3">
        <v>59.022222222222226</v>
      </c>
      <c r="O3">
        <v>27.147222222222226</v>
      </c>
      <c r="P3">
        <v>371.92824074074076</v>
      </c>
    </row>
    <row r="4" spans="1:16" x14ac:dyDescent="0.2">
      <c r="A4" s="4" t="s">
        <v>21</v>
      </c>
      <c r="B4">
        <v>12821.127500000002</v>
      </c>
      <c r="C4">
        <v>42783</v>
      </c>
      <c r="D4">
        <v>3188.6167500000001</v>
      </c>
      <c r="E4">
        <v>801.34000000000015</v>
      </c>
      <c r="F4">
        <v>38482.9</v>
      </c>
      <c r="G4">
        <v>299.1465</v>
      </c>
      <c r="H4">
        <v>384.62500000000006</v>
      </c>
      <c r="I4">
        <v>1.3089999999999997</v>
      </c>
      <c r="J4">
        <v>3750.5500000000006</v>
      </c>
      <c r="K4">
        <v>23.081</v>
      </c>
      <c r="L4">
        <v>20.916</v>
      </c>
      <c r="M4">
        <v>33.000499999999995</v>
      </c>
      <c r="N4">
        <v>65.994</v>
      </c>
      <c r="O4">
        <v>29.954000000000001</v>
      </c>
      <c r="P4">
        <v>415.53250000000003</v>
      </c>
    </row>
    <row r="5" spans="1:16" x14ac:dyDescent="0.2">
      <c r="A5" s="4" t="s">
        <v>22</v>
      </c>
      <c r="B5">
        <v>10299.068749999999</v>
      </c>
      <c r="C5">
        <v>65732.5</v>
      </c>
      <c r="D5">
        <v>3631.5418750000003</v>
      </c>
      <c r="E5">
        <v>712.22500000000002</v>
      </c>
      <c r="F5">
        <v>33244.75</v>
      </c>
      <c r="G5">
        <v>452.11625000000009</v>
      </c>
      <c r="H5">
        <v>364.6875</v>
      </c>
      <c r="I5">
        <v>0.83249999999999991</v>
      </c>
      <c r="J5">
        <v>3103.875</v>
      </c>
      <c r="K5">
        <v>21.577499999999997</v>
      </c>
      <c r="L5">
        <v>16.290000000000003</v>
      </c>
      <c r="M5">
        <v>29.338750000000001</v>
      </c>
      <c r="N5">
        <v>56.285000000000004</v>
      </c>
      <c r="O5">
        <v>26.81</v>
      </c>
      <c r="P5">
        <v>415.08124999999995</v>
      </c>
    </row>
    <row r="6" spans="1:16" x14ac:dyDescent="0.2">
      <c r="A6" s="4" t="s">
        <v>23</v>
      </c>
      <c r="B6">
        <v>10257.659375000001</v>
      </c>
      <c r="C6">
        <v>25935</v>
      </c>
      <c r="D6">
        <v>3276.3959375000004</v>
      </c>
      <c r="E6">
        <v>325.42499999999995</v>
      </c>
      <c r="F6">
        <v>20834.875000000004</v>
      </c>
      <c r="G6">
        <v>577.93312500000002</v>
      </c>
      <c r="H6">
        <v>395.71875</v>
      </c>
      <c r="I6">
        <v>0.60687500000000016</v>
      </c>
      <c r="J6">
        <v>2978.1875000000005</v>
      </c>
      <c r="K6">
        <v>14.36375</v>
      </c>
      <c r="L6">
        <v>21.276250000000001</v>
      </c>
      <c r="M6">
        <v>19.081875</v>
      </c>
      <c r="N6">
        <v>35.1175</v>
      </c>
      <c r="O6">
        <v>17.27375</v>
      </c>
      <c r="P6">
        <v>293.29062500000003</v>
      </c>
    </row>
    <row r="7" spans="1:16" x14ac:dyDescent="0.2">
      <c r="A7" s="4" t="s">
        <v>24</v>
      </c>
      <c r="B7">
        <v>8822.3796296296296</v>
      </c>
      <c r="C7">
        <v>30806.172839506173</v>
      </c>
      <c r="D7">
        <v>3700.7614197530866</v>
      </c>
      <c r="E7">
        <v>341.28395061728395</v>
      </c>
      <c r="F7">
        <v>21886.296296296299</v>
      </c>
      <c r="G7">
        <v>497.83518518518514</v>
      </c>
      <c r="H7">
        <v>449.47530864197529</v>
      </c>
      <c r="I7">
        <v>0.69197530864197532</v>
      </c>
      <c r="J7">
        <v>2314.8765432098762</v>
      </c>
      <c r="K7">
        <v>13.365432098765432</v>
      </c>
      <c r="L7">
        <v>13.266666666666666</v>
      </c>
      <c r="M7">
        <v>18.46358024691358</v>
      </c>
      <c r="N7">
        <v>35.146913580246917</v>
      </c>
      <c r="O7">
        <v>16.387654320987654</v>
      </c>
      <c r="P7">
        <v>287.26234567901236</v>
      </c>
    </row>
    <row r="8" spans="1:16" x14ac:dyDescent="0.2">
      <c r="A8" s="4" t="s">
        <v>25</v>
      </c>
      <c r="B8">
        <v>12157.968137254906</v>
      </c>
      <c r="C8">
        <v>27164.705882352944</v>
      </c>
      <c r="D8">
        <v>3393.4968137254905</v>
      </c>
      <c r="E8">
        <v>483.32352941176475</v>
      </c>
      <c r="F8">
        <v>30247.941176470595</v>
      </c>
      <c r="G8">
        <v>234.55539215686275</v>
      </c>
      <c r="H8">
        <v>323.89705882352945</v>
      </c>
      <c r="I8">
        <v>0.92230392156862762</v>
      </c>
      <c r="J8">
        <v>3059.8529411764712</v>
      </c>
      <c r="K8">
        <v>18.231372549019611</v>
      </c>
      <c r="L8">
        <v>13.505882352941178</v>
      </c>
      <c r="M8">
        <v>25.98088235294118</v>
      </c>
      <c r="N8">
        <v>50.582352941176481</v>
      </c>
      <c r="O8">
        <v>23.494117647058825</v>
      </c>
      <c r="P8">
        <v>363.95343137254912</v>
      </c>
    </row>
    <row r="9" spans="1:16" x14ac:dyDescent="0.2">
      <c r="A9" s="4" t="s">
        <v>26</v>
      </c>
      <c r="B9">
        <v>10588.473300970874</v>
      </c>
      <c r="C9">
        <v>27643.689320388352</v>
      </c>
      <c r="D9">
        <v>3202.7832524271848</v>
      </c>
      <c r="E9">
        <v>417.7087378640777</v>
      </c>
      <c r="F9">
        <v>26124.174757281558</v>
      </c>
      <c r="G9">
        <v>292.81213592233013</v>
      </c>
      <c r="H9">
        <v>254.92718446601944</v>
      </c>
      <c r="I9">
        <v>0.79320388349514559</v>
      </c>
      <c r="J9">
        <v>2880.1456310679614</v>
      </c>
      <c r="K9">
        <v>16.21456310679612</v>
      </c>
      <c r="L9">
        <v>11.253398058252428</v>
      </c>
      <c r="M9">
        <v>22.422815533980586</v>
      </c>
      <c r="N9">
        <v>44.295145631067967</v>
      </c>
      <c r="O9">
        <v>20.523300970873787</v>
      </c>
      <c r="P9">
        <v>322.992718446602</v>
      </c>
    </row>
    <row r="10" spans="1:16" x14ac:dyDescent="0.2">
      <c r="A10" s="4" t="s">
        <v>27</v>
      </c>
      <c r="B10">
        <v>11034.73798076923</v>
      </c>
      <c r="C10">
        <v>48709.61538461539</v>
      </c>
      <c r="D10">
        <v>3850.5930288461541</v>
      </c>
      <c r="E10">
        <v>624.36538461538476</v>
      </c>
      <c r="F10">
        <v>37964.326923076929</v>
      </c>
      <c r="G10">
        <v>300.23701923076919</v>
      </c>
      <c r="H10">
        <v>312.86057692307696</v>
      </c>
      <c r="I10">
        <v>1.3548076923076924</v>
      </c>
      <c r="J10">
        <v>3509.6634615384623</v>
      </c>
      <c r="K10">
        <v>21.433653846153849</v>
      </c>
      <c r="L10">
        <v>18.924038461538466</v>
      </c>
      <c r="M10">
        <v>29.111057692307696</v>
      </c>
      <c r="N10">
        <v>59.321153846153855</v>
      </c>
      <c r="O10">
        <v>27.388461538461538</v>
      </c>
      <c r="P10">
        <v>452.29086538461547</v>
      </c>
    </row>
    <row r="11" spans="1:16" x14ac:dyDescent="0.2">
      <c r="A11" s="4" t="s">
        <v>28</v>
      </c>
      <c r="B11">
        <v>8501.1053921568637</v>
      </c>
      <c r="C11">
        <v>23370.588235294123</v>
      </c>
      <c r="D11">
        <v>3461.3889705882357</v>
      </c>
      <c r="E11">
        <v>458.37254901960785</v>
      </c>
      <c r="F11">
        <v>29282.25490196079</v>
      </c>
      <c r="G11">
        <v>391.81029411764712</v>
      </c>
      <c r="H11">
        <v>369.63235294117652</v>
      </c>
      <c r="I11">
        <v>0.97843137254901968</v>
      </c>
      <c r="J11">
        <v>2689.2647058823532</v>
      </c>
      <c r="K11">
        <v>17.701960784313727</v>
      </c>
      <c r="L11">
        <v>25.334313725490201</v>
      </c>
      <c r="M11">
        <v>24.343627450980399</v>
      </c>
      <c r="N11">
        <v>47.263725490196087</v>
      </c>
      <c r="O11">
        <v>22.680392156862748</v>
      </c>
      <c r="P11">
        <v>372.13970588235304</v>
      </c>
    </row>
    <row r="12" spans="1:16" x14ac:dyDescent="0.2">
      <c r="A12" s="4" t="s">
        <v>29</v>
      </c>
      <c r="B12">
        <v>8382.3044554455446</v>
      </c>
      <c r="C12">
        <v>23943.564356435643</v>
      </c>
      <c r="D12">
        <v>3267.1948019801985</v>
      </c>
      <c r="E12">
        <v>368.9009900990099</v>
      </c>
      <c r="F12">
        <v>21587.0297029703</v>
      </c>
      <c r="G12">
        <v>452.86782178217823</v>
      </c>
      <c r="H12">
        <v>369.62871287128712</v>
      </c>
      <c r="I12">
        <v>0.61905940594059394</v>
      </c>
      <c r="J12">
        <v>2686.6831683168316</v>
      </c>
      <c r="K12">
        <v>11.659405940594059</v>
      </c>
      <c r="L12">
        <v>26.981188118811883</v>
      </c>
      <c r="M12">
        <v>16.817326732673269</v>
      </c>
      <c r="N12">
        <v>33.117821782178218</v>
      </c>
      <c r="O12">
        <v>14.974257425742573</v>
      </c>
      <c r="P12">
        <v>274.33910891089113</v>
      </c>
    </row>
    <row r="13" spans="1:16" x14ac:dyDescent="0.2">
      <c r="A13" s="4" t="s">
        <v>30</v>
      </c>
      <c r="B13">
        <v>10218.636574074075</v>
      </c>
      <c r="C13">
        <v>31674.074074074077</v>
      </c>
      <c r="D13">
        <v>3523.7192129629634</v>
      </c>
      <c r="E13">
        <v>487.3518518518519</v>
      </c>
      <c r="F13">
        <v>30484.166666666672</v>
      </c>
      <c r="G13">
        <v>453.56157407407409</v>
      </c>
      <c r="H13">
        <v>352.70833333333326</v>
      </c>
      <c r="I13">
        <v>1.1282407407407407</v>
      </c>
      <c r="J13">
        <v>2575.9722222222226</v>
      </c>
      <c r="K13">
        <v>22.186111111111114</v>
      </c>
      <c r="L13">
        <v>16.343518518518518</v>
      </c>
      <c r="M13">
        <v>31.032870370370368</v>
      </c>
      <c r="N13">
        <v>56.105555555555554</v>
      </c>
      <c r="O13">
        <v>27.739814814814817</v>
      </c>
      <c r="P13">
        <v>360.07638888888897</v>
      </c>
    </row>
    <row r="14" spans="1:16" x14ac:dyDescent="0.2">
      <c r="A14" s="4" t="s">
        <v>31</v>
      </c>
      <c r="B14">
        <v>9687.3886363636357</v>
      </c>
      <c r="C14">
        <v>29430</v>
      </c>
      <c r="D14">
        <v>3608.7425000000003</v>
      </c>
      <c r="E14">
        <v>437.12727272727278</v>
      </c>
      <c r="F14">
        <v>26811.727272727276</v>
      </c>
      <c r="G14">
        <v>321.08772727272725</v>
      </c>
      <c r="H14">
        <v>368.7954545454545</v>
      </c>
      <c r="I14">
        <v>0.85909090909090913</v>
      </c>
      <c r="J14">
        <v>3133.6818181818185</v>
      </c>
      <c r="K14">
        <v>16.169090909090912</v>
      </c>
      <c r="L14">
        <v>27.491818181818182</v>
      </c>
      <c r="M14">
        <v>22.386818181818185</v>
      </c>
      <c r="N14">
        <v>43.267272727272733</v>
      </c>
      <c r="O14">
        <v>20.267272727272729</v>
      </c>
      <c r="P14">
        <v>313.02954545454554</v>
      </c>
    </row>
    <row r="15" spans="1:16" x14ac:dyDescent="0.2">
      <c r="A15" s="4" t="s">
        <v>32</v>
      </c>
      <c r="B15">
        <v>9786.7880952380965</v>
      </c>
      <c r="C15">
        <v>31769.523809523813</v>
      </c>
      <c r="D15">
        <v>2957.4921428571433</v>
      </c>
      <c r="E15">
        <v>404.51428571428568</v>
      </c>
      <c r="F15">
        <v>25831.333333333339</v>
      </c>
      <c r="G15">
        <v>365.42523809523811</v>
      </c>
      <c r="H15">
        <v>280.83333333333337</v>
      </c>
      <c r="I15">
        <v>0.86857142857142866</v>
      </c>
      <c r="J15">
        <v>2551.4761904761908</v>
      </c>
      <c r="K15">
        <v>16.867619047619051</v>
      </c>
      <c r="L15">
        <v>17.000952380952381</v>
      </c>
      <c r="M15">
        <v>22.238571428571433</v>
      </c>
      <c r="N15">
        <v>44.051428571428573</v>
      </c>
      <c r="O15">
        <v>20.92761904761905</v>
      </c>
      <c r="P15">
        <v>295.65000000000003</v>
      </c>
    </row>
    <row r="16" spans="1:16" x14ac:dyDescent="0.2">
      <c r="A16" s="4" t="s">
        <v>33</v>
      </c>
      <c r="B16">
        <v>10332.829439252337</v>
      </c>
      <c r="C16">
        <v>38114.95327102804</v>
      </c>
      <c r="D16">
        <v>3560.3894859813086</v>
      </c>
      <c r="E16">
        <v>518.07476635514024</v>
      </c>
      <c r="F16">
        <v>34245.700934579443</v>
      </c>
      <c r="G16">
        <v>320.88457943925238</v>
      </c>
      <c r="H16">
        <v>279.97663551401871</v>
      </c>
      <c r="I16">
        <v>1.0679906542056075</v>
      </c>
      <c r="J16">
        <v>3047.7102803738321</v>
      </c>
      <c r="K16">
        <v>20.617757009345798</v>
      </c>
      <c r="L16">
        <v>10.047663551401868</v>
      </c>
      <c r="M16">
        <v>29.916355140186919</v>
      </c>
      <c r="N16">
        <v>58.031775700934588</v>
      </c>
      <c r="O16">
        <v>27.069158878504673</v>
      </c>
      <c r="P16">
        <v>426.75934579439257</v>
      </c>
    </row>
    <row r="17" spans="1:16" x14ac:dyDescent="0.2">
      <c r="A17" s="4" t="s">
        <v>34</v>
      </c>
      <c r="B17">
        <v>9393.2622549019634</v>
      </c>
      <c r="C17">
        <v>22179.411764705885</v>
      </c>
      <c r="D17">
        <v>3001.5850490196081</v>
      </c>
      <c r="E17">
        <v>431.75490196078437</v>
      </c>
      <c r="F17">
        <v>26223.431372549025</v>
      </c>
      <c r="G17">
        <v>402.15343137254905</v>
      </c>
      <c r="H17">
        <v>316.49509803921569</v>
      </c>
      <c r="I17">
        <v>0.8259803921568627</v>
      </c>
      <c r="J17">
        <v>2646.1274509803925</v>
      </c>
      <c r="K17">
        <v>16.491176470588236</v>
      </c>
      <c r="L17">
        <v>24.447058823529417</v>
      </c>
      <c r="M17">
        <v>22.456372549019608</v>
      </c>
      <c r="N17">
        <v>43.778431372549029</v>
      </c>
      <c r="O17">
        <v>20.543137254901964</v>
      </c>
      <c r="P17">
        <v>327.67892156862752</v>
      </c>
    </row>
    <row r="18" spans="1:16" x14ac:dyDescent="0.2">
      <c r="A18" s="4" t="s">
        <v>35</v>
      </c>
      <c r="B18">
        <v>11601.951834862388</v>
      </c>
      <c r="C18">
        <v>35158.715596330279</v>
      </c>
      <c r="D18">
        <v>2845.0612385321106</v>
      </c>
      <c r="E18">
        <v>439.94495412844037</v>
      </c>
      <c r="F18">
        <v>31713.669724770647</v>
      </c>
      <c r="G18">
        <v>233.29954128440369</v>
      </c>
      <c r="H18">
        <v>272.5</v>
      </c>
      <c r="I18">
        <v>0.95344036697247714</v>
      </c>
      <c r="J18">
        <v>3553.7155963302753</v>
      </c>
      <c r="K18">
        <v>21.588073394495417</v>
      </c>
      <c r="L18">
        <v>14.877064220183488</v>
      </c>
      <c r="M18">
        <v>33.977522935779817</v>
      </c>
      <c r="N18">
        <v>61.416513761467883</v>
      </c>
      <c r="O18">
        <v>32.012844036697253</v>
      </c>
      <c r="P18">
        <v>473.42431192660553</v>
      </c>
    </row>
    <row r="19" spans="1:16" x14ac:dyDescent="0.2">
      <c r="A19" s="4" t="s">
        <v>36</v>
      </c>
      <c r="B19">
        <v>8826.3373786407792</v>
      </c>
      <c r="C19">
        <v>17425.242718446603</v>
      </c>
      <c r="D19">
        <v>3092.1036407766996</v>
      </c>
      <c r="E19">
        <v>438.19417475728159</v>
      </c>
      <c r="F19">
        <v>29352.330097087386</v>
      </c>
      <c r="G19">
        <v>292.22961165048542</v>
      </c>
      <c r="H19">
        <v>365.70388349514565</v>
      </c>
      <c r="I19">
        <v>0.97257281553398067</v>
      </c>
      <c r="J19">
        <v>2926.7475728155346</v>
      </c>
      <c r="K19">
        <v>16.238834951456315</v>
      </c>
      <c r="L19">
        <v>14.132038834951457</v>
      </c>
      <c r="M19">
        <v>21.961650485436895</v>
      </c>
      <c r="N19">
        <v>43.547572815533982</v>
      </c>
      <c r="O19">
        <v>21.84368932038835</v>
      </c>
      <c r="P19">
        <v>404.78883495145641</v>
      </c>
    </row>
    <row r="20" spans="1:16" x14ac:dyDescent="0.2">
      <c r="A20" s="4" t="s">
        <v>37</v>
      </c>
      <c r="B20">
        <v>8723.7522727272735</v>
      </c>
      <c r="C20">
        <v>20152.727272727276</v>
      </c>
      <c r="D20">
        <v>2570.1061363636363</v>
      </c>
      <c r="E20">
        <v>361.85454545454547</v>
      </c>
      <c r="F20">
        <v>23616.272727272732</v>
      </c>
      <c r="G20">
        <v>397.67863636363637</v>
      </c>
      <c r="H20">
        <v>291.52272727272725</v>
      </c>
      <c r="I20">
        <v>0.77636363636363637</v>
      </c>
      <c r="J20">
        <v>2638.227272727273</v>
      </c>
      <c r="K20">
        <v>14.764545454545456</v>
      </c>
      <c r="L20">
        <v>11.841818181818182</v>
      </c>
      <c r="M20">
        <v>18.627727272727274</v>
      </c>
      <c r="N20">
        <v>35.658181818181824</v>
      </c>
      <c r="O20">
        <v>17.753636363636364</v>
      </c>
      <c r="P20">
        <v>331.16590909090917</v>
      </c>
    </row>
    <row r="21" spans="1:16" x14ac:dyDescent="0.2">
      <c r="A21" s="4" t="s">
        <v>38</v>
      </c>
      <c r="B21">
        <v>10782.843181818182</v>
      </c>
      <c r="C21">
        <v>42343.636363636368</v>
      </c>
      <c r="D21">
        <v>2894.4243181818183</v>
      </c>
      <c r="E21">
        <v>689.4</v>
      </c>
      <c r="F21">
        <v>45179.909090909096</v>
      </c>
      <c r="G21">
        <v>283.17863636363631</v>
      </c>
      <c r="H21">
        <v>313.75</v>
      </c>
      <c r="I21">
        <v>1.208409090909091</v>
      </c>
      <c r="J21">
        <v>4844.136363636364</v>
      </c>
      <c r="K21">
        <v>21.364545454545457</v>
      </c>
      <c r="L21">
        <v>13.673636363636366</v>
      </c>
      <c r="M21">
        <v>28.486818181818183</v>
      </c>
      <c r="N21">
        <v>56.81272727272728</v>
      </c>
      <c r="O21">
        <v>28.226363636363637</v>
      </c>
      <c r="P21">
        <v>619.57500000000005</v>
      </c>
    </row>
    <row r="22" spans="1:16" x14ac:dyDescent="0.2">
      <c r="A22" s="4" t="s">
        <v>65</v>
      </c>
      <c r="B22">
        <v>12686.127500000002</v>
      </c>
      <c r="C22">
        <v>33448</v>
      </c>
      <c r="D22">
        <v>2964.1167499999997</v>
      </c>
      <c r="E22">
        <v>475.39</v>
      </c>
      <c r="F22">
        <v>28907.9</v>
      </c>
      <c r="G22">
        <v>106.64649999999999</v>
      </c>
      <c r="H22">
        <v>223.17500000000001</v>
      </c>
      <c r="I22">
        <v>0.93949999999999989</v>
      </c>
      <c r="J22">
        <v>2609.5500000000002</v>
      </c>
      <c r="K22">
        <v>18.246000000000002</v>
      </c>
      <c r="L22">
        <v>14.340999999999999</v>
      </c>
      <c r="M22">
        <v>24.970500000000001</v>
      </c>
      <c r="N22">
        <v>49.864000000000004</v>
      </c>
      <c r="O22">
        <v>22.959</v>
      </c>
      <c r="P22">
        <v>314.1825</v>
      </c>
    </row>
    <row r="23" spans="1:16" x14ac:dyDescent="0.2">
      <c r="A23" s="4" t="s">
        <v>66</v>
      </c>
      <c r="B23">
        <v>8790.3210784313742</v>
      </c>
      <c r="C23">
        <v>34257.843137254909</v>
      </c>
      <c r="D23">
        <v>2393.251715686275</v>
      </c>
      <c r="E23">
        <v>623.37254901960796</v>
      </c>
      <c r="F23">
        <v>44782.25490196079</v>
      </c>
      <c r="G23">
        <v>97.006372549019616</v>
      </c>
      <c r="H23">
        <v>209.14215686274514</v>
      </c>
      <c r="I23">
        <v>2.2693627450980394</v>
      </c>
      <c r="J23">
        <v>4394.166666666667</v>
      </c>
      <c r="K23">
        <v>20.030392156862749</v>
      </c>
      <c r="L23">
        <v>10.265686274509806</v>
      </c>
      <c r="M23">
        <v>28.328921568627457</v>
      </c>
      <c r="N23">
        <v>55.092156862745107</v>
      </c>
      <c r="O23">
        <v>26.420588235294119</v>
      </c>
      <c r="P23">
        <v>555.42401960784321</v>
      </c>
    </row>
    <row r="24" spans="1:16" x14ac:dyDescent="0.2">
      <c r="A24" s="4" t="s">
        <v>67</v>
      </c>
      <c r="B24">
        <v>7236.1274999999996</v>
      </c>
      <c r="C24">
        <v>26483</v>
      </c>
      <c r="D24">
        <v>2747.8667499999997</v>
      </c>
      <c r="E24">
        <v>393.99</v>
      </c>
      <c r="F24">
        <v>26457.9</v>
      </c>
      <c r="G24">
        <v>90.4465</v>
      </c>
      <c r="H24">
        <v>172.27500000000001</v>
      </c>
      <c r="I24">
        <v>0.78424999999999989</v>
      </c>
      <c r="J24">
        <v>2207.5500000000002</v>
      </c>
      <c r="K24">
        <v>16.581</v>
      </c>
      <c r="L24">
        <v>10.391</v>
      </c>
      <c r="M24">
        <v>21.2605</v>
      </c>
      <c r="N24">
        <v>40.684000000000005</v>
      </c>
      <c r="O24">
        <v>20.203999999999997</v>
      </c>
      <c r="P24">
        <v>328.73250000000002</v>
      </c>
    </row>
    <row r="25" spans="1:16" x14ac:dyDescent="0.2">
      <c r="A25" s="4" t="s">
        <v>68</v>
      </c>
      <c r="B25">
        <v>8843.9309523809534</v>
      </c>
      <c r="C25">
        <v>27102.857142857145</v>
      </c>
      <c r="D25">
        <v>2463.9207142857144</v>
      </c>
      <c r="E25">
        <v>371.75238095238097</v>
      </c>
      <c r="F25">
        <v>25778.952380952385</v>
      </c>
      <c r="G25">
        <v>72.044285714285706</v>
      </c>
      <c r="H25">
        <v>150.45238095238096</v>
      </c>
      <c r="I25">
        <v>0.77714285714285725</v>
      </c>
      <c r="J25">
        <v>2936.2380952380959</v>
      </c>
      <c r="K25">
        <v>14.877142857142859</v>
      </c>
      <c r="L25">
        <v>9.2914285714285718</v>
      </c>
      <c r="M25">
        <v>19.614761904761906</v>
      </c>
      <c r="N25">
        <v>36.894285714285722</v>
      </c>
      <c r="O25">
        <v>18.10857142857143</v>
      </c>
      <c r="P25">
        <v>374.88809523809533</v>
      </c>
    </row>
    <row r="40" spans="1:34" ht="19" x14ac:dyDescent="0.25">
      <c r="A40" s="10" t="s">
        <v>71</v>
      </c>
      <c r="B40" s="10" t="s">
        <v>72</v>
      </c>
      <c r="C40" s="11" t="s">
        <v>45</v>
      </c>
      <c r="D40" s="12" t="s">
        <v>46</v>
      </c>
      <c r="E40" s="12" t="s">
        <v>47</v>
      </c>
      <c r="F40" s="12" t="s">
        <v>48</v>
      </c>
      <c r="G40" s="12" t="s">
        <v>50</v>
      </c>
      <c r="H40" s="12" t="s">
        <v>56</v>
      </c>
    </row>
    <row r="41" spans="1:34" ht="19" x14ac:dyDescent="0.25">
      <c r="A41" t="s">
        <v>19</v>
      </c>
      <c r="B41" s="8">
        <v>6.1</v>
      </c>
      <c r="C41" s="13">
        <v>528.03636363636372</v>
      </c>
      <c r="D41" s="13">
        <v>29907.181818181823</v>
      </c>
      <c r="E41" s="13">
        <v>266.315</v>
      </c>
      <c r="F41" s="13">
        <v>293.47727272727269</v>
      </c>
      <c r="G41" s="13">
        <v>2952.3181818181824</v>
      </c>
      <c r="H41" s="13">
        <v>310.39318181818186</v>
      </c>
    </row>
    <row r="42" spans="1:34" ht="19" x14ac:dyDescent="0.25">
      <c r="A42" t="s">
        <v>20</v>
      </c>
      <c r="B42" s="8">
        <v>5.7</v>
      </c>
      <c r="C42" s="13">
        <v>541.51851851851859</v>
      </c>
      <c r="D42" s="13">
        <v>34650.833333333336</v>
      </c>
      <c r="E42" s="13">
        <v>211.33935185185186</v>
      </c>
      <c r="F42" s="13">
        <v>263.26388888888891</v>
      </c>
      <c r="G42" s="13">
        <v>2723.1944444444448</v>
      </c>
      <c r="H42" s="13">
        <v>371.92824074074076</v>
      </c>
    </row>
    <row r="43" spans="1:34" ht="19" x14ac:dyDescent="0.25">
      <c r="A43" t="s">
        <v>21</v>
      </c>
      <c r="B43" s="8">
        <v>6.1</v>
      </c>
      <c r="C43" s="13">
        <v>801.34000000000015</v>
      </c>
      <c r="D43" s="13">
        <v>38482.9</v>
      </c>
      <c r="E43" s="13">
        <v>299.1465</v>
      </c>
      <c r="F43" s="13">
        <v>384.62500000000006</v>
      </c>
      <c r="G43" s="13">
        <v>3750.5500000000006</v>
      </c>
      <c r="H43" s="13">
        <v>415.53250000000003</v>
      </c>
    </row>
    <row r="44" spans="1:34" ht="19" x14ac:dyDescent="0.25">
      <c r="A44" t="s">
        <v>22</v>
      </c>
      <c r="B44" s="8">
        <v>6</v>
      </c>
      <c r="C44" s="13">
        <v>712.22500000000002</v>
      </c>
      <c r="D44" s="13">
        <v>33244.75</v>
      </c>
      <c r="E44" s="13">
        <v>452.11625000000009</v>
      </c>
      <c r="F44" s="13">
        <v>364.6875</v>
      </c>
      <c r="G44" s="13">
        <v>3103.875</v>
      </c>
      <c r="H44" s="13">
        <v>415.08124999999995</v>
      </c>
      <c r="O44" s="9"/>
      <c r="P44" s="9"/>
      <c r="Q44" s="9"/>
      <c r="R44" s="9"/>
      <c r="S44" s="9"/>
      <c r="T44" s="9"/>
      <c r="U44" s="9"/>
      <c r="V44" s="9"/>
      <c r="W44" s="9" t="s">
        <v>76</v>
      </c>
      <c r="X44" s="9" t="s">
        <v>73</v>
      </c>
      <c r="Y44" s="9" t="s">
        <v>77</v>
      </c>
      <c r="Z44" s="9" t="s">
        <v>78</v>
      </c>
      <c r="AA44" s="9" t="s">
        <v>74</v>
      </c>
      <c r="AB44" s="9" t="s">
        <v>75</v>
      </c>
      <c r="AC44" s="9" t="s">
        <v>79</v>
      </c>
      <c r="AD44" s="9" t="s">
        <v>80</v>
      </c>
      <c r="AE44" s="9" t="s">
        <v>81</v>
      </c>
      <c r="AF44" s="9" t="s">
        <v>82</v>
      </c>
      <c r="AG44" s="9" t="s">
        <v>83</v>
      </c>
      <c r="AH44" s="9" t="s">
        <v>84</v>
      </c>
    </row>
    <row r="45" spans="1:34" ht="19" x14ac:dyDescent="0.25">
      <c r="A45" t="s">
        <v>23</v>
      </c>
      <c r="B45" s="8">
        <v>5.6</v>
      </c>
      <c r="C45" s="13">
        <v>325.42499999999995</v>
      </c>
      <c r="D45" s="13">
        <v>20834.875000000004</v>
      </c>
      <c r="E45" s="13">
        <v>577.93312500000002</v>
      </c>
      <c r="F45" s="13">
        <v>395.71875</v>
      </c>
      <c r="G45" s="13">
        <v>2978.1875000000005</v>
      </c>
      <c r="H45" s="13">
        <v>293.29062500000003</v>
      </c>
      <c r="J45" s="8"/>
      <c r="K45" s="13"/>
    </row>
    <row r="46" spans="1:34" ht="19" x14ac:dyDescent="0.25">
      <c r="A46" t="s">
        <v>24</v>
      </c>
      <c r="B46" s="8">
        <v>6</v>
      </c>
      <c r="C46" s="13">
        <v>341.28395061728395</v>
      </c>
      <c r="D46" s="13">
        <v>21886.296296296299</v>
      </c>
      <c r="E46" s="13">
        <v>497.83518518518514</v>
      </c>
      <c r="F46" s="13">
        <v>449.47530864197529</v>
      </c>
      <c r="G46" s="13">
        <v>2314.8765432098762</v>
      </c>
      <c r="H46" s="13">
        <v>287.26234567901236</v>
      </c>
      <c r="J46" s="8"/>
    </row>
    <row r="47" spans="1:34" ht="19" x14ac:dyDescent="0.25">
      <c r="A47" t="s">
        <v>25</v>
      </c>
      <c r="B47" s="8">
        <v>6</v>
      </c>
      <c r="C47" s="13">
        <v>483.32352941176475</v>
      </c>
      <c r="D47" s="13">
        <v>30247.941176470595</v>
      </c>
      <c r="E47" s="13">
        <v>234.55539215686275</v>
      </c>
      <c r="F47" s="13">
        <v>323.89705882352945</v>
      </c>
      <c r="G47" s="13">
        <v>3059.8529411764712</v>
      </c>
      <c r="H47" s="13">
        <v>363.95343137254912</v>
      </c>
      <c r="J47" s="8"/>
    </row>
    <row r="48" spans="1:34" ht="19" x14ac:dyDescent="0.25">
      <c r="A48" t="s">
        <v>26</v>
      </c>
      <c r="B48" s="8">
        <v>6</v>
      </c>
      <c r="C48" s="13">
        <v>417.7087378640777</v>
      </c>
      <c r="D48" s="13">
        <v>26124.174757281558</v>
      </c>
      <c r="E48" s="13">
        <v>292.81213592233013</v>
      </c>
      <c r="F48" s="13">
        <v>254.92718446601944</v>
      </c>
      <c r="G48" s="13">
        <v>2880.1456310679614</v>
      </c>
      <c r="H48" s="13">
        <v>322.992718446602</v>
      </c>
      <c r="J48" s="8"/>
    </row>
    <row r="49" spans="1:10" ht="19" x14ac:dyDescent="0.25">
      <c r="A49" t="s">
        <v>27</v>
      </c>
      <c r="B49" s="8">
        <v>6.1</v>
      </c>
      <c r="C49" s="13">
        <v>624.36538461538476</v>
      </c>
      <c r="D49" s="13">
        <v>37964.326923076929</v>
      </c>
      <c r="E49" s="13">
        <v>300.23701923076919</v>
      </c>
      <c r="F49" s="13">
        <v>312.86057692307696</v>
      </c>
      <c r="G49" s="13">
        <v>3509.6634615384623</v>
      </c>
      <c r="H49" s="13">
        <v>452.29086538461547</v>
      </c>
      <c r="J49" s="8"/>
    </row>
    <row r="50" spans="1:10" ht="19" x14ac:dyDescent="0.25">
      <c r="A50" t="s">
        <v>28</v>
      </c>
      <c r="B50" s="8">
        <v>6</v>
      </c>
      <c r="C50" s="13">
        <v>458.37254901960785</v>
      </c>
      <c r="D50" s="13">
        <v>29282.25490196079</v>
      </c>
      <c r="E50" s="13">
        <v>391.81029411764712</v>
      </c>
      <c r="F50" s="13">
        <v>369.63235294117652</v>
      </c>
      <c r="G50" s="13">
        <v>2689.2647058823532</v>
      </c>
      <c r="H50" s="13">
        <v>372.13970588235304</v>
      </c>
      <c r="J50" s="8"/>
    </row>
    <row r="51" spans="1:10" ht="19" x14ac:dyDescent="0.25">
      <c r="A51" t="s">
        <v>29</v>
      </c>
      <c r="B51" s="8">
        <v>5.9</v>
      </c>
      <c r="C51" s="13">
        <v>368.9009900990099</v>
      </c>
      <c r="D51" s="13">
        <v>21587.0297029703</v>
      </c>
      <c r="E51" s="13">
        <v>452.86782178217823</v>
      </c>
      <c r="F51" s="13">
        <v>369.62871287128712</v>
      </c>
      <c r="G51" s="13">
        <v>2686.6831683168316</v>
      </c>
      <c r="H51" s="13">
        <v>274.33910891089113</v>
      </c>
      <c r="J51" s="8"/>
    </row>
    <row r="52" spans="1:10" ht="19" x14ac:dyDescent="0.25">
      <c r="A52" t="s">
        <v>30</v>
      </c>
      <c r="B52" s="8">
        <v>5.8</v>
      </c>
      <c r="C52" s="13">
        <v>487.3518518518519</v>
      </c>
      <c r="D52" s="13">
        <v>30484.166666666672</v>
      </c>
      <c r="E52" s="13">
        <v>453.56157407407409</v>
      </c>
      <c r="F52" s="13">
        <v>352.70833333333326</v>
      </c>
      <c r="G52" s="13">
        <v>2575.9722222222226</v>
      </c>
      <c r="H52" s="13">
        <v>360.07638888888897</v>
      </c>
      <c r="J52" s="8"/>
    </row>
    <row r="53" spans="1:10" ht="19" x14ac:dyDescent="0.25">
      <c r="A53" t="s">
        <v>31</v>
      </c>
      <c r="B53" s="8">
        <v>6</v>
      </c>
      <c r="C53" s="13">
        <v>437.12727272727278</v>
      </c>
      <c r="D53" s="13">
        <v>26811.727272727276</v>
      </c>
      <c r="E53" s="13">
        <v>321.08772727272725</v>
      </c>
      <c r="F53" s="13">
        <v>368.7954545454545</v>
      </c>
      <c r="G53" s="13">
        <v>3133.6818181818185</v>
      </c>
      <c r="H53" s="13">
        <v>313.02954545454554</v>
      </c>
      <c r="J53" s="8"/>
    </row>
    <row r="54" spans="1:10" ht="19" x14ac:dyDescent="0.25">
      <c r="A54" t="s">
        <v>32</v>
      </c>
      <c r="B54" s="8">
        <v>6.1</v>
      </c>
      <c r="C54" s="13">
        <v>404.51428571428568</v>
      </c>
      <c r="D54" s="13">
        <v>25831.333333333339</v>
      </c>
      <c r="E54" s="13">
        <v>365.42523809523811</v>
      </c>
      <c r="F54" s="13">
        <v>280.83333333333337</v>
      </c>
      <c r="G54" s="13">
        <v>2551.4761904761908</v>
      </c>
      <c r="H54" s="13">
        <v>295.65000000000003</v>
      </c>
      <c r="J54" s="8"/>
    </row>
    <row r="55" spans="1:10" ht="19" x14ac:dyDescent="0.25">
      <c r="A55" t="s">
        <v>33</v>
      </c>
      <c r="B55" s="8">
        <v>6</v>
      </c>
      <c r="C55" s="13">
        <v>518.07476635514024</v>
      </c>
      <c r="D55" s="13">
        <v>34245.700934579443</v>
      </c>
      <c r="E55" s="13">
        <v>320.88457943925238</v>
      </c>
      <c r="F55" s="13">
        <v>279.97663551401871</v>
      </c>
      <c r="G55" s="13">
        <v>3047.7102803738321</v>
      </c>
      <c r="H55" s="13">
        <v>426.75934579439257</v>
      </c>
      <c r="J55" s="8"/>
    </row>
    <row r="56" spans="1:10" ht="19" x14ac:dyDescent="0.25">
      <c r="A56" t="s">
        <v>34</v>
      </c>
      <c r="B56" s="8">
        <v>6</v>
      </c>
      <c r="C56" s="13">
        <v>431.75490196078437</v>
      </c>
      <c r="D56" s="13">
        <v>26223.431372549025</v>
      </c>
      <c r="E56" s="13">
        <v>402.15343137254905</v>
      </c>
      <c r="F56" s="13">
        <v>316.49509803921569</v>
      </c>
      <c r="G56" s="13">
        <v>2646.1274509803925</v>
      </c>
      <c r="H56" s="13">
        <v>327.67892156862752</v>
      </c>
      <c r="J56" s="8"/>
    </row>
    <row r="57" spans="1:10" ht="19" x14ac:dyDescent="0.25">
      <c r="A57" t="s">
        <v>35</v>
      </c>
      <c r="B57" s="8">
        <v>5.7</v>
      </c>
      <c r="C57" s="13">
        <v>439.94495412844037</v>
      </c>
      <c r="D57" s="13">
        <v>31713.669724770647</v>
      </c>
      <c r="E57" s="13">
        <v>233.29954128440369</v>
      </c>
      <c r="F57" s="13">
        <v>272.5</v>
      </c>
      <c r="G57" s="13">
        <v>3553.7155963302753</v>
      </c>
      <c r="H57" s="13">
        <v>473.42431192660553</v>
      </c>
      <c r="J57" s="8"/>
    </row>
    <row r="58" spans="1:10" ht="19" x14ac:dyDescent="0.25">
      <c r="A58" t="s">
        <v>36</v>
      </c>
      <c r="B58" s="8">
        <v>5.9</v>
      </c>
      <c r="C58" s="13">
        <v>438.19417475728159</v>
      </c>
      <c r="D58" s="13">
        <v>29352.330097087386</v>
      </c>
      <c r="E58" s="13">
        <v>292.22961165048542</v>
      </c>
      <c r="F58" s="13">
        <v>365.70388349514565</v>
      </c>
      <c r="G58" s="13">
        <v>2926.7475728155346</v>
      </c>
      <c r="H58" s="13">
        <v>404.78883495145641</v>
      </c>
      <c r="J58" s="8"/>
    </row>
    <row r="59" spans="1:10" ht="19" x14ac:dyDescent="0.25">
      <c r="A59" t="s">
        <v>37</v>
      </c>
      <c r="B59" s="8">
        <v>5.9</v>
      </c>
      <c r="C59" s="13">
        <v>361.85454545454547</v>
      </c>
      <c r="D59" s="13">
        <v>23616.272727272732</v>
      </c>
      <c r="E59" s="13">
        <v>397.67863636363637</v>
      </c>
      <c r="F59" s="13">
        <v>291.52272727272725</v>
      </c>
      <c r="G59" s="13">
        <v>2638.227272727273</v>
      </c>
      <c r="H59" s="13">
        <v>331.16590909090917</v>
      </c>
      <c r="J59" s="8"/>
    </row>
    <row r="60" spans="1:10" ht="19" x14ac:dyDescent="0.25">
      <c r="A60" t="s">
        <v>38</v>
      </c>
      <c r="B60" s="8">
        <v>5.9</v>
      </c>
      <c r="C60" s="13">
        <v>689.4</v>
      </c>
      <c r="D60" s="13">
        <v>45179.909090909096</v>
      </c>
      <c r="E60" s="13">
        <v>283.17863636363631</v>
      </c>
      <c r="F60" s="13">
        <v>313.75</v>
      </c>
      <c r="G60" s="13">
        <v>4844.136363636364</v>
      </c>
      <c r="H60" s="13">
        <v>619.57500000000005</v>
      </c>
      <c r="J60" s="8"/>
    </row>
    <row r="61" spans="1:10" ht="19" x14ac:dyDescent="0.25">
      <c r="A61" t="s">
        <v>65</v>
      </c>
      <c r="B61" s="8">
        <v>6</v>
      </c>
      <c r="C61" s="13">
        <v>475.39</v>
      </c>
      <c r="D61" s="13">
        <v>28907.9</v>
      </c>
      <c r="E61" s="13">
        <v>106.64649999999999</v>
      </c>
      <c r="F61" s="13">
        <v>223.17500000000001</v>
      </c>
      <c r="G61" s="13">
        <v>2609.5500000000002</v>
      </c>
      <c r="H61" s="13">
        <v>314.1825</v>
      </c>
      <c r="J61" s="8"/>
    </row>
    <row r="62" spans="1:10" ht="19" x14ac:dyDescent="0.25">
      <c r="A62" t="s">
        <v>66</v>
      </c>
      <c r="B62" s="8">
        <v>6.1</v>
      </c>
      <c r="C62" s="13">
        <v>623.37254901960796</v>
      </c>
      <c r="D62" s="13">
        <v>44782.25490196079</v>
      </c>
      <c r="E62" s="13">
        <v>97.006372549019616</v>
      </c>
      <c r="F62" s="13">
        <v>209.14215686274514</v>
      </c>
      <c r="G62" s="13">
        <v>4394.166666666667</v>
      </c>
      <c r="H62" s="13">
        <v>555.42401960784321</v>
      </c>
      <c r="J62" s="8"/>
    </row>
    <row r="63" spans="1:10" ht="19" x14ac:dyDescent="0.25">
      <c r="A63" t="s">
        <v>67</v>
      </c>
      <c r="B63" s="8">
        <v>5.9</v>
      </c>
      <c r="C63" s="13">
        <v>393.99</v>
      </c>
      <c r="D63" s="13">
        <v>26457.9</v>
      </c>
      <c r="E63" s="13">
        <v>90.4465</v>
      </c>
      <c r="F63" s="13">
        <v>172.27500000000001</v>
      </c>
      <c r="G63" s="13">
        <v>2207.5500000000002</v>
      </c>
      <c r="H63" s="13">
        <v>328.73250000000002</v>
      </c>
      <c r="J63" s="8"/>
    </row>
    <row r="64" spans="1:10" ht="19" x14ac:dyDescent="0.25">
      <c r="A64" t="s">
        <v>68</v>
      </c>
      <c r="B64" s="8">
        <v>6.1</v>
      </c>
      <c r="C64" s="13">
        <v>371.75238095238097</v>
      </c>
      <c r="D64" s="13">
        <v>25778.952380952385</v>
      </c>
      <c r="E64" s="13">
        <v>72.044285714285706</v>
      </c>
      <c r="F64" s="13">
        <v>150.45238095238096</v>
      </c>
      <c r="G64" s="13">
        <v>2936.2380952380959</v>
      </c>
      <c r="H64" s="13">
        <v>374.88809523809533</v>
      </c>
      <c r="J64" s="8"/>
    </row>
    <row r="65" spans="10:10" ht="19" x14ac:dyDescent="0.25">
      <c r="J65" s="8"/>
    </row>
    <row r="66" spans="10:10" ht="19" x14ac:dyDescent="0.25">
      <c r="J66" s="8"/>
    </row>
    <row r="67" spans="10:10" ht="19" x14ac:dyDescent="0.25">
      <c r="J67" s="8"/>
    </row>
    <row r="68" spans="10:10" ht="19" x14ac:dyDescent="0.25">
      <c r="J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MW. Z.M.R</vt:lpstr>
      <vt:lpstr>MW.Z.M.R OHNE</vt:lpstr>
      <vt:lpstr>MW. Z.M.R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2022-09-30T09:11:25Z</dcterms:modified>
</cp:coreProperties>
</file>