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Microwave Digestions/"/>
    </mc:Choice>
  </mc:AlternateContent>
  <xr:revisionPtr revIDLastSave="0" documentId="13_ncr:1_{F930E0D9-43ED-B74A-9D63-0EC0EF093AEF}" xr6:coauthVersionLast="47" xr6:coauthVersionMax="47" xr10:uidLastSave="{00000000-0000-0000-0000-000000000000}"/>
  <bookViews>
    <workbookView xWindow="0" yWindow="500" windowWidth="15420" windowHeight="16500" firstSheet="5" activeTab="6" xr2:uid="{F982B243-F41F-4EF3-813A-0AA03D9E8142}"/>
  </bookViews>
  <sheets>
    <sheet name="MW. Z.M.P" sheetId="2" r:id="rId1"/>
    <sheet name="MW.Z.M.P OHNE" sheetId="3" r:id="rId2"/>
    <sheet name="MW. Z.M.P CLEAN" sheetId="4" r:id="rId3"/>
    <sheet name="Content in 50ml" sheetId="5" r:id="rId4"/>
    <sheet name="Sample weight in g" sheetId="6" r:id="rId5"/>
    <sheet name="Concerntration ug per g" sheetId="7" r:id="rId6"/>
    <sheet name="Biomass" sheetId="10" r:id="rId7"/>
    <sheet name="shoot content" sheetId="11" r:id="rId8"/>
    <sheet name="shoot content ready" sheetId="12" r:id="rId9"/>
    <sheet name="Concerntration ready" sheetId="8" r:id="rId10"/>
    <sheet name="Concerntration for Stat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8" l="1"/>
  <c r="D72" i="8"/>
  <c r="D73" i="8"/>
  <c r="D74" i="8"/>
  <c r="D75" i="8"/>
  <c r="D76" i="8"/>
  <c r="G72" i="8"/>
  <c r="G73" i="8"/>
  <c r="G74" i="8"/>
  <c r="G75" i="8"/>
  <c r="G76" i="8"/>
  <c r="G71" i="8"/>
  <c r="F72" i="8"/>
  <c r="F73" i="8"/>
  <c r="F74" i="8"/>
  <c r="F75" i="8"/>
  <c r="F76" i="8"/>
  <c r="F71" i="8"/>
  <c r="B72" i="8"/>
  <c r="C72" i="8"/>
  <c r="E72" i="8"/>
  <c r="B73" i="8"/>
  <c r="C73" i="8"/>
  <c r="E73" i="8"/>
  <c r="B74" i="8"/>
  <c r="C74" i="8"/>
  <c r="E74" i="8"/>
  <c r="B75" i="8"/>
  <c r="C75" i="8"/>
  <c r="E75" i="8"/>
  <c r="B76" i="8"/>
  <c r="C76" i="8"/>
  <c r="E76" i="8"/>
  <c r="C71" i="8"/>
  <c r="E71" i="8"/>
  <c r="B71" i="8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B47" i="8" s="1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2" i="5"/>
  <c r="B2" i="7" s="1"/>
</calcChain>
</file>

<file path=xl/sharedStrings.xml><?xml version="1.0" encoding="utf-8"?>
<sst xmlns="http://schemas.openxmlformats.org/spreadsheetml/2006/main" count="746" uniqueCount="130">
  <si>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</si>
  <si>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</si>
  <si>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</si>
  <si>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</si>
  <si>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</si>
  <si>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</si>
  <si>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</si>
  <si>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</si>
  <si>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</si>
  <si>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</si>
  <si>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</si>
  <si>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</si>
  <si>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</si>
  <si>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</si>
  <si>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</si>
  <si>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</si>
  <si>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</si>
  <si>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</si>
  <si>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</si>
  <si>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MW(125%.1) Z.M.P   </t>
  </si>
  <si>
    <t xml:space="preserve">MW(125%.2) Z.M.P   </t>
  </si>
  <si>
    <t xml:space="preserve">MW(125%.3) Z.M.P   </t>
  </si>
  <si>
    <t xml:space="preserve">MW(125%.4) Z.M.P   </t>
  </si>
  <si>
    <t xml:space="preserve">MW(100%.1) Z.M.P   </t>
  </si>
  <si>
    <t xml:space="preserve">MW(100%.2) Z.M.P   </t>
  </si>
  <si>
    <t xml:space="preserve">MW(100%.3) Z.M.P   </t>
  </si>
  <si>
    <t xml:space="preserve">MW(100%.4) Z.M.P   </t>
  </si>
  <si>
    <t xml:space="preserve">MW(50%.1) Z.M.P   </t>
  </si>
  <si>
    <t xml:space="preserve">MW(50%.2) Z.M.P   </t>
  </si>
  <si>
    <t xml:space="preserve">MW(50%.3) Z.M.P   </t>
  </si>
  <si>
    <t xml:space="preserve">MW(50%.4) Z.M.P   </t>
  </si>
  <si>
    <t xml:space="preserve">MW(25%.1) Z.M.P   </t>
  </si>
  <si>
    <t xml:space="preserve">MW(25%.2) Z.M.P   </t>
  </si>
  <si>
    <t xml:space="preserve">MW(25%.3) Z.M.P   </t>
  </si>
  <si>
    <t xml:space="preserve">MW(25%.4) Z.M.P   </t>
  </si>
  <si>
    <t xml:space="preserve">MW(RZ.1) Z.M.P   </t>
  </si>
  <si>
    <t xml:space="preserve">MW(RZ.2) Z.M.P   </t>
  </si>
  <si>
    <t xml:space="preserve">MW(RZ.3) Z.M.P   </t>
  </si>
  <si>
    <t xml:space="preserve">MW(RZ.4) Z.M.P   </t>
  </si>
  <si>
    <t xml:space="preserve">Water Blank   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</si>
  <si>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</si>
  <si>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</si>
  <si>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</si>
  <si>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</si>
  <si>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</si>
  <si>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</si>
  <si>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</si>
  <si>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</si>
  <si>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</si>
  <si>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</si>
  <si>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</si>
  <si>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</si>
  <si>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</si>
  <si>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</si>
  <si>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</si>
  <si>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</si>
  <si>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</si>
  <si>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</si>
  <si>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MW(125%)Z.M.P</t>
  </si>
  <si>
    <t>MW(100% )Z.M.P</t>
  </si>
  <si>
    <t>MW(50%.)Z.M.P</t>
  </si>
  <si>
    <t>MW(25%.)Z.M.P</t>
  </si>
  <si>
    <t>MW(RZ.)Z.M.P</t>
  </si>
  <si>
    <t xml:space="preserve">MW(Control.1) Z.M.P   </t>
  </si>
  <si>
    <t xml:space="preserve">MW(Control.2) Z.M.P   </t>
  </si>
  <si>
    <t xml:space="preserve">MW(Control.3) Z.M.P   </t>
  </si>
  <si>
    <t xml:space="preserve">MW(Control.4) Z.M.P   </t>
  </si>
  <si>
    <t>P-AV</t>
  </si>
  <si>
    <t>Ge-AV</t>
  </si>
  <si>
    <t xml:space="preserve">MW(Control) Z.M.P   </t>
  </si>
  <si>
    <t>RZ</t>
  </si>
  <si>
    <t>Control</t>
  </si>
  <si>
    <t>Sample replicates</t>
  </si>
  <si>
    <t xml:space="preserve">4692,9 ± 825,1 </t>
  </si>
  <si>
    <t>5768,7± 1496,1</t>
  </si>
  <si>
    <t>7069,3 ±  1134</t>
  </si>
  <si>
    <t>5554,6 ± 2321,5</t>
  </si>
  <si>
    <t>4175,3 ± 613,7</t>
  </si>
  <si>
    <t>221,3 ± 114,2</t>
  </si>
  <si>
    <t>3555,3 ± 598</t>
  </si>
  <si>
    <t>4516,6 ± 1171,2</t>
  </si>
  <si>
    <t>5653,8 ± 931,4</t>
  </si>
  <si>
    <t>4476,9 ± 1876,2</t>
  </si>
  <si>
    <t>3417,5 ± 480,8</t>
  </si>
  <si>
    <t>754,7 ± 422</t>
  </si>
  <si>
    <t>452 ± 224,8</t>
  </si>
  <si>
    <t>0 ± 28,4</t>
  </si>
  <si>
    <t>0 ± 60,1</t>
  </si>
  <si>
    <t>0 ± 39,8</t>
  </si>
  <si>
    <t>0 ± 17,4</t>
  </si>
  <si>
    <t>0 ± 79,8</t>
  </si>
  <si>
    <t>1280,8 ± 219,7</t>
  </si>
  <si>
    <t>1699,7 ± 1104,4</t>
  </si>
  <si>
    <t>1883,4 ± 1904,6</t>
  </si>
  <si>
    <t>873,3 ± 296,5</t>
  </si>
  <si>
    <t>900,9 ± 432,6</t>
  </si>
  <si>
    <t>380,7 ± 160,1</t>
  </si>
  <si>
    <t>359,6 ± 99,2</t>
  </si>
  <si>
    <t>404,3 ± 59,2</t>
  </si>
  <si>
    <t>393,4 ± 58,1</t>
  </si>
  <si>
    <t>397,4 ± 115,8</t>
  </si>
  <si>
    <t>309,4 ± 75,7</t>
  </si>
  <si>
    <t>49,5 ± 19,6</t>
  </si>
  <si>
    <t>3,8 ± 1,7</t>
  </si>
  <si>
    <t>5,3 ± 2,1</t>
  </si>
  <si>
    <t>6 ± 1,3</t>
  </si>
  <si>
    <t>4,6 ± 4,8</t>
  </si>
  <si>
    <t>3,1 ± 0,5</t>
  </si>
  <si>
    <t>7,7 ± 4,4</t>
  </si>
  <si>
    <t>0,2 ± 0</t>
  </si>
  <si>
    <t>0,7 ± 0,1</t>
  </si>
  <si>
    <t xml:space="preserve">59,1± 9,3 </t>
  </si>
  <si>
    <t>56,6 ± 17,2</t>
  </si>
  <si>
    <t>76,9 ± 52,7</t>
  </si>
  <si>
    <t>34,4 ± 12,7</t>
  </si>
  <si>
    <t>60,4 ± 13,5</t>
  </si>
  <si>
    <t>0,8 ± 0,2</t>
  </si>
  <si>
    <t>0,5 ± 0,1</t>
  </si>
  <si>
    <t>0,6 ± 0,2</t>
  </si>
  <si>
    <t>0,6 ± 0,3</t>
  </si>
  <si>
    <t>0,4 ± 0,1</t>
  </si>
  <si>
    <t>Soil sample replicates</t>
  </si>
  <si>
    <t>Biomass</t>
  </si>
  <si>
    <t>Z.M(125%)S</t>
  </si>
  <si>
    <t>Z.M(100% )S</t>
  </si>
  <si>
    <t>Z.M(50%.)S</t>
  </si>
  <si>
    <t>Z.M(25%.)S</t>
  </si>
  <si>
    <t>Z.M(RZ.)S</t>
  </si>
  <si>
    <t xml:space="preserve">Z.M(Control)S   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</si>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</sst>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3" borderId="0" xfId="0" applyFont="1" applyFill="1"/>
    <xf numFmtId="0" fontId="4" fillId="4" borderId="0" xfId="0" applyFont="1" applyFill="1"/>
    <xf numFmtId="0" fontId="6" fillId="2" borderId="0" xfId="0" applyFont="1" applyFill="1"/>
    <xf numFmtId="9" fontId="0" fillId="3" borderId="0" xfId="0" applyNumberFormat="1" applyFill="1"/>
    <xf numFmtId="9" fontId="4" fillId="4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/>
    <xf numFmtId="0" fontId="1" fillId="3" borderId="0" xfId="0" applyFont="1" applyFill="1"/>
    <xf numFmtId="164" fontId="1" fillId="0" borderId="0" xfId="0" applyNumberFormat="1" applyFont="1"/>
    <xf numFmtId="0" fontId="7" fillId="0" borderId="0" xfId="0" applyFont="1"/>
    <xf numFmtId="2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Zea</a:t>
            </a:r>
            <a:r>
              <a:rPr lang="en-US" sz="2000" baseline="0"/>
              <a:t> mays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Biomass!$B$58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Biomass!$B$70:$B$75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</c:numCache>
              </c:numRef>
            </c:plus>
            <c:minus>
              <c:numRef>
                <c:f>Biomass!$B$70:$B$75</c:f>
                <c:numCache>
                  <c:formatCode>General</c:formatCode>
                  <c:ptCount val="6"/>
                  <c:pt idx="0">
                    <c:v>0.2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Biomass!$A$59:$A$64</c:f>
              <c:strCache>
                <c:ptCount val="6"/>
                <c:pt idx="0">
                  <c:v>Z.M(125%)S</c:v>
                </c:pt>
                <c:pt idx="1">
                  <c:v>Z.M(100% )S</c:v>
                </c:pt>
                <c:pt idx="2">
                  <c:v>Z.M(50%.)S</c:v>
                </c:pt>
                <c:pt idx="3">
                  <c:v>Z.M(25%.)S</c:v>
                </c:pt>
                <c:pt idx="4">
                  <c:v>Z.M(RZ.)S</c:v>
                </c:pt>
                <c:pt idx="5">
                  <c:v>Z.M(Control)S   </c:v>
                </c:pt>
              </c:strCache>
            </c:strRef>
          </c:cat>
          <c:val>
            <c:numRef>
              <c:f>Biomass!$B$59:$B$64</c:f>
              <c:numCache>
                <c:formatCode>0.0</c:formatCode>
                <c:ptCount val="6"/>
                <c:pt idx="0">
                  <c:v>10.220000000000001</c:v>
                </c:pt>
                <c:pt idx="1">
                  <c:v>10.14</c:v>
                </c:pt>
                <c:pt idx="2">
                  <c:v>10.38</c:v>
                </c:pt>
                <c:pt idx="3">
                  <c:v>10.35</c:v>
                </c:pt>
                <c:pt idx="4">
                  <c:v>10.24</c:v>
                </c:pt>
                <c:pt idx="5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5-6A4C-8543-3581FF5C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631328"/>
        <c:axId val="1762819664"/>
      </c:barChart>
      <c:catAx>
        <c:axId val="17636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Treatment</a:t>
                </a:r>
                <a:r>
                  <a:rPr lang="en-GB" sz="1400" baseline="0"/>
                  <a:t> in ARE and RZ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9205760697235681"/>
              <c:y val="0.90283054003724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2819664"/>
        <c:crosses val="autoZero"/>
        <c:auto val="1"/>
        <c:lblAlgn val="ctr"/>
        <c:lblOffset val="100"/>
        <c:noMultiLvlLbl val="0"/>
      </c:catAx>
      <c:valAx>
        <c:axId val="1762819664"/>
        <c:scaling>
          <c:orientation val="minMax"/>
          <c:max val="10.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mass</a:t>
                </a:r>
                <a:r>
                  <a:rPr lang="en-GB" sz="2000" baseline="0"/>
                  <a:t> (g)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36313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55</xdr:row>
      <xdr:rowOff>31750</xdr:rowOff>
    </xdr:from>
    <xdr:to>
      <xdr:col>9</xdr:col>
      <xdr:colOff>558800</xdr:colOff>
      <xdr:row>73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A43B6-A80C-2024-C538-2269487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8F59-F630-B148-A1C4-B0233F5B1BBF}">
  <dimension ref="A1:U27"/>
  <sheetViews>
    <sheetView workbookViewId="0">
      <selection activeCell="E39" sqref="E39"/>
    </sheetView>
  </sheetViews>
  <sheetFormatPr baseColWidth="10" defaultRowHeight="15" x14ac:dyDescent="0.2"/>
  <cols>
    <col min="1" max="1" width="19" customWidth="1"/>
    <col min="255" max="255" width="19" customWidth="1"/>
    <col min="511" max="511" width="19" customWidth="1"/>
    <col min="767" max="767" width="19" customWidth="1"/>
    <col min="1023" max="1023" width="19" customWidth="1"/>
    <col min="1279" max="1279" width="19" customWidth="1"/>
    <col min="1535" max="1535" width="19" customWidth="1"/>
    <col min="1791" max="1791" width="19" customWidth="1"/>
    <col min="2047" max="2047" width="19" customWidth="1"/>
    <col min="2303" max="2303" width="19" customWidth="1"/>
    <col min="2559" max="2559" width="19" customWidth="1"/>
    <col min="2815" max="2815" width="19" customWidth="1"/>
    <col min="3071" max="3071" width="19" customWidth="1"/>
    <col min="3327" max="3327" width="19" customWidth="1"/>
    <col min="3583" max="3583" width="19" customWidth="1"/>
    <col min="3839" max="3839" width="19" customWidth="1"/>
    <col min="4095" max="4095" width="19" customWidth="1"/>
    <col min="4351" max="4351" width="19" customWidth="1"/>
    <col min="4607" max="4607" width="19" customWidth="1"/>
    <col min="4863" max="4863" width="19" customWidth="1"/>
    <col min="5119" max="5119" width="19" customWidth="1"/>
    <col min="5375" max="5375" width="19" customWidth="1"/>
    <col min="5631" max="5631" width="19" customWidth="1"/>
    <col min="5887" max="5887" width="19" customWidth="1"/>
    <col min="6143" max="6143" width="19" customWidth="1"/>
    <col min="6399" max="6399" width="19" customWidth="1"/>
    <col min="6655" max="6655" width="19" customWidth="1"/>
    <col min="6911" max="6911" width="19" customWidth="1"/>
    <col min="7167" max="7167" width="19" customWidth="1"/>
    <col min="7423" max="7423" width="19" customWidth="1"/>
    <col min="7679" max="7679" width="19" customWidth="1"/>
    <col min="7935" max="7935" width="19" customWidth="1"/>
    <col min="8191" max="8191" width="19" customWidth="1"/>
    <col min="8447" max="8447" width="19" customWidth="1"/>
    <col min="8703" max="8703" width="19" customWidth="1"/>
    <col min="8959" max="8959" width="19" customWidth="1"/>
    <col min="9215" max="9215" width="19" customWidth="1"/>
    <col min="9471" max="9471" width="19" customWidth="1"/>
    <col min="9727" max="9727" width="19" customWidth="1"/>
    <col min="9983" max="9983" width="19" customWidth="1"/>
    <col min="10239" max="10239" width="19" customWidth="1"/>
    <col min="10495" max="10495" width="19" customWidth="1"/>
    <col min="10751" max="10751" width="19" customWidth="1"/>
    <col min="11007" max="11007" width="19" customWidth="1"/>
    <col min="11263" max="11263" width="19" customWidth="1"/>
    <col min="11519" max="11519" width="19" customWidth="1"/>
    <col min="11775" max="11775" width="19" customWidth="1"/>
    <col min="12031" max="12031" width="19" customWidth="1"/>
    <col min="12287" max="12287" width="19" customWidth="1"/>
    <col min="12543" max="12543" width="19" customWidth="1"/>
    <col min="12799" max="12799" width="19" customWidth="1"/>
    <col min="13055" max="13055" width="19" customWidth="1"/>
    <col min="13311" max="13311" width="19" customWidth="1"/>
    <col min="13567" max="13567" width="19" customWidth="1"/>
    <col min="13823" max="13823" width="19" customWidth="1"/>
    <col min="14079" max="14079" width="19" customWidth="1"/>
    <col min="14335" max="14335" width="19" customWidth="1"/>
    <col min="14591" max="14591" width="19" customWidth="1"/>
    <col min="14847" max="14847" width="19" customWidth="1"/>
    <col min="15103" max="15103" width="19" customWidth="1"/>
    <col min="15359" max="15359" width="19" customWidth="1"/>
    <col min="15615" max="15615" width="19" customWidth="1"/>
    <col min="15871" max="15871" width="19" customWidth="1"/>
    <col min="16127" max="16127" width="19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v>35830</v>
      </c>
      <c r="C3">
        <v>28030</v>
      </c>
      <c r="D3">
        <v>4649</v>
      </c>
      <c r="E3">
        <v>9523</v>
      </c>
      <c r="F3">
        <f>AVERAGE(D3:E3)</f>
        <v>7086</v>
      </c>
      <c r="G3">
        <v>477.7</v>
      </c>
      <c r="H3">
        <v>2512</v>
      </c>
      <c r="I3">
        <v>836.2</v>
      </c>
      <c r="J3">
        <v>762</v>
      </c>
      <c r="K3">
        <v>0.221</v>
      </c>
      <c r="L3">
        <v>0.22500000000000001</v>
      </c>
      <c r="M3">
        <f>AVERAGE(K3:L3)</f>
        <v>0.223</v>
      </c>
      <c r="N3">
        <v>104.9</v>
      </c>
      <c r="O3">
        <v>0.52700000000000002</v>
      </c>
      <c r="P3">
        <v>4.7930000000000001</v>
      </c>
      <c r="Q3">
        <v>0.95</v>
      </c>
      <c r="R3">
        <v>1.161</v>
      </c>
      <c r="S3">
        <v>0.54200000000000004</v>
      </c>
      <c r="T3">
        <v>7.13</v>
      </c>
    </row>
    <row r="4" spans="1:21" x14ac:dyDescent="0.2">
      <c r="A4" s="4" t="s">
        <v>20</v>
      </c>
      <c r="B4">
        <v>32360</v>
      </c>
      <c r="C4">
        <v>26160</v>
      </c>
      <c r="D4">
        <v>6127</v>
      </c>
      <c r="E4">
        <v>12020</v>
      </c>
      <c r="F4">
        <f t="shared" ref="F4:F27" si="0">AVERAGE(D4:E4)</f>
        <v>9073.5</v>
      </c>
      <c r="G4">
        <v>317.89999999999998</v>
      </c>
      <c r="H4">
        <v>2920</v>
      </c>
      <c r="I4">
        <v>619.70000000000005</v>
      </c>
      <c r="J4">
        <v>686.4</v>
      </c>
      <c r="K4">
        <v>0.17399999999999999</v>
      </c>
      <c r="L4">
        <v>0.23899999999999999</v>
      </c>
      <c r="M4">
        <f t="shared" ref="M4:M27" si="1">AVERAGE(K4:L4)</f>
        <v>0.20649999999999999</v>
      </c>
      <c r="N4">
        <v>150.19999999999999</v>
      </c>
      <c r="O4">
        <v>0.92800000000000005</v>
      </c>
      <c r="P4">
        <v>5.032</v>
      </c>
      <c r="Q4">
        <v>1.7929999999999999</v>
      </c>
      <c r="R4">
        <v>2.8479999999999999</v>
      </c>
      <c r="S4">
        <v>1.3460000000000001</v>
      </c>
      <c r="T4">
        <v>12.45</v>
      </c>
    </row>
    <row r="5" spans="1:21" x14ac:dyDescent="0.2">
      <c r="A5" s="4" t="s">
        <v>21</v>
      </c>
      <c r="B5">
        <v>33970</v>
      </c>
      <c r="C5">
        <v>29700</v>
      </c>
      <c r="D5">
        <v>4452</v>
      </c>
      <c r="E5">
        <v>8254</v>
      </c>
      <c r="F5">
        <f t="shared" si="0"/>
        <v>6353</v>
      </c>
      <c r="G5">
        <v>709.8</v>
      </c>
      <c r="H5">
        <v>2157</v>
      </c>
      <c r="I5">
        <v>408.2</v>
      </c>
      <c r="J5">
        <v>537.4</v>
      </c>
      <c r="K5">
        <v>0.248</v>
      </c>
      <c r="L5">
        <v>0.25900000000000001</v>
      </c>
      <c r="M5">
        <f t="shared" si="1"/>
        <v>0.2535</v>
      </c>
      <c r="N5">
        <v>116.2</v>
      </c>
      <c r="O5">
        <v>0.63400000000000001</v>
      </c>
      <c r="P5">
        <v>9.0690000000000008</v>
      </c>
      <c r="Q5">
        <v>1.1859999999999999</v>
      </c>
      <c r="R5">
        <v>1.5489999999999999</v>
      </c>
      <c r="S5">
        <v>0.66700000000000004</v>
      </c>
      <c r="T5">
        <v>8.3030000000000008</v>
      </c>
    </row>
    <row r="6" spans="1:21" x14ac:dyDescent="0.2">
      <c r="A6" s="4" t="s">
        <v>22</v>
      </c>
      <c r="B6">
        <v>33540</v>
      </c>
      <c r="C6">
        <v>25170</v>
      </c>
      <c r="D6">
        <v>5295</v>
      </c>
      <c r="E6">
        <v>9791</v>
      </c>
      <c r="F6">
        <f t="shared" si="0"/>
        <v>7543</v>
      </c>
      <c r="G6">
        <v>572.9</v>
      </c>
      <c r="H6">
        <v>3246</v>
      </c>
      <c r="I6">
        <v>1301</v>
      </c>
      <c r="J6">
        <v>1056</v>
      </c>
      <c r="K6">
        <v>0.22700000000000001</v>
      </c>
      <c r="L6">
        <v>0.254</v>
      </c>
      <c r="M6">
        <f t="shared" si="1"/>
        <v>0.24049999999999999</v>
      </c>
      <c r="N6">
        <v>127.1</v>
      </c>
      <c r="O6">
        <v>0.91200000000000003</v>
      </c>
      <c r="P6">
        <v>12.77</v>
      </c>
      <c r="Q6">
        <v>1.2749999999999999</v>
      </c>
      <c r="R6">
        <v>1.9890000000000001</v>
      </c>
      <c r="S6">
        <v>0.93600000000000005</v>
      </c>
      <c r="T6">
        <v>11.6</v>
      </c>
    </row>
    <row r="7" spans="1:21" x14ac:dyDescent="0.2">
      <c r="A7" s="4" t="s">
        <v>23</v>
      </c>
      <c r="B7">
        <v>34880</v>
      </c>
      <c r="C7">
        <v>25990</v>
      </c>
      <c r="D7">
        <v>5203</v>
      </c>
      <c r="E7">
        <v>9284</v>
      </c>
      <c r="F7">
        <f t="shared" si="0"/>
        <v>7243.5</v>
      </c>
      <c r="G7">
        <v>426.8</v>
      </c>
      <c r="H7">
        <v>1662</v>
      </c>
      <c r="I7">
        <v>926.9</v>
      </c>
      <c r="J7">
        <v>813.8</v>
      </c>
      <c r="K7">
        <v>0.23699999999999999</v>
      </c>
      <c r="L7">
        <v>0.315</v>
      </c>
      <c r="M7">
        <f t="shared" si="1"/>
        <v>0.27600000000000002</v>
      </c>
      <c r="N7">
        <v>79.55</v>
      </c>
      <c r="O7">
        <v>0.97599999999999998</v>
      </c>
      <c r="P7">
        <v>11.13</v>
      </c>
      <c r="Q7">
        <v>0.98499999999999999</v>
      </c>
      <c r="R7">
        <v>1.125</v>
      </c>
      <c r="S7">
        <v>0.56499999999999995</v>
      </c>
      <c r="T7">
        <v>9.3889999999999993</v>
      </c>
    </row>
    <row r="8" spans="1:21" x14ac:dyDescent="0.2">
      <c r="A8" s="4" t="s">
        <v>24</v>
      </c>
      <c r="B8">
        <v>40450</v>
      </c>
      <c r="C8">
        <v>17350</v>
      </c>
      <c r="D8">
        <v>7269</v>
      </c>
      <c r="E8">
        <v>12770</v>
      </c>
      <c r="F8">
        <f t="shared" si="0"/>
        <v>10019.5</v>
      </c>
      <c r="G8">
        <v>380.8</v>
      </c>
      <c r="H8">
        <v>2799</v>
      </c>
      <c r="I8">
        <v>502</v>
      </c>
      <c r="J8">
        <v>653</v>
      </c>
      <c r="K8">
        <v>0.248</v>
      </c>
      <c r="L8">
        <v>0.22</v>
      </c>
      <c r="M8">
        <f t="shared" si="1"/>
        <v>0.23399999999999999</v>
      </c>
      <c r="N8">
        <v>105.6</v>
      </c>
      <c r="O8">
        <v>0.51700000000000002</v>
      </c>
      <c r="P8">
        <v>15.67</v>
      </c>
      <c r="Q8">
        <v>0.90900000000000003</v>
      </c>
      <c r="R8">
        <v>1.0620000000000001</v>
      </c>
      <c r="S8">
        <v>0.56399999999999995</v>
      </c>
      <c r="T8">
        <v>9.048</v>
      </c>
    </row>
    <row r="9" spans="1:21" x14ac:dyDescent="0.2">
      <c r="A9" s="4" t="s">
        <v>25</v>
      </c>
      <c r="B9">
        <v>42520</v>
      </c>
      <c r="C9">
        <v>24570</v>
      </c>
      <c r="D9">
        <v>5368</v>
      </c>
      <c r="E9">
        <v>9316</v>
      </c>
      <c r="F9">
        <f t="shared" si="0"/>
        <v>7342</v>
      </c>
      <c r="G9">
        <v>417.1</v>
      </c>
      <c r="H9">
        <v>6761</v>
      </c>
      <c r="I9">
        <v>882.9</v>
      </c>
      <c r="J9">
        <v>893.2</v>
      </c>
      <c r="K9">
        <v>0.254</v>
      </c>
      <c r="L9">
        <v>0.23699999999999999</v>
      </c>
      <c r="M9">
        <f t="shared" si="1"/>
        <v>0.2455</v>
      </c>
      <c r="N9">
        <v>163.6</v>
      </c>
      <c r="O9">
        <v>1.2190000000000001</v>
      </c>
      <c r="P9">
        <v>5.165</v>
      </c>
      <c r="Q9">
        <v>2.097</v>
      </c>
      <c r="R9">
        <v>3.1880000000000002</v>
      </c>
      <c r="S9">
        <v>1.5009999999999999</v>
      </c>
      <c r="T9">
        <v>18</v>
      </c>
    </row>
    <row r="10" spans="1:21" x14ac:dyDescent="0.2">
      <c r="A10" s="4" t="s">
        <v>26</v>
      </c>
      <c r="B10">
        <v>46670</v>
      </c>
      <c r="C10">
        <v>17870</v>
      </c>
      <c r="D10">
        <v>8999</v>
      </c>
      <c r="E10">
        <v>15880</v>
      </c>
      <c r="F10">
        <f t="shared" si="0"/>
        <v>12439.5</v>
      </c>
      <c r="G10">
        <v>343.4</v>
      </c>
      <c r="H10">
        <v>2677</v>
      </c>
      <c r="I10">
        <v>993.9</v>
      </c>
      <c r="J10">
        <v>950.9</v>
      </c>
      <c r="K10">
        <v>0.255</v>
      </c>
      <c r="L10">
        <v>0.192</v>
      </c>
      <c r="M10">
        <f t="shared" si="1"/>
        <v>0.2235</v>
      </c>
      <c r="N10">
        <v>112.9</v>
      </c>
      <c r="O10">
        <v>0.56499999999999995</v>
      </c>
      <c r="P10">
        <v>10.61</v>
      </c>
      <c r="Q10">
        <v>0.90600000000000003</v>
      </c>
      <c r="R10">
        <v>1.1499999999999999</v>
      </c>
      <c r="S10">
        <v>0.59399999999999997</v>
      </c>
      <c r="T10">
        <v>13.06</v>
      </c>
    </row>
    <row r="11" spans="1:21" x14ac:dyDescent="0.2">
      <c r="A11" s="4" t="s">
        <v>27</v>
      </c>
      <c r="B11">
        <v>40340</v>
      </c>
      <c r="C11">
        <v>34610</v>
      </c>
      <c r="D11">
        <v>9103</v>
      </c>
      <c r="E11">
        <v>15300</v>
      </c>
      <c r="F11">
        <f t="shared" si="0"/>
        <v>12201.5</v>
      </c>
      <c r="G11">
        <v>628.29999999999995</v>
      </c>
      <c r="H11">
        <v>10390</v>
      </c>
      <c r="I11">
        <v>960.2</v>
      </c>
      <c r="J11">
        <v>1001</v>
      </c>
      <c r="K11">
        <v>0.47199999999999998</v>
      </c>
      <c r="L11">
        <v>0.42699999999999999</v>
      </c>
      <c r="M11">
        <f t="shared" si="1"/>
        <v>0.44950000000000001</v>
      </c>
      <c r="N11">
        <v>342.2</v>
      </c>
      <c r="O11">
        <v>2.0939999999999999</v>
      </c>
      <c r="P11">
        <v>13.52</v>
      </c>
      <c r="Q11">
        <v>3.0489999999999999</v>
      </c>
      <c r="R11">
        <v>5.8570000000000002</v>
      </c>
      <c r="S11">
        <v>2.5489999999999999</v>
      </c>
      <c r="T11">
        <v>34.200000000000003</v>
      </c>
    </row>
    <row r="12" spans="1:21" x14ac:dyDescent="0.2">
      <c r="A12" s="4" t="s">
        <v>28</v>
      </c>
      <c r="B12">
        <v>41670</v>
      </c>
      <c r="C12">
        <v>27140</v>
      </c>
      <c r="D12">
        <v>9502</v>
      </c>
      <c r="E12">
        <v>15830</v>
      </c>
      <c r="F12">
        <f t="shared" si="0"/>
        <v>12666</v>
      </c>
      <c r="G12">
        <v>559.4</v>
      </c>
      <c r="H12">
        <v>2281</v>
      </c>
      <c r="I12">
        <v>855</v>
      </c>
      <c r="J12">
        <v>900.8</v>
      </c>
      <c r="K12">
        <v>0.26900000000000002</v>
      </c>
      <c r="L12">
        <v>0.25800000000000001</v>
      </c>
      <c r="M12">
        <f t="shared" si="1"/>
        <v>0.26350000000000001</v>
      </c>
      <c r="N12">
        <v>120.3</v>
      </c>
      <c r="O12">
        <v>0.66700000000000004</v>
      </c>
      <c r="P12">
        <v>14.97</v>
      </c>
      <c r="Q12">
        <v>1.0840000000000001</v>
      </c>
      <c r="R12">
        <v>2.5350000000000001</v>
      </c>
      <c r="S12">
        <v>0.78</v>
      </c>
      <c r="T12">
        <v>18.43</v>
      </c>
    </row>
    <row r="13" spans="1:21" x14ac:dyDescent="0.2">
      <c r="A13" s="4" t="s">
        <v>29</v>
      </c>
      <c r="B13">
        <v>30130</v>
      </c>
      <c r="C13">
        <v>32790</v>
      </c>
      <c r="D13">
        <v>7135</v>
      </c>
      <c r="E13">
        <v>11980</v>
      </c>
      <c r="F13">
        <f t="shared" si="0"/>
        <v>9557.5</v>
      </c>
      <c r="G13">
        <v>461.7</v>
      </c>
      <c r="H13">
        <v>1351</v>
      </c>
      <c r="I13">
        <v>581.70000000000005</v>
      </c>
      <c r="J13">
        <v>670.7</v>
      </c>
      <c r="K13">
        <v>0.27300000000000002</v>
      </c>
      <c r="L13">
        <v>0.217</v>
      </c>
      <c r="M13">
        <f t="shared" si="1"/>
        <v>0.245</v>
      </c>
      <c r="N13">
        <v>97.87</v>
      </c>
      <c r="O13">
        <v>0.41699999999999998</v>
      </c>
      <c r="P13">
        <v>14.19</v>
      </c>
      <c r="Q13">
        <v>0.67700000000000005</v>
      </c>
      <c r="R13">
        <v>0.70199999999999996</v>
      </c>
      <c r="S13">
        <v>0.39700000000000002</v>
      </c>
      <c r="T13">
        <v>8.0139999999999993</v>
      </c>
    </row>
    <row r="14" spans="1:21" x14ac:dyDescent="0.2">
      <c r="A14" s="4" t="s">
        <v>30</v>
      </c>
      <c r="B14">
        <v>40100</v>
      </c>
      <c r="C14">
        <v>39520</v>
      </c>
      <c r="D14">
        <v>10790</v>
      </c>
      <c r="E14">
        <v>17660</v>
      </c>
      <c r="F14">
        <f t="shared" si="0"/>
        <v>14225</v>
      </c>
      <c r="G14">
        <v>459</v>
      </c>
      <c r="H14">
        <v>2373</v>
      </c>
      <c r="I14">
        <v>786.7</v>
      </c>
      <c r="J14">
        <v>816.7</v>
      </c>
      <c r="K14">
        <v>0.33100000000000002</v>
      </c>
      <c r="L14">
        <v>0.39800000000000002</v>
      </c>
      <c r="M14">
        <f t="shared" si="1"/>
        <v>0.36450000000000005</v>
      </c>
      <c r="N14">
        <v>104.9</v>
      </c>
      <c r="O14">
        <v>0.57899999999999996</v>
      </c>
      <c r="P14">
        <v>8.609</v>
      </c>
      <c r="Q14">
        <v>0.90800000000000003</v>
      </c>
      <c r="R14">
        <v>1.081</v>
      </c>
      <c r="S14">
        <v>0.52800000000000002</v>
      </c>
      <c r="T14">
        <v>10.63</v>
      </c>
    </row>
    <row r="15" spans="1:21" x14ac:dyDescent="0.2">
      <c r="A15" s="4" t="s">
        <v>31</v>
      </c>
      <c r="B15">
        <v>38560</v>
      </c>
      <c r="C15">
        <v>29290</v>
      </c>
      <c r="D15">
        <v>9567</v>
      </c>
      <c r="E15">
        <v>15700</v>
      </c>
      <c r="F15">
        <f t="shared" si="0"/>
        <v>12633.5</v>
      </c>
      <c r="G15">
        <v>443.7</v>
      </c>
      <c r="H15">
        <v>2392</v>
      </c>
      <c r="I15">
        <v>1129</v>
      </c>
      <c r="J15">
        <v>1050</v>
      </c>
      <c r="K15">
        <v>0.251</v>
      </c>
      <c r="L15">
        <v>0.314</v>
      </c>
      <c r="M15">
        <f t="shared" si="1"/>
        <v>0.28249999999999997</v>
      </c>
      <c r="N15">
        <v>80.45</v>
      </c>
      <c r="O15">
        <v>0.44400000000000001</v>
      </c>
      <c r="P15">
        <v>24.28</v>
      </c>
      <c r="Q15">
        <v>0.72</v>
      </c>
      <c r="R15">
        <v>0.98799999999999999</v>
      </c>
      <c r="S15">
        <v>0.53600000000000003</v>
      </c>
      <c r="T15">
        <v>9.8170000000000002</v>
      </c>
    </row>
    <row r="16" spans="1:21" x14ac:dyDescent="0.2">
      <c r="A16" s="4" t="s">
        <v>32</v>
      </c>
      <c r="B16">
        <v>35110</v>
      </c>
      <c r="C16">
        <v>16060</v>
      </c>
      <c r="D16">
        <v>6820</v>
      </c>
      <c r="E16">
        <v>11050</v>
      </c>
      <c r="F16">
        <f t="shared" si="0"/>
        <v>8935</v>
      </c>
      <c r="G16">
        <v>429.3</v>
      </c>
      <c r="H16">
        <v>1843</v>
      </c>
      <c r="I16">
        <v>954.5</v>
      </c>
      <c r="J16">
        <v>796.6</v>
      </c>
      <c r="K16">
        <v>0.24</v>
      </c>
      <c r="L16">
        <v>0.253</v>
      </c>
      <c r="M16">
        <f t="shared" si="1"/>
        <v>0.2465</v>
      </c>
      <c r="N16">
        <v>96.11</v>
      </c>
      <c r="O16">
        <v>0.38200000000000001</v>
      </c>
      <c r="P16">
        <v>6.9020000000000001</v>
      </c>
      <c r="Q16">
        <v>0.70799999999999996</v>
      </c>
      <c r="R16">
        <v>0.77500000000000002</v>
      </c>
      <c r="S16">
        <v>0.40500000000000003</v>
      </c>
      <c r="T16">
        <v>8.8710000000000004</v>
      </c>
    </row>
    <row r="17" spans="1:20" x14ac:dyDescent="0.2">
      <c r="A17" s="4" t="s">
        <v>33</v>
      </c>
      <c r="B17">
        <v>41250</v>
      </c>
      <c r="C17">
        <v>19760</v>
      </c>
      <c r="D17">
        <v>9812</v>
      </c>
      <c r="E17">
        <v>15840</v>
      </c>
      <c r="F17">
        <f t="shared" si="0"/>
        <v>12826</v>
      </c>
      <c r="G17">
        <v>364.5</v>
      </c>
      <c r="H17">
        <v>2264</v>
      </c>
      <c r="I17">
        <v>1253</v>
      </c>
      <c r="J17">
        <v>1045</v>
      </c>
      <c r="K17">
        <v>0.218</v>
      </c>
      <c r="L17">
        <v>0.252</v>
      </c>
      <c r="M17">
        <f t="shared" si="1"/>
        <v>0.23499999999999999</v>
      </c>
      <c r="N17">
        <v>79.94</v>
      </c>
      <c r="O17">
        <v>0.57199999999999995</v>
      </c>
      <c r="P17">
        <v>5.1130000000000004</v>
      </c>
      <c r="Q17">
        <v>0.71399999999999997</v>
      </c>
      <c r="R17">
        <v>0.77300000000000002</v>
      </c>
      <c r="S17">
        <v>0.433</v>
      </c>
      <c r="T17">
        <v>8.7439999999999998</v>
      </c>
    </row>
    <row r="18" spans="1:20" x14ac:dyDescent="0.2">
      <c r="A18" s="4" t="s">
        <v>34</v>
      </c>
      <c r="B18">
        <v>15000</v>
      </c>
      <c r="C18">
        <v>15500</v>
      </c>
      <c r="D18">
        <v>3003</v>
      </c>
      <c r="E18">
        <v>4952</v>
      </c>
      <c r="F18">
        <f t="shared" si="0"/>
        <v>3977.5</v>
      </c>
      <c r="G18">
        <v>169.7</v>
      </c>
      <c r="H18">
        <v>962</v>
      </c>
      <c r="I18">
        <v>745.6</v>
      </c>
      <c r="J18">
        <v>503.4</v>
      </c>
      <c r="K18">
        <v>9.0999999999999998E-2</v>
      </c>
      <c r="L18">
        <v>8.5000000000000006E-2</v>
      </c>
      <c r="M18">
        <f t="shared" si="1"/>
        <v>8.7999999999999995E-2</v>
      </c>
      <c r="N18">
        <v>35.07</v>
      </c>
      <c r="O18">
        <v>0.22</v>
      </c>
      <c r="P18">
        <v>2.0249999999999999</v>
      </c>
      <c r="Q18">
        <v>0.28999999999999998</v>
      </c>
      <c r="R18">
        <v>0.36699999999999999</v>
      </c>
      <c r="S18">
        <v>0.189</v>
      </c>
      <c r="T18">
        <v>5.6440000000000001</v>
      </c>
    </row>
    <row r="19" spans="1:20" x14ac:dyDescent="0.2">
      <c r="A19" s="4" t="s">
        <v>35</v>
      </c>
      <c r="B19">
        <v>41070</v>
      </c>
      <c r="C19">
        <v>20160</v>
      </c>
      <c r="D19">
        <v>5346</v>
      </c>
      <c r="E19">
        <v>8370</v>
      </c>
      <c r="F19">
        <f t="shared" si="0"/>
        <v>6858</v>
      </c>
      <c r="G19">
        <v>427.4</v>
      </c>
      <c r="H19">
        <v>3161</v>
      </c>
      <c r="I19">
        <v>349.2</v>
      </c>
      <c r="J19">
        <v>588.70000000000005</v>
      </c>
      <c r="K19">
        <v>0.19600000000000001</v>
      </c>
      <c r="L19">
        <v>0.158</v>
      </c>
      <c r="M19">
        <f t="shared" si="1"/>
        <v>0.17699999999999999</v>
      </c>
      <c r="N19">
        <v>120.7</v>
      </c>
      <c r="O19">
        <v>1.339</v>
      </c>
      <c r="P19">
        <v>7.1689999999999996</v>
      </c>
      <c r="Q19">
        <v>2.399</v>
      </c>
      <c r="R19">
        <v>3.605</v>
      </c>
      <c r="S19">
        <v>1.8280000000000001</v>
      </c>
      <c r="T19">
        <v>16.46</v>
      </c>
    </row>
    <row r="20" spans="1:20" x14ac:dyDescent="0.2">
      <c r="A20" s="4" t="s">
        <v>36</v>
      </c>
      <c r="B20">
        <v>37410</v>
      </c>
      <c r="C20">
        <v>11730</v>
      </c>
      <c r="D20">
        <v>6433</v>
      </c>
      <c r="E20">
        <v>10220</v>
      </c>
      <c r="F20">
        <f t="shared" si="0"/>
        <v>8326.5</v>
      </c>
      <c r="G20">
        <v>304.89999999999998</v>
      </c>
      <c r="H20">
        <v>1460</v>
      </c>
      <c r="I20">
        <v>974</v>
      </c>
      <c r="J20">
        <v>859.4</v>
      </c>
      <c r="K20">
        <v>0.13700000000000001</v>
      </c>
      <c r="L20">
        <v>0.128</v>
      </c>
      <c r="M20">
        <f t="shared" si="1"/>
        <v>0.13250000000000001</v>
      </c>
      <c r="N20">
        <v>99.92</v>
      </c>
      <c r="O20">
        <v>0.57999999999999996</v>
      </c>
      <c r="P20">
        <v>7.016</v>
      </c>
      <c r="Q20">
        <v>0.77300000000000002</v>
      </c>
      <c r="R20">
        <v>1.0069999999999999</v>
      </c>
      <c r="S20">
        <v>0.56000000000000005</v>
      </c>
      <c r="T20">
        <v>13.3</v>
      </c>
    </row>
    <row r="21" spans="1:20" x14ac:dyDescent="0.2">
      <c r="A21" s="4" t="s">
        <v>37</v>
      </c>
      <c r="B21">
        <v>33790</v>
      </c>
      <c r="C21">
        <v>13760</v>
      </c>
      <c r="D21">
        <v>5650</v>
      </c>
      <c r="E21">
        <v>8841</v>
      </c>
      <c r="F21">
        <f t="shared" si="0"/>
        <v>7245.5</v>
      </c>
      <c r="G21">
        <v>332.7</v>
      </c>
      <c r="H21">
        <v>1429</v>
      </c>
      <c r="I21">
        <v>596.29999999999995</v>
      </c>
      <c r="J21">
        <v>558.6</v>
      </c>
      <c r="K21">
        <v>0.23400000000000001</v>
      </c>
      <c r="L21">
        <v>0.20699999999999999</v>
      </c>
      <c r="M21">
        <f t="shared" si="1"/>
        <v>0.2205</v>
      </c>
      <c r="N21">
        <v>173.2</v>
      </c>
      <c r="O21">
        <v>0.58399999999999996</v>
      </c>
      <c r="P21">
        <v>6.3529999999999998</v>
      </c>
      <c r="Q21">
        <v>0.94099999999999995</v>
      </c>
      <c r="R21">
        <v>1.107</v>
      </c>
      <c r="S21">
        <v>0.61399999999999999</v>
      </c>
      <c r="T21">
        <v>9.6929999999999996</v>
      </c>
    </row>
    <row r="22" spans="1:20" x14ac:dyDescent="0.2">
      <c r="A22" s="4" t="s">
        <v>38</v>
      </c>
      <c r="B22">
        <v>40440</v>
      </c>
      <c r="C22">
        <v>18880</v>
      </c>
      <c r="D22">
        <v>5152</v>
      </c>
      <c r="E22">
        <v>7841</v>
      </c>
      <c r="F22">
        <f t="shared" si="0"/>
        <v>6496.5</v>
      </c>
      <c r="G22">
        <v>395.5</v>
      </c>
      <c r="H22">
        <v>1522</v>
      </c>
      <c r="I22">
        <v>566.70000000000005</v>
      </c>
      <c r="J22">
        <v>602.79999999999995</v>
      </c>
      <c r="K22">
        <v>0.217</v>
      </c>
      <c r="L22">
        <v>0.19500000000000001</v>
      </c>
      <c r="M22">
        <f t="shared" si="1"/>
        <v>0.20600000000000002</v>
      </c>
      <c r="N22">
        <v>118.5</v>
      </c>
      <c r="O22">
        <v>0.67400000000000004</v>
      </c>
      <c r="P22">
        <v>5.194</v>
      </c>
      <c r="Q22">
        <v>1.1180000000000001</v>
      </c>
      <c r="R22">
        <v>1.381</v>
      </c>
      <c r="S22">
        <v>0.71099999999999997</v>
      </c>
      <c r="T22">
        <v>10.63</v>
      </c>
    </row>
    <row r="23" spans="1:20" x14ac:dyDescent="0.2">
      <c r="A23" s="4" t="s">
        <v>63</v>
      </c>
      <c r="B23">
        <v>42030</v>
      </c>
      <c r="C23">
        <v>23710</v>
      </c>
      <c r="D23">
        <v>8272</v>
      </c>
      <c r="E23">
        <v>12600</v>
      </c>
      <c r="F23">
        <f t="shared" si="0"/>
        <v>10436</v>
      </c>
      <c r="G23">
        <v>814.7</v>
      </c>
      <c r="H23">
        <v>1967</v>
      </c>
      <c r="I23">
        <v>865.4</v>
      </c>
      <c r="J23">
        <v>924.6</v>
      </c>
      <c r="K23">
        <v>0.255</v>
      </c>
      <c r="L23">
        <v>0.215</v>
      </c>
      <c r="M23">
        <f t="shared" si="1"/>
        <v>0.23499999999999999</v>
      </c>
      <c r="N23">
        <v>171.8</v>
      </c>
      <c r="O23">
        <v>0.876</v>
      </c>
      <c r="P23">
        <v>7.2990000000000004</v>
      </c>
      <c r="Q23">
        <v>1.504</v>
      </c>
      <c r="R23">
        <v>1.6659999999999999</v>
      </c>
      <c r="S23">
        <v>0.89800000000000002</v>
      </c>
      <c r="T23">
        <v>14.78</v>
      </c>
    </row>
    <row r="24" spans="1:20" x14ac:dyDescent="0.2">
      <c r="A24" s="4" t="s">
        <v>64</v>
      </c>
      <c r="B24">
        <v>31280</v>
      </c>
      <c r="C24">
        <v>16290</v>
      </c>
      <c r="D24">
        <v>5342</v>
      </c>
      <c r="E24">
        <v>8387</v>
      </c>
      <c r="F24">
        <f t="shared" si="0"/>
        <v>6864.5</v>
      </c>
      <c r="G24">
        <v>361.6</v>
      </c>
      <c r="H24">
        <v>1791</v>
      </c>
      <c r="I24">
        <v>622.70000000000005</v>
      </c>
      <c r="J24">
        <v>609</v>
      </c>
      <c r="K24">
        <v>1.599</v>
      </c>
      <c r="L24">
        <v>1.429</v>
      </c>
      <c r="M24">
        <f t="shared" si="1"/>
        <v>1.514</v>
      </c>
      <c r="N24">
        <v>89.3</v>
      </c>
      <c r="O24">
        <v>0.59599999999999997</v>
      </c>
      <c r="P24">
        <v>6.8529999999999998</v>
      </c>
      <c r="Q24">
        <v>1.0529999999999999</v>
      </c>
      <c r="R24">
        <v>1.1659999999999999</v>
      </c>
      <c r="S24">
        <v>0.64</v>
      </c>
      <c r="T24">
        <v>12.28</v>
      </c>
    </row>
    <row r="25" spans="1:20" x14ac:dyDescent="0.2">
      <c r="A25" s="4" t="s">
        <v>65</v>
      </c>
      <c r="B25">
        <v>35630</v>
      </c>
      <c r="C25">
        <v>16820</v>
      </c>
      <c r="D25">
        <v>5670</v>
      </c>
      <c r="E25">
        <v>8770</v>
      </c>
      <c r="F25">
        <f t="shared" si="0"/>
        <v>7220</v>
      </c>
      <c r="G25">
        <v>428.9</v>
      </c>
      <c r="H25">
        <v>3472</v>
      </c>
      <c r="I25">
        <v>1560</v>
      </c>
      <c r="J25">
        <v>1206</v>
      </c>
      <c r="K25">
        <v>0.20100000000000001</v>
      </c>
      <c r="L25">
        <v>0.17</v>
      </c>
      <c r="M25">
        <f t="shared" si="1"/>
        <v>0.1855</v>
      </c>
      <c r="N25">
        <v>162</v>
      </c>
      <c r="O25">
        <v>1.339</v>
      </c>
      <c r="P25">
        <v>8.3369999999999997</v>
      </c>
      <c r="Q25">
        <v>1.2450000000000001</v>
      </c>
      <c r="R25">
        <v>1.7749999999999999</v>
      </c>
      <c r="S25">
        <v>0.97</v>
      </c>
      <c r="T25">
        <v>28.05</v>
      </c>
    </row>
    <row r="26" spans="1:20" x14ac:dyDescent="0.2">
      <c r="A26" s="4" t="s">
        <v>66</v>
      </c>
      <c r="B26">
        <v>32410</v>
      </c>
      <c r="C26">
        <v>20040</v>
      </c>
      <c r="D26">
        <v>4498</v>
      </c>
      <c r="E26">
        <v>6862</v>
      </c>
      <c r="F26">
        <f t="shared" si="0"/>
        <v>5680</v>
      </c>
      <c r="G26">
        <v>290.10000000000002</v>
      </c>
      <c r="H26">
        <v>1826</v>
      </c>
      <c r="I26">
        <v>697.8</v>
      </c>
      <c r="J26">
        <v>550.6</v>
      </c>
      <c r="K26">
        <v>0.29199999999999998</v>
      </c>
      <c r="L26">
        <v>0.23599999999999999</v>
      </c>
      <c r="M26">
        <f t="shared" si="1"/>
        <v>0.26400000000000001</v>
      </c>
      <c r="N26">
        <v>119.7</v>
      </c>
      <c r="O26">
        <v>0.65600000000000003</v>
      </c>
      <c r="P26">
        <v>3.18</v>
      </c>
      <c r="Q26">
        <v>0.95199999999999996</v>
      </c>
      <c r="R26">
        <v>1.298</v>
      </c>
      <c r="S26">
        <v>0.69</v>
      </c>
      <c r="T26">
        <v>8.6709999999999994</v>
      </c>
    </row>
    <row r="27" spans="1:20" x14ac:dyDescent="0.2">
      <c r="A27" s="1" t="s">
        <v>39</v>
      </c>
      <c r="B27">
        <v>7.7450000000000001</v>
      </c>
      <c r="C27">
        <v>1284</v>
      </c>
      <c r="D27">
        <v>-857</v>
      </c>
      <c r="E27">
        <v>-0.46700000000000003</v>
      </c>
      <c r="F27">
        <f t="shared" si="0"/>
        <v>-428.73349999999999</v>
      </c>
      <c r="G27">
        <v>12.32</v>
      </c>
      <c r="H27">
        <v>704.2</v>
      </c>
      <c r="I27">
        <v>1.407</v>
      </c>
      <c r="J27">
        <v>33.450000000000003</v>
      </c>
      <c r="K27">
        <v>-3.7999999999999999E-2</v>
      </c>
      <c r="L27">
        <v>0.38600000000000001</v>
      </c>
      <c r="M27">
        <f t="shared" si="1"/>
        <v>0.17400000000000002</v>
      </c>
      <c r="N27">
        <v>32.9</v>
      </c>
      <c r="O27">
        <v>-0.182</v>
      </c>
      <c r="P27">
        <v>-0.372</v>
      </c>
      <c r="Q27">
        <v>-0.371</v>
      </c>
      <c r="R27">
        <v>-0.188</v>
      </c>
      <c r="S27">
        <v>-0.27800000000000002</v>
      </c>
      <c r="T27">
        <v>-6.5000000000000002E-2</v>
      </c>
    </row>
  </sheetData>
  <pageMargins left="0.7" right="0.7" top="0.75" bottom="0.75" header="0.3" footer="0.3"/>
  <ignoredErrors>
    <ignoredError sqref="F3:F27 M3:M2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D9F4-DE44-DD45-9E84-26566D134397}">
  <dimension ref="A1:P96"/>
  <sheetViews>
    <sheetView topLeftCell="A48" workbookViewId="0">
      <selection activeCell="H76" sqref="H76"/>
    </sheetView>
  </sheetViews>
  <sheetFormatPr baseColWidth="10" defaultColWidth="10.83203125" defaultRowHeight="15" x14ac:dyDescent="0.2"/>
  <cols>
    <col min="1" max="1" width="18.6640625" customWidth="1"/>
    <col min="2" max="2" width="13.1640625" customWidth="1"/>
    <col min="3" max="3" width="13.83203125" customWidth="1"/>
    <col min="5" max="5" width="13.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 s="5">
        <v>17733.7896</v>
      </c>
      <c r="C2" s="5">
        <v>13240.5941</v>
      </c>
      <c r="D2" s="5">
        <v>2725.7425699999999</v>
      </c>
      <c r="E2" s="5">
        <v>4714.5876200000002</v>
      </c>
      <c r="F2" s="5">
        <v>3501.8217800000002</v>
      </c>
      <c r="G2" s="5">
        <v>-112.12871</v>
      </c>
      <c r="H2" s="5">
        <v>1242.8678199999999</v>
      </c>
      <c r="I2" s="5">
        <v>397.40098999999998</v>
      </c>
      <c r="J2" s="5">
        <v>377.24653499999999</v>
      </c>
      <c r="K2" s="5">
        <v>-8.1683199999999997E-2</v>
      </c>
      <c r="L2" s="5">
        <v>-16.175743000000001</v>
      </c>
      <c r="M2" s="5">
        <v>0.20049505000000001</v>
      </c>
      <c r="N2" s="5">
        <v>52.1148515</v>
      </c>
      <c r="O2" s="5">
        <v>0.44455445999999998</v>
      </c>
      <c r="P2" s="5">
        <v>2.4658415800000002</v>
      </c>
    </row>
    <row r="3" spans="1:16" x14ac:dyDescent="0.2">
      <c r="A3" s="4" t="s">
        <v>20</v>
      </c>
      <c r="B3" s="5">
        <v>15553.968800000001</v>
      </c>
      <c r="C3" s="5">
        <v>11959.615400000001</v>
      </c>
      <c r="D3" s="5">
        <v>3357.6923099999999</v>
      </c>
      <c r="E3" s="5">
        <v>5779.0706700000001</v>
      </c>
      <c r="F3" s="5">
        <v>4356.3365400000002</v>
      </c>
      <c r="G3" s="5">
        <v>-185.72114999999999</v>
      </c>
      <c r="H3" s="5">
        <v>1403.1697099999999</v>
      </c>
      <c r="I3" s="5">
        <v>281.85096199999998</v>
      </c>
      <c r="J3" s="5">
        <v>330.01826899999998</v>
      </c>
      <c r="K3" s="5">
        <v>-0.1019231</v>
      </c>
      <c r="L3" s="5">
        <v>-15.702404</v>
      </c>
      <c r="M3" s="5">
        <v>0.18677885</v>
      </c>
      <c r="N3" s="5">
        <v>72.390384600000004</v>
      </c>
      <c r="O3" s="5">
        <v>0.62451922999999998</v>
      </c>
      <c r="P3" s="5">
        <v>2.5096153800000001</v>
      </c>
    </row>
    <row r="4" spans="1:16" x14ac:dyDescent="0.2">
      <c r="A4" s="4" t="s">
        <v>21</v>
      </c>
      <c r="B4" s="5">
        <v>15579.016100000001</v>
      </c>
      <c r="C4" s="5">
        <v>13034.8624</v>
      </c>
      <c r="D4" s="5">
        <v>2435.3211000000001</v>
      </c>
      <c r="E4" s="5">
        <v>3786.4527499999999</v>
      </c>
      <c r="F4" s="5">
        <v>2908.5688100000002</v>
      </c>
      <c r="G4" s="5">
        <v>2.5688073400000002</v>
      </c>
      <c r="H4" s="5">
        <v>988.80412799999999</v>
      </c>
      <c r="I4" s="5">
        <v>171.90367000000001</v>
      </c>
      <c r="J4" s="5">
        <v>246.531193</v>
      </c>
      <c r="K4" s="5">
        <v>-6.3302800000000006E-2</v>
      </c>
      <c r="L4" s="5">
        <v>-14.972936000000001</v>
      </c>
      <c r="M4" s="5">
        <v>0.19977064</v>
      </c>
      <c r="N4" s="5">
        <v>53.473394499999998</v>
      </c>
      <c r="O4" s="5">
        <v>0.46100917000000002</v>
      </c>
      <c r="P4" s="5">
        <v>4.2463302799999996</v>
      </c>
    </row>
    <row r="5" spans="1:16" x14ac:dyDescent="0.2">
      <c r="A5" s="4" t="s">
        <v>22</v>
      </c>
      <c r="B5" s="5">
        <v>15381.7683</v>
      </c>
      <c r="C5" s="5">
        <v>10956.8807</v>
      </c>
      <c r="D5" s="5">
        <v>2822.0183499999998</v>
      </c>
      <c r="E5" s="5">
        <v>4491.4986200000003</v>
      </c>
      <c r="F5" s="5">
        <v>3454.4403699999998</v>
      </c>
      <c r="G5" s="5">
        <v>-60.229357999999998</v>
      </c>
      <c r="H5" s="5">
        <v>1488.3454099999999</v>
      </c>
      <c r="I5" s="5">
        <v>581.44495400000005</v>
      </c>
      <c r="J5" s="5">
        <v>484.42110100000002</v>
      </c>
      <c r="K5" s="5">
        <v>-7.2935799999999995E-2</v>
      </c>
      <c r="L5" s="5">
        <v>-14.975229000000001</v>
      </c>
      <c r="M5" s="5">
        <v>0.19380733999999999</v>
      </c>
      <c r="N5" s="5">
        <v>58.473394499999998</v>
      </c>
      <c r="O5" s="5">
        <v>0.58853211000000005</v>
      </c>
      <c r="P5" s="5">
        <v>5.9440366999999998</v>
      </c>
    </row>
    <row r="6" spans="1:16" x14ac:dyDescent="0.2">
      <c r="A6" s="4" t="s">
        <v>23</v>
      </c>
      <c r="B6" s="5">
        <v>17094.242600000001</v>
      </c>
      <c r="C6" s="5">
        <v>12110.784299999999</v>
      </c>
      <c r="D6" s="5">
        <v>2970.58824</v>
      </c>
      <c r="E6" s="5">
        <v>4551.2093100000002</v>
      </c>
      <c r="F6" s="5">
        <v>3544.6960800000002</v>
      </c>
      <c r="G6" s="5">
        <v>-135.98039</v>
      </c>
      <c r="H6" s="5">
        <v>814.01617599999997</v>
      </c>
      <c r="I6" s="5">
        <v>437.96568600000001</v>
      </c>
      <c r="J6" s="5">
        <v>398.94019600000001</v>
      </c>
      <c r="K6" s="5">
        <v>-7.3039199999999999E-2</v>
      </c>
      <c r="L6" s="5">
        <v>-15.973039</v>
      </c>
      <c r="M6" s="5">
        <v>0.22450980000000001</v>
      </c>
      <c r="N6" s="5">
        <v>39.177450999999998</v>
      </c>
      <c r="O6" s="5">
        <v>0.66029411999999998</v>
      </c>
      <c r="P6" s="5">
        <v>5.5480392199999997</v>
      </c>
    </row>
    <row r="7" spans="1:16" x14ac:dyDescent="0.2">
      <c r="A7" s="4" t="s">
        <v>24</v>
      </c>
      <c r="B7" s="5">
        <v>20020.918300000001</v>
      </c>
      <c r="C7" s="5">
        <v>7953.4653500000004</v>
      </c>
      <c r="D7" s="5">
        <v>4022.7722800000001</v>
      </c>
      <c r="E7" s="5">
        <v>6322.0133699999997</v>
      </c>
      <c r="F7" s="5">
        <v>4954.0495000000001</v>
      </c>
      <c r="G7" s="5">
        <v>-160.09900999999999</v>
      </c>
      <c r="H7" s="5">
        <v>1384.94703</v>
      </c>
      <c r="I7" s="5">
        <v>231.95544599999999</v>
      </c>
      <c r="J7" s="5">
        <v>323.28613899999999</v>
      </c>
      <c r="K7" s="5">
        <v>-6.8316799999999997E-2</v>
      </c>
      <c r="L7" s="5">
        <v>-16.178218000000001</v>
      </c>
      <c r="M7" s="5">
        <v>0.20594059000000001</v>
      </c>
      <c r="N7" s="5">
        <v>52.461386099999999</v>
      </c>
      <c r="O7" s="5">
        <v>0.43960396000000002</v>
      </c>
      <c r="P7" s="5">
        <v>7.8504950500000001</v>
      </c>
    </row>
    <row r="8" spans="1:16" x14ac:dyDescent="0.2">
      <c r="A8" s="4" t="s">
        <v>25</v>
      </c>
      <c r="B8" s="5">
        <v>20839.340700000001</v>
      </c>
      <c r="C8" s="5">
        <v>11414.705900000001</v>
      </c>
      <c r="D8" s="5">
        <v>3051.4705899999999</v>
      </c>
      <c r="E8" s="5">
        <v>4566.8955900000001</v>
      </c>
      <c r="F8" s="5">
        <v>3592.9803900000002</v>
      </c>
      <c r="G8" s="5">
        <v>-140.73528999999999</v>
      </c>
      <c r="H8" s="5">
        <v>3313.5259799999999</v>
      </c>
      <c r="I8" s="5">
        <v>416.39705900000001</v>
      </c>
      <c r="J8" s="5">
        <v>437.86176499999999</v>
      </c>
      <c r="K8" s="5">
        <v>-6.4705899999999997E-2</v>
      </c>
      <c r="L8" s="5">
        <v>-16.011275000000001</v>
      </c>
      <c r="M8" s="5">
        <v>0.20955882000000001</v>
      </c>
      <c r="N8" s="5">
        <v>80.378431399999997</v>
      </c>
      <c r="O8" s="5">
        <v>0.77941176000000001</v>
      </c>
      <c r="P8" s="5">
        <v>2.6240196099999999</v>
      </c>
    </row>
    <row r="9" spans="1:16" x14ac:dyDescent="0.2">
      <c r="A9" s="4" t="s">
        <v>26</v>
      </c>
      <c r="B9" s="5">
        <v>22433.776399999999</v>
      </c>
      <c r="C9" s="5">
        <v>7974.0384599999998</v>
      </c>
      <c r="D9" s="5">
        <v>4738.4615400000002</v>
      </c>
      <c r="E9" s="5">
        <v>7634.8398999999999</v>
      </c>
      <c r="F9" s="5">
        <v>5974.6057700000001</v>
      </c>
      <c r="G9" s="5">
        <v>-173.46154000000001</v>
      </c>
      <c r="H9" s="5">
        <v>1286.3427899999999</v>
      </c>
      <c r="I9" s="5">
        <v>461.75480800000003</v>
      </c>
      <c r="J9" s="5">
        <v>457.18173100000001</v>
      </c>
      <c r="K9" s="5">
        <v>-6.2980800000000003E-2</v>
      </c>
      <c r="L9" s="5">
        <v>-15.725</v>
      </c>
      <c r="M9" s="5">
        <v>0.19495192</v>
      </c>
      <c r="N9" s="5">
        <v>54.457692299999998</v>
      </c>
      <c r="O9" s="5">
        <v>0.45</v>
      </c>
      <c r="P9" s="5">
        <v>5.1913461500000002</v>
      </c>
    </row>
    <row r="10" spans="1:16" x14ac:dyDescent="0.2">
      <c r="A10" s="4" t="s">
        <v>27</v>
      </c>
      <c r="B10" s="5">
        <v>18332.843199999999</v>
      </c>
      <c r="C10" s="5">
        <v>15148.1818</v>
      </c>
      <c r="D10" s="5">
        <v>4527.2727299999997</v>
      </c>
      <c r="E10" s="5">
        <v>6954.7577300000003</v>
      </c>
      <c r="F10" s="5">
        <v>5540.5363600000001</v>
      </c>
      <c r="G10" s="5">
        <v>-34.5</v>
      </c>
      <c r="H10" s="5">
        <v>4722.0877300000002</v>
      </c>
      <c r="I10" s="5">
        <v>421.25</v>
      </c>
      <c r="J10" s="5">
        <v>455.01727299999999</v>
      </c>
      <c r="K10" s="5">
        <v>3.909091E-2</v>
      </c>
      <c r="L10" s="5">
        <v>-14.760455</v>
      </c>
      <c r="M10" s="5">
        <v>0.28704544999999998</v>
      </c>
      <c r="N10" s="5">
        <v>155.71454499999999</v>
      </c>
      <c r="O10" s="5">
        <v>1.12045455</v>
      </c>
      <c r="P10" s="5">
        <v>6.2309090899999999</v>
      </c>
    </row>
    <row r="11" spans="1:16" x14ac:dyDescent="0.2">
      <c r="A11" s="4" t="s">
        <v>28</v>
      </c>
      <c r="B11" s="5">
        <v>19111.126100000001</v>
      </c>
      <c r="C11" s="5">
        <v>11860.550499999999</v>
      </c>
      <c r="D11" s="5">
        <v>4751.8348599999999</v>
      </c>
      <c r="E11" s="5">
        <v>7261.6821099999997</v>
      </c>
      <c r="F11" s="5">
        <v>5804.4403700000003</v>
      </c>
      <c r="G11" s="5">
        <v>-66.422017999999994</v>
      </c>
      <c r="H11" s="5">
        <v>1045.6848600000001</v>
      </c>
      <c r="I11" s="5">
        <v>376.857798</v>
      </c>
      <c r="J11" s="5">
        <v>413.22843999999998</v>
      </c>
      <c r="K11" s="5">
        <v>-5.3669700000000001E-2</v>
      </c>
      <c r="L11" s="5">
        <v>-14.973394000000001</v>
      </c>
      <c r="M11" s="5">
        <v>0.20435780000000001</v>
      </c>
      <c r="N11" s="5">
        <v>55.3541284</v>
      </c>
      <c r="O11" s="5">
        <v>0.47614678999999999</v>
      </c>
      <c r="P11" s="5">
        <v>6.9532110100000004</v>
      </c>
    </row>
    <row r="12" spans="1:16" x14ac:dyDescent="0.2">
      <c r="A12" s="4" t="s">
        <v>29</v>
      </c>
      <c r="B12" s="5">
        <v>14208.6108</v>
      </c>
      <c r="C12" s="5">
        <v>14861.3208</v>
      </c>
      <c r="D12" s="5">
        <v>3769.8113199999998</v>
      </c>
      <c r="E12" s="5">
        <v>5651.1636799999997</v>
      </c>
      <c r="F12" s="5">
        <v>4502.4434000000001</v>
      </c>
      <c r="G12" s="5">
        <v>-114.38679</v>
      </c>
      <c r="H12" s="5">
        <v>636.60047199999997</v>
      </c>
      <c r="I12" s="5">
        <v>258.60849100000001</v>
      </c>
      <c r="J12" s="5">
        <v>316.38584900000001</v>
      </c>
      <c r="K12" s="5">
        <v>-5.3301899999999999E-2</v>
      </c>
      <c r="L12" s="5">
        <v>-15.416509</v>
      </c>
      <c r="M12" s="5">
        <v>0.20141508999999999</v>
      </c>
      <c r="N12" s="5">
        <v>46.340566000000003</v>
      </c>
      <c r="O12" s="5">
        <v>0.37169811000000003</v>
      </c>
      <c r="P12" s="5">
        <v>6.7820754699999997</v>
      </c>
    </row>
    <row r="13" spans="1:16" x14ac:dyDescent="0.2">
      <c r="A13" s="4" t="s">
        <v>30</v>
      </c>
      <c r="B13" s="5">
        <v>19091.55</v>
      </c>
      <c r="C13" s="5">
        <v>18207.618999999999</v>
      </c>
      <c r="D13" s="5">
        <v>5546.1904800000002</v>
      </c>
      <c r="E13" s="5">
        <v>8409.7461899999998</v>
      </c>
      <c r="F13" s="5">
        <v>6767.9428600000001</v>
      </c>
      <c r="G13" s="5">
        <v>-116.7619</v>
      </c>
      <c r="H13" s="5">
        <v>1129.33</v>
      </c>
      <c r="I13" s="5">
        <v>358.69047599999999</v>
      </c>
      <c r="J13" s="5">
        <v>388.92285700000002</v>
      </c>
      <c r="K13" s="5">
        <v>-2.6190499999999999E-2</v>
      </c>
      <c r="L13" s="5">
        <v>-15.477143</v>
      </c>
      <c r="M13" s="5">
        <v>0.26023810000000003</v>
      </c>
      <c r="N13" s="5">
        <v>50.129523800000001</v>
      </c>
      <c r="O13" s="5">
        <v>0.45238095</v>
      </c>
      <c r="P13" s="5">
        <v>4.1890476200000002</v>
      </c>
    </row>
    <row r="14" spans="1:16" x14ac:dyDescent="0.2">
      <c r="A14" s="4" t="s">
        <v>31</v>
      </c>
      <c r="B14" s="5">
        <v>18534.738000000001</v>
      </c>
      <c r="C14" s="5">
        <v>13464.4231</v>
      </c>
      <c r="D14" s="5">
        <v>5011.5384599999998</v>
      </c>
      <c r="E14" s="5">
        <v>7548.3014400000002</v>
      </c>
      <c r="F14" s="5">
        <v>6067.875</v>
      </c>
      <c r="G14" s="5">
        <v>-125.24038</v>
      </c>
      <c r="H14" s="5">
        <v>1149.32356</v>
      </c>
      <c r="I14" s="5">
        <v>526.70673099999999</v>
      </c>
      <c r="J14" s="5">
        <v>504.825962</v>
      </c>
      <c r="K14" s="5">
        <v>-6.4903799999999998E-2</v>
      </c>
      <c r="L14" s="5">
        <v>-15.666346000000001</v>
      </c>
      <c r="M14" s="5">
        <v>0.22331730999999999</v>
      </c>
      <c r="N14" s="5">
        <v>38.856730800000001</v>
      </c>
      <c r="O14" s="5">
        <v>0.39182692000000002</v>
      </c>
      <c r="P14" s="5">
        <v>11.7634615</v>
      </c>
    </row>
    <row r="15" spans="1:16" x14ac:dyDescent="0.2">
      <c r="A15" s="4" t="s">
        <v>32</v>
      </c>
      <c r="B15" s="5">
        <v>17039.929599999999</v>
      </c>
      <c r="C15" s="5">
        <v>7172.8155299999999</v>
      </c>
      <c r="D15" s="5">
        <v>3726.6990300000002</v>
      </c>
      <c r="E15" s="5">
        <v>5364.3043699999998</v>
      </c>
      <c r="F15" s="5">
        <v>4331.3980600000004</v>
      </c>
      <c r="G15" s="5">
        <v>-133.44659999999999</v>
      </c>
      <c r="H15" s="5">
        <v>893.97718399999997</v>
      </c>
      <c r="I15" s="5">
        <v>447.11165</v>
      </c>
      <c r="J15" s="5">
        <v>386.71747599999998</v>
      </c>
      <c r="K15" s="5">
        <v>-7.0873800000000001E-2</v>
      </c>
      <c r="L15" s="5">
        <v>-15.848058</v>
      </c>
      <c r="M15" s="5">
        <v>0.20800970999999999</v>
      </c>
      <c r="N15" s="5">
        <v>46.8359223</v>
      </c>
      <c r="O15" s="5">
        <v>0.36553397999999998</v>
      </c>
      <c r="P15" s="5">
        <v>3.44174757</v>
      </c>
    </row>
    <row r="16" spans="1:16" x14ac:dyDescent="0.2">
      <c r="A16" s="4" t="s">
        <v>33</v>
      </c>
      <c r="B16" s="5">
        <v>18088.708299999998</v>
      </c>
      <c r="C16" s="5">
        <v>8103.5087700000004</v>
      </c>
      <c r="D16" s="5">
        <v>4679.3859599999996</v>
      </c>
      <c r="E16" s="5">
        <v>6947.5732500000004</v>
      </c>
      <c r="F16" s="5">
        <v>5620.0350900000003</v>
      </c>
      <c r="G16" s="5">
        <v>-148.99123</v>
      </c>
      <c r="H16" s="5">
        <v>992.36535100000003</v>
      </c>
      <c r="I16" s="5">
        <v>534.89035100000001</v>
      </c>
      <c r="J16" s="5">
        <v>458.35</v>
      </c>
      <c r="K16" s="5">
        <v>-7.3684200000000005E-2</v>
      </c>
      <c r="L16" s="5">
        <v>-14.319298</v>
      </c>
      <c r="M16" s="5">
        <v>0.18289474</v>
      </c>
      <c r="N16" s="5">
        <v>35.224561399999999</v>
      </c>
      <c r="O16" s="5">
        <v>0.41359648999999998</v>
      </c>
      <c r="P16" s="5">
        <v>2.3250000000000002</v>
      </c>
    </row>
    <row r="17" spans="1:16" x14ac:dyDescent="0.2">
      <c r="A17" s="4" t="s">
        <v>34</v>
      </c>
      <c r="B17" s="5">
        <v>7139.1690500000004</v>
      </c>
      <c r="C17" s="5">
        <v>6769.5238099999997</v>
      </c>
      <c r="D17" s="5">
        <v>1838.0952400000001</v>
      </c>
      <c r="E17" s="5">
        <v>2358.3176199999998</v>
      </c>
      <c r="F17" s="5">
        <v>1888.1809499999999</v>
      </c>
      <c r="G17" s="5">
        <v>-254.52381</v>
      </c>
      <c r="H17" s="5">
        <v>457.42523799999998</v>
      </c>
      <c r="I17" s="5">
        <v>339.11904800000002</v>
      </c>
      <c r="J17" s="5">
        <v>239.732381</v>
      </c>
      <c r="K17" s="5">
        <v>-0.1404762</v>
      </c>
      <c r="L17" s="5">
        <v>-15.626189999999999</v>
      </c>
      <c r="M17" s="5">
        <v>0.12857142999999999</v>
      </c>
      <c r="N17" s="5">
        <v>16.877142899999999</v>
      </c>
      <c r="O17" s="5">
        <v>0.28142856999999999</v>
      </c>
      <c r="P17" s="5">
        <v>1.0538095199999999</v>
      </c>
    </row>
    <row r="18" spans="1:16" x14ac:dyDescent="0.2">
      <c r="A18" s="4" t="s">
        <v>35</v>
      </c>
      <c r="B18" s="5">
        <v>20128.556400000001</v>
      </c>
      <c r="C18" s="5">
        <v>9252.9411799999998</v>
      </c>
      <c r="D18" s="5">
        <v>3040.6862700000001</v>
      </c>
      <c r="E18" s="5">
        <v>4103.1701000000003</v>
      </c>
      <c r="F18" s="5">
        <v>3355.7254899999998</v>
      </c>
      <c r="G18" s="5">
        <v>-135.68627000000001</v>
      </c>
      <c r="H18" s="5">
        <v>1548.8200999999999</v>
      </c>
      <c r="I18" s="5">
        <v>154.77941200000001</v>
      </c>
      <c r="J18" s="5">
        <v>288.597059</v>
      </c>
      <c r="K18" s="5">
        <v>-9.3137300000000006E-2</v>
      </c>
      <c r="L18" s="5">
        <v>-16.05</v>
      </c>
      <c r="M18" s="5">
        <v>0.17598038999999999</v>
      </c>
      <c r="N18" s="5">
        <v>59.349019599999998</v>
      </c>
      <c r="O18" s="5">
        <v>0.83823528999999997</v>
      </c>
      <c r="P18" s="5">
        <v>3.6063725500000001</v>
      </c>
    </row>
    <row r="19" spans="1:16" x14ac:dyDescent="0.2">
      <c r="A19" s="4" t="s">
        <v>36</v>
      </c>
      <c r="B19" s="5">
        <v>18334.438699999999</v>
      </c>
      <c r="C19" s="5">
        <v>5120.58824</v>
      </c>
      <c r="D19" s="5">
        <v>3573.5294100000001</v>
      </c>
      <c r="E19" s="5">
        <v>5010.0328399999999</v>
      </c>
      <c r="F19" s="5">
        <v>4075.57843</v>
      </c>
      <c r="G19" s="5">
        <v>-195.73528999999999</v>
      </c>
      <c r="H19" s="5">
        <v>714.99656900000002</v>
      </c>
      <c r="I19" s="5">
        <v>461.053922</v>
      </c>
      <c r="J19" s="5">
        <v>421.293137</v>
      </c>
      <c r="K19" s="5">
        <v>-0.1220588</v>
      </c>
      <c r="L19" s="5">
        <v>-16.064706000000001</v>
      </c>
      <c r="M19" s="5">
        <v>0.15416667000000001</v>
      </c>
      <c r="N19" s="5">
        <v>49.162745100000002</v>
      </c>
      <c r="O19" s="5">
        <v>0.46617647000000001</v>
      </c>
      <c r="P19" s="5">
        <v>3.5313725499999999</v>
      </c>
    </row>
    <row r="20" spans="1:16" x14ac:dyDescent="0.2">
      <c r="A20" s="4" t="s">
        <v>37</v>
      </c>
      <c r="B20" s="5">
        <v>15496.447200000001</v>
      </c>
      <c r="C20" s="5">
        <v>5722.9357799999998</v>
      </c>
      <c r="D20" s="5">
        <v>2984.8623899999998</v>
      </c>
      <c r="E20" s="5">
        <v>4055.7188099999998</v>
      </c>
      <c r="F20" s="5">
        <v>3317.9724799999999</v>
      </c>
      <c r="G20" s="5">
        <v>-170.41283999999999</v>
      </c>
      <c r="H20" s="5">
        <v>654.85917400000005</v>
      </c>
      <c r="I20" s="5">
        <v>258.18807299999997</v>
      </c>
      <c r="J20" s="5">
        <v>256.25596300000001</v>
      </c>
      <c r="K20" s="5">
        <v>-6.9724800000000003E-2</v>
      </c>
      <c r="L20" s="5">
        <v>-14.996789</v>
      </c>
      <c r="M20" s="5">
        <v>0.18463303</v>
      </c>
      <c r="N20" s="5">
        <v>79.620183499999996</v>
      </c>
      <c r="O20" s="5">
        <v>0.43807339000000001</v>
      </c>
      <c r="P20" s="5">
        <v>3.0004587200000001</v>
      </c>
    </row>
    <row r="21" spans="1:16" x14ac:dyDescent="0.2">
      <c r="A21" s="4" t="s">
        <v>38</v>
      </c>
      <c r="B21" s="5">
        <v>18212.727500000001</v>
      </c>
      <c r="C21" s="5">
        <v>7926.1261299999996</v>
      </c>
      <c r="D21" s="5">
        <v>2706.7567600000002</v>
      </c>
      <c r="E21" s="5">
        <v>3532.1923400000001</v>
      </c>
      <c r="F21" s="5">
        <v>2920.8018000000002</v>
      </c>
      <c r="G21" s="5">
        <v>-139.05404999999999</v>
      </c>
      <c r="H21" s="5">
        <v>684.95180200000004</v>
      </c>
      <c r="I21" s="5">
        <v>240.20270300000001</v>
      </c>
      <c r="J21" s="5">
        <v>271.54864900000001</v>
      </c>
      <c r="K21" s="5">
        <v>-7.6126100000000002E-2</v>
      </c>
      <c r="L21" s="5">
        <v>-14.731982</v>
      </c>
      <c r="M21" s="5">
        <v>0.17477477</v>
      </c>
      <c r="N21" s="5">
        <v>53.5459459</v>
      </c>
      <c r="O21" s="5">
        <v>0.47072071999999998</v>
      </c>
      <c r="P21" s="5">
        <v>2.4243243200000002</v>
      </c>
    </row>
    <row r="22" spans="1:16" x14ac:dyDescent="0.2">
      <c r="A22" s="8" t="s">
        <v>63</v>
      </c>
      <c r="B22">
        <v>20203.007211538461</v>
      </c>
      <c r="C22">
        <v>10781.73076923077</v>
      </c>
      <c r="D22">
        <v>5223.4295673076922</v>
      </c>
      <c r="E22">
        <v>385.75961538461542</v>
      </c>
      <c r="F22">
        <v>607.11538461538464</v>
      </c>
      <c r="G22">
        <v>415.38125000000002</v>
      </c>
      <c r="H22">
        <v>428.43750000000006</v>
      </c>
      <c r="I22">
        <v>2.9326923076923066E-2</v>
      </c>
      <c r="J22">
        <v>66.77884615384616</v>
      </c>
      <c r="K22">
        <v>0.50865384615384623</v>
      </c>
      <c r="L22">
        <v>3.6879807692307698</v>
      </c>
      <c r="M22">
        <v>0.90144230769230771</v>
      </c>
      <c r="N22">
        <v>0.8913461538461539</v>
      </c>
      <c r="O22">
        <v>0.56538461538461549</v>
      </c>
      <c r="P22">
        <v>7.1370192307692308</v>
      </c>
    </row>
    <row r="23" spans="1:16" x14ac:dyDescent="0.2">
      <c r="A23" s="4" t="s">
        <v>64</v>
      </c>
      <c r="B23">
        <v>14345.071100917434</v>
      </c>
      <c r="C23">
        <v>6883.4862385321103</v>
      </c>
      <c r="D23">
        <v>3345.519954128441</v>
      </c>
      <c r="E23">
        <v>160.22018348623854</v>
      </c>
      <c r="F23">
        <v>498.53211009174316</v>
      </c>
      <c r="G23">
        <v>284.99678899082568</v>
      </c>
      <c r="H23">
        <v>264.01376146788994</v>
      </c>
      <c r="I23">
        <v>0.6146788990825689</v>
      </c>
      <c r="J23">
        <v>25.871559633027527</v>
      </c>
      <c r="K23">
        <v>0.35688073394495418</v>
      </c>
      <c r="L23">
        <v>3.3142201834862388</v>
      </c>
      <c r="M23">
        <v>0.65321100917431196</v>
      </c>
      <c r="N23">
        <v>0.62110091743119267</v>
      </c>
      <c r="O23">
        <v>0.42110091743119271</v>
      </c>
      <c r="P23">
        <v>5.6628440366972477</v>
      </c>
    </row>
    <row r="24" spans="1:16" x14ac:dyDescent="0.2">
      <c r="A24" s="4" t="s">
        <v>65</v>
      </c>
      <c r="B24">
        <v>17811.127499999999</v>
      </c>
      <c r="C24">
        <v>7768</v>
      </c>
      <c r="D24">
        <v>3824.3667500000001</v>
      </c>
      <c r="E24">
        <v>208.29</v>
      </c>
      <c r="F24">
        <v>1383.9</v>
      </c>
      <c r="G24">
        <v>779.29650000000004</v>
      </c>
      <c r="H24">
        <v>586.27499999999998</v>
      </c>
      <c r="I24">
        <v>5.7499999999999912E-3</v>
      </c>
      <c r="J24">
        <v>64.55</v>
      </c>
      <c r="K24">
        <v>0.76050000000000006</v>
      </c>
      <c r="L24">
        <v>4.3544999999999998</v>
      </c>
      <c r="M24">
        <v>0.80800000000000005</v>
      </c>
      <c r="N24">
        <v>0.98149999999999993</v>
      </c>
      <c r="O24">
        <v>0.624</v>
      </c>
      <c r="P24">
        <v>14.057500000000003</v>
      </c>
    </row>
    <row r="25" spans="1:16" x14ac:dyDescent="0.2">
      <c r="A25" s="4" t="s">
        <v>66</v>
      </c>
      <c r="B25">
        <v>15284.082547169814</v>
      </c>
      <c r="C25">
        <v>8847.1698113207549</v>
      </c>
      <c r="D25">
        <v>2881.4780660377364</v>
      </c>
      <c r="E25">
        <v>131.02830188679249</v>
      </c>
      <c r="F25">
        <v>529.15094339622647</v>
      </c>
      <c r="G25">
        <v>328.48726415094336</v>
      </c>
      <c r="H25">
        <v>243.93867924528305</v>
      </c>
      <c r="I25">
        <v>4.2452830188679243E-2</v>
      </c>
      <c r="J25">
        <v>40.943396226415103</v>
      </c>
      <c r="K25">
        <v>0.39528301886792461</v>
      </c>
      <c r="L25">
        <v>1.6754716981132076</v>
      </c>
      <c r="M25">
        <v>0.62405660377358496</v>
      </c>
      <c r="N25">
        <v>0.70094339622641511</v>
      </c>
      <c r="O25">
        <v>0.45660377358490567</v>
      </c>
      <c r="P25">
        <v>4.120754716981132</v>
      </c>
    </row>
    <row r="28" spans="1:16" x14ac:dyDescent="0.2">
      <c r="A28" s="6" t="s">
        <v>55</v>
      </c>
      <c r="B28" s="4" t="s">
        <v>40</v>
      </c>
      <c r="C28" s="4" t="s">
        <v>41</v>
      </c>
      <c r="D28" s="4" t="s">
        <v>42</v>
      </c>
      <c r="E28" s="4" t="s">
        <v>43</v>
      </c>
      <c r="F28" s="4" t="s">
        <v>44</v>
      </c>
      <c r="G28" s="4" t="s">
        <v>45</v>
      </c>
      <c r="H28" s="4" t="s">
        <v>46</v>
      </c>
      <c r="I28" s="4" t="s">
        <v>47</v>
      </c>
      <c r="J28" s="4" t="s">
        <v>48</v>
      </c>
      <c r="K28" s="4" t="s">
        <v>49</v>
      </c>
      <c r="L28" s="4" t="s">
        <v>50</v>
      </c>
      <c r="M28" s="4" t="s">
        <v>51</v>
      </c>
      <c r="N28" s="4" t="s">
        <v>52</v>
      </c>
      <c r="O28" s="4" t="s">
        <v>53</v>
      </c>
      <c r="P28" s="4" t="s">
        <v>54</v>
      </c>
    </row>
    <row r="29" spans="1:16" x14ac:dyDescent="0.2">
      <c r="A29" s="4" t="s">
        <v>58</v>
      </c>
      <c r="B29">
        <f t="shared" ref="B29:P29" si="0">AVERAGE(B2:B5)</f>
        <v>16062.135699999999</v>
      </c>
      <c r="C29">
        <f t="shared" si="0"/>
        <v>12297.988150000001</v>
      </c>
      <c r="D29">
        <f t="shared" si="0"/>
        <v>2835.1935825</v>
      </c>
      <c r="E29">
        <f t="shared" si="0"/>
        <v>4692.9024150000005</v>
      </c>
      <c r="F29">
        <f t="shared" si="0"/>
        <v>3555.2918750000003</v>
      </c>
      <c r="G29">
        <f t="shared" si="0"/>
        <v>-88.877602664999998</v>
      </c>
      <c r="H29">
        <f t="shared" si="0"/>
        <v>1280.7967669999998</v>
      </c>
      <c r="I29">
        <f t="shared" si="0"/>
        <v>358.15014400000001</v>
      </c>
      <c r="J29">
        <f t="shared" si="0"/>
        <v>359.55427450000002</v>
      </c>
      <c r="K29">
        <f t="shared" si="0"/>
        <v>-7.9961224999999997E-2</v>
      </c>
      <c r="L29">
        <f t="shared" si="0"/>
        <v>-15.456578</v>
      </c>
      <c r="M29">
        <f t="shared" si="0"/>
        <v>0.19521296999999999</v>
      </c>
      <c r="N29">
        <f t="shared" si="0"/>
        <v>59.113006275000004</v>
      </c>
      <c r="O29">
        <f t="shared" si="0"/>
        <v>0.52965374250000008</v>
      </c>
      <c r="P29">
        <f t="shared" si="0"/>
        <v>3.7914559850000003</v>
      </c>
    </row>
    <row r="30" spans="1:16" x14ac:dyDescent="0.2">
      <c r="A30" s="4" t="s">
        <v>59</v>
      </c>
      <c r="B30">
        <f t="shared" ref="B30:P30" si="1">AVERAGE(B6:B9)</f>
        <v>20097.069500000001</v>
      </c>
      <c r="C30">
        <f t="shared" si="1"/>
        <v>9863.2485024999987</v>
      </c>
      <c r="D30">
        <f t="shared" si="1"/>
        <v>3695.8231624999999</v>
      </c>
      <c r="E30">
        <f t="shared" si="1"/>
        <v>5768.7395424999995</v>
      </c>
      <c r="F30">
        <f t="shared" si="1"/>
        <v>4516.5829350000004</v>
      </c>
      <c r="G30">
        <f t="shared" si="1"/>
        <v>-152.56905749999999</v>
      </c>
      <c r="H30">
        <f t="shared" si="1"/>
        <v>1699.7079939999999</v>
      </c>
      <c r="I30">
        <f t="shared" si="1"/>
        <v>387.01824975</v>
      </c>
      <c r="J30">
        <f t="shared" si="1"/>
        <v>404.31745775000002</v>
      </c>
      <c r="K30">
        <f t="shared" si="1"/>
        <v>-6.7260674999999992E-2</v>
      </c>
      <c r="L30">
        <f t="shared" si="1"/>
        <v>-15.971883</v>
      </c>
      <c r="M30">
        <f t="shared" si="1"/>
        <v>0.20874028249999999</v>
      </c>
      <c r="N30">
        <f t="shared" si="1"/>
        <v>56.618740199999998</v>
      </c>
      <c r="O30">
        <f t="shared" si="1"/>
        <v>0.58232746000000002</v>
      </c>
      <c r="P30">
        <f t="shared" si="1"/>
        <v>5.3034750075000003</v>
      </c>
    </row>
    <row r="31" spans="1:16" x14ac:dyDescent="0.2">
      <c r="A31" s="4" t="s">
        <v>60</v>
      </c>
      <c r="B31">
        <f t="shared" ref="B31:P31" si="2">AVERAGE(B10:B13)</f>
        <v>17686.032524999999</v>
      </c>
      <c r="C31">
        <f t="shared" si="2"/>
        <v>15019.418024999999</v>
      </c>
      <c r="D31">
        <f t="shared" si="2"/>
        <v>4648.7773475000004</v>
      </c>
      <c r="E31">
        <f t="shared" si="2"/>
        <v>7069.3374274999987</v>
      </c>
      <c r="F31">
        <f t="shared" si="2"/>
        <v>5653.8407475000004</v>
      </c>
      <c r="G31">
        <f t="shared" si="2"/>
        <v>-83.017676999999992</v>
      </c>
      <c r="H31">
        <f t="shared" si="2"/>
        <v>1883.4257655000001</v>
      </c>
      <c r="I31">
        <f t="shared" si="2"/>
        <v>353.85169124999999</v>
      </c>
      <c r="J31">
        <f t="shared" si="2"/>
        <v>393.38860475000001</v>
      </c>
      <c r="K31">
        <f t="shared" si="2"/>
        <v>-2.35177975E-2</v>
      </c>
      <c r="L31">
        <f t="shared" si="2"/>
        <v>-15.156875249999999</v>
      </c>
      <c r="M31">
        <f t="shared" si="2"/>
        <v>0.23826411</v>
      </c>
      <c r="N31">
        <f t="shared" si="2"/>
        <v>76.884690800000001</v>
      </c>
      <c r="O31">
        <f t="shared" si="2"/>
        <v>0.60517010000000004</v>
      </c>
      <c r="P31">
        <f t="shared" si="2"/>
        <v>6.0388107975</v>
      </c>
    </row>
    <row r="32" spans="1:16" x14ac:dyDescent="0.2">
      <c r="A32" s="7" t="s">
        <v>61</v>
      </c>
      <c r="B32">
        <f t="shared" ref="B32:P32" si="3">AVERAGE(B14:B17)</f>
        <v>15200.636237499999</v>
      </c>
      <c r="C32">
        <f t="shared" si="3"/>
        <v>8877.5678024999997</v>
      </c>
      <c r="D32">
        <f t="shared" si="3"/>
        <v>3813.9296724999999</v>
      </c>
      <c r="E32">
        <f t="shared" si="3"/>
        <v>5554.624170000001</v>
      </c>
      <c r="F32">
        <f t="shared" si="3"/>
        <v>4476.8722749999997</v>
      </c>
      <c r="G32">
        <f t="shared" si="3"/>
        <v>-165.55050500000002</v>
      </c>
      <c r="H32">
        <f t="shared" si="3"/>
        <v>873.27283324999996</v>
      </c>
      <c r="I32">
        <f t="shared" si="3"/>
        <v>461.95694500000002</v>
      </c>
      <c r="J32">
        <f t="shared" si="3"/>
        <v>397.40645475000002</v>
      </c>
      <c r="K32">
        <f t="shared" si="3"/>
        <v>-8.7484499999999993E-2</v>
      </c>
      <c r="L32">
        <f t="shared" si="3"/>
        <v>-15.364973000000001</v>
      </c>
      <c r="M32">
        <f t="shared" si="3"/>
        <v>0.1856982975</v>
      </c>
      <c r="N32">
        <f t="shared" si="3"/>
        <v>34.448589349999999</v>
      </c>
      <c r="O32">
        <f t="shared" si="3"/>
        <v>0.36309648999999999</v>
      </c>
      <c r="P32">
        <f t="shared" si="3"/>
        <v>4.6460046475000008</v>
      </c>
    </row>
    <row r="33" spans="1:16" x14ac:dyDescent="0.2">
      <c r="A33" s="4" t="s">
        <v>62</v>
      </c>
      <c r="B33">
        <f t="shared" ref="B33:P33" si="4">AVERAGE(B18:B21)</f>
        <v>18043.042450000001</v>
      </c>
      <c r="C33">
        <f t="shared" si="4"/>
        <v>7005.6478324999998</v>
      </c>
      <c r="D33">
        <f t="shared" si="4"/>
        <v>3076.4587074999999</v>
      </c>
      <c r="E33">
        <f t="shared" si="4"/>
        <v>4175.2785224999998</v>
      </c>
      <c r="F33">
        <f t="shared" si="4"/>
        <v>3417.51955</v>
      </c>
      <c r="G33">
        <f t="shared" si="4"/>
        <v>-160.22211249999998</v>
      </c>
      <c r="H33">
        <f t="shared" si="4"/>
        <v>900.90691125000001</v>
      </c>
      <c r="I33">
        <f t="shared" si="4"/>
        <v>278.55602749999997</v>
      </c>
      <c r="J33">
        <f t="shared" si="4"/>
        <v>309.42370200000005</v>
      </c>
      <c r="K33">
        <f t="shared" si="4"/>
        <v>-9.0261750000000002E-2</v>
      </c>
      <c r="L33">
        <f t="shared" si="4"/>
        <v>-15.46086925</v>
      </c>
      <c r="M33">
        <f t="shared" si="4"/>
        <v>0.172388715</v>
      </c>
      <c r="N33">
        <f t="shared" si="4"/>
        <v>60.419473525000001</v>
      </c>
      <c r="O33">
        <f t="shared" si="4"/>
        <v>0.55330146749999998</v>
      </c>
      <c r="P33">
        <f t="shared" si="4"/>
        <v>3.1406320350000003</v>
      </c>
    </row>
    <row r="34" spans="1:16" x14ac:dyDescent="0.2">
      <c r="A34" s="8" t="s">
        <v>69</v>
      </c>
      <c r="B34">
        <f>AVERAGE(B22:B25)</f>
        <v>16910.822089906429</v>
      </c>
      <c r="C34">
        <f t="shared" ref="C34:P34" si="5">AVERAGE(C22:C25)</f>
        <v>8570.0967047709091</v>
      </c>
      <c r="D34">
        <f t="shared" si="5"/>
        <v>3818.6985843684679</v>
      </c>
      <c r="E34">
        <f t="shared" si="5"/>
        <v>221.32452518941162</v>
      </c>
      <c r="F34">
        <f t="shared" si="5"/>
        <v>754.6746095258386</v>
      </c>
      <c r="G34">
        <f t="shared" si="5"/>
        <v>452.0404507854422</v>
      </c>
      <c r="H34">
        <f t="shared" si="5"/>
        <v>380.66623517829322</v>
      </c>
      <c r="I34">
        <f t="shared" si="5"/>
        <v>0.17305216308704283</v>
      </c>
      <c r="J34">
        <f t="shared" si="5"/>
        <v>49.535950503322198</v>
      </c>
      <c r="K34">
        <f t="shared" si="5"/>
        <v>0.50532939974168123</v>
      </c>
      <c r="L34">
        <f t="shared" si="5"/>
        <v>3.2580431627075543</v>
      </c>
      <c r="M34">
        <f t="shared" si="5"/>
        <v>0.7466774801600512</v>
      </c>
      <c r="N34">
        <f t="shared" si="5"/>
        <v>0.79872261687594048</v>
      </c>
      <c r="O34">
        <f t="shared" si="5"/>
        <v>0.51677232660017847</v>
      </c>
      <c r="P34">
        <f t="shared" si="5"/>
        <v>7.7445294961119036</v>
      </c>
    </row>
    <row r="37" spans="1:16" x14ac:dyDescent="0.2">
      <c r="A37" s="6" t="s">
        <v>56</v>
      </c>
      <c r="B37" s="4" t="s">
        <v>40</v>
      </c>
      <c r="C37" s="4" t="s">
        <v>41</v>
      </c>
      <c r="D37" s="4" t="s">
        <v>42</v>
      </c>
      <c r="E37" s="4" t="s">
        <v>43</v>
      </c>
      <c r="F37" s="4" t="s">
        <v>44</v>
      </c>
      <c r="G37" s="4" t="s">
        <v>45</v>
      </c>
      <c r="H37" s="4" t="s">
        <v>46</v>
      </c>
      <c r="I37" s="4" t="s">
        <v>47</v>
      </c>
      <c r="J37" s="4" t="s">
        <v>48</v>
      </c>
      <c r="K37" s="4" t="s">
        <v>49</v>
      </c>
      <c r="L37" s="4" t="s">
        <v>50</v>
      </c>
      <c r="M37" s="4" t="s">
        <v>51</v>
      </c>
      <c r="N37" s="4" t="s">
        <v>52</v>
      </c>
      <c r="O37" s="4" t="s">
        <v>53</v>
      </c>
      <c r="P37" s="4" t="s">
        <v>54</v>
      </c>
    </row>
    <row r="38" spans="1:16" x14ac:dyDescent="0.2">
      <c r="A38" s="4" t="s">
        <v>58</v>
      </c>
      <c r="B38">
        <f t="shared" ref="B38:P38" si="6">STDEV(B2:B5)</f>
        <v>1117.8796456577575</v>
      </c>
      <c r="C38">
        <f t="shared" si="6"/>
        <v>1055.8653556327674</v>
      </c>
      <c r="D38">
        <f t="shared" si="6"/>
        <v>385.164914198465</v>
      </c>
      <c r="E38">
        <f t="shared" si="6"/>
        <v>825.11538791142095</v>
      </c>
      <c r="F38">
        <f t="shared" si="6"/>
        <v>598.03939537124677</v>
      </c>
      <c r="G38">
        <f t="shared" si="6"/>
        <v>79.796521390175769</v>
      </c>
      <c r="H38">
        <f t="shared" si="6"/>
        <v>219.65873731794102</v>
      </c>
      <c r="I38">
        <f t="shared" si="6"/>
        <v>175.03382086133502</v>
      </c>
      <c r="J38">
        <f t="shared" si="6"/>
        <v>99.24940472438206</v>
      </c>
      <c r="K38">
        <f t="shared" si="6"/>
        <v>1.6453458312540272E-2</v>
      </c>
      <c r="L38">
        <f t="shared" si="6"/>
        <v>0.589699122000929</v>
      </c>
      <c r="M38">
        <f t="shared" si="6"/>
        <v>6.3713656523176716E-3</v>
      </c>
      <c r="N38">
        <f t="shared" si="6"/>
        <v>9.2642191546377717</v>
      </c>
      <c r="O38">
        <f t="shared" si="6"/>
        <v>9.022211128431902E-2</v>
      </c>
      <c r="P38">
        <f t="shared" si="6"/>
        <v>1.6573958736737093</v>
      </c>
    </row>
    <row r="39" spans="1:16" x14ac:dyDescent="0.2">
      <c r="A39" s="4" t="s">
        <v>59</v>
      </c>
      <c r="B39">
        <f t="shared" ref="B39:P39" si="7">STDEV(B6:B9)</f>
        <v>2238.5958446819654</v>
      </c>
      <c r="C39">
        <f t="shared" si="7"/>
        <v>2211.6979519181818</v>
      </c>
      <c r="D39">
        <f t="shared" si="7"/>
        <v>843.63231370283995</v>
      </c>
      <c r="E39">
        <f t="shared" si="7"/>
        <v>1496.1340432005068</v>
      </c>
      <c r="F39">
        <f t="shared" si="7"/>
        <v>1171.1551708927673</v>
      </c>
      <c r="G39">
        <f t="shared" si="7"/>
        <v>17.401321332345958</v>
      </c>
      <c r="H39">
        <f t="shared" si="7"/>
        <v>1104.3555805303249</v>
      </c>
      <c r="I39">
        <f t="shared" si="7"/>
        <v>105.02187381566822</v>
      </c>
      <c r="J39">
        <f t="shared" si="7"/>
        <v>59.202594248971629</v>
      </c>
      <c r="K39">
        <f t="shared" si="7"/>
        <v>4.4478817620488354E-3</v>
      </c>
      <c r="L39">
        <f t="shared" si="7"/>
        <v>0.18715271296813621</v>
      </c>
      <c r="M39">
        <f t="shared" si="7"/>
        <v>1.2210718028951385E-2</v>
      </c>
      <c r="N39">
        <f t="shared" si="7"/>
        <v>17.23054667362857</v>
      </c>
      <c r="O39">
        <f t="shared" si="7"/>
        <v>0.16613405781712054</v>
      </c>
      <c r="P39">
        <f t="shared" si="7"/>
        <v>2.1400293501732315</v>
      </c>
    </row>
    <row r="40" spans="1:16" x14ac:dyDescent="0.2">
      <c r="A40" s="4" t="s">
        <v>60</v>
      </c>
      <c r="B40">
        <f t="shared" ref="B40:P40" si="8">STDEV(B10:B13)</f>
        <v>2346.4296972800103</v>
      </c>
      <c r="C40">
        <f t="shared" si="8"/>
        <v>2593.880255511388</v>
      </c>
      <c r="D40">
        <f t="shared" si="8"/>
        <v>731.05308307926191</v>
      </c>
      <c r="E40">
        <f t="shared" si="8"/>
        <v>1134.0248987052353</v>
      </c>
      <c r="F40">
        <f t="shared" si="8"/>
        <v>931.38919531183456</v>
      </c>
      <c r="G40">
        <f t="shared" si="8"/>
        <v>39.799810365549547</v>
      </c>
      <c r="H40">
        <f t="shared" si="8"/>
        <v>1904.6474135215815</v>
      </c>
      <c r="I40">
        <f t="shared" si="8"/>
        <v>68.718008318710915</v>
      </c>
      <c r="J40">
        <f t="shared" si="8"/>
        <v>58.140860872758921</v>
      </c>
      <c r="K40">
        <f t="shared" si="8"/>
        <v>4.367769674778374E-2</v>
      </c>
      <c r="L40">
        <f t="shared" si="8"/>
        <v>0.34679268520772327</v>
      </c>
      <c r="M40">
        <f t="shared" si="8"/>
        <v>4.2308247822744185E-2</v>
      </c>
      <c r="N40">
        <f t="shared" si="8"/>
        <v>52.682993940010057</v>
      </c>
      <c r="O40">
        <f t="shared" si="8"/>
        <v>0.3464191937558892</v>
      </c>
      <c r="P40">
        <f t="shared" si="8"/>
        <v>1.2711013189124474</v>
      </c>
    </row>
    <row r="41" spans="1:16" x14ac:dyDescent="0.2">
      <c r="A41" s="7" t="s">
        <v>61</v>
      </c>
      <c r="B41">
        <f t="shared" ref="B41:P41" si="9">STDEV(B14:B17)</f>
        <v>5410.7130796034189</v>
      </c>
      <c r="C41">
        <f t="shared" si="9"/>
        <v>3108.5065380290416</v>
      </c>
      <c r="D41">
        <f t="shared" si="9"/>
        <v>1425.3435004837786</v>
      </c>
      <c r="E41">
        <f t="shared" si="9"/>
        <v>2321.4688873090963</v>
      </c>
      <c r="F41">
        <f t="shared" si="9"/>
        <v>1876.2192849732214</v>
      </c>
      <c r="G41">
        <f t="shared" si="9"/>
        <v>60.127712648199335</v>
      </c>
      <c r="H41">
        <f t="shared" si="9"/>
        <v>296.50459475834151</v>
      </c>
      <c r="I41">
        <f t="shared" si="9"/>
        <v>90.960336082687235</v>
      </c>
      <c r="J41">
        <f t="shared" si="9"/>
        <v>115.79930058094752</v>
      </c>
      <c r="K41">
        <f t="shared" si="9"/>
        <v>3.551700022974915E-2</v>
      </c>
      <c r="L41">
        <f t="shared" si="9"/>
        <v>0.70376779529141109</v>
      </c>
      <c r="M41">
        <f t="shared" si="9"/>
        <v>4.1570535054846501E-2</v>
      </c>
      <c r="N41">
        <f t="shared" si="9"/>
        <v>12.678532928076544</v>
      </c>
      <c r="O41">
        <f t="shared" si="9"/>
        <v>5.7882864829502632E-2</v>
      </c>
      <c r="P41">
        <f t="shared" si="9"/>
        <v>4.8442183945971227</v>
      </c>
    </row>
    <row r="42" spans="1:16" x14ac:dyDescent="0.2">
      <c r="A42" s="4" t="s">
        <v>62</v>
      </c>
      <c r="B42">
        <f t="shared" ref="B42:P42" si="10">STDEV(B18:B21)</f>
        <v>1910.3420805076362</v>
      </c>
      <c r="C42">
        <f t="shared" si="10"/>
        <v>1923.2271111156942</v>
      </c>
      <c r="D42">
        <f t="shared" si="10"/>
        <v>362.13642269794241</v>
      </c>
      <c r="E42">
        <f t="shared" si="10"/>
        <v>613.6961132232135</v>
      </c>
      <c r="F42">
        <f t="shared" si="10"/>
        <v>480.79730230413128</v>
      </c>
      <c r="G42">
        <f t="shared" si="10"/>
        <v>28.373292255890387</v>
      </c>
      <c r="H42">
        <f t="shared" si="10"/>
        <v>432.63928536704788</v>
      </c>
      <c r="I42">
        <f t="shared" si="10"/>
        <v>129.75870312787558</v>
      </c>
      <c r="J42">
        <f t="shared" si="10"/>
        <v>75.740450786426933</v>
      </c>
      <c r="K42">
        <f t="shared" si="10"/>
        <v>2.3387347667275113E-2</v>
      </c>
      <c r="L42">
        <f t="shared" si="10"/>
        <v>0.69721851259098377</v>
      </c>
      <c r="M42">
        <f t="shared" si="10"/>
        <v>1.2917166376181991E-2</v>
      </c>
      <c r="N42">
        <f t="shared" si="10"/>
        <v>13.463189963693001</v>
      </c>
      <c r="O42">
        <f t="shared" si="10"/>
        <v>0.19050383906528959</v>
      </c>
      <c r="P42">
        <f t="shared" si="10"/>
        <v>0.54843342901441605</v>
      </c>
    </row>
    <row r="43" spans="1:16" x14ac:dyDescent="0.2">
      <c r="A43" s="8" t="s">
        <v>69</v>
      </c>
      <c r="B43">
        <f>STDEV(B22:B25)</f>
        <v>2638.0796288171277</v>
      </c>
      <c r="C43">
        <f t="shared" ref="C43:P43" si="11">STDEV(C22:C25)</f>
        <v>1678.8993150357953</v>
      </c>
      <c r="D43">
        <f t="shared" si="11"/>
        <v>1012.5185724431528</v>
      </c>
      <c r="E43">
        <f t="shared" si="11"/>
        <v>114.15770707244251</v>
      </c>
      <c r="F43">
        <f t="shared" si="11"/>
        <v>421.96691058044718</v>
      </c>
      <c r="G43">
        <f t="shared" si="11"/>
        <v>224.80316844078078</v>
      </c>
      <c r="H43">
        <f t="shared" si="11"/>
        <v>160.06174026329595</v>
      </c>
      <c r="I43">
        <f t="shared" si="11"/>
        <v>0.29480915752914327</v>
      </c>
      <c r="J43">
        <f t="shared" si="11"/>
        <v>19.634786451323478</v>
      </c>
      <c r="K43">
        <f t="shared" si="11"/>
        <v>0.18190684383348388</v>
      </c>
      <c r="L43">
        <f t="shared" si="11"/>
        <v>1.1394080685104471</v>
      </c>
      <c r="M43">
        <f t="shared" si="11"/>
        <v>0.13100186233399283</v>
      </c>
      <c r="N43">
        <f t="shared" si="11"/>
        <v>0.1664301009303106</v>
      </c>
      <c r="O43">
        <f t="shared" si="11"/>
        <v>9.4223496482090038E-2</v>
      </c>
      <c r="P43">
        <f t="shared" si="11"/>
        <v>4.3851196603688605</v>
      </c>
    </row>
    <row r="46" spans="1:16" x14ac:dyDescent="0.2">
      <c r="A46" s="6" t="s">
        <v>57</v>
      </c>
      <c r="B46" s="4" t="s">
        <v>40</v>
      </c>
      <c r="C46" s="4" t="s">
        <v>41</v>
      </c>
      <c r="D46" s="4" t="s">
        <v>42</v>
      </c>
      <c r="E46" s="4" t="s">
        <v>43</v>
      </c>
      <c r="F46" s="4" t="s">
        <v>44</v>
      </c>
      <c r="G46" s="4" t="s">
        <v>45</v>
      </c>
      <c r="H46" s="4" t="s">
        <v>46</v>
      </c>
      <c r="I46" s="4" t="s">
        <v>47</v>
      </c>
      <c r="J46" s="4" t="s">
        <v>48</v>
      </c>
      <c r="K46" s="4" t="s">
        <v>49</v>
      </c>
      <c r="L46" s="4" t="s">
        <v>50</v>
      </c>
      <c r="M46" s="4" t="s">
        <v>51</v>
      </c>
      <c r="N46" s="4" t="s">
        <v>52</v>
      </c>
      <c r="O46" s="4" t="s">
        <v>53</v>
      </c>
      <c r="P46" s="4" t="s">
        <v>54</v>
      </c>
    </row>
    <row r="47" spans="1:16" x14ac:dyDescent="0.2">
      <c r="A47" s="4" t="s">
        <v>58</v>
      </c>
      <c r="B47">
        <f>B38/SQRT(4)</f>
        <v>558.93982282887873</v>
      </c>
      <c r="C47">
        <f t="shared" ref="C47:P47" si="12">C38/SQRT(4)</f>
        <v>527.93267781638372</v>
      </c>
      <c r="D47">
        <f t="shared" si="12"/>
        <v>192.5824570992325</v>
      </c>
      <c r="E47">
        <f t="shared" si="12"/>
        <v>412.55769395571048</v>
      </c>
      <c r="F47">
        <f t="shared" si="12"/>
        <v>299.01969768562338</v>
      </c>
      <c r="G47">
        <f t="shared" si="12"/>
        <v>39.898260695087885</v>
      </c>
      <c r="H47">
        <f t="shared" si="12"/>
        <v>109.82936865897051</v>
      </c>
      <c r="I47">
        <f t="shared" si="12"/>
        <v>87.516910430667508</v>
      </c>
      <c r="J47">
        <f t="shared" si="12"/>
        <v>49.62470236219103</v>
      </c>
      <c r="K47">
        <f t="shared" si="12"/>
        <v>8.2267291562701361E-3</v>
      </c>
      <c r="L47">
        <f t="shared" si="12"/>
        <v>0.2948495610004645</v>
      </c>
      <c r="M47">
        <f t="shared" si="12"/>
        <v>3.1856828261588358E-3</v>
      </c>
      <c r="N47">
        <f t="shared" si="12"/>
        <v>4.6321095773188858</v>
      </c>
      <c r="O47">
        <f t="shared" si="12"/>
        <v>4.511105564215951E-2</v>
      </c>
      <c r="P47">
        <f t="shared" si="12"/>
        <v>0.82869793683685467</v>
      </c>
    </row>
    <row r="48" spans="1:16" x14ac:dyDescent="0.2">
      <c r="A48" s="4" t="s">
        <v>59</v>
      </c>
      <c r="B48">
        <f t="shared" ref="B48:P52" si="13">B39/SQRT(4)</f>
        <v>1119.2979223409827</v>
      </c>
      <c r="C48">
        <f t="shared" si="13"/>
        <v>1105.8489759590909</v>
      </c>
      <c r="D48">
        <f t="shared" si="13"/>
        <v>421.81615685141998</v>
      </c>
      <c r="E48">
        <f t="shared" si="13"/>
        <v>748.06702160025338</v>
      </c>
      <c r="F48">
        <f t="shared" si="13"/>
        <v>585.57758544638364</v>
      </c>
      <c r="G48">
        <f t="shared" si="13"/>
        <v>8.7006606661729791</v>
      </c>
      <c r="H48">
        <f t="shared" si="13"/>
        <v>552.17779026516246</v>
      </c>
      <c r="I48">
        <f t="shared" si="13"/>
        <v>52.510936907834108</v>
      </c>
      <c r="J48">
        <f t="shared" si="13"/>
        <v>29.601297124485814</v>
      </c>
      <c r="K48">
        <f t="shared" si="13"/>
        <v>2.2239408810244177E-3</v>
      </c>
      <c r="L48">
        <f t="shared" si="13"/>
        <v>9.3576356484068104E-2</v>
      </c>
      <c r="M48">
        <f t="shared" si="13"/>
        <v>6.1053590144756927E-3</v>
      </c>
      <c r="N48">
        <f t="shared" si="13"/>
        <v>8.6152733368142851</v>
      </c>
      <c r="O48">
        <f t="shared" si="13"/>
        <v>8.306702890856027E-2</v>
      </c>
      <c r="P48">
        <f t="shared" si="13"/>
        <v>1.0700146750866157</v>
      </c>
    </row>
    <row r="49" spans="1:16" x14ac:dyDescent="0.2">
      <c r="A49" s="4" t="s">
        <v>60</v>
      </c>
      <c r="B49">
        <f t="shared" si="13"/>
        <v>1173.2148486400051</v>
      </c>
      <c r="C49">
        <f t="shared" si="13"/>
        <v>1296.940127755694</v>
      </c>
      <c r="D49">
        <f t="shared" si="13"/>
        <v>365.52654153963095</v>
      </c>
      <c r="E49">
        <f t="shared" si="13"/>
        <v>567.01244935261764</v>
      </c>
      <c r="F49">
        <f t="shared" si="13"/>
        <v>465.69459765591728</v>
      </c>
      <c r="G49">
        <f t="shared" si="13"/>
        <v>19.899905182774773</v>
      </c>
      <c r="H49">
        <f t="shared" si="13"/>
        <v>952.32370676079074</v>
      </c>
      <c r="I49">
        <f t="shared" si="13"/>
        <v>34.359004159355457</v>
      </c>
      <c r="J49">
        <f t="shared" si="13"/>
        <v>29.070430436379461</v>
      </c>
      <c r="K49">
        <f t="shared" si="13"/>
        <v>2.183884837389187E-2</v>
      </c>
      <c r="L49">
        <f t="shared" si="13"/>
        <v>0.17339634260386164</v>
      </c>
      <c r="M49">
        <f t="shared" si="13"/>
        <v>2.1154123911372093E-2</v>
      </c>
      <c r="N49">
        <f t="shared" si="13"/>
        <v>26.341496970005029</v>
      </c>
      <c r="O49">
        <f t="shared" si="13"/>
        <v>0.1732095968779446</v>
      </c>
      <c r="P49">
        <f t="shared" si="13"/>
        <v>0.63555065945622369</v>
      </c>
    </row>
    <row r="50" spans="1:16" x14ac:dyDescent="0.2">
      <c r="A50" s="7" t="s">
        <v>61</v>
      </c>
      <c r="B50">
        <f t="shared" si="13"/>
        <v>2705.3565398017095</v>
      </c>
      <c r="C50">
        <f t="shared" si="13"/>
        <v>1554.2532690145208</v>
      </c>
      <c r="D50">
        <f t="shared" si="13"/>
        <v>712.6717502418893</v>
      </c>
      <c r="E50">
        <f t="shared" si="13"/>
        <v>1160.7344436545482</v>
      </c>
      <c r="F50">
        <f t="shared" si="13"/>
        <v>938.10964248661071</v>
      </c>
      <c r="G50">
        <f t="shared" si="13"/>
        <v>30.063856324099667</v>
      </c>
      <c r="H50">
        <f t="shared" si="13"/>
        <v>148.25229737917076</v>
      </c>
      <c r="I50">
        <f t="shared" si="13"/>
        <v>45.480168041343617</v>
      </c>
      <c r="J50">
        <f t="shared" si="13"/>
        <v>57.899650290473758</v>
      </c>
      <c r="K50">
        <f t="shared" si="13"/>
        <v>1.7758500114874575E-2</v>
      </c>
      <c r="L50">
        <f t="shared" si="13"/>
        <v>0.35188389764570555</v>
      </c>
      <c r="M50">
        <f t="shared" si="13"/>
        <v>2.0785267527423251E-2</v>
      </c>
      <c r="N50">
        <f t="shared" si="13"/>
        <v>6.3392664640382721</v>
      </c>
      <c r="O50">
        <f t="shared" si="13"/>
        <v>2.8941432414751316E-2</v>
      </c>
      <c r="P50">
        <f t="shared" si="13"/>
        <v>2.4221091972985613</v>
      </c>
    </row>
    <row r="51" spans="1:16" x14ac:dyDescent="0.2">
      <c r="A51" s="4" t="s">
        <v>62</v>
      </c>
      <c r="B51">
        <f t="shared" si="13"/>
        <v>955.17104025381809</v>
      </c>
      <c r="C51">
        <f t="shared" si="13"/>
        <v>961.61355555784712</v>
      </c>
      <c r="D51">
        <f t="shared" si="13"/>
        <v>181.0682113489712</v>
      </c>
      <c r="E51">
        <f t="shared" si="13"/>
        <v>306.84805661160675</v>
      </c>
      <c r="F51">
        <f t="shared" si="13"/>
        <v>240.39865115206564</v>
      </c>
      <c r="G51">
        <f t="shared" si="13"/>
        <v>14.186646127945194</v>
      </c>
      <c r="H51">
        <f t="shared" si="13"/>
        <v>216.31964268352394</v>
      </c>
      <c r="I51">
        <f t="shared" si="13"/>
        <v>64.879351563937789</v>
      </c>
      <c r="J51">
        <f t="shared" si="13"/>
        <v>37.870225393213467</v>
      </c>
      <c r="K51">
        <f t="shared" si="13"/>
        <v>1.1693673833637556E-2</v>
      </c>
      <c r="L51">
        <f t="shared" si="13"/>
        <v>0.34860925629549189</v>
      </c>
      <c r="M51">
        <f t="shared" si="13"/>
        <v>6.4585831880909954E-3</v>
      </c>
      <c r="N51">
        <f t="shared" si="13"/>
        <v>6.7315949818465004</v>
      </c>
      <c r="O51">
        <f t="shared" si="13"/>
        <v>9.5251919532644794E-2</v>
      </c>
      <c r="P51">
        <f t="shared" si="13"/>
        <v>0.27421671450720803</v>
      </c>
    </row>
    <row r="52" spans="1:16" x14ac:dyDescent="0.2">
      <c r="A52" s="8" t="s">
        <v>69</v>
      </c>
      <c r="B52">
        <f t="shared" si="13"/>
        <v>1319.0398144085639</v>
      </c>
      <c r="C52">
        <f t="shared" si="13"/>
        <v>839.44965751789766</v>
      </c>
      <c r="D52">
        <f t="shared" si="13"/>
        <v>506.25928622157642</v>
      </c>
      <c r="E52">
        <f t="shared" si="13"/>
        <v>57.078853536221253</v>
      </c>
      <c r="F52">
        <f t="shared" si="13"/>
        <v>210.98345529022359</v>
      </c>
      <c r="G52">
        <f t="shared" si="13"/>
        <v>112.40158422039039</v>
      </c>
      <c r="H52">
        <f t="shared" si="13"/>
        <v>80.030870131647973</v>
      </c>
      <c r="I52">
        <f t="shared" si="13"/>
        <v>0.14740457876457164</v>
      </c>
      <c r="J52">
        <f t="shared" si="13"/>
        <v>9.8173932256617391</v>
      </c>
      <c r="K52">
        <f t="shared" si="13"/>
        <v>9.0953421916741939E-2</v>
      </c>
      <c r="L52">
        <f t="shared" si="13"/>
        <v>0.56970403425522353</v>
      </c>
      <c r="M52">
        <f t="shared" si="13"/>
        <v>6.5500931166996415E-2</v>
      </c>
      <c r="N52">
        <f t="shared" si="13"/>
        <v>8.3215050465155302E-2</v>
      </c>
      <c r="O52">
        <f t="shared" si="13"/>
        <v>4.7111748241045019E-2</v>
      </c>
      <c r="P52">
        <f t="shared" si="13"/>
        <v>2.1925598301844302</v>
      </c>
    </row>
    <row r="62" spans="1:16" ht="16" x14ac:dyDescent="0.2">
      <c r="A62" s="15"/>
      <c r="B62" s="16" t="s">
        <v>43</v>
      </c>
      <c r="C62" s="16" t="s">
        <v>44</v>
      </c>
      <c r="D62" s="16" t="s">
        <v>45</v>
      </c>
      <c r="E62" s="4" t="s">
        <v>46</v>
      </c>
      <c r="F62" s="4" t="s">
        <v>48</v>
      </c>
      <c r="G62" s="4" t="s">
        <v>54</v>
      </c>
    </row>
    <row r="63" spans="1:16" ht="16" x14ac:dyDescent="0.2">
      <c r="A63" s="4" t="s">
        <v>58</v>
      </c>
      <c r="B63" s="17">
        <v>4692.9024150000005</v>
      </c>
      <c r="C63" s="17">
        <v>3555.2918750000003</v>
      </c>
      <c r="D63" s="17">
        <v>0</v>
      </c>
      <c r="E63" s="11">
        <v>1280.7967669999998</v>
      </c>
      <c r="F63" s="11">
        <v>359.55427450000002</v>
      </c>
      <c r="G63" s="11">
        <v>3.7914559850000003</v>
      </c>
    </row>
    <row r="64" spans="1:16" ht="16" x14ac:dyDescent="0.2">
      <c r="A64" s="4" t="s">
        <v>59</v>
      </c>
      <c r="B64" s="17">
        <v>5768.7395424999995</v>
      </c>
      <c r="C64" s="17">
        <v>4516.5829350000004</v>
      </c>
      <c r="D64" s="17">
        <v>0</v>
      </c>
      <c r="E64" s="11">
        <v>1699.7079939999999</v>
      </c>
      <c r="F64" s="11">
        <v>404.31745775000002</v>
      </c>
      <c r="G64" s="11">
        <v>5.3034750075000003</v>
      </c>
    </row>
    <row r="65" spans="1:7" ht="16" x14ac:dyDescent="0.2">
      <c r="A65" s="4" t="s">
        <v>60</v>
      </c>
      <c r="B65" s="17">
        <v>7069.3374274999987</v>
      </c>
      <c r="C65" s="17">
        <v>5653.8407475000004</v>
      </c>
      <c r="D65" s="17">
        <v>0</v>
      </c>
      <c r="E65" s="11">
        <v>1883.4257655000001</v>
      </c>
      <c r="F65" s="11">
        <v>393.38860475000001</v>
      </c>
      <c r="G65" s="11">
        <v>6.0388107975</v>
      </c>
    </row>
    <row r="66" spans="1:7" ht="16" x14ac:dyDescent="0.2">
      <c r="A66" s="7" t="s">
        <v>61</v>
      </c>
      <c r="B66" s="17">
        <v>5554.624170000001</v>
      </c>
      <c r="C66" s="17">
        <v>4476.8722749999997</v>
      </c>
      <c r="D66" s="17">
        <v>0</v>
      </c>
      <c r="E66" s="11">
        <v>873.27283324999996</v>
      </c>
      <c r="F66" s="11">
        <v>397.40645475000002</v>
      </c>
      <c r="G66" s="11">
        <v>4.6460046475000008</v>
      </c>
    </row>
    <row r="67" spans="1:7" ht="16" x14ac:dyDescent="0.2">
      <c r="A67" s="4" t="s">
        <v>62</v>
      </c>
      <c r="B67" s="17">
        <v>4175.2785224999998</v>
      </c>
      <c r="C67" s="17">
        <v>3417.51955</v>
      </c>
      <c r="D67" s="17">
        <v>0</v>
      </c>
      <c r="E67" s="11">
        <v>900.90691125000001</v>
      </c>
      <c r="F67" s="11">
        <v>309.42370200000005</v>
      </c>
      <c r="G67" s="11">
        <v>3.1406320350000003</v>
      </c>
    </row>
    <row r="68" spans="1:7" ht="16" x14ac:dyDescent="0.2">
      <c r="A68" s="8" t="s">
        <v>69</v>
      </c>
      <c r="B68" s="17">
        <v>221.32452518941162</v>
      </c>
      <c r="C68" s="17">
        <v>754.6746095258386</v>
      </c>
      <c r="D68" s="17">
        <v>452.0404507854422</v>
      </c>
      <c r="E68" s="11">
        <v>380.66623517829322</v>
      </c>
      <c r="F68" s="11">
        <v>49.535950503322198</v>
      </c>
      <c r="G68" s="11">
        <v>7.7445294961119036</v>
      </c>
    </row>
    <row r="70" spans="1:7" x14ac:dyDescent="0.2">
      <c r="B70" s="4" t="s">
        <v>43</v>
      </c>
      <c r="C70" s="4" t="s">
        <v>44</v>
      </c>
      <c r="D70" s="4" t="s">
        <v>45</v>
      </c>
      <c r="E70" s="4" t="s">
        <v>46</v>
      </c>
      <c r="F70" s="4" t="s">
        <v>48</v>
      </c>
      <c r="G70" s="4" t="s">
        <v>54</v>
      </c>
    </row>
    <row r="71" spans="1:7" x14ac:dyDescent="0.2">
      <c r="A71" s="9">
        <v>1.25</v>
      </c>
      <c r="B71" s="11">
        <f>2*E47</f>
        <v>825.11538791142095</v>
      </c>
      <c r="C71" s="11">
        <f t="shared" ref="C71:E71" si="14">2*F47</f>
        <v>598.03939537124677</v>
      </c>
      <c r="D71" s="11">
        <f t="shared" si="14"/>
        <v>79.796521390175769</v>
      </c>
      <c r="E71" s="11">
        <f t="shared" si="14"/>
        <v>219.65873731794102</v>
      </c>
      <c r="F71" s="11">
        <f>2*J47</f>
        <v>99.24940472438206</v>
      </c>
      <c r="G71" s="11">
        <f>2*P47</f>
        <v>1.6573958736737093</v>
      </c>
    </row>
    <row r="72" spans="1:7" x14ac:dyDescent="0.2">
      <c r="A72" s="9">
        <v>1</v>
      </c>
      <c r="B72" s="11">
        <f t="shared" ref="B72:B76" si="15">2*E48</f>
        <v>1496.1340432005068</v>
      </c>
      <c r="C72" s="11">
        <f t="shared" ref="C72:C76" si="16">2*F48</f>
        <v>1171.1551708927673</v>
      </c>
      <c r="D72" s="11">
        <f t="shared" ref="D72:D76" si="17">2*G48</f>
        <v>17.401321332345958</v>
      </c>
      <c r="E72" s="11">
        <f t="shared" ref="E72:E76" si="18">2*H48</f>
        <v>1104.3555805303249</v>
      </c>
      <c r="F72" s="11">
        <f t="shared" ref="F72:F76" si="19">2*J48</f>
        <v>59.202594248971629</v>
      </c>
      <c r="G72" s="11">
        <f t="shared" ref="G72:G76" si="20">2*P48</f>
        <v>2.1400293501732315</v>
      </c>
    </row>
    <row r="73" spans="1:7" x14ac:dyDescent="0.2">
      <c r="A73" s="9">
        <v>0.5</v>
      </c>
      <c r="B73" s="11">
        <f t="shared" si="15"/>
        <v>1134.0248987052353</v>
      </c>
      <c r="C73" s="11">
        <f t="shared" si="16"/>
        <v>931.38919531183456</v>
      </c>
      <c r="D73" s="11">
        <f t="shared" si="17"/>
        <v>39.799810365549547</v>
      </c>
      <c r="E73" s="11">
        <f t="shared" si="18"/>
        <v>1904.6474135215815</v>
      </c>
      <c r="F73" s="11">
        <f t="shared" si="19"/>
        <v>58.140860872758921</v>
      </c>
      <c r="G73" s="11">
        <f t="shared" si="20"/>
        <v>1.2711013189124474</v>
      </c>
    </row>
    <row r="74" spans="1:7" x14ac:dyDescent="0.2">
      <c r="A74" s="10">
        <v>0.25</v>
      </c>
      <c r="B74" s="11">
        <f t="shared" si="15"/>
        <v>2321.4688873090963</v>
      </c>
      <c r="C74" s="11">
        <f t="shared" si="16"/>
        <v>1876.2192849732214</v>
      </c>
      <c r="D74" s="11">
        <f t="shared" si="17"/>
        <v>60.127712648199335</v>
      </c>
      <c r="E74" s="11">
        <f t="shared" si="18"/>
        <v>296.50459475834151</v>
      </c>
      <c r="F74" s="11">
        <f t="shared" si="19"/>
        <v>115.79930058094752</v>
      </c>
      <c r="G74" s="11">
        <f t="shared" si="20"/>
        <v>4.8442183945971227</v>
      </c>
    </row>
    <row r="75" spans="1:7" x14ac:dyDescent="0.2">
      <c r="A75" s="4" t="s">
        <v>70</v>
      </c>
      <c r="B75" s="11">
        <f t="shared" si="15"/>
        <v>613.6961132232135</v>
      </c>
      <c r="C75" s="11">
        <f t="shared" si="16"/>
        <v>480.79730230413128</v>
      </c>
      <c r="D75" s="11">
        <f t="shared" si="17"/>
        <v>28.373292255890387</v>
      </c>
      <c r="E75" s="11">
        <f t="shared" si="18"/>
        <v>432.63928536704788</v>
      </c>
      <c r="F75" s="11">
        <f t="shared" si="19"/>
        <v>75.740450786426933</v>
      </c>
      <c r="G75" s="11">
        <f t="shared" si="20"/>
        <v>0.54843342901441605</v>
      </c>
    </row>
    <row r="76" spans="1:7" x14ac:dyDescent="0.2">
      <c r="A76" s="8" t="s">
        <v>71</v>
      </c>
      <c r="B76" s="11">
        <f t="shared" si="15"/>
        <v>114.15770707244251</v>
      </c>
      <c r="C76" s="11">
        <f t="shared" si="16"/>
        <v>421.96691058044718</v>
      </c>
      <c r="D76" s="11">
        <f t="shared" si="17"/>
        <v>224.80316844078078</v>
      </c>
      <c r="E76" s="11">
        <f t="shared" si="18"/>
        <v>160.06174026329595</v>
      </c>
      <c r="F76" s="11">
        <f t="shared" si="19"/>
        <v>19.634786451323478</v>
      </c>
      <c r="G76" s="11">
        <f t="shared" si="20"/>
        <v>4.3851196603688605</v>
      </c>
    </row>
    <row r="78" spans="1:7" x14ac:dyDescent="0.2">
      <c r="A78" s="12" t="s">
        <v>72</v>
      </c>
      <c r="B78" s="12" t="s">
        <v>43</v>
      </c>
      <c r="C78" s="12" t="s">
        <v>44</v>
      </c>
      <c r="D78" s="12" t="s">
        <v>45</v>
      </c>
      <c r="E78" s="12" t="s">
        <v>46</v>
      </c>
      <c r="F78" s="12" t="s">
        <v>48</v>
      </c>
      <c r="G78" s="12" t="s">
        <v>54</v>
      </c>
    </row>
    <row r="79" spans="1:7" x14ac:dyDescent="0.2">
      <c r="A79" s="14" t="s">
        <v>58</v>
      </c>
      <c r="B79" s="13" t="s">
        <v>73</v>
      </c>
      <c r="C79" s="12" t="s">
        <v>79</v>
      </c>
      <c r="D79" s="12" t="s">
        <v>90</v>
      </c>
      <c r="E79" s="12" t="s">
        <v>91</v>
      </c>
      <c r="F79" s="12" t="s">
        <v>97</v>
      </c>
      <c r="G79" s="12" t="s">
        <v>103</v>
      </c>
    </row>
    <row r="80" spans="1:7" x14ac:dyDescent="0.2">
      <c r="A80" s="12" t="s">
        <v>59</v>
      </c>
      <c r="B80" s="13" t="s">
        <v>74</v>
      </c>
      <c r="C80" s="12" t="s">
        <v>80</v>
      </c>
      <c r="D80" s="12" t="s">
        <v>89</v>
      </c>
      <c r="E80" s="12" t="s">
        <v>92</v>
      </c>
      <c r="F80" s="12" t="s">
        <v>98</v>
      </c>
      <c r="G80" s="12" t="s">
        <v>104</v>
      </c>
    </row>
    <row r="81" spans="1:7" x14ac:dyDescent="0.2">
      <c r="A81" s="12" t="s">
        <v>60</v>
      </c>
      <c r="B81" s="13" t="s">
        <v>75</v>
      </c>
      <c r="C81" s="12" t="s">
        <v>81</v>
      </c>
      <c r="D81" s="12" t="s">
        <v>88</v>
      </c>
      <c r="E81" s="12" t="s">
        <v>93</v>
      </c>
      <c r="F81" s="12" t="s">
        <v>99</v>
      </c>
      <c r="G81" s="12" t="s">
        <v>105</v>
      </c>
    </row>
    <row r="82" spans="1:7" x14ac:dyDescent="0.2">
      <c r="A82" s="12" t="s">
        <v>61</v>
      </c>
      <c r="B82" s="13" t="s">
        <v>76</v>
      </c>
      <c r="C82" s="12" t="s">
        <v>82</v>
      </c>
      <c r="D82" s="12" t="s">
        <v>87</v>
      </c>
      <c r="E82" s="12" t="s">
        <v>94</v>
      </c>
      <c r="F82" s="12" t="s">
        <v>100</v>
      </c>
      <c r="G82" s="12" t="s">
        <v>106</v>
      </c>
    </row>
    <row r="83" spans="1:7" x14ac:dyDescent="0.2">
      <c r="A83" s="12" t="s">
        <v>62</v>
      </c>
      <c r="B83" s="13" t="s">
        <v>77</v>
      </c>
      <c r="C83" s="12" t="s">
        <v>83</v>
      </c>
      <c r="D83" s="12" t="s">
        <v>86</v>
      </c>
      <c r="E83" s="12" t="s">
        <v>95</v>
      </c>
      <c r="F83" s="12" t="s">
        <v>101</v>
      </c>
      <c r="G83" s="12" t="s">
        <v>107</v>
      </c>
    </row>
    <row r="84" spans="1:7" x14ac:dyDescent="0.2">
      <c r="A84" s="12" t="s">
        <v>69</v>
      </c>
      <c r="B84" s="13" t="s">
        <v>78</v>
      </c>
      <c r="C84" s="12" t="s">
        <v>84</v>
      </c>
      <c r="D84" s="12" t="s">
        <v>85</v>
      </c>
      <c r="E84" s="12" t="s">
        <v>96</v>
      </c>
      <c r="F84" s="12" t="s">
        <v>102</v>
      </c>
      <c r="G84" s="12" t="s">
        <v>108</v>
      </c>
    </row>
    <row r="90" spans="1:7" ht="19" x14ac:dyDescent="0.25">
      <c r="A90" s="18" t="s">
        <v>121</v>
      </c>
      <c r="B90" s="18" t="s">
        <v>51</v>
      </c>
      <c r="C90" s="18" t="s">
        <v>52</v>
      </c>
      <c r="D90" s="18" t="s">
        <v>53</v>
      </c>
    </row>
    <row r="91" spans="1:7" ht="19" x14ac:dyDescent="0.25">
      <c r="A91" s="18" t="s">
        <v>58</v>
      </c>
      <c r="B91" s="18" t="s">
        <v>109</v>
      </c>
      <c r="C91" s="18" t="s">
        <v>111</v>
      </c>
      <c r="D91" s="18" t="s">
        <v>117</v>
      </c>
    </row>
    <row r="92" spans="1:7" ht="19" x14ac:dyDescent="0.25">
      <c r="A92" s="18" t="s">
        <v>59</v>
      </c>
      <c r="B92" s="18" t="s">
        <v>109</v>
      </c>
      <c r="C92" s="18" t="s">
        <v>112</v>
      </c>
      <c r="D92" s="18" t="s">
        <v>118</v>
      </c>
    </row>
    <row r="93" spans="1:7" ht="19" x14ac:dyDescent="0.25">
      <c r="A93" s="18" t="s">
        <v>60</v>
      </c>
      <c r="B93" s="18" t="s">
        <v>109</v>
      </c>
      <c r="C93" s="18" t="s">
        <v>113</v>
      </c>
      <c r="D93" s="18" t="s">
        <v>119</v>
      </c>
    </row>
    <row r="94" spans="1:7" ht="19" x14ac:dyDescent="0.25">
      <c r="A94" s="18" t="s">
        <v>61</v>
      </c>
      <c r="B94" s="18" t="s">
        <v>109</v>
      </c>
      <c r="C94" s="18" t="s">
        <v>114</v>
      </c>
      <c r="D94" s="18" t="s">
        <v>120</v>
      </c>
    </row>
    <row r="95" spans="1:7" ht="19" x14ac:dyDescent="0.25">
      <c r="A95" s="18" t="s">
        <v>62</v>
      </c>
      <c r="B95" s="18" t="s">
        <v>109</v>
      </c>
      <c r="C95" s="18" t="s">
        <v>115</v>
      </c>
      <c r="D95" s="18" t="s">
        <v>118</v>
      </c>
    </row>
    <row r="96" spans="1:7" ht="19" x14ac:dyDescent="0.25">
      <c r="A96" s="18" t="s">
        <v>69</v>
      </c>
      <c r="B96" s="18" t="s">
        <v>110</v>
      </c>
      <c r="C96" s="18" t="s">
        <v>116</v>
      </c>
      <c r="D96" s="18" t="s">
        <v>117</v>
      </c>
    </row>
  </sheetData>
  <phoneticPr fontId="3" type="noConversion"/>
  <conditionalFormatting sqref="B29:B3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{7AC888B7-D54A-5145-866E-3A8F712C1319}</x14:id>
        </ext>
      </extLst>
    </cfRule>
  </conditionalFormatting>
  <conditionalFormatting sqref="C29:C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{6E25E7CB-9048-F646-879A-6A7F95EB9EF9}</x14:id>
        </ext>
      </extLst>
    </cfRule>
  </conditionalFormatting>
  <conditionalFormatting sqref="D29:D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{ADB48ABB-FE99-1C4D-818F-6C66A92DB8B3}</x14:id>
        </ext>
      </extLst>
    </cfRule>
  </conditionalFormatting>
  <conditionalFormatting sqref="E29:E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{25C1A062-467B-194F-8470-04D8963715C7}</x14:id>
        </ext>
      </extLst>
    </cfRule>
  </conditionalFormatting>
  <conditionalFormatting sqref="F29:F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{2D8225EC-7328-B14C-AB9B-7EFFAB0CF93D}</x14:id>
        </ext>
      </extLst>
    </cfRule>
  </conditionalFormatting>
  <conditionalFormatting sqref="G29:G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{A3B72DB4-B967-9045-B9F8-6D35484F91EE}</x14:id>
        </ext>
      </extLst>
    </cfRule>
  </conditionalFormatting>
  <conditionalFormatting sqref="H29:H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{D5059E18-8BFA-F244-8F97-CE715EE58E85}</x14:id>
        </ext>
      </extLst>
    </cfRule>
  </conditionalFormatting>
  <conditionalFormatting sqref="I29:I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{521853BA-46BE-C94D-B51B-BBB8DA945EFB}</x14:id>
        </ext>
      </extLst>
    </cfRule>
  </conditionalFormatting>
  <conditionalFormatting sqref="J29:J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{F8D15CBB-53C7-EF4A-AB3C-558B68696EB7}</x14:id>
        </ext>
      </extLst>
    </cfRule>
  </conditionalFormatting>
  <conditionalFormatting sqref="K29:K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{F9DB584F-E254-9A46-918D-D90403DA1577}</x14:id>
        </ext>
      </extLst>
    </cfRule>
  </conditionalFormatting>
  <conditionalFormatting sqref="L29:L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{E96A326A-5941-9149-B480-39A048257CFA}</x14:id>
        </ext>
      </extLst>
    </cfRule>
  </conditionalFormatting>
  <conditionalFormatting sqref="M29:M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{F277979D-D8BE-BA42-AD47-7D76AA1234C6}</x14:id>
        </ext>
      </extLst>
    </cfRule>
  </conditionalFormatting>
  <conditionalFormatting sqref="N29:N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{97D0B34E-3847-EF4A-88FF-BAD055F29FD4}</x14:id>
        </ext>
      </extLst>
    </cfRule>
  </conditionalFormatting>
  <conditionalFormatting sqref="O29:O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{9667E002-7F60-9740-BE58-93DD96D7E34F}</x14:id>
        </ext>
      </extLst>
    </cfRule>
  </conditionalFormatting>
  <conditionalFormatting sqref="P29:P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{5901E038-350B-1C4C-A5D9-E09FB35A29DD}</x14:id>
        </ext>
      </extLst>
    </cfRule>
  </conditionalFormatting>
  <conditionalFormatting sqref="B38:P4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{D1EACC03-3A8C-CF4A-B669-25717CA4C1BF}</x14:id>
        </ext>
      </extLst>
    </cfRule>
  </conditionalFormatting>
  <conditionalFormatting sqref="B47:P5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{C9829A3A-5E07-C744-8B92-E7B874293F0D}</x14:id>
        </ext>
      </extLst>
    </cfRule>
  </conditionalFormatting>
  <conditionalFormatting sqref="B34:P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{C2F5060E-A155-CF43-B430-7192F827B666}</x14:id>
        </ext>
      </extLst>
    </cfRule>
  </conditionalFormatting>
  <conditionalFormatting sqref="B43:P4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{8A000A6F-14CE-3E4B-9372-35F450DFCEC9}</x14:id>
        </ext>
      </extLst>
    </cfRule>
  </conditionalFormatting>
  <pageMargins left="0.7" right="0.7" top="0.75" bottom="0.75" header="0.3" footer="0.3"/>
  <ignoredErrors>
    <ignoredError sqref="B29:P34 B38:P4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C888B7-D54A-5145-866E-3A8F712C13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6E25E7CB-9048-F646-879A-6A7F95EB9E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ADB48ABB-FE99-1C4D-818F-6C66A92DB8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5C1A062-467B-194F-8470-04D8963715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2D8225EC-7328-B14C-AB9B-7EFFAB0CF9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A3B72DB4-B967-9045-B9F8-6D35484F91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D5059E18-8BFA-F244-8F97-CE715EE58E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521853BA-46BE-C94D-B51B-BBB8DA945E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F8D15CBB-53C7-EF4A-AB3C-558B68696E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F9DB584F-E254-9A46-918D-D90403DA15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E96A326A-5941-9149-B480-39A048257C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F277979D-D8BE-BA42-AD47-7D76AA12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97D0B34E-3847-EF4A-88FF-BAD055F29F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9667E002-7F60-9740-BE58-93DD96D7E3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5901E038-350B-1C4C-A5D9-E09FB35A29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D1EACC03-3A8C-CF4A-B669-25717CA4C1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B38:P42</xm:sqref>
        </x14:conditionalFormatting>
        <x14:conditionalFormatting xmlns:xm="http://schemas.microsoft.com/office/excel/2006/main">
          <x14:cfRule type="dataBar" id="{C9829A3A-5E07-C744-8B92-E7B874293F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  <x14:conditionalFormatting xmlns:xm="http://schemas.microsoft.com/office/excel/2006/main">
          <x14:cfRule type="dataBar" id="{C2F5060E-A155-CF43-B430-7192F827B6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8A000A6F-14CE-3E4B-9372-35F450DFCE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B43:P43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442D-8CDD-304D-81CA-2AF9FF84BCEC}">
  <dimension ref="A1:P25"/>
  <sheetViews>
    <sheetView workbookViewId="0">
      <selection activeCell="N37" sqref="N37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17733.789603960395</v>
      </c>
      <c r="C2">
        <v>13240.594059405941</v>
      </c>
      <c r="D2">
        <v>3720.165099009901</v>
      </c>
      <c r="E2">
        <v>230.38613861386139</v>
      </c>
      <c r="F2">
        <v>894.95049504950487</v>
      </c>
      <c r="G2">
        <v>413.26386138613861</v>
      </c>
      <c r="H2">
        <v>360.66831683168317</v>
      </c>
      <c r="I2">
        <v>2.4257425742574251E-2</v>
      </c>
      <c r="J2">
        <v>35.64356435643564</v>
      </c>
      <c r="K2">
        <v>0.35099009900990097</v>
      </c>
      <c r="L2">
        <v>2.5569306930693072</v>
      </c>
      <c r="M2">
        <v>0.65396039603960388</v>
      </c>
      <c r="N2">
        <v>0.66782178217821775</v>
      </c>
      <c r="O2">
        <v>0.40594059405940602</v>
      </c>
      <c r="P2">
        <v>3.5618811881188117</v>
      </c>
    </row>
    <row r="3" spans="1:16" x14ac:dyDescent="0.2">
      <c r="A3" s="4" t="s">
        <v>20</v>
      </c>
      <c r="B3">
        <v>15553.968750000004</v>
      </c>
      <c r="C3">
        <v>11959.615384615387</v>
      </c>
      <c r="D3">
        <v>4568.381490384616</v>
      </c>
      <c r="E3">
        <v>146.91346153846155</v>
      </c>
      <c r="F3">
        <v>1065.2884615384619</v>
      </c>
      <c r="G3">
        <v>297.25625000000002</v>
      </c>
      <c r="H3">
        <v>313.91826923076923</v>
      </c>
      <c r="I3">
        <v>1.562499999999999E-2</v>
      </c>
      <c r="J3">
        <v>56.394230769230766</v>
      </c>
      <c r="K3">
        <v>0.53365384615384626</v>
      </c>
      <c r="L3">
        <v>2.5980769230769232</v>
      </c>
      <c r="M3">
        <v>1.0403846153846152</v>
      </c>
      <c r="N3">
        <v>1.4596153846153848</v>
      </c>
      <c r="O3">
        <v>0.78076923076923088</v>
      </c>
      <c r="P3">
        <v>6.0168269230769234</v>
      </c>
    </row>
    <row r="4" spans="1:16" x14ac:dyDescent="0.2">
      <c r="A4" s="4" t="s">
        <v>21</v>
      </c>
      <c r="B4">
        <v>15579.016055045871</v>
      </c>
      <c r="C4">
        <v>13034.862385321103</v>
      </c>
      <c r="D4">
        <v>3110.8869266055049</v>
      </c>
      <c r="E4">
        <v>319.94495412844032</v>
      </c>
      <c r="F4">
        <v>666.42201834862385</v>
      </c>
      <c r="G4">
        <v>186.60229357798167</v>
      </c>
      <c r="H4">
        <v>231.1697247706422</v>
      </c>
      <c r="I4">
        <v>3.6467889908256876E-2</v>
      </c>
      <c r="J4">
        <v>38.211009174311933</v>
      </c>
      <c r="K4">
        <v>0.37431192660550461</v>
      </c>
      <c r="L4">
        <v>4.3307339449541296</v>
      </c>
      <c r="M4">
        <v>0.7142201834862385</v>
      </c>
      <c r="N4">
        <v>0.79678899082568799</v>
      </c>
      <c r="O4">
        <v>0.43348623853211016</v>
      </c>
      <c r="P4">
        <v>3.8385321100917436</v>
      </c>
    </row>
    <row r="5" spans="1:16" x14ac:dyDescent="0.2">
      <c r="A5" s="4" t="s">
        <v>22</v>
      </c>
      <c r="B5">
        <v>15381.768348623853</v>
      </c>
      <c r="C5">
        <v>10956.880733944954</v>
      </c>
      <c r="D5">
        <v>3656.7584862385324</v>
      </c>
      <c r="E5">
        <v>257.14678899082566</v>
      </c>
      <c r="F5">
        <v>1165.9633027522937</v>
      </c>
      <c r="G5">
        <v>596.14357798165145</v>
      </c>
      <c r="H5">
        <v>469.05963302752292</v>
      </c>
      <c r="I5">
        <v>3.0504587155963294E-2</v>
      </c>
      <c r="J5">
        <v>43.211009174311926</v>
      </c>
      <c r="K5">
        <v>0.50183486238532116</v>
      </c>
      <c r="L5">
        <v>6.0284403669724771</v>
      </c>
      <c r="M5">
        <v>0.75504587155963299</v>
      </c>
      <c r="N5">
        <v>0.99862385321100922</v>
      </c>
      <c r="O5">
        <v>0.55688073394495419</v>
      </c>
      <c r="P5">
        <v>5.3509174311926602</v>
      </c>
    </row>
    <row r="6" spans="1:16" x14ac:dyDescent="0.2">
      <c r="A6" s="4" t="s">
        <v>23</v>
      </c>
      <c r="B6">
        <v>17094.242647058825</v>
      </c>
      <c r="C6">
        <v>12110.784313725493</v>
      </c>
      <c r="D6">
        <v>3760.8987745098048</v>
      </c>
      <c r="E6">
        <v>203.17647058823533</v>
      </c>
      <c r="F6">
        <v>469.50980392156868</v>
      </c>
      <c r="G6">
        <v>453.67303921568629</v>
      </c>
      <c r="H6">
        <v>382.5245098039216</v>
      </c>
      <c r="I6">
        <v>5.000000000000001E-2</v>
      </c>
      <c r="J6">
        <v>22.867647058823533</v>
      </c>
      <c r="K6">
        <v>0.56764705882352939</v>
      </c>
      <c r="L6">
        <v>5.6382352941176483</v>
      </c>
      <c r="M6">
        <v>0.66470588235294126</v>
      </c>
      <c r="N6">
        <v>0.6436274509803922</v>
      </c>
      <c r="O6">
        <v>0.41323529411764709</v>
      </c>
      <c r="P6">
        <v>4.6343137254901956</v>
      </c>
    </row>
    <row r="7" spans="1:16" x14ac:dyDescent="0.2">
      <c r="A7" s="4" t="s">
        <v>24</v>
      </c>
      <c r="B7">
        <v>20020.918316831681</v>
      </c>
      <c r="C7">
        <v>7953.4653465346537</v>
      </c>
      <c r="D7">
        <v>5172.3928217821785</v>
      </c>
      <c r="E7">
        <v>182.41584158415844</v>
      </c>
      <c r="F7">
        <v>1037.029702970297</v>
      </c>
      <c r="G7">
        <v>247.81831683168318</v>
      </c>
      <c r="H7">
        <v>306.70792079207916</v>
      </c>
      <c r="I7">
        <v>2.9702970297029688E-2</v>
      </c>
      <c r="J7">
        <v>35.990099009900987</v>
      </c>
      <c r="K7">
        <v>0.34603960396039601</v>
      </c>
      <c r="L7">
        <v>7.9415841584158429</v>
      </c>
      <c r="M7">
        <v>0.63366336633663367</v>
      </c>
      <c r="N7">
        <v>0.61881188118811881</v>
      </c>
      <c r="O7">
        <v>0.41683168316831681</v>
      </c>
      <c r="P7">
        <v>4.5113861386138607</v>
      </c>
    </row>
    <row r="8" spans="1:16" x14ac:dyDescent="0.2">
      <c r="A8" s="4" t="s">
        <v>25</v>
      </c>
      <c r="B8">
        <v>20839.340686274511</v>
      </c>
      <c r="C8">
        <v>11414.705882352942</v>
      </c>
      <c r="D8">
        <v>3809.1830882352951</v>
      </c>
      <c r="E8">
        <v>198.42156862745102</v>
      </c>
      <c r="F8">
        <v>2969.0196078431377</v>
      </c>
      <c r="G8">
        <v>432.1044117647059</v>
      </c>
      <c r="H8">
        <v>421.4460784313726</v>
      </c>
      <c r="I8">
        <v>3.5049019607843131E-2</v>
      </c>
      <c r="J8">
        <v>64.068627450980401</v>
      </c>
      <c r="K8">
        <v>0.68676470588235294</v>
      </c>
      <c r="L8">
        <v>2.7142156862745099</v>
      </c>
      <c r="M8">
        <v>1.2098039215686276</v>
      </c>
      <c r="N8">
        <v>1.6549019607843141</v>
      </c>
      <c r="O8">
        <v>0.87205882352941189</v>
      </c>
      <c r="P8">
        <v>8.8553921568627469</v>
      </c>
    </row>
    <row r="9" spans="1:16" x14ac:dyDescent="0.2">
      <c r="A9" s="4" t="s">
        <v>26</v>
      </c>
      <c r="B9">
        <v>22433.776442307691</v>
      </c>
      <c r="C9">
        <v>7974.0384615384628</v>
      </c>
      <c r="D9">
        <v>6186.6507211538474</v>
      </c>
      <c r="E9">
        <v>159.17307692307691</v>
      </c>
      <c r="F9">
        <v>948.46153846153857</v>
      </c>
      <c r="G9">
        <v>477.16009615384621</v>
      </c>
      <c r="H9">
        <v>441.08173076923083</v>
      </c>
      <c r="I9">
        <v>2.3798076923076922E-2</v>
      </c>
      <c r="J9">
        <v>38.46153846153846</v>
      </c>
      <c r="K9">
        <v>0.35913461538461533</v>
      </c>
      <c r="L9">
        <v>5.2798076923076929</v>
      </c>
      <c r="M9">
        <v>0.61394230769230773</v>
      </c>
      <c r="N9">
        <v>0.64326923076923082</v>
      </c>
      <c r="O9">
        <v>0.41923076923076924</v>
      </c>
      <c r="P9">
        <v>6.3100961538461542</v>
      </c>
    </row>
    <row r="10" spans="1:16" x14ac:dyDescent="0.2">
      <c r="A10" s="4" t="s">
        <v>27</v>
      </c>
      <c r="B10">
        <v>18332.843181818182</v>
      </c>
      <c r="C10">
        <v>15148.18181818182</v>
      </c>
      <c r="D10">
        <v>5741.0152272727282</v>
      </c>
      <c r="E10">
        <v>279.99090909090904</v>
      </c>
      <c r="F10">
        <v>4402.6363636363631</v>
      </c>
      <c r="G10">
        <v>435.815</v>
      </c>
      <c r="H10">
        <v>439.7954545454545</v>
      </c>
      <c r="I10">
        <v>0.12522727272727271</v>
      </c>
      <c r="J10">
        <v>140.59090909090909</v>
      </c>
      <c r="K10">
        <v>1.0345454545454544</v>
      </c>
      <c r="L10">
        <v>6.3145454545454545</v>
      </c>
      <c r="M10">
        <v>1.5545454545454547</v>
      </c>
      <c r="N10">
        <v>2.747727272727273</v>
      </c>
      <c r="O10">
        <v>1.2849999999999999</v>
      </c>
      <c r="P10">
        <v>15.575000000000001</v>
      </c>
    </row>
    <row r="11" spans="1:16" x14ac:dyDescent="0.2">
      <c r="A11" s="4" t="s">
        <v>28</v>
      </c>
      <c r="B11">
        <v>19111.126146788989</v>
      </c>
      <c r="C11">
        <v>11860.550458715597</v>
      </c>
      <c r="D11">
        <v>6006.7584862385329</v>
      </c>
      <c r="E11">
        <v>250.95412844036696</v>
      </c>
      <c r="F11">
        <v>723.30275229357801</v>
      </c>
      <c r="G11">
        <v>391.55642201834866</v>
      </c>
      <c r="H11">
        <v>397.86697247706422</v>
      </c>
      <c r="I11">
        <v>4.1055045871559628E-2</v>
      </c>
      <c r="J11">
        <v>40.091743119266056</v>
      </c>
      <c r="K11">
        <v>0.38944954128440368</v>
      </c>
      <c r="L11">
        <v>7.0376146788990832</v>
      </c>
      <c r="M11">
        <v>0.66743119266055051</v>
      </c>
      <c r="N11">
        <v>1.2490825688073397</v>
      </c>
      <c r="O11">
        <v>0.48532110091743119</v>
      </c>
      <c r="P11">
        <v>8.4839449541284413</v>
      </c>
    </row>
    <row r="12" spans="1:16" x14ac:dyDescent="0.2">
      <c r="A12" s="4" t="s">
        <v>29</v>
      </c>
      <c r="B12">
        <v>14208.610849056606</v>
      </c>
      <c r="C12">
        <v>14861.320754716984</v>
      </c>
      <c r="D12">
        <v>4710.4875000000002</v>
      </c>
      <c r="E12">
        <v>211.97169811320757</v>
      </c>
      <c r="F12">
        <v>305.09433962264148</v>
      </c>
      <c r="G12">
        <v>273.72311320754721</v>
      </c>
      <c r="H12">
        <v>300.58962264150944</v>
      </c>
      <c r="I12">
        <v>3.3490566037735842E-2</v>
      </c>
      <c r="J12">
        <v>30.64622641509434</v>
      </c>
      <c r="K12">
        <v>0.28254716981132078</v>
      </c>
      <c r="L12">
        <v>6.8688679245283017</v>
      </c>
      <c r="M12">
        <v>0.49433962264150949</v>
      </c>
      <c r="N12">
        <v>0.419811320754717</v>
      </c>
      <c r="O12">
        <v>0.31839622641509435</v>
      </c>
      <c r="P12">
        <v>3.8108490566037734</v>
      </c>
    </row>
    <row r="13" spans="1:16" x14ac:dyDescent="0.2">
      <c r="A13" s="4" t="s">
        <v>30</v>
      </c>
      <c r="B13">
        <v>19091.55</v>
      </c>
      <c r="C13">
        <v>18207.61904761905</v>
      </c>
      <c r="D13">
        <v>6977.9683333333342</v>
      </c>
      <c r="E13">
        <v>212.70476190476194</v>
      </c>
      <c r="F13">
        <v>794.66666666666663</v>
      </c>
      <c r="G13">
        <v>373.94904761904769</v>
      </c>
      <c r="H13">
        <v>372.97619047619048</v>
      </c>
      <c r="I13">
        <v>9.0714285714285733E-2</v>
      </c>
      <c r="J13">
        <v>34.285714285714285</v>
      </c>
      <c r="K13">
        <v>0.36238095238095241</v>
      </c>
      <c r="L13">
        <v>4.2766666666666673</v>
      </c>
      <c r="M13">
        <v>0.60904761904761895</v>
      </c>
      <c r="N13">
        <v>0.6042857142857142</v>
      </c>
      <c r="O13">
        <v>0.38380952380952382</v>
      </c>
      <c r="P13">
        <v>5.0928571428571434</v>
      </c>
    </row>
    <row r="14" spans="1:16" x14ac:dyDescent="0.2">
      <c r="A14" s="4" t="s">
        <v>31</v>
      </c>
      <c r="B14">
        <v>18534.73798076923</v>
      </c>
      <c r="C14">
        <v>13464.42307692308</v>
      </c>
      <c r="D14">
        <v>6279.9199519230779</v>
      </c>
      <c r="E14">
        <v>207.3942307692308</v>
      </c>
      <c r="F14">
        <v>811.44230769230774</v>
      </c>
      <c r="G14">
        <v>542.11201923076931</v>
      </c>
      <c r="H14">
        <v>488.72596153846155</v>
      </c>
      <c r="I14">
        <v>5.2163461538461527E-2</v>
      </c>
      <c r="J14">
        <v>22.860576923076927</v>
      </c>
      <c r="K14">
        <v>0.3009615384615385</v>
      </c>
      <c r="L14">
        <v>11.851923076923079</v>
      </c>
      <c r="M14">
        <v>0.52451923076923079</v>
      </c>
      <c r="N14">
        <v>0.56538461538461537</v>
      </c>
      <c r="O14">
        <v>0.39134615384615395</v>
      </c>
      <c r="P14">
        <v>4.7509615384615387</v>
      </c>
    </row>
    <row r="15" spans="1:16" x14ac:dyDescent="0.2">
      <c r="A15" s="4" t="s">
        <v>32</v>
      </c>
      <c r="B15">
        <v>17039.929611650485</v>
      </c>
      <c r="C15">
        <v>7172.8155339805835</v>
      </c>
      <c r="D15">
        <v>4545.5016990291269</v>
      </c>
      <c r="E15">
        <v>202.41747572815538</v>
      </c>
      <c r="F15">
        <v>552.81553398058259</v>
      </c>
      <c r="G15">
        <v>462.66650485436901</v>
      </c>
      <c r="H15">
        <v>370.46116504854371</v>
      </c>
      <c r="I15">
        <v>3.5194174757281552E-2</v>
      </c>
      <c r="J15">
        <v>30.684466019417481</v>
      </c>
      <c r="K15">
        <v>0.27378640776699031</v>
      </c>
      <c r="L15">
        <v>3.5310679611650491</v>
      </c>
      <c r="M15">
        <v>0.52378640776699026</v>
      </c>
      <c r="N15">
        <v>0.46747572815533989</v>
      </c>
      <c r="O15">
        <v>0.33155339805825251</v>
      </c>
      <c r="P15">
        <v>4.3378640776699031</v>
      </c>
    </row>
    <row r="16" spans="1:16" x14ac:dyDescent="0.2">
      <c r="A16" s="4" t="s">
        <v>33</v>
      </c>
      <c r="B16">
        <v>18088.708333333332</v>
      </c>
      <c r="C16">
        <v>8103.5087719298244</v>
      </c>
      <c r="D16">
        <v>5813.4796052631582</v>
      </c>
      <c r="E16">
        <v>154.46491228070175</v>
      </c>
      <c r="F16">
        <v>684.12280701754389</v>
      </c>
      <c r="G16">
        <v>548.94429824561405</v>
      </c>
      <c r="H16">
        <v>443.66228070175436</v>
      </c>
      <c r="I16">
        <v>2.675438596491227E-2</v>
      </c>
      <c r="J16">
        <v>20.631578947368418</v>
      </c>
      <c r="K16">
        <v>0.33070175438596494</v>
      </c>
      <c r="L16">
        <v>2.4057017543859653</v>
      </c>
      <c r="M16">
        <v>0.47587719298245612</v>
      </c>
      <c r="N16">
        <v>0.42149122807017553</v>
      </c>
      <c r="O16">
        <v>0.31184210526315792</v>
      </c>
      <c r="P16">
        <v>3.86359649122807</v>
      </c>
    </row>
    <row r="17" spans="1:16" x14ac:dyDescent="0.2">
      <c r="A17" s="4" t="s">
        <v>34</v>
      </c>
      <c r="B17">
        <v>7139.1690476190479</v>
      </c>
      <c r="C17">
        <v>6769.5238095238101</v>
      </c>
      <c r="D17">
        <v>2098.2064285714291</v>
      </c>
      <c r="E17">
        <v>74.94285714285715</v>
      </c>
      <c r="F17">
        <v>122.76190476190476</v>
      </c>
      <c r="G17">
        <v>354.37761904761908</v>
      </c>
      <c r="H17">
        <v>223.78571428571431</v>
      </c>
      <c r="I17">
        <v>-4.0952380952380962E-2</v>
      </c>
      <c r="J17">
        <v>1.0333333333333343</v>
      </c>
      <c r="K17">
        <v>0.19142857142857148</v>
      </c>
      <c r="L17">
        <v>1.1414285714285715</v>
      </c>
      <c r="M17">
        <v>0.3147619047619048</v>
      </c>
      <c r="N17">
        <v>0.26428571428571429</v>
      </c>
      <c r="O17">
        <v>0.2223809523809524</v>
      </c>
      <c r="P17">
        <v>2.7185714285714289</v>
      </c>
    </row>
    <row r="18" spans="1:16" x14ac:dyDescent="0.2">
      <c r="A18" s="4" t="s">
        <v>35</v>
      </c>
      <c r="B18">
        <v>20128.556372549017</v>
      </c>
      <c r="C18">
        <v>9252.9411764705892</v>
      </c>
      <c r="D18">
        <v>3571.9281862745102</v>
      </c>
      <c r="E18">
        <v>203.47058823529414</v>
      </c>
      <c r="F18">
        <v>1204.3137254901962</v>
      </c>
      <c r="G18">
        <v>170.48676470588236</v>
      </c>
      <c r="H18">
        <v>272.18137254901967</v>
      </c>
      <c r="I18">
        <v>1.4705882352941057E-3</v>
      </c>
      <c r="J18">
        <v>43.039215686274517</v>
      </c>
      <c r="K18">
        <v>0.74558823529411777</v>
      </c>
      <c r="L18">
        <v>3.6965686274509806</v>
      </c>
      <c r="M18">
        <v>1.3578431372549022</v>
      </c>
      <c r="N18">
        <v>1.8593137254901964</v>
      </c>
      <c r="O18">
        <v>1.0323529411764707</v>
      </c>
      <c r="P18">
        <v>8.1004901960784341</v>
      </c>
    </row>
    <row r="19" spans="1:16" x14ac:dyDescent="0.2">
      <c r="A19" s="4" t="s">
        <v>36</v>
      </c>
      <c r="B19">
        <v>18334.438725490196</v>
      </c>
      <c r="C19">
        <v>5120.5882352941189</v>
      </c>
      <c r="D19">
        <v>4291.7811274509813</v>
      </c>
      <c r="E19">
        <v>143.42156862745099</v>
      </c>
      <c r="F19">
        <v>370.49019607843138</v>
      </c>
      <c r="G19">
        <v>476.76127450980391</v>
      </c>
      <c r="H19">
        <v>404.87745098039215</v>
      </c>
      <c r="I19">
        <v>-2.0343137254901965E-2</v>
      </c>
      <c r="J19">
        <v>32.852941176470601</v>
      </c>
      <c r="K19">
        <v>0.37352941176470594</v>
      </c>
      <c r="L19">
        <v>3.6215686274509808</v>
      </c>
      <c r="M19">
        <v>0.56078431372549031</v>
      </c>
      <c r="N19">
        <v>0.58578431372549022</v>
      </c>
      <c r="O19">
        <v>0.41078431372549029</v>
      </c>
      <c r="P19">
        <v>6.5514705882352944</v>
      </c>
    </row>
    <row r="20" spans="1:16" x14ac:dyDescent="0.2">
      <c r="A20" s="4" t="s">
        <v>37</v>
      </c>
      <c r="B20">
        <v>15496.447247706423</v>
      </c>
      <c r="C20">
        <v>5722.9357798165147</v>
      </c>
      <c r="D20">
        <v>3520.2905963302755</v>
      </c>
      <c r="E20">
        <v>146.9633027522936</v>
      </c>
      <c r="F20">
        <v>332.47706422018348</v>
      </c>
      <c r="G20">
        <v>272.88669724770637</v>
      </c>
      <c r="H20">
        <v>240.89449541284404</v>
      </c>
      <c r="I20">
        <v>2.1330275229357792E-2</v>
      </c>
      <c r="J20">
        <v>64.357798165137609</v>
      </c>
      <c r="K20">
        <v>0.35137614678899082</v>
      </c>
      <c r="L20">
        <v>3.084862385321101</v>
      </c>
      <c r="M20">
        <v>0.60183486238532102</v>
      </c>
      <c r="N20">
        <v>0.59403669724770647</v>
      </c>
      <c r="O20">
        <v>0.40917431192660553</v>
      </c>
      <c r="P20">
        <v>4.4761467889908255</v>
      </c>
    </row>
    <row r="21" spans="1:16" x14ac:dyDescent="0.2">
      <c r="A21" s="4" t="s">
        <v>38</v>
      </c>
      <c r="B21">
        <v>18212.727477477478</v>
      </c>
      <c r="C21">
        <v>7926.126126126127</v>
      </c>
      <c r="D21">
        <v>3119.4745495495499</v>
      </c>
      <c r="E21">
        <v>172.60360360360363</v>
      </c>
      <c r="F21">
        <v>368.37837837837839</v>
      </c>
      <c r="G21">
        <v>254.63648648648652</v>
      </c>
      <c r="H21">
        <v>256.46396396396392</v>
      </c>
      <c r="I21">
        <v>1.4414414414414415E-2</v>
      </c>
      <c r="J21">
        <v>38.558558558558559</v>
      </c>
      <c r="K21">
        <v>0.38558558558558564</v>
      </c>
      <c r="L21">
        <v>2.5072072072072071</v>
      </c>
      <c r="M21">
        <v>0.67072072072072075</v>
      </c>
      <c r="N21">
        <v>0.70675675675675675</v>
      </c>
      <c r="O21">
        <v>0.4454954954954955</v>
      </c>
      <c r="P21">
        <v>4.8175675675675684</v>
      </c>
    </row>
    <row r="22" spans="1:16" x14ac:dyDescent="0.2">
      <c r="A22" s="8" t="s">
        <v>63</v>
      </c>
      <c r="B22">
        <v>20203.007211538461</v>
      </c>
      <c r="C22">
        <v>10781.73076923077</v>
      </c>
      <c r="D22">
        <v>5223.4295673076922</v>
      </c>
      <c r="E22">
        <v>385.75961538461542</v>
      </c>
      <c r="F22">
        <v>607.11538461538464</v>
      </c>
      <c r="G22">
        <v>415.38125000000002</v>
      </c>
      <c r="H22">
        <v>428.43750000000006</v>
      </c>
      <c r="I22">
        <v>2.9326923076923066E-2</v>
      </c>
      <c r="J22">
        <v>66.77884615384616</v>
      </c>
      <c r="K22">
        <v>0.50865384615384623</v>
      </c>
      <c r="L22">
        <v>3.6879807692307698</v>
      </c>
      <c r="M22">
        <v>0.90144230769230771</v>
      </c>
      <c r="N22">
        <v>0.8913461538461539</v>
      </c>
      <c r="O22">
        <v>0.56538461538461549</v>
      </c>
      <c r="P22">
        <v>7.1370192307692308</v>
      </c>
    </row>
    <row r="23" spans="1:16" x14ac:dyDescent="0.2">
      <c r="A23" s="4" t="s">
        <v>64</v>
      </c>
      <c r="B23">
        <v>14345.071100917434</v>
      </c>
      <c r="C23">
        <v>6883.4862385321103</v>
      </c>
      <c r="D23">
        <v>3345.519954128441</v>
      </c>
      <c r="E23">
        <v>160.22018348623854</v>
      </c>
      <c r="F23">
        <v>498.53211009174316</v>
      </c>
      <c r="G23">
        <v>284.99678899082568</v>
      </c>
      <c r="H23">
        <v>264.01376146788994</v>
      </c>
      <c r="I23">
        <v>0.6146788990825689</v>
      </c>
      <c r="J23">
        <v>25.871559633027527</v>
      </c>
      <c r="K23">
        <v>0.35688073394495418</v>
      </c>
      <c r="L23">
        <v>3.3142201834862388</v>
      </c>
      <c r="M23">
        <v>0.65321100917431196</v>
      </c>
      <c r="N23">
        <v>0.62110091743119267</v>
      </c>
      <c r="O23">
        <v>0.42110091743119271</v>
      </c>
      <c r="P23">
        <v>5.6628440366972477</v>
      </c>
    </row>
    <row r="24" spans="1:16" x14ac:dyDescent="0.2">
      <c r="A24" s="4" t="s">
        <v>65</v>
      </c>
      <c r="B24">
        <v>17811.127499999999</v>
      </c>
      <c r="C24">
        <v>7768</v>
      </c>
      <c r="D24">
        <v>3824.3667500000001</v>
      </c>
      <c r="E24">
        <v>208.29</v>
      </c>
      <c r="F24">
        <v>1383.9</v>
      </c>
      <c r="G24">
        <v>779.29650000000004</v>
      </c>
      <c r="H24">
        <v>586.27499999999998</v>
      </c>
      <c r="I24">
        <v>5.7499999999999912E-3</v>
      </c>
      <c r="J24">
        <v>64.55</v>
      </c>
      <c r="K24">
        <v>0.76050000000000006</v>
      </c>
      <c r="L24">
        <v>4.3544999999999998</v>
      </c>
      <c r="M24">
        <v>0.80800000000000005</v>
      </c>
      <c r="N24">
        <v>0.98149999999999993</v>
      </c>
      <c r="O24">
        <v>0.624</v>
      </c>
      <c r="P24">
        <v>14.057500000000003</v>
      </c>
    </row>
    <row r="25" spans="1:16" x14ac:dyDescent="0.2">
      <c r="A25" s="4" t="s">
        <v>66</v>
      </c>
      <c r="B25">
        <v>15284.082547169814</v>
      </c>
      <c r="C25">
        <v>8847.1698113207549</v>
      </c>
      <c r="D25">
        <v>2881.4780660377364</v>
      </c>
      <c r="E25">
        <v>131.02830188679249</v>
      </c>
      <c r="F25">
        <v>529.15094339622647</v>
      </c>
      <c r="G25">
        <v>328.48726415094336</v>
      </c>
      <c r="H25">
        <v>243.93867924528305</v>
      </c>
      <c r="I25">
        <v>4.2452830188679243E-2</v>
      </c>
      <c r="J25">
        <v>40.943396226415103</v>
      </c>
      <c r="K25">
        <v>0.39528301886792461</v>
      </c>
      <c r="L25">
        <v>1.6754716981132076</v>
      </c>
      <c r="M25">
        <v>0.62405660377358496</v>
      </c>
      <c r="N25">
        <v>0.70094339622641511</v>
      </c>
      <c r="O25">
        <v>0.45660377358490567</v>
      </c>
      <c r="P25">
        <v>4.120754716981132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2D62-8D13-6D46-A6F9-ECEECB1043D5}">
  <dimension ref="A1:U27"/>
  <sheetViews>
    <sheetView workbookViewId="0">
      <selection activeCell="G28" sqref="G28"/>
    </sheetView>
  </sheetViews>
  <sheetFormatPr baseColWidth="10" defaultRowHeight="15" x14ac:dyDescent="0.2"/>
  <cols>
    <col min="1" max="1" width="19" customWidth="1"/>
    <col min="255" max="255" width="19" customWidth="1"/>
    <col min="511" max="511" width="19" customWidth="1"/>
    <col min="767" max="767" width="19" customWidth="1"/>
    <col min="1023" max="1023" width="19" customWidth="1"/>
    <col min="1279" max="1279" width="19" customWidth="1"/>
    <col min="1535" max="1535" width="19" customWidth="1"/>
    <col min="1791" max="1791" width="19" customWidth="1"/>
    <col min="2047" max="2047" width="19" customWidth="1"/>
    <col min="2303" max="2303" width="19" customWidth="1"/>
    <col min="2559" max="2559" width="19" customWidth="1"/>
    <col min="2815" max="2815" width="19" customWidth="1"/>
    <col min="3071" max="3071" width="19" customWidth="1"/>
    <col min="3327" max="3327" width="19" customWidth="1"/>
    <col min="3583" max="3583" width="19" customWidth="1"/>
    <col min="3839" max="3839" width="19" customWidth="1"/>
    <col min="4095" max="4095" width="19" customWidth="1"/>
    <col min="4351" max="4351" width="19" customWidth="1"/>
    <col min="4607" max="4607" width="19" customWidth="1"/>
    <col min="4863" max="4863" width="19" customWidth="1"/>
    <col min="5119" max="5119" width="19" customWidth="1"/>
    <col min="5375" max="5375" width="19" customWidth="1"/>
    <col min="5631" max="5631" width="19" customWidth="1"/>
    <col min="5887" max="5887" width="19" customWidth="1"/>
    <col min="6143" max="6143" width="19" customWidth="1"/>
    <col min="6399" max="6399" width="19" customWidth="1"/>
    <col min="6655" max="6655" width="19" customWidth="1"/>
    <col min="6911" max="6911" width="19" customWidth="1"/>
    <col min="7167" max="7167" width="19" customWidth="1"/>
    <col min="7423" max="7423" width="19" customWidth="1"/>
    <col min="7679" max="7679" width="19" customWidth="1"/>
    <col min="7935" max="7935" width="19" customWidth="1"/>
    <col min="8191" max="8191" width="19" customWidth="1"/>
    <col min="8447" max="8447" width="19" customWidth="1"/>
    <col min="8703" max="8703" width="19" customWidth="1"/>
    <col min="8959" max="8959" width="19" customWidth="1"/>
    <col min="9215" max="9215" width="19" customWidth="1"/>
    <col min="9471" max="9471" width="19" customWidth="1"/>
    <col min="9727" max="9727" width="19" customWidth="1"/>
    <col min="9983" max="9983" width="19" customWidth="1"/>
    <col min="10239" max="10239" width="19" customWidth="1"/>
    <col min="10495" max="10495" width="19" customWidth="1"/>
    <col min="10751" max="10751" width="19" customWidth="1"/>
    <col min="11007" max="11007" width="19" customWidth="1"/>
    <col min="11263" max="11263" width="19" customWidth="1"/>
    <col min="11519" max="11519" width="19" customWidth="1"/>
    <col min="11775" max="11775" width="19" customWidth="1"/>
    <col min="12031" max="12031" width="19" customWidth="1"/>
    <col min="12287" max="12287" width="19" customWidth="1"/>
    <col min="12543" max="12543" width="19" customWidth="1"/>
    <col min="12799" max="12799" width="19" customWidth="1"/>
    <col min="13055" max="13055" width="19" customWidth="1"/>
    <col min="13311" max="13311" width="19" customWidth="1"/>
    <col min="13567" max="13567" width="19" customWidth="1"/>
    <col min="13823" max="13823" width="19" customWidth="1"/>
    <col min="14079" max="14079" width="19" customWidth="1"/>
    <col min="14335" max="14335" width="19" customWidth="1"/>
    <col min="14591" max="14591" width="19" customWidth="1"/>
    <col min="14847" max="14847" width="19" customWidth="1"/>
    <col min="15103" max="15103" width="19" customWidth="1"/>
    <col min="15359" max="15359" width="19" customWidth="1"/>
    <col min="15615" max="15615" width="19" customWidth="1"/>
    <col min="15871" max="15871" width="19" customWidth="1"/>
    <col min="16127" max="16127" width="19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'MW. Z.M.P'!B3-'MW. Z.M.P'!B$27</f>
        <v>35822.254999999997</v>
      </c>
      <c r="C3">
        <f>'MW. Z.M.P'!C3-'MW. Z.M.P'!C$27</f>
        <v>26746</v>
      </c>
      <c r="D3">
        <f>'MW. Z.M.P'!D3-'MW. Z.M.P'!D$27</f>
        <v>5506</v>
      </c>
      <c r="E3">
        <f>'MW. Z.M.P'!E3-'MW. Z.M.P'!E$27</f>
        <v>9523.4670000000006</v>
      </c>
      <c r="F3">
        <f>'MW. Z.M.P'!F3-'MW. Z.M.P'!F$27</f>
        <v>7514.7335000000003</v>
      </c>
      <c r="G3">
        <f>'MW. Z.M.P'!G3-'MW. Z.M.P'!G$27</f>
        <v>465.38</v>
      </c>
      <c r="H3">
        <f>'MW. Z.M.P'!H3-'MW. Z.M.P'!H$27</f>
        <v>1807.8</v>
      </c>
      <c r="I3">
        <f>'MW. Z.M.P'!I3-'MW. Z.M.P'!I$27</f>
        <v>834.79300000000001</v>
      </c>
      <c r="J3">
        <f>'MW. Z.M.P'!J3-'MW. Z.M.P'!J$27</f>
        <v>728.55</v>
      </c>
      <c r="K3">
        <f>'MW. Z.M.P'!K3-'MW. Z.M.P'!K$27</f>
        <v>0.25900000000000001</v>
      </c>
      <c r="L3">
        <f>'MW. Z.M.P'!L3-'MW. Z.M.P'!L$27</f>
        <v>-0.161</v>
      </c>
      <c r="M3">
        <f>'MW. Z.M.P'!M3-'MW. Z.M.P'!M$27</f>
        <v>4.8999999999999988E-2</v>
      </c>
      <c r="N3">
        <f>'MW. Z.M.P'!N3-'MW. Z.M.P'!N$27</f>
        <v>72</v>
      </c>
      <c r="O3">
        <f>'MW. Z.M.P'!O3-'MW. Z.M.P'!O$27</f>
        <v>0.70900000000000007</v>
      </c>
      <c r="P3">
        <f>'MW. Z.M.P'!P3-'MW. Z.M.P'!P$27</f>
        <v>5.165</v>
      </c>
      <c r="Q3">
        <f>'MW. Z.M.P'!Q3-'MW. Z.M.P'!Q$27</f>
        <v>1.321</v>
      </c>
      <c r="R3">
        <f>'MW. Z.M.P'!R3-'MW. Z.M.P'!R$27</f>
        <v>1.349</v>
      </c>
      <c r="S3">
        <f>'MW. Z.M.P'!S3-'MW. Z.M.P'!S$27</f>
        <v>0.82000000000000006</v>
      </c>
      <c r="T3">
        <f>'MW. Z.M.P'!T3-'MW. Z.M.P'!T$27</f>
        <v>7.1950000000000003</v>
      </c>
    </row>
    <row r="4" spans="1:21" x14ac:dyDescent="0.2">
      <c r="A4" s="4" t="s">
        <v>20</v>
      </c>
      <c r="B4">
        <f>'MW. Z.M.P'!B4-'MW. Z.M.P'!B$27</f>
        <v>32352.255000000001</v>
      </c>
      <c r="C4">
        <f>'MW. Z.M.P'!C4-'MW. Z.M.P'!C$27</f>
        <v>24876</v>
      </c>
      <c r="D4">
        <f>'MW. Z.M.P'!D4-'MW. Z.M.P'!D$27</f>
        <v>6984</v>
      </c>
      <c r="E4">
        <f>'MW. Z.M.P'!E4-'MW. Z.M.P'!E$27</f>
        <v>12020.467000000001</v>
      </c>
      <c r="F4">
        <f>'MW. Z.M.P'!F4-'MW. Z.M.P'!F$27</f>
        <v>9502.2335000000003</v>
      </c>
      <c r="G4">
        <f>'MW. Z.M.P'!G4-'MW. Z.M.P'!G$27</f>
        <v>305.58</v>
      </c>
      <c r="H4">
        <f>'MW. Z.M.P'!H4-'MW. Z.M.P'!H$27</f>
        <v>2215.8000000000002</v>
      </c>
      <c r="I4">
        <f>'MW. Z.M.P'!I4-'MW. Z.M.P'!I$27</f>
        <v>618.29300000000001</v>
      </c>
      <c r="J4">
        <f>'MW. Z.M.P'!J4-'MW. Z.M.P'!J$27</f>
        <v>652.94999999999993</v>
      </c>
      <c r="K4">
        <f>'MW. Z.M.P'!K4-'MW. Z.M.P'!K$27</f>
        <v>0.21199999999999999</v>
      </c>
      <c r="L4">
        <f>'MW. Z.M.P'!L4-'MW. Z.M.P'!L$27</f>
        <v>-0.14700000000000002</v>
      </c>
      <c r="M4">
        <f>'MW. Z.M.P'!M4-'MW. Z.M.P'!M$27</f>
        <v>3.2499999999999973E-2</v>
      </c>
      <c r="N4">
        <f>'MW. Z.M.P'!N4-'MW. Z.M.P'!N$27</f>
        <v>117.29999999999998</v>
      </c>
      <c r="O4">
        <f>'MW. Z.M.P'!O4-'MW. Z.M.P'!O$27</f>
        <v>1.1100000000000001</v>
      </c>
      <c r="P4">
        <f>'MW. Z.M.P'!P4-'MW. Z.M.P'!P$27</f>
        <v>5.4039999999999999</v>
      </c>
      <c r="Q4">
        <f>'MW. Z.M.P'!Q4-'MW. Z.M.P'!Q$27</f>
        <v>2.1639999999999997</v>
      </c>
      <c r="R4">
        <f>'MW. Z.M.P'!R4-'MW. Z.M.P'!R$27</f>
        <v>3.036</v>
      </c>
      <c r="S4">
        <f>'MW. Z.M.P'!S4-'MW. Z.M.P'!S$27</f>
        <v>1.6240000000000001</v>
      </c>
      <c r="T4">
        <f>'MW. Z.M.P'!T4-'MW. Z.M.P'!T$27</f>
        <v>12.514999999999999</v>
      </c>
    </row>
    <row r="5" spans="1:21" x14ac:dyDescent="0.2">
      <c r="A5" s="4" t="s">
        <v>21</v>
      </c>
      <c r="B5">
        <f>'MW. Z.M.P'!B5-'MW. Z.M.P'!B$27</f>
        <v>33962.254999999997</v>
      </c>
      <c r="C5">
        <f>'MW. Z.M.P'!C5-'MW. Z.M.P'!C$27</f>
        <v>28416</v>
      </c>
      <c r="D5">
        <f>'MW. Z.M.P'!D5-'MW. Z.M.P'!D$27</f>
        <v>5309</v>
      </c>
      <c r="E5">
        <f>'MW. Z.M.P'!E5-'MW. Z.M.P'!E$27</f>
        <v>8254.4670000000006</v>
      </c>
      <c r="F5">
        <f>'MW. Z.M.P'!F5-'MW. Z.M.P'!F$27</f>
        <v>6781.7335000000003</v>
      </c>
      <c r="G5">
        <f>'MW. Z.M.P'!G5-'MW. Z.M.P'!G$27</f>
        <v>697.4799999999999</v>
      </c>
      <c r="H5">
        <f>'MW. Z.M.P'!H5-'MW. Z.M.P'!H$27</f>
        <v>1452.8</v>
      </c>
      <c r="I5">
        <f>'MW. Z.M.P'!I5-'MW. Z.M.P'!I$27</f>
        <v>406.79300000000001</v>
      </c>
      <c r="J5">
        <f>'MW. Z.M.P'!J5-'MW. Z.M.P'!J$27</f>
        <v>503.95</v>
      </c>
      <c r="K5">
        <f>'MW. Z.M.P'!K5-'MW. Z.M.P'!K$27</f>
        <v>0.28599999999999998</v>
      </c>
      <c r="L5">
        <f>'MW. Z.M.P'!L5-'MW. Z.M.P'!L$27</f>
        <v>-0.127</v>
      </c>
      <c r="M5">
        <f>'MW. Z.M.P'!M5-'MW. Z.M.P'!M$27</f>
        <v>7.9499999999999987E-2</v>
      </c>
      <c r="N5">
        <f>'MW. Z.M.P'!N5-'MW. Z.M.P'!N$27</f>
        <v>83.300000000000011</v>
      </c>
      <c r="O5">
        <f>'MW. Z.M.P'!O5-'MW. Z.M.P'!O$27</f>
        <v>0.81600000000000006</v>
      </c>
      <c r="P5">
        <f>'MW. Z.M.P'!P5-'MW. Z.M.P'!P$27</f>
        <v>9.4410000000000007</v>
      </c>
      <c r="Q5">
        <f>'MW. Z.M.P'!Q5-'MW. Z.M.P'!Q$27</f>
        <v>1.5569999999999999</v>
      </c>
      <c r="R5">
        <f>'MW. Z.M.P'!R5-'MW. Z.M.P'!R$27</f>
        <v>1.7369999999999999</v>
      </c>
      <c r="S5">
        <f>'MW. Z.M.P'!S5-'MW. Z.M.P'!S$27</f>
        <v>0.94500000000000006</v>
      </c>
      <c r="T5">
        <f>'MW. Z.M.P'!T5-'MW. Z.M.P'!T$27</f>
        <v>8.3680000000000003</v>
      </c>
    </row>
    <row r="6" spans="1:21" x14ac:dyDescent="0.2">
      <c r="A6" s="4" t="s">
        <v>22</v>
      </c>
      <c r="B6">
        <f>'MW. Z.M.P'!B6-'MW. Z.M.P'!B$27</f>
        <v>33532.254999999997</v>
      </c>
      <c r="C6">
        <f>'MW. Z.M.P'!C6-'MW. Z.M.P'!C$27</f>
        <v>23886</v>
      </c>
      <c r="D6">
        <f>'MW. Z.M.P'!D6-'MW. Z.M.P'!D$27</f>
        <v>6152</v>
      </c>
      <c r="E6">
        <f>'MW. Z.M.P'!E6-'MW. Z.M.P'!E$27</f>
        <v>9791.4670000000006</v>
      </c>
      <c r="F6">
        <f>'MW. Z.M.P'!F6-'MW. Z.M.P'!F$27</f>
        <v>7971.7335000000003</v>
      </c>
      <c r="G6">
        <f>'MW. Z.M.P'!G6-'MW. Z.M.P'!G$27</f>
        <v>560.57999999999993</v>
      </c>
      <c r="H6">
        <f>'MW. Z.M.P'!H6-'MW. Z.M.P'!H$27</f>
        <v>2541.8000000000002</v>
      </c>
      <c r="I6">
        <f>'MW. Z.M.P'!I6-'MW. Z.M.P'!I$27</f>
        <v>1299.5930000000001</v>
      </c>
      <c r="J6">
        <f>'MW. Z.M.P'!J6-'MW. Z.M.P'!J$27</f>
        <v>1022.55</v>
      </c>
      <c r="K6">
        <f>'MW. Z.M.P'!K6-'MW. Z.M.P'!K$27</f>
        <v>0.26500000000000001</v>
      </c>
      <c r="L6">
        <f>'MW. Z.M.P'!L6-'MW. Z.M.P'!L$27</f>
        <v>-0.13200000000000001</v>
      </c>
      <c r="M6">
        <f>'MW. Z.M.P'!M6-'MW. Z.M.P'!M$27</f>
        <v>6.6499999999999976E-2</v>
      </c>
      <c r="N6">
        <f>'MW. Z.M.P'!N6-'MW. Z.M.P'!N$27</f>
        <v>94.199999999999989</v>
      </c>
      <c r="O6">
        <f>'MW. Z.M.P'!O6-'MW. Z.M.P'!O$27</f>
        <v>1.0940000000000001</v>
      </c>
      <c r="P6">
        <f>'MW. Z.M.P'!P6-'MW. Z.M.P'!P$27</f>
        <v>13.141999999999999</v>
      </c>
      <c r="Q6">
        <f>'MW. Z.M.P'!Q6-'MW. Z.M.P'!Q$27</f>
        <v>1.6459999999999999</v>
      </c>
      <c r="R6">
        <f>'MW. Z.M.P'!R6-'MW. Z.M.P'!R$27</f>
        <v>2.177</v>
      </c>
      <c r="S6">
        <f>'MW. Z.M.P'!S6-'MW. Z.M.P'!S$27</f>
        <v>1.214</v>
      </c>
      <c r="T6">
        <f>'MW. Z.M.P'!T6-'MW. Z.M.P'!T$27</f>
        <v>11.664999999999999</v>
      </c>
    </row>
    <row r="7" spans="1:21" x14ac:dyDescent="0.2">
      <c r="A7" s="4" t="s">
        <v>23</v>
      </c>
      <c r="B7">
        <f>'MW. Z.M.P'!B7-'MW. Z.M.P'!B$27</f>
        <v>34872.254999999997</v>
      </c>
      <c r="C7">
        <f>'MW. Z.M.P'!C7-'MW. Z.M.P'!C$27</f>
        <v>24706</v>
      </c>
      <c r="D7">
        <f>'MW. Z.M.P'!D7-'MW. Z.M.P'!D$27</f>
        <v>6060</v>
      </c>
      <c r="E7">
        <f>'MW. Z.M.P'!E7-'MW. Z.M.P'!E$27</f>
        <v>9284.4670000000006</v>
      </c>
      <c r="F7">
        <f>'MW. Z.M.P'!F7-'MW. Z.M.P'!F$27</f>
        <v>7672.2335000000003</v>
      </c>
      <c r="G7">
        <f>'MW. Z.M.P'!G7-'MW. Z.M.P'!G$27</f>
        <v>414.48</v>
      </c>
      <c r="H7">
        <f>'MW. Z.M.P'!H7-'MW. Z.M.P'!H$27</f>
        <v>957.8</v>
      </c>
      <c r="I7">
        <f>'MW. Z.M.P'!I7-'MW. Z.M.P'!I$27</f>
        <v>925.49299999999994</v>
      </c>
      <c r="J7">
        <f>'MW. Z.M.P'!J7-'MW. Z.M.P'!J$27</f>
        <v>780.34999999999991</v>
      </c>
      <c r="K7">
        <f>'MW. Z.M.P'!K7-'MW. Z.M.P'!K$27</f>
        <v>0.27499999999999997</v>
      </c>
      <c r="L7">
        <f>'MW. Z.M.P'!L7-'MW. Z.M.P'!L$27</f>
        <v>-7.1000000000000008E-2</v>
      </c>
      <c r="M7">
        <f>'MW. Z.M.P'!M7-'MW. Z.M.P'!M$27</f>
        <v>0.10200000000000001</v>
      </c>
      <c r="N7">
        <f>'MW. Z.M.P'!N7-'MW. Z.M.P'!N$27</f>
        <v>46.65</v>
      </c>
      <c r="O7">
        <f>'MW. Z.M.P'!O7-'MW. Z.M.P'!O$27</f>
        <v>1.1579999999999999</v>
      </c>
      <c r="P7">
        <f>'MW. Z.M.P'!P7-'MW. Z.M.P'!P$27</f>
        <v>11.502000000000001</v>
      </c>
      <c r="Q7">
        <f>'MW. Z.M.P'!Q7-'MW. Z.M.P'!Q$27</f>
        <v>1.3559999999999999</v>
      </c>
      <c r="R7">
        <f>'MW. Z.M.P'!R7-'MW. Z.M.P'!R$27</f>
        <v>1.3129999999999999</v>
      </c>
      <c r="S7">
        <f>'MW. Z.M.P'!S7-'MW. Z.M.P'!S$27</f>
        <v>0.84299999999999997</v>
      </c>
      <c r="T7">
        <f>'MW. Z.M.P'!T7-'MW. Z.M.P'!T$27</f>
        <v>9.4539999999999988</v>
      </c>
    </row>
    <row r="8" spans="1:21" x14ac:dyDescent="0.2">
      <c r="A8" s="4" t="s">
        <v>24</v>
      </c>
      <c r="B8">
        <f>'MW. Z.M.P'!B8-'MW. Z.M.P'!B$27</f>
        <v>40442.254999999997</v>
      </c>
      <c r="C8">
        <f>'MW. Z.M.P'!C8-'MW. Z.M.P'!C$27</f>
        <v>16066</v>
      </c>
      <c r="D8">
        <f>'MW. Z.M.P'!D8-'MW. Z.M.P'!D$27</f>
        <v>8126</v>
      </c>
      <c r="E8">
        <f>'MW. Z.M.P'!E8-'MW. Z.M.P'!E$27</f>
        <v>12770.467000000001</v>
      </c>
      <c r="F8">
        <f>'MW. Z.M.P'!F8-'MW. Z.M.P'!F$27</f>
        <v>10448.2335</v>
      </c>
      <c r="G8">
        <f>'MW. Z.M.P'!G8-'MW. Z.M.P'!G$27</f>
        <v>368.48</v>
      </c>
      <c r="H8">
        <f>'MW. Z.M.P'!H8-'MW. Z.M.P'!H$27</f>
        <v>2094.8000000000002</v>
      </c>
      <c r="I8">
        <f>'MW. Z.M.P'!I8-'MW. Z.M.P'!I$27</f>
        <v>500.59300000000002</v>
      </c>
      <c r="J8">
        <f>'MW. Z.M.P'!J8-'MW. Z.M.P'!J$27</f>
        <v>619.54999999999995</v>
      </c>
      <c r="K8">
        <f>'MW. Z.M.P'!K8-'MW. Z.M.P'!K$27</f>
        <v>0.28599999999999998</v>
      </c>
      <c r="L8">
        <f>'MW. Z.M.P'!L8-'MW. Z.M.P'!L$27</f>
        <v>-0.16600000000000001</v>
      </c>
      <c r="M8">
        <f>'MW. Z.M.P'!M8-'MW. Z.M.P'!M$27</f>
        <v>5.999999999999997E-2</v>
      </c>
      <c r="N8">
        <f>'MW. Z.M.P'!N8-'MW. Z.M.P'!N$27</f>
        <v>72.699999999999989</v>
      </c>
      <c r="O8">
        <f>'MW. Z.M.P'!O8-'MW. Z.M.P'!O$27</f>
        <v>0.69900000000000007</v>
      </c>
      <c r="P8">
        <f>'MW. Z.M.P'!P8-'MW. Z.M.P'!P$27</f>
        <v>16.042000000000002</v>
      </c>
      <c r="Q8">
        <f>'MW. Z.M.P'!Q8-'MW. Z.M.P'!Q$27</f>
        <v>1.28</v>
      </c>
      <c r="R8">
        <f>'MW. Z.M.P'!R8-'MW. Z.M.P'!R$27</f>
        <v>1.25</v>
      </c>
      <c r="S8">
        <f>'MW. Z.M.P'!S8-'MW. Z.M.P'!S$27</f>
        <v>0.84199999999999997</v>
      </c>
      <c r="T8">
        <f>'MW. Z.M.P'!T8-'MW. Z.M.P'!T$27</f>
        <v>9.1129999999999995</v>
      </c>
    </row>
    <row r="9" spans="1:21" x14ac:dyDescent="0.2">
      <c r="A9" s="4" t="s">
        <v>25</v>
      </c>
      <c r="B9">
        <f>'MW. Z.M.P'!B9-'MW. Z.M.P'!B$27</f>
        <v>42512.254999999997</v>
      </c>
      <c r="C9">
        <f>'MW. Z.M.P'!C9-'MW. Z.M.P'!C$27</f>
        <v>23286</v>
      </c>
      <c r="D9">
        <f>'MW. Z.M.P'!D9-'MW. Z.M.P'!D$27</f>
        <v>6225</v>
      </c>
      <c r="E9">
        <f>'MW. Z.M.P'!E9-'MW. Z.M.P'!E$27</f>
        <v>9316.4670000000006</v>
      </c>
      <c r="F9">
        <f>'MW. Z.M.P'!F9-'MW. Z.M.P'!F$27</f>
        <v>7770.7335000000003</v>
      </c>
      <c r="G9">
        <f>'MW. Z.M.P'!G9-'MW. Z.M.P'!G$27</f>
        <v>404.78000000000003</v>
      </c>
      <c r="H9">
        <f>'MW. Z.M.P'!H9-'MW. Z.M.P'!H$27</f>
        <v>6056.8</v>
      </c>
      <c r="I9">
        <f>'MW. Z.M.P'!I9-'MW. Z.M.P'!I$27</f>
        <v>881.49299999999994</v>
      </c>
      <c r="J9">
        <f>'MW. Z.M.P'!J9-'MW. Z.M.P'!J$27</f>
        <v>859.75</v>
      </c>
      <c r="K9">
        <f>'MW. Z.M.P'!K9-'MW. Z.M.P'!K$27</f>
        <v>0.29199999999999998</v>
      </c>
      <c r="L9">
        <f>'MW. Z.M.P'!L9-'MW. Z.M.P'!L$27</f>
        <v>-0.14900000000000002</v>
      </c>
      <c r="M9">
        <f>'MW. Z.M.P'!M9-'MW. Z.M.P'!M$27</f>
        <v>7.149999999999998E-2</v>
      </c>
      <c r="N9">
        <f>'MW. Z.M.P'!N9-'MW. Z.M.P'!N$27</f>
        <v>130.69999999999999</v>
      </c>
      <c r="O9">
        <f>'MW. Z.M.P'!O9-'MW. Z.M.P'!O$27</f>
        <v>1.401</v>
      </c>
      <c r="P9">
        <f>'MW. Z.M.P'!P9-'MW. Z.M.P'!P$27</f>
        <v>5.5369999999999999</v>
      </c>
      <c r="Q9">
        <f>'MW. Z.M.P'!Q9-'MW. Z.M.P'!Q$27</f>
        <v>2.468</v>
      </c>
      <c r="R9">
        <f>'MW. Z.M.P'!R9-'MW. Z.M.P'!R$27</f>
        <v>3.3760000000000003</v>
      </c>
      <c r="S9">
        <f>'MW. Z.M.P'!S9-'MW. Z.M.P'!S$27</f>
        <v>1.7789999999999999</v>
      </c>
      <c r="T9">
        <f>'MW. Z.M.P'!T9-'MW. Z.M.P'!T$27</f>
        <v>18.065000000000001</v>
      </c>
    </row>
    <row r="10" spans="1:21" x14ac:dyDescent="0.2">
      <c r="A10" s="4" t="s">
        <v>26</v>
      </c>
      <c r="B10">
        <f>'MW. Z.M.P'!B10-'MW. Z.M.P'!B$27</f>
        <v>46662.254999999997</v>
      </c>
      <c r="C10">
        <f>'MW. Z.M.P'!C10-'MW. Z.M.P'!C$27</f>
        <v>16586</v>
      </c>
      <c r="D10">
        <f>'MW. Z.M.P'!D10-'MW. Z.M.P'!D$27</f>
        <v>9856</v>
      </c>
      <c r="E10">
        <f>'MW. Z.M.P'!E10-'MW. Z.M.P'!E$27</f>
        <v>15880.467000000001</v>
      </c>
      <c r="F10">
        <f>'MW. Z.M.P'!F10-'MW. Z.M.P'!F$27</f>
        <v>12868.2335</v>
      </c>
      <c r="G10">
        <f>'MW. Z.M.P'!G10-'MW. Z.M.P'!G$27</f>
        <v>331.08</v>
      </c>
      <c r="H10">
        <f>'MW. Z.M.P'!H10-'MW. Z.M.P'!H$27</f>
        <v>1972.8</v>
      </c>
      <c r="I10">
        <f>'MW. Z.M.P'!I10-'MW. Z.M.P'!I$27</f>
        <v>992.49299999999994</v>
      </c>
      <c r="J10">
        <f>'MW. Z.M.P'!J10-'MW. Z.M.P'!J$27</f>
        <v>917.44999999999993</v>
      </c>
      <c r="K10">
        <f>'MW. Z.M.P'!K10-'MW. Z.M.P'!K$27</f>
        <v>0.29299999999999998</v>
      </c>
      <c r="L10">
        <f>'MW. Z.M.P'!L10-'MW. Z.M.P'!L$27</f>
        <v>-0.19400000000000001</v>
      </c>
      <c r="M10">
        <f>'MW. Z.M.P'!M10-'MW. Z.M.P'!M$27</f>
        <v>4.9499999999999988E-2</v>
      </c>
      <c r="N10">
        <f>'MW. Z.M.P'!N10-'MW. Z.M.P'!N$27</f>
        <v>80</v>
      </c>
      <c r="O10">
        <f>'MW. Z.M.P'!O10-'MW. Z.M.P'!O$27</f>
        <v>0.74699999999999989</v>
      </c>
      <c r="P10">
        <f>'MW. Z.M.P'!P10-'MW. Z.M.P'!P$27</f>
        <v>10.981999999999999</v>
      </c>
      <c r="Q10">
        <f>'MW. Z.M.P'!Q10-'MW. Z.M.P'!Q$27</f>
        <v>1.2770000000000001</v>
      </c>
      <c r="R10">
        <f>'MW. Z.M.P'!R10-'MW. Z.M.P'!R$27</f>
        <v>1.3379999999999999</v>
      </c>
      <c r="S10">
        <f>'MW. Z.M.P'!S10-'MW. Z.M.P'!S$27</f>
        <v>0.872</v>
      </c>
      <c r="T10">
        <f>'MW. Z.M.P'!T10-'MW. Z.M.P'!T$27</f>
        <v>13.125</v>
      </c>
    </row>
    <row r="11" spans="1:21" x14ac:dyDescent="0.2">
      <c r="A11" s="4" t="s">
        <v>27</v>
      </c>
      <c r="B11">
        <f>'MW. Z.M.P'!B11-'MW. Z.M.P'!B$27</f>
        <v>40332.254999999997</v>
      </c>
      <c r="C11">
        <f>'MW. Z.M.P'!C11-'MW. Z.M.P'!C$27</f>
        <v>33326</v>
      </c>
      <c r="D11">
        <f>'MW. Z.M.P'!D11-'MW. Z.M.P'!D$27</f>
        <v>9960</v>
      </c>
      <c r="E11">
        <f>'MW. Z.M.P'!E11-'MW. Z.M.P'!E$27</f>
        <v>15300.467000000001</v>
      </c>
      <c r="F11">
        <f>'MW. Z.M.P'!F11-'MW. Z.M.P'!F$27</f>
        <v>12630.2335</v>
      </c>
      <c r="G11">
        <f>'MW. Z.M.P'!G11-'MW. Z.M.P'!G$27</f>
        <v>615.9799999999999</v>
      </c>
      <c r="H11">
        <f>'MW. Z.M.P'!H11-'MW. Z.M.P'!H$27</f>
        <v>9685.7999999999993</v>
      </c>
      <c r="I11">
        <f>'MW. Z.M.P'!I11-'MW. Z.M.P'!I$27</f>
        <v>958.79300000000001</v>
      </c>
      <c r="J11">
        <f>'MW. Z.M.P'!J11-'MW. Z.M.P'!J$27</f>
        <v>967.55</v>
      </c>
      <c r="K11">
        <f>'MW. Z.M.P'!K11-'MW. Z.M.P'!K$27</f>
        <v>0.51</v>
      </c>
      <c r="L11">
        <f>'MW. Z.M.P'!L11-'MW. Z.M.P'!L$27</f>
        <v>4.0999999999999981E-2</v>
      </c>
      <c r="M11">
        <f>'MW. Z.M.P'!M11-'MW. Z.M.P'!M$27</f>
        <v>0.27549999999999997</v>
      </c>
      <c r="N11">
        <f>'MW. Z.M.P'!N11-'MW. Z.M.P'!N$27</f>
        <v>309.3</v>
      </c>
      <c r="O11">
        <f>'MW. Z.M.P'!O11-'MW. Z.M.P'!O$27</f>
        <v>2.2759999999999998</v>
      </c>
      <c r="P11">
        <f>'MW. Z.M.P'!P11-'MW. Z.M.P'!P$27</f>
        <v>13.891999999999999</v>
      </c>
      <c r="Q11">
        <f>'MW. Z.M.P'!Q11-'MW. Z.M.P'!Q$27</f>
        <v>3.42</v>
      </c>
      <c r="R11">
        <f>'MW. Z.M.P'!R11-'MW. Z.M.P'!R$27</f>
        <v>6.0449999999999999</v>
      </c>
      <c r="S11">
        <f>'MW. Z.M.P'!S11-'MW. Z.M.P'!S$27</f>
        <v>2.827</v>
      </c>
      <c r="T11">
        <f>'MW. Z.M.P'!T11-'MW. Z.M.P'!T$27</f>
        <v>34.265000000000001</v>
      </c>
    </row>
    <row r="12" spans="1:21" x14ac:dyDescent="0.2">
      <c r="A12" s="4" t="s">
        <v>28</v>
      </c>
      <c r="B12">
        <f>'MW. Z.M.P'!B12-'MW. Z.M.P'!B$27</f>
        <v>41662.254999999997</v>
      </c>
      <c r="C12">
        <f>'MW. Z.M.P'!C12-'MW. Z.M.P'!C$27</f>
        <v>25856</v>
      </c>
      <c r="D12">
        <f>'MW. Z.M.P'!D12-'MW. Z.M.P'!D$27</f>
        <v>10359</v>
      </c>
      <c r="E12">
        <f>'MW. Z.M.P'!E12-'MW. Z.M.P'!E$27</f>
        <v>15830.467000000001</v>
      </c>
      <c r="F12">
        <f>'MW. Z.M.P'!F12-'MW. Z.M.P'!F$27</f>
        <v>13094.7335</v>
      </c>
      <c r="G12">
        <f>'MW. Z.M.P'!G12-'MW. Z.M.P'!G$27</f>
        <v>547.07999999999993</v>
      </c>
      <c r="H12">
        <f>'MW. Z.M.P'!H12-'MW. Z.M.P'!H$27</f>
        <v>1576.8</v>
      </c>
      <c r="I12">
        <f>'MW. Z.M.P'!I12-'MW. Z.M.P'!I$27</f>
        <v>853.59299999999996</v>
      </c>
      <c r="J12">
        <f>'MW. Z.M.P'!J12-'MW. Z.M.P'!J$27</f>
        <v>867.34999999999991</v>
      </c>
      <c r="K12">
        <f>'MW. Z.M.P'!K12-'MW. Z.M.P'!K$27</f>
        <v>0.307</v>
      </c>
      <c r="L12">
        <f>'MW. Z.M.P'!L12-'MW. Z.M.P'!L$27</f>
        <v>-0.128</v>
      </c>
      <c r="M12">
        <f>'MW. Z.M.P'!M12-'MW. Z.M.P'!M$27</f>
        <v>8.9499999999999996E-2</v>
      </c>
      <c r="N12">
        <f>'MW. Z.M.P'!N12-'MW. Z.M.P'!N$27</f>
        <v>87.4</v>
      </c>
      <c r="O12">
        <f>'MW. Z.M.P'!O12-'MW. Z.M.P'!O$27</f>
        <v>0.84899999999999998</v>
      </c>
      <c r="P12">
        <f>'MW. Z.M.P'!P12-'MW. Z.M.P'!P$27</f>
        <v>15.342000000000001</v>
      </c>
      <c r="Q12">
        <f>'MW. Z.M.P'!Q12-'MW. Z.M.P'!Q$27</f>
        <v>1.4550000000000001</v>
      </c>
      <c r="R12">
        <f>'MW. Z.M.P'!R12-'MW. Z.M.P'!R$27</f>
        <v>2.7230000000000003</v>
      </c>
      <c r="S12">
        <f>'MW. Z.M.P'!S12-'MW. Z.M.P'!S$27</f>
        <v>1.0580000000000001</v>
      </c>
      <c r="T12">
        <f>'MW. Z.M.P'!T12-'MW. Z.M.P'!T$27</f>
        <v>18.495000000000001</v>
      </c>
    </row>
    <row r="13" spans="1:21" x14ac:dyDescent="0.2">
      <c r="A13" s="4" t="s">
        <v>29</v>
      </c>
      <c r="B13">
        <f>'MW. Z.M.P'!B13-'MW. Z.M.P'!B$27</f>
        <v>30122.255000000001</v>
      </c>
      <c r="C13">
        <f>'MW. Z.M.P'!C13-'MW. Z.M.P'!C$27</f>
        <v>31506</v>
      </c>
      <c r="D13">
        <f>'MW. Z.M.P'!D13-'MW. Z.M.P'!D$27</f>
        <v>7992</v>
      </c>
      <c r="E13">
        <f>'MW. Z.M.P'!E13-'MW. Z.M.P'!E$27</f>
        <v>11980.467000000001</v>
      </c>
      <c r="F13">
        <f>'MW. Z.M.P'!F13-'MW. Z.M.P'!F$27</f>
        <v>9986.2335000000003</v>
      </c>
      <c r="G13">
        <f>'MW. Z.M.P'!G13-'MW. Z.M.P'!G$27</f>
        <v>449.38</v>
      </c>
      <c r="H13">
        <f>'MW. Z.M.P'!H13-'MW. Z.M.P'!H$27</f>
        <v>646.79999999999995</v>
      </c>
      <c r="I13">
        <f>'MW. Z.M.P'!I13-'MW. Z.M.P'!I$27</f>
        <v>580.29300000000001</v>
      </c>
      <c r="J13">
        <f>'MW. Z.M.P'!J13-'MW. Z.M.P'!J$27</f>
        <v>637.25</v>
      </c>
      <c r="K13">
        <f>'MW. Z.M.P'!K13-'MW. Z.M.P'!K$27</f>
        <v>0.311</v>
      </c>
      <c r="L13">
        <f>'MW. Z.M.P'!L13-'MW. Z.M.P'!L$27</f>
        <v>-0.16900000000000001</v>
      </c>
      <c r="M13">
        <f>'MW. Z.M.P'!M13-'MW. Z.M.P'!M$27</f>
        <v>7.099999999999998E-2</v>
      </c>
      <c r="N13">
        <f>'MW. Z.M.P'!N13-'MW. Z.M.P'!N$27</f>
        <v>64.97</v>
      </c>
      <c r="O13">
        <f>'MW. Z.M.P'!O13-'MW. Z.M.P'!O$27</f>
        <v>0.59899999999999998</v>
      </c>
      <c r="P13">
        <f>'MW. Z.M.P'!P13-'MW. Z.M.P'!P$27</f>
        <v>14.561999999999999</v>
      </c>
      <c r="Q13">
        <f>'MW. Z.M.P'!Q13-'MW. Z.M.P'!Q$27</f>
        <v>1.048</v>
      </c>
      <c r="R13">
        <f>'MW. Z.M.P'!R13-'MW. Z.M.P'!R$27</f>
        <v>0.8899999999999999</v>
      </c>
      <c r="S13">
        <f>'MW. Z.M.P'!S13-'MW. Z.M.P'!S$27</f>
        <v>0.67500000000000004</v>
      </c>
      <c r="T13">
        <f>'MW. Z.M.P'!T13-'MW. Z.M.P'!T$27</f>
        <v>8.0789999999999988</v>
      </c>
    </row>
    <row r="14" spans="1:21" x14ac:dyDescent="0.2">
      <c r="A14" s="4" t="s">
        <v>30</v>
      </c>
      <c r="B14">
        <f>'MW. Z.M.P'!B14-'MW. Z.M.P'!B$27</f>
        <v>40092.254999999997</v>
      </c>
      <c r="C14">
        <f>'MW. Z.M.P'!C14-'MW. Z.M.P'!C$27</f>
        <v>38236</v>
      </c>
      <c r="D14">
        <f>'MW. Z.M.P'!D14-'MW. Z.M.P'!D$27</f>
        <v>11647</v>
      </c>
      <c r="E14">
        <f>'MW. Z.M.P'!E14-'MW. Z.M.P'!E$27</f>
        <v>17660.467000000001</v>
      </c>
      <c r="F14">
        <f>'MW. Z.M.P'!F14-'MW. Z.M.P'!F$27</f>
        <v>14653.7335</v>
      </c>
      <c r="G14">
        <f>'MW. Z.M.P'!G14-'MW. Z.M.P'!G$27</f>
        <v>446.68</v>
      </c>
      <c r="H14">
        <f>'MW. Z.M.P'!H14-'MW. Z.M.P'!H$27</f>
        <v>1668.8</v>
      </c>
      <c r="I14">
        <f>'MW. Z.M.P'!I14-'MW. Z.M.P'!I$27</f>
        <v>785.29300000000001</v>
      </c>
      <c r="J14">
        <f>'MW. Z.M.P'!J14-'MW. Z.M.P'!J$27</f>
        <v>783.25</v>
      </c>
      <c r="K14">
        <f>'MW. Z.M.P'!K14-'MW. Z.M.P'!K$27</f>
        <v>0.36899999999999999</v>
      </c>
      <c r="L14">
        <f>'MW. Z.M.P'!L14-'MW. Z.M.P'!L$27</f>
        <v>1.2000000000000011E-2</v>
      </c>
      <c r="M14">
        <f>'MW. Z.M.P'!M14-'MW. Z.M.P'!M$27</f>
        <v>0.19050000000000003</v>
      </c>
      <c r="N14">
        <f>'MW. Z.M.P'!N14-'MW. Z.M.P'!N$27</f>
        <v>72</v>
      </c>
      <c r="O14">
        <f>'MW. Z.M.P'!O14-'MW. Z.M.P'!O$27</f>
        <v>0.7609999999999999</v>
      </c>
      <c r="P14">
        <f>'MW. Z.M.P'!P14-'MW. Z.M.P'!P$27</f>
        <v>8.9809999999999999</v>
      </c>
      <c r="Q14">
        <f>'MW. Z.M.P'!Q14-'MW. Z.M.P'!Q$27</f>
        <v>1.2789999999999999</v>
      </c>
      <c r="R14">
        <f>'MW. Z.M.P'!R14-'MW. Z.M.P'!R$27</f>
        <v>1.2689999999999999</v>
      </c>
      <c r="S14">
        <f>'MW. Z.M.P'!S14-'MW. Z.M.P'!S$27</f>
        <v>0.80600000000000005</v>
      </c>
      <c r="T14">
        <f>'MW. Z.M.P'!T14-'MW. Z.M.P'!T$27</f>
        <v>10.695</v>
      </c>
    </row>
    <row r="15" spans="1:21" x14ac:dyDescent="0.2">
      <c r="A15" s="4" t="s">
        <v>31</v>
      </c>
      <c r="B15">
        <f>'MW. Z.M.P'!B15-'MW. Z.M.P'!B$27</f>
        <v>38552.254999999997</v>
      </c>
      <c r="C15">
        <f>'MW. Z.M.P'!C15-'MW. Z.M.P'!C$27</f>
        <v>28006</v>
      </c>
      <c r="D15">
        <f>'MW. Z.M.P'!D15-'MW. Z.M.P'!D$27</f>
        <v>10424</v>
      </c>
      <c r="E15">
        <f>'MW. Z.M.P'!E15-'MW. Z.M.P'!E$27</f>
        <v>15700.467000000001</v>
      </c>
      <c r="F15">
        <f>'MW. Z.M.P'!F15-'MW. Z.M.P'!F$27</f>
        <v>13062.2335</v>
      </c>
      <c r="G15">
        <f>'MW. Z.M.P'!G15-'MW. Z.M.P'!G$27</f>
        <v>431.38</v>
      </c>
      <c r="H15">
        <f>'MW. Z.M.P'!H15-'MW. Z.M.P'!H$27</f>
        <v>1687.8</v>
      </c>
      <c r="I15">
        <f>'MW. Z.M.P'!I15-'MW. Z.M.P'!I$27</f>
        <v>1127.5930000000001</v>
      </c>
      <c r="J15">
        <f>'MW. Z.M.P'!J15-'MW. Z.M.P'!J$27</f>
        <v>1016.55</v>
      </c>
      <c r="K15">
        <f>'MW. Z.M.P'!K15-'MW. Z.M.P'!K$27</f>
        <v>0.28899999999999998</v>
      </c>
      <c r="L15">
        <f>'MW. Z.M.P'!L15-'MW. Z.M.P'!L$27</f>
        <v>-7.2000000000000008E-2</v>
      </c>
      <c r="M15">
        <f>'MW. Z.M.P'!M15-'MW. Z.M.P'!M$27</f>
        <v>0.10849999999999996</v>
      </c>
      <c r="N15">
        <f>'MW. Z.M.P'!N15-'MW. Z.M.P'!N$27</f>
        <v>47.550000000000004</v>
      </c>
      <c r="O15">
        <f>'MW. Z.M.P'!O15-'MW. Z.M.P'!O$27</f>
        <v>0.626</v>
      </c>
      <c r="P15">
        <f>'MW. Z.M.P'!P15-'MW. Z.M.P'!P$27</f>
        <v>24.652000000000001</v>
      </c>
      <c r="Q15">
        <f>'MW. Z.M.P'!Q15-'MW. Z.M.P'!Q$27</f>
        <v>1.091</v>
      </c>
      <c r="R15">
        <f>'MW. Z.M.P'!R15-'MW. Z.M.P'!R$27</f>
        <v>1.1759999999999999</v>
      </c>
      <c r="S15">
        <f>'MW. Z.M.P'!S15-'MW. Z.M.P'!S$27</f>
        <v>0.81400000000000006</v>
      </c>
      <c r="T15">
        <f>'MW. Z.M.P'!T15-'MW. Z.M.P'!T$27</f>
        <v>9.8819999999999997</v>
      </c>
    </row>
    <row r="16" spans="1:21" x14ac:dyDescent="0.2">
      <c r="A16" s="4" t="s">
        <v>32</v>
      </c>
      <c r="B16">
        <f>'MW. Z.M.P'!B16-'MW. Z.M.P'!B$27</f>
        <v>35102.254999999997</v>
      </c>
      <c r="C16">
        <f>'MW. Z.M.P'!C16-'MW. Z.M.P'!C$27</f>
        <v>14776</v>
      </c>
      <c r="D16">
        <f>'MW. Z.M.P'!D16-'MW. Z.M.P'!D$27</f>
        <v>7677</v>
      </c>
      <c r="E16">
        <f>'MW. Z.M.P'!E16-'MW. Z.M.P'!E$27</f>
        <v>11050.467000000001</v>
      </c>
      <c r="F16">
        <f>'MW. Z.M.P'!F16-'MW. Z.M.P'!F$27</f>
        <v>9363.7335000000003</v>
      </c>
      <c r="G16">
        <f>'MW. Z.M.P'!G16-'MW. Z.M.P'!G$27</f>
        <v>416.98</v>
      </c>
      <c r="H16">
        <f>'MW. Z.M.P'!H16-'MW. Z.M.P'!H$27</f>
        <v>1138.8</v>
      </c>
      <c r="I16">
        <f>'MW. Z.M.P'!I16-'MW. Z.M.P'!I$27</f>
        <v>953.09299999999996</v>
      </c>
      <c r="J16">
        <f>'MW. Z.M.P'!J16-'MW. Z.M.P'!J$27</f>
        <v>763.15</v>
      </c>
      <c r="K16">
        <f>'MW. Z.M.P'!K16-'MW. Z.M.P'!K$27</f>
        <v>0.27799999999999997</v>
      </c>
      <c r="L16">
        <f>'MW. Z.M.P'!L16-'MW. Z.M.P'!L$27</f>
        <v>-0.13300000000000001</v>
      </c>
      <c r="M16">
        <f>'MW. Z.M.P'!M16-'MW. Z.M.P'!M$27</f>
        <v>7.2499999999999981E-2</v>
      </c>
      <c r="N16">
        <f>'MW. Z.M.P'!N16-'MW. Z.M.P'!N$27</f>
        <v>63.21</v>
      </c>
      <c r="O16">
        <f>'MW. Z.M.P'!O16-'MW. Z.M.P'!O$27</f>
        <v>0.56400000000000006</v>
      </c>
      <c r="P16">
        <f>'MW. Z.M.P'!P16-'MW. Z.M.P'!P$27</f>
        <v>7.274</v>
      </c>
      <c r="Q16">
        <f>'MW. Z.M.P'!Q16-'MW. Z.M.P'!Q$27</f>
        <v>1.079</v>
      </c>
      <c r="R16">
        <f>'MW. Z.M.P'!R16-'MW. Z.M.P'!R$27</f>
        <v>0.96300000000000008</v>
      </c>
      <c r="S16">
        <f>'MW. Z.M.P'!S16-'MW. Z.M.P'!S$27</f>
        <v>0.68300000000000005</v>
      </c>
      <c r="T16">
        <f>'MW. Z.M.P'!T16-'MW. Z.M.P'!T$27</f>
        <v>8.9359999999999999</v>
      </c>
    </row>
    <row r="17" spans="1:20" x14ac:dyDescent="0.2">
      <c r="A17" s="4" t="s">
        <v>33</v>
      </c>
      <c r="B17">
        <f>'MW. Z.M.P'!B17-'MW. Z.M.P'!B$27</f>
        <v>41242.254999999997</v>
      </c>
      <c r="C17">
        <f>'MW. Z.M.P'!C17-'MW. Z.M.P'!C$27</f>
        <v>18476</v>
      </c>
      <c r="D17">
        <f>'MW. Z.M.P'!D17-'MW. Z.M.P'!D$27</f>
        <v>10669</v>
      </c>
      <c r="E17">
        <f>'MW. Z.M.P'!E17-'MW. Z.M.P'!E$27</f>
        <v>15840.467000000001</v>
      </c>
      <c r="F17">
        <f>'MW. Z.M.P'!F17-'MW. Z.M.P'!F$27</f>
        <v>13254.7335</v>
      </c>
      <c r="G17">
        <f>'MW. Z.M.P'!G17-'MW. Z.M.P'!G$27</f>
        <v>352.18</v>
      </c>
      <c r="H17">
        <f>'MW. Z.M.P'!H17-'MW. Z.M.P'!H$27</f>
        <v>1559.8</v>
      </c>
      <c r="I17">
        <f>'MW. Z.M.P'!I17-'MW. Z.M.P'!I$27</f>
        <v>1251.5930000000001</v>
      </c>
      <c r="J17">
        <f>'MW. Z.M.P'!J17-'MW. Z.M.P'!J$27</f>
        <v>1011.55</v>
      </c>
      <c r="K17">
        <f>'MW. Z.M.P'!K17-'MW. Z.M.P'!K$27</f>
        <v>0.25600000000000001</v>
      </c>
      <c r="L17">
        <f>'MW. Z.M.P'!L17-'MW. Z.M.P'!L$27</f>
        <v>-0.13400000000000001</v>
      </c>
      <c r="M17">
        <f>'MW. Z.M.P'!M17-'MW. Z.M.P'!M$27</f>
        <v>6.0999999999999971E-2</v>
      </c>
      <c r="N17">
        <f>'MW. Z.M.P'!N17-'MW. Z.M.P'!N$27</f>
        <v>47.04</v>
      </c>
      <c r="O17">
        <f>'MW. Z.M.P'!O17-'MW. Z.M.P'!O$27</f>
        <v>0.754</v>
      </c>
      <c r="P17">
        <f>'MW. Z.M.P'!P17-'MW. Z.M.P'!P$27</f>
        <v>5.4850000000000003</v>
      </c>
      <c r="Q17">
        <f>'MW. Z.M.P'!Q17-'MW. Z.M.P'!Q$27</f>
        <v>1.085</v>
      </c>
      <c r="R17">
        <f>'MW. Z.M.P'!R17-'MW. Z.M.P'!R$27</f>
        <v>0.96100000000000008</v>
      </c>
      <c r="S17">
        <f>'MW. Z.M.P'!S17-'MW. Z.M.P'!S$27</f>
        <v>0.71100000000000008</v>
      </c>
      <c r="T17">
        <f>'MW. Z.M.P'!T17-'MW. Z.M.P'!T$27</f>
        <v>8.8089999999999993</v>
      </c>
    </row>
    <row r="18" spans="1:20" x14ac:dyDescent="0.2">
      <c r="A18" s="4" t="s">
        <v>34</v>
      </c>
      <c r="B18">
        <f>'MW. Z.M.P'!B18-'MW. Z.M.P'!B$27</f>
        <v>14992.254999999999</v>
      </c>
      <c r="C18">
        <f>'MW. Z.M.P'!C18-'MW. Z.M.P'!C$27</f>
        <v>14216</v>
      </c>
      <c r="D18">
        <f>'MW. Z.M.P'!D18-'MW. Z.M.P'!D$27</f>
        <v>3860</v>
      </c>
      <c r="E18">
        <f>'MW. Z.M.P'!E18-'MW. Z.M.P'!E$27</f>
        <v>4952.4669999999996</v>
      </c>
      <c r="F18">
        <f>'MW. Z.M.P'!F18-'MW. Z.M.P'!F$27</f>
        <v>4406.2335000000003</v>
      </c>
      <c r="G18">
        <f>'MW. Z.M.P'!G18-'MW. Z.M.P'!G$27</f>
        <v>157.38</v>
      </c>
      <c r="H18">
        <f>'MW. Z.M.P'!H18-'MW. Z.M.P'!H$27</f>
        <v>257.79999999999995</v>
      </c>
      <c r="I18">
        <f>'MW. Z.M.P'!I18-'MW. Z.M.P'!I$27</f>
        <v>744.19299999999998</v>
      </c>
      <c r="J18">
        <f>'MW. Z.M.P'!J18-'MW. Z.M.P'!J$27</f>
        <v>469.95</v>
      </c>
      <c r="K18">
        <f>'MW. Z.M.P'!K18-'MW. Z.M.P'!K$27</f>
        <v>0.129</v>
      </c>
      <c r="L18">
        <f>'MW. Z.M.P'!L18-'MW. Z.M.P'!L$27</f>
        <v>-0.30099999999999999</v>
      </c>
      <c r="M18">
        <f>'MW. Z.M.P'!M18-'MW. Z.M.P'!M$27</f>
        <v>-8.6000000000000021E-2</v>
      </c>
      <c r="N18">
        <f>'MW. Z.M.P'!N18-'MW. Z.M.P'!N$27</f>
        <v>2.1700000000000017</v>
      </c>
      <c r="O18">
        <f>'MW. Z.M.P'!O18-'MW. Z.M.P'!O$27</f>
        <v>0.40200000000000002</v>
      </c>
      <c r="P18">
        <f>'MW. Z.M.P'!P18-'MW. Z.M.P'!P$27</f>
        <v>2.3969999999999998</v>
      </c>
      <c r="Q18">
        <f>'MW. Z.M.P'!Q18-'MW. Z.M.P'!Q$27</f>
        <v>0.66100000000000003</v>
      </c>
      <c r="R18">
        <f>'MW. Z.M.P'!R18-'MW. Z.M.P'!R$27</f>
        <v>0.55499999999999994</v>
      </c>
      <c r="S18">
        <f>'MW. Z.M.P'!S18-'MW. Z.M.P'!S$27</f>
        <v>0.46700000000000003</v>
      </c>
      <c r="T18">
        <f>'MW. Z.M.P'!T18-'MW. Z.M.P'!T$27</f>
        <v>5.7090000000000005</v>
      </c>
    </row>
    <row r="19" spans="1:20" x14ac:dyDescent="0.2">
      <c r="A19" s="4" t="s">
        <v>35</v>
      </c>
      <c r="B19">
        <f>'MW. Z.M.P'!B19-'MW. Z.M.P'!B$27</f>
        <v>41062.254999999997</v>
      </c>
      <c r="C19">
        <f>'MW. Z.M.P'!C19-'MW. Z.M.P'!C$27</f>
        <v>18876</v>
      </c>
      <c r="D19">
        <f>'MW. Z.M.P'!D19-'MW. Z.M.P'!D$27</f>
        <v>6203</v>
      </c>
      <c r="E19">
        <f>'MW. Z.M.P'!E19-'MW. Z.M.P'!E$27</f>
        <v>8370.4670000000006</v>
      </c>
      <c r="F19">
        <f>'MW. Z.M.P'!F19-'MW. Z.M.P'!F$27</f>
        <v>7286.7335000000003</v>
      </c>
      <c r="G19">
        <f>'MW. Z.M.P'!G19-'MW. Z.M.P'!G$27</f>
        <v>415.08</v>
      </c>
      <c r="H19">
        <f>'MW. Z.M.P'!H19-'MW. Z.M.P'!H$27</f>
        <v>2456.8000000000002</v>
      </c>
      <c r="I19">
        <f>'MW. Z.M.P'!I19-'MW. Z.M.P'!I$27</f>
        <v>347.79300000000001</v>
      </c>
      <c r="J19">
        <f>'MW. Z.M.P'!J19-'MW. Z.M.P'!J$27</f>
        <v>555.25</v>
      </c>
      <c r="K19">
        <f>'MW. Z.M.P'!K19-'MW. Z.M.P'!K$27</f>
        <v>0.23400000000000001</v>
      </c>
      <c r="L19">
        <f>'MW. Z.M.P'!L19-'MW. Z.M.P'!L$27</f>
        <v>-0.22800000000000001</v>
      </c>
      <c r="M19">
        <f>'MW. Z.M.P'!M19-'MW. Z.M.P'!M$27</f>
        <v>2.9999999999999749E-3</v>
      </c>
      <c r="N19">
        <f>'MW. Z.M.P'!N19-'MW. Z.M.P'!N$27</f>
        <v>87.800000000000011</v>
      </c>
      <c r="O19">
        <f>'MW. Z.M.P'!O19-'MW. Z.M.P'!O$27</f>
        <v>1.5209999999999999</v>
      </c>
      <c r="P19">
        <f>'MW. Z.M.P'!P19-'MW. Z.M.P'!P$27</f>
        <v>7.5409999999999995</v>
      </c>
      <c r="Q19">
        <f>'MW. Z.M.P'!Q19-'MW. Z.M.P'!Q$27</f>
        <v>2.77</v>
      </c>
      <c r="R19">
        <f>'MW. Z.M.P'!R19-'MW. Z.M.P'!R$27</f>
        <v>3.7930000000000001</v>
      </c>
      <c r="S19">
        <f>'MW. Z.M.P'!S19-'MW. Z.M.P'!S$27</f>
        <v>2.1059999999999999</v>
      </c>
      <c r="T19">
        <f>'MW. Z.M.P'!T19-'MW. Z.M.P'!T$27</f>
        <v>16.525000000000002</v>
      </c>
    </row>
    <row r="20" spans="1:20" x14ac:dyDescent="0.2">
      <c r="A20" s="4" t="s">
        <v>36</v>
      </c>
      <c r="B20">
        <f>'MW. Z.M.P'!B20-'MW. Z.M.P'!B$27</f>
        <v>37402.254999999997</v>
      </c>
      <c r="C20">
        <f>'MW. Z.M.P'!C20-'MW. Z.M.P'!C$27</f>
        <v>10446</v>
      </c>
      <c r="D20">
        <f>'MW. Z.M.P'!D20-'MW. Z.M.P'!D$27</f>
        <v>7290</v>
      </c>
      <c r="E20">
        <f>'MW. Z.M.P'!E20-'MW. Z.M.P'!E$27</f>
        <v>10220.467000000001</v>
      </c>
      <c r="F20">
        <f>'MW. Z.M.P'!F20-'MW. Z.M.P'!F$27</f>
        <v>8755.2335000000003</v>
      </c>
      <c r="G20">
        <f>'MW. Z.M.P'!G20-'MW. Z.M.P'!G$27</f>
        <v>292.58</v>
      </c>
      <c r="H20">
        <f>'MW. Z.M.P'!H20-'MW. Z.M.P'!H$27</f>
        <v>755.8</v>
      </c>
      <c r="I20">
        <f>'MW. Z.M.P'!I20-'MW. Z.M.P'!I$27</f>
        <v>972.59299999999996</v>
      </c>
      <c r="J20">
        <f>'MW. Z.M.P'!J20-'MW. Z.M.P'!J$27</f>
        <v>825.94999999999993</v>
      </c>
      <c r="K20">
        <f>'MW. Z.M.P'!K20-'MW. Z.M.P'!K$27</f>
        <v>0.17500000000000002</v>
      </c>
      <c r="L20">
        <f>'MW. Z.M.P'!L20-'MW. Z.M.P'!L$27</f>
        <v>-0.25800000000000001</v>
      </c>
      <c r="M20">
        <f>'MW. Z.M.P'!M20-'MW. Z.M.P'!M$27</f>
        <v>-4.1500000000000009E-2</v>
      </c>
      <c r="N20">
        <f>'MW. Z.M.P'!N20-'MW. Z.M.P'!N$27</f>
        <v>67.02000000000001</v>
      </c>
      <c r="O20">
        <f>'MW. Z.M.P'!O20-'MW. Z.M.P'!O$27</f>
        <v>0.76200000000000001</v>
      </c>
      <c r="P20">
        <f>'MW. Z.M.P'!P20-'MW. Z.M.P'!P$27</f>
        <v>7.3879999999999999</v>
      </c>
      <c r="Q20">
        <f>'MW. Z.M.P'!Q20-'MW. Z.M.P'!Q$27</f>
        <v>1.1440000000000001</v>
      </c>
      <c r="R20">
        <f>'MW. Z.M.P'!R20-'MW. Z.M.P'!R$27</f>
        <v>1.1949999999999998</v>
      </c>
      <c r="S20">
        <f>'MW. Z.M.P'!S20-'MW. Z.M.P'!S$27</f>
        <v>0.83800000000000008</v>
      </c>
      <c r="T20">
        <f>'MW. Z.M.P'!T20-'MW. Z.M.P'!T$27</f>
        <v>13.365</v>
      </c>
    </row>
    <row r="21" spans="1:20" x14ac:dyDescent="0.2">
      <c r="A21" s="4" t="s">
        <v>37</v>
      </c>
      <c r="B21">
        <f>'MW. Z.M.P'!B21-'MW. Z.M.P'!B$27</f>
        <v>33782.254999999997</v>
      </c>
      <c r="C21">
        <f>'MW. Z.M.P'!C21-'MW. Z.M.P'!C$27</f>
        <v>12476</v>
      </c>
      <c r="D21">
        <f>'MW. Z.M.P'!D21-'MW. Z.M.P'!D$27</f>
        <v>6507</v>
      </c>
      <c r="E21">
        <f>'MW. Z.M.P'!E21-'MW. Z.M.P'!E$27</f>
        <v>8841.4670000000006</v>
      </c>
      <c r="F21">
        <f>'MW. Z.M.P'!F21-'MW. Z.M.P'!F$27</f>
        <v>7674.2335000000003</v>
      </c>
      <c r="G21">
        <f>'MW. Z.M.P'!G21-'MW. Z.M.P'!G$27</f>
        <v>320.38</v>
      </c>
      <c r="H21">
        <f>'MW. Z.M.P'!H21-'MW. Z.M.P'!H$27</f>
        <v>724.8</v>
      </c>
      <c r="I21">
        <f>'MW. Z.M.P'!I21-'MW. Z.M.P'!I$27</f>
        <v>594.89299999999992</v>
      </c>
      <c r="J21">
        <f>'MW. Z.M.P'!J21-'MW. Z.M.P'!J$27</f>
        <v>525.15</v>
      </c>
      <c r="K21">
        <f>'MW. Z.M.P'!K21-'MW. Z.M.P'!K$27</f>
        <v>0.27200000000000002</v>
      </c>
      <c r="L21">
        <f>'MW. Z.M.P'!L21-'MW. Z.M.P'!L$27</f>
        <v>-0.17900000000000002</v>
      </c>
      <c r="M21">
        <f>'MW. Z.M.P'!M21-'MW. Z.M.P'!M$27</f>
        <v>4.6499999999999986E-2</v>
      </c>
      <c r="N21">
        <f>'MW. Z.M.P'!N21-'MW. Z.M.P'!N$27</f>
        <v>140.29999999999998</v>
      </c>
      <c r="O21">
        <f>'MW. Z.M.P'!O21-'MW. Z.M.P'!O$27</f>
        <v>0.76600000000000001</v>
      </c>
      <c r="P21">
        <f>'MW. Z.M.P'!P21-'MW. Z.M.P'!P$27</f>
        <v>6.7249999999999996</v>
      </c>
      <c r="Q21">
        <f>'MW. Z.M.P'!Q21-'MW. Z.M.P'!Q$27</f>
        <v>1.3119999999999998</v>
      </c>
      <c r="R21">
        <f>'MW. Z.M.P'!R21-'MW. Z.M.P'!R$27</f>
        <v>1.2949999999999999</v>
      </c>
      <c r="S21">
        <f>'MW. Z.M.P'!S21-'MW. Z.M.P'!S$27</f>
        <v>0.89200000000000002</v>
      </c>
      <c r="T21">
        <f>'MW. Z.M.P'!T21-'MW. Z.M.P'!T$27</f>
        <v>9.7579999999999991</v>
      </c>
    </row>
    <row r="22" spans="1:20" x14ac:dyDescent="0.2">
      <c r="A22" s="4" t="s">
        <v>38</v>
      </c>
      <c r="B22">
        <f>'MW. Z.M.P'!B22-'MW. Z.M.P'!B$27</f>
        <v>40432.254999999997</v>
      </c>
      <c r="C22">
        <f>'MW. Z.M.P'!C22-'MW. Z.M.P'!C$27</f>
        <v>17596</v>
      </c>
      <c r="D22">
        <f>'MW. Z.M.P'!D22-'MW. Z.M.P'!D$27</f>
        <v>6009</v>
      </c>
      <c r="E22">
        <f>'MW. Z.M.P'!E22-'MW. Z.M.P'!E$27</f>
        <v>7841.4669999999996</v>
      </c>
      <c r="F22">
        <f>'MW. Z.M.P'!F22-'MW. Z.M.P'!F$27</f>
        <v>6925.2335000000003</v>
      </c>
      <c r="G22">
        <f>'MW. Z.M.P'!G22-'MW. Z.M.P'!G$27</f>
        <v>383.18</v>
      </c>
      <c r="H22">
        <f>'MW. Z.M.P'!H22-'MW. Z.M.P'!H$27</f>
        <v>817.8</v>
      </c>
      <c r="I22">
        <f>'MW. Z.M.P'!I22-'MW. Z.M.P'!I$27</f>
        <v>565.29300000000001</v>
      </c>
      <c r="J22">
        <f>'MW. Z.M.P'!J22-'MW. Z.M.P'!J$27</f>
        <v>569.34999999999991</v>
      </c>
      <c r="K22">
        <f>'MW. Z.M.P'!K22-'MW. Z.M.P'!K$27</f>
        <v>0.255</v>
      </c>
      <c r="L22">
        <f>'MW. Z.M.P'!L22-'MW. Z.M.P'!L$27</f>
        <v>-0.191</v>
      </c>
      <c r="M22">
        <f>'MW. Z.M.P'!M22-'MW. Z.M.P'!M$27</f>
        <v>3.2000000000000001E-2</v>
      </c>
      <c r="N22">
        <f>'MW. Z.M.P'!N22-'MW. Z.M.P'!N$27</f>
        <v>85.6</v>
      </c>
      <c r="O22">
        <f>'MW. Z.M.P'!O22-'MW. Z.M.P'!O$27</f>
        <v>0.85600000000000009</v>
      </c>
      <c r="P22">
        <f>'MW. Z.M.P'!P22-'MW. Z.M.P'!P$27</f>
        <v>5.5659999999999998</v>
      </c>
      <c r="Q22">
        <f>'MW. Z.M.P'!Q22-'MW. Z.M.P'!Q$27</f>
        <v>1.4890000000000001</v>
      </c>
      <c r="R22">
        <f>'MW. Z.M.P'!R22-'MW. Z.M.P'!R$27</f>
        <v>1.569</v>
      </c>
      <c r="S22">
        <f>'MW. Z.M.P'!S22-'MW. Z.M.P'!S$27</f>
        <v>0.98899999999999999</v>
      </c>
      <c r="T22">
        <f>'MW. Z.M.P'!T22-'MW. Z.M.P'!T$27</f>
        <v>10.695</v>
      </c>
    </row>
    <row r="23" spans="1:20" x14ac:dyDescent="0.2">
      <c r="A23" s="4" t="s">
        <v>63</v>
      </c>
      <c r="B23">
        <f>'MW. Z.M.P'!B23-'MW. Z.M.P'!B$27</f>
        <v>42022.254999999997</v>
      </c>
      <c r="C23">
        <f>'MW. Z.M.P'!C23-'MW. Z.M.P'!C$27</f>
        <v>22426</v>
      </c>
      <c r="D23">
        <f>'MW. Z.M.P'!D23-'MW. Z.M.P'!D$27</f>
        <v>9129</v>
      </c>
      <c r="E23">
        <f>'MW. Z.M.P'!E23-'MW. Z.M.P'!E$27</f>
        <v>12600.467000000001</v>
      </c>
      <c r="F23">
        <f>'MW. Z.M.P'!F23-'MW. Z.M.P'!F$27</f>
        <v>10864.7335</v>
      </c>
      <c r="G23">
        <f>'MW. Z.M.P'!G23-'MW. Z.M.P'!G$27</f>
        <v>802.38</v>
      </c>
      <c r="H23">
        <f>'MW. Z.M.P'!H23-'MW. Z.M.P'!H$27</f>
        <v>1262.8</v>
      </c>
      <c r="I23">
        <f>'MW. Z.M.P'!I23-'MW. Z.M.P'!I$27</f>
        <v>863.99299999999994</v>
      </c>
      <c r="J23">
        <f>'MW. Z.M.P'!J23-'MW. Z.M.P'!J$27</f>
        <v>891.15</v>
      </c>
      <c r="K23">
        <f>'MW. Z.M.P'!K23-'MW. Z.M.P'!K$27</f>
        <v>0.29299999999999998</v>
      </c>
      <c r="L23">
        <f>'MW. Z.M.P'!L23-'MW. Z.M.P'!L$27</f>
        <v>-0.17100000000000001</v>
      </c>
      <c r="M23">
        <f>'MW. Z.M.P'!M23-'MW. Z.M.P'!M$27</f>
        <v>6.0999999999999971E-2</v>
      </c>
      <c r="N23">
        <f>'MW. Z.M.P'!N23-'MW. Z.M.P'!N$27</f>
        <v>138.9</v>
      </c>
      <c r="O23">
        <f>'MW. Z.M.P'!O23-'MW. Z.M.P'!O$27</f>
        <v>1.0580000000000001</v>
      </c>
      <c r="P23">
        <f>'MW. Z.M.P'!P23-'MW. Z.M.P'!P$27</f>
        <v>7.6710000000000003</v>
      </c>
      <c r="Q23">
        <f>'MW. Z.M.P'!Q23-'MW. Z.M.P'!Q$27</f>
        <v>1.875</v>
      </c>
      <c r="R23">
        <f>'MW. Z.M.P'!R23-'MW. Z.M.P'!R$27</f>
        <v>1.8539999999999999</v>
      </c>
      <c r="S23">
        <f>'MW. Z.M.P'!S23-'MW. Z.M.P'!S$27</f>
        <v>1.1760000000000002</v>
      </c>
      <c r="T23">
        <f>'MW. Z.M.P'!T23-'MW. Z.M.P'!T$27</f>
        <v>14.844999999999999</v>
      </c>
    </row>
    <row r="24" spans="1:20" x14ac:dyDescent="0.2">
      <c r="A24" s="4" t="s">
        <v>64</v>
      </c>
      <c r="B24">
        <f>'MW. Z.M.P'!B24-'MW. Z.M.P'!B$27</f>
        <v>31272.255000000001</v>
      </c>
      <c r="C24">
        <f>'MW. Z.M.P'!C24-'MW. Z.M.P'!C$27</f>
        <v>15006</v>
      </c>
      <c r="D24">
        <f>'MW. Z.M.P'!D24-'MW. Z.M.P'!D$27</f>
        <v>6199</v>
      </c>
      <c r="E24">
        <f>'MW. Z.M.P'!E24-'MW. Z.M.P'!E$27</f>
        <v>8387.4670000000006</v>
      </c>
      <c r="F24">
        <f>'MW. Z.M.P'!F24-'MW. Z.M.P'!F$27</f>
        <v>7293.2335000000003</v>
      </c>
      <c r="G24">
        <f>'MW. Z.M.P'!G24-'MW. Z.M.P'!G$27</f>
        <v>349.28000000000003</v>
      </c>
      <c r="H24">
        <f>'MW. Z.M.P'!H24-'MW. Z.M.P'!H$27</f>
        <v>1086.8</v>
      </c>
      <c r="I24">
        <f>'MW. Z.M.P'!I24-'MW. Z.M.P'!I$27</f>
        <v>621.29300000000001</v>
      </c>
      <c r="J24">
        <f>'MW. Z.M.P'!J24-'MW. Z.M.P'!J$27</f>
        <v>575.54999999999995</v>
      </c>
      <c r="K24">
        <f>'MW. Z.M.P'!K24-'MW. Z.M.P'!K$27</f>
        <v>1.637</v>
      </c>
      <c r="L24">
        <f>'MW. Z.M.P'!L24-'MW. Z.M.P'!L$27</f>
        <v>1.0430000000000001</v>
      </c>
      <c r="M24">
        <f>'MW. Z.M.P'!M24-'MW. Z.M.P'!M$27</f>
        <v>1.34</v>
      </c>
      <c r="N24">
        <f>'MW. Z.M.P'!N24-'MW. Z.M.P'!N$27</f>
        <v>56.4</v>
      </c>
      <c r="O24">
        <f>'MW. Z.M.P'!O24-'MW. Z.M.P'!O$27</f>
        <v>0.77800000000000002</v>
      </c>
      <c r="P24">
        <f>'MW. Z.M.P'!P24-'MW. Z.M.P'!P$27</f>
        <v>7.2249999999999996</v>
      </c>
      <c r="Q24">
        <f>'MW. Z.M.P'!Q24-'MW. Z.M.P'!Q$27</f>
        <v>1.4239999999999999</v>
      </c>
      <c r="R24">
        <f>'MW. Z.M.P'!R24-'MW. Z.M.P'!R$27</f>
        <v>1.3539999999999999</v>
      </c>
      <c r="S24">
        <f>'MW. Z.M.P'!S24-'MW. Z.M.P'!S$27</f>
        <v>0.91800000000000004</v>
      </c>
      <c r="T24">
        <f>'MW. Z.M.P'!T24-'MW. Z.M.P'!T$27</f>
        <v>12.344999999999999</v>
      </c>
    </row>
    <row r="25" spans="1:20" x14ac:dyDescent="0.2">
      <c r="A25" s="4" t="s">
        <v>65</v>
      </c>
      <c r="B25">
        <f>'MW. Z.M.P'!B25-'MW. Z.M.P'!B$27</f>
        <v>35622.254999999997</v>
      </c>
      <c r="C25">
        <f>'MW. Z.M.P'!C25-'MW. Z.M.P'!C$27</f>
        <v>15536</v>
      </c>
      <c r="D25">
        <f>'MW. Z.M.P'!D25-'MW. Z.M.P'!D$27</f>
        <v>6527</v>
      </c>
      <c r="E25">
        <f>'MW. Z.M.P'!E25-'MW. Z.M.P'!E$27</f>
        <v>8770.4670000000006</v>
      </c>
      <c r="F25">
        <f>'MW. Z.M.P'!F25-'MW. Z.M.P'!F$27</f>
        <v>7648.7335000000003</v>
      </c>
      <c r="G25">
        <f>'MW. Z.M.P'!G25-'MW. Z.M.P'!G$27</f>
        <v>416.58</v>
      </c>
      <c r="H25">
        <f>'MW. Z.M.P'!H25-'MW. Z.M.P'!H$27</f>
        <v>2767.8</v>
      </c>
      <c r="I25">
        <f>'MW. Z.M.P'!I25-'MW. Z.M.P'!I$27</f>
        <v>1558.5930000000001</v>
      </c>
      <c r="J25">
        <f>'MW. Z.M.P'!J25-'MW. Z.M.P'!J$27</f>
        <v>1172.55</v>
      </c>
      <c r="K25">
        <f>'MW. Z.M.P'!K25-'MW. Z.M.P'!K$27</f>
        <v>0.23900000000000002</v>
      </c>
      <c r="L25">
        <f>'MW. Z.M.P'!L25-'MW. Z.M.P'!L$27</f>
        <v>-0.216</v>
      </c>
      <c r="M25">
        <f>'MW. Z.M.P'!M25-'MW. Z.M.P'!M$27</f>
        <v>1.1499999999999982E-2</v>
      </c>
      <c r="N25">
        <f>'MW. Z.M.P'!N25-'MW. Z.M.P'!N$27</f>
        <v>129.1</v>
      </c>
      <c r="O25">
        <f>'MW. Z.M.P'!O25-'MW. Z.M.P'!O$27</f>
        <v>1.5209999999999999</v>
      </c>
      <c r="P25">
        <f>'MW. Z.M.P'!P25-'MW. Z.M.P'!P$27</f>
        <v>8.7089999999999996</v>
      </c>
      <c r="Q25">
        <f>'MW. Z.M.P'!Q25-'MW. Z.M.P'!Q$27</f>
        <v>1.6160000000000001</v>
      </c>
      <c r="R25">
        <f>'MW. Z.M.P'!R25-'MW. Z.M.P'!R$27</f>
        <v>1.9629999999999999</v>
      </c>
      <c r="S25">
        <f>'MW. Z.M.P'!S25-'MW. Z.M.P'!S$27</f>
        <v>1.248</v>
      </c>
      <c r="T25">
        <f>'MW. Z.M.P'!T25-'MW. Z.M.P'!T$27</f>
        <v>28.115000000000002</v>
      </c>
    </row>
    <row r="26" spans="1:20" x14ac:dyDescent="0.2">
      <c r="A26" s="4" t="s">
        <v>66</v>
      </c>
      <c r="B26">
        <f>'MW. Z.M.P'!B26-'MW. Z.M.P'!B$27</f>
        <v>32402.255000000001</v>
      </c>
      <c r="C26">
        <f>'MW. Z.M.P'!C26-'MW. Z.M.P'!C$27</f>
        <v>18756</v>
      </c>
      <c r="D26">
        <f>'MW. Z.M.P'!D26-'MW. Z.M.P'!D$27</f>
        <v>5355</v>
      </c>
      <c r="E26">
        <f>'MW. Z.M.P'!E26-'MW. Z.M.P'!E$27</f>
        <v>6862.4669999999996</v>
      </c>
      <c r="F26">
        <f>'MW. Z.M.P'!F26-'MW. Z.M.P'!F$27</f>
        <v>6108.7335000000003</v>
      </c>
      <c r="G26">
        <f>'MW. Z.M.P'!G26-'MW. Z.M.P'!G$27</f>
        <v>277.78000000000003</v>
      </c>
      <c r="H26">
        <f>'MW. Z.M.P'!H26-'MW. Z.M.P'!H$27</f>
        <v>1121.8</v>
      </c>
      <c r="I26">
        <f>'MW. Z.M.P'!I26-'MW. Z.M.P'!I$27</f>
        <v>696.39299999999992</v>
      </c>
      <c r="J26">
        <f>'MW. Z.M.P'!J26-'MW. Z.M.P'!J$27</f>
        <v>517.15</v>
      </c>
      <c r="K26">
        <f>'MW. Z.M.P'!K26-'MW. Z.M.P'!K$27</f>
        <v>0.32999999999999996</v>
      </c>
      <c r="L26">
        <f>'MW. Z.M.P'!L26-'MW. Z.M.P'!L$27</f>
        <v>-0.15000000000000002</v>
      </c>
      <c r="M26">
        <f>'MW. Z.M.P'!M26-'MW. Z.M.P'!M$27</f>
        <v>0.09</v>
      </c>
      <c r="N26">
        <f>'MW. Z.M.P'!N26-'MW. Z.M.P'!N$27</f>
        <v>86.800000000000011</v>
      </c>
      <c r="O26">
        <f>'MW. Z.M.P'!O26-'MW. Z.M.P'!O$27</f>
        <v>0.83800000000000008</v>
      </c>
      <c r="P26">
        <f>'MW. Z.M.P'!P26-'MW. Z.M.P'!P$27</f>
        <v>3.552</v>
      </c>
      <c r="Q26">
        <f>'MW. Z.M.P'!Q26-'MW. Z.M.P'!Q$27</f>
        <v>1.323</v>
      </c>
      <c r="R26">
        <f>'MW. Z.M.P'!R26-'MW. Z.M.P'!R$27</f>
        <v>1.486</v>
      </c>
      <c r="S26">
        <f>'MW. Z.M.P'!S26-'MW. Z.M.P'!S$27</f>
        <v>0.96799999999999997</v>
      </c>
      <c r="T26">
        <f>'MW. Z.M.P'!T26-'MW. Z.M.P'!T$27</f>
        <v>8.7359999999999989</v>
      </c>
    </row>
    <row r="27" spans="1:20" x14ac:dyDescent="0.2">
      <c r="A27" s="1" t="s">
        <v>39</v>
      </c>
      <c r="B27">
        <f>'MW. Z.M.P'!B27-'MW. Z.M.P'!B$27</f>
        <v>0</v>
      </c>
      <c r="C27">
        <f>'MW. Z.M.P'!C27-'MW. Z.M.P'!C$27</f>
        <v>0</v>
      </c>
      <c r="D27">
        <f>'MW. Z.M.P'!D27-'MW. Z.M.P'!D$27</f>
        <v>0</v>
      </c>
      <c r="E27">
        <f>'MW. Z.M.P'!E27-'MW. Z.M.P'!E$27</f>
        <v>0</v>
      </c>
      <c r="F27">
        <f>'MW. Z.M.P'!F27-'MW. Z.M.P'!F$27</f>
        <v>0</v>
      </c>
      <c r="G27">
        <f>'MW. Z.M.P'!G27-'MW. Z.M.P'!G$27</f>
        <v>0</v>
      </c>
      <c r="H27">
        <f>'MW. Z.M.P'!H27-'MW. Z.M.P'!H$27</f>
        <v>0</v>
      </c>
      <c r="I27">
        <f>'MW. Z.M.P'!I27-'MW. Z.M.P'!I$27</f>
        <v>0</v>
      </c>
      <c r="J27">
        <f>'MW. Z.M.P'!J27-'MW. Z.M.P'!J$27</f>
        <v>0</v>
      </c>
      <c r="K27">
        <f>'MW. Z.M.P'!K27-'MW. Z.M.P'!K$27</f>
        <v>0</v>
      </c>
      <c r="L27">
        <f>'MW. Z.M.P'!L27-'MW. Z.M.P'!L$27</f>
        <v>0</v>
      </c>
      <c r="M27">
        <f>'MW. Z.M.P'!M27-'MW. Z.M.P'!M$27</f>
        <v>0</v>
      </c>
      <c r="N27">
        <f>'MW. Z.M.P'!N27-'MW. Z.M.P'!N$27</f>
        <v>0</v>
      </c>
      <c r="O27">
        <f>'MW. Z.M.P'!O27-'MW. Z.M.P'!O$27</f>
        <v>0</v>
      </c>
      <c r="P27">
        <f>'MW. Z.M.P'!P27-'MW. Z.M.P'!P$27</f>
        <v>0</v>
      </c>
      <c r="Q27">
        <f>'MW. Z.M.P'!Q27-'MW. Z.M.P'!Q$27</f>
        <v>0</v>
      </c>
      <c r="R27">
        <f>'MW. Z.M.P'!R27-'MW. Z.M.P'!R$27</f>
        <v>0</v>
      </c>
      <c r="S27">
        <f>'MW. Z.M.P'!S27-'MW. Z.M.P'!S$27</f>
        <v>0</v>
      </c>
      <c r="T27">
        <f>'MW. Z.M.P'!T27-'MW. Z.M.P'!T$27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620-E2E2-E740-BD54-3F20884ADF11}">
  <dimension ref="A1:P26"/>
  <sheetViews>
    <sheetView workbookViewId="0">
      <selection activeCell="F25" sqref="F25"/>
    </sheetView>
  </sheetViews>
  <sheetFormatPr baseColWidth="10" defaultColWidth="10.83203125" defaultRowHeight="15" x14ac:dyDescent="0.2"/>
  <cols>
    <col min="1" max="1" width="18.6640625" customWidth="1"/>
    <col min="251" max="251" width="18.6640625" customWidth="1"/>
    <col min="507" max="507" width="18.6640625" customWidth="1"/>
    <col min="763" max="763" width="18.6640625" customWidth="1"/>
    <col min="1019" max="1019" width="18.6640625" customWidth="1"/>
    <col min="1275" max="1275" width="18.6640625" customWidth="1"/>
    <col min="1531" max="1531" width="18.6640625" customWidth="1"/>
    <col min="1787" max="1787" width="18.6640625" customWidth="1"/>
    <col min="2043" max="2043" width="18.6640625" customWidth="1"/>
    <col min="2299" max="2299" width="18.6640625" customWidth="1"/>
    <col min="2555" max="2555" width="18.6640625" customWidth="1"/>
    <col min="2811" max="2811" width="18.6640625" customWidth="1"/>
    <col min="3067" max="3067" width="18.6640625" customWidth="1"/>
    <col min="3323" max="3323" width="18.6640625" customWidth="1"/>
    <col min="3579" max="3579" width="18.6640625" customWidth="1"/>
    <col min="3835" max="3835" width="18.6640625" customWidth="1"/>
    <col min="4091" max="4091" width="18.6640625" customWidth="1"/>
    <col min="4347" max="4347" width="18.6640625" customWidth="1"/>
    <col min="4603" max="4603" width="18.6640625" customWidth="1"/>
    <col min="4859" max="4859" width="18.6640625" customWidth="1"/>
    <col min="5115" max="5115" width="18.6640625" customWidth="1"/>
    <col min="5371" max="5371" width="18.6640625" customWidth="1"/>
    <col min="5627" max="5627" width="18.6640625" customWidth="1"/>
    <col min="5883" max="5883" width="18.6640625" customWidth="1"/>
    <col min="6139" max="6139" width="18.6640625" customWidth="1"/>
    <col min="6395" max="6395" width="18.6640625" customWidth="1"/>
    <col min="6651" max="6651" width="18.6640625" customWidth="1"/>
    <col min="6907" max="6907" width="18.6640625" customWidth="1"/>
    <col min="7163" max="7163" width="18.6640625" customWidth="1"/>
    <col min="7419" max="7419" width="18.6640625" customWidth="1"/>
    <col min="7675" max="7675" width="18.6640625" customWidth="1"/>
    <col min="7931" max="7931" width="18.6640625" customWidth="1"/>
    <col min="8187" max="8187" width="18.6640625" customWidth="1"/>
    <col min="8443" max="8443" width="18.6640625" customWidth="1"/>
    <col min="8699" max="8699" width="18.6640625" customWidth="1"/>
    <col min="8955" max="8955" width="18.6640625" customWidth="1"/>
    <col min="9211" max="9211" width="18.6640625" customWidth="1"/>
    <col min="9467" max="9467" width="18.6640625" customWidth="1"/>
    <col min="9723" max="9723" width="18.6640625" customWidth="1"/>
    <col min="9979" max="9979" width="18.6640625" customWidth="1"/>
    <col min="10235" max="10235" width="18.6640625" customWidth="1"/>
    <col min="10491" max="10491" width="18.6640625" customWidth="1"/>
    <col min="10747" max="10747" width="18.6640625" customWidth="1"/>
    <col min="11003" max="11003" width="18.6640625" customWidth="1"/>
    <col min="11259" max="11259" width="18.6640625" customWidth="1"/>
    <col min="11515" max="11515" width="18.6640625" customWidth="1"/>
    <col min="11771" max="11771" width="18.6640625" customWidth="1"/>
    <col min="12027" max="12027" width="18.6640625" customWidth="1"/>
    <col min="12283" max="12283" width="18.6640625" customWidth="1"/>
    <col min="12539" max="12539" width="18.6640625" customWidth="1"/>
    <col min="12795" max="12795" width="18.6640625" customWidth="1"/>
    <col min="13051" max="13051" width="18.6640625" customWidth="1"/>
    <col min="13307" max="13307" width="18.6640625" customWidth="1"/>
    <col min="13563" max="13563" width="18.6640625" customWidth="1"/>
    <col min="13819" max="13819" width="18.6640625" customWidth="1"/>
    <col min="14075" max="14075" width="18.6640625" customWidth="1"/>
    <col min="14331" max="14331" width="18.6640625" customWidth="1"/>
    <col min="14587" max="14587" width="18.6640625" customWidth="1"/>
    <col min="14843" max="14843" width="18.6640625" customWidth="1"/>
    <col min="15099" max="15099" width="18.6640625" customWidth="1"/>
    <col min="15355" max="15355" width="18.6640625" customWidth="1"/>
    <col min="15611" max="15611" width="18.6640625" customWidth="1"/>
    <col min="15867" max="15867" width="18.6640625" customWidth="1"/>
    <col min="16123" max="16123" width="18.66406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67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68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35822.254999999997</v>
      </c>
      <c r="C3">
        <v>26746</v>
      </c>
      <c r="D3">
        <v>7514.7335000000003</v>
      </c>
      <c r="E3">
        <v>465.38</v>
      </c>
      <c r="F3">
        <v>1807.8</v>
      </c>
      <c r="G3">
        <v>834.79300000000001</v>
      </c>
      <c r="H3">
        <v>728.55</v>
      </c>
      <c r="I3">
        <v>4.8999999999999988E-2</v>
      </c>
      <c r="J3">
        <v>72</v>
      </c>
      <c r="K3">
        <v>0.70900000000000007</v>
      </c>
      <c r="L3">
        <v>5.165</v>
      </c>
      <c r="M3">
        <v>1.321</v>
      </c>
      <c r="N3">
        <v>1.349</v>
      </c>
      <c r="O3">
        <v>0.82000000000000006</v>
      </c>
      <c r="P3">
        <v>7.1950000000000003</v>
      </c>
    </row>
    <row r="4" spans="1:16" x14ac:dyDescent="0.2">
      <c r="A4" s="4" t="s">
        <v>20</v>
      </c>
      <c r="B4">
        <v>32352.255000000001</v>
      </c>
      <c r="C4">
        <v>24876</v>
      </c>
      <c r="D4">
        <v>9502.2335000000003</v>
      </c>
      <c r="E4">
        <v>305.58</v>
      </c>
      <c r="F4">
        <v>2215.8000000000002</v>
      </c>
      <c r="G4">
        <v>618.29300000000001</v>
      </c>
      <c r="H4">
        <v>652.94999999999993</v>
      </c>
      <c r="I4">
        <v>3.2499999999999973E-2</v>
      </c>
      <c r="J4">
        <v>117.29999999999998</v>
      </c>
      <c r="K4">
        <v>1.1100000000000001</v>
      </c>
      <c r="L4">
        <v>5.4039999999999999</v>
      </c>
      <c r="M4">
        <v>2.1639999999999997</v>
      </c>
      <c r="N4">
        <v>3.036</v>
      </c>
      <c r="O4">
        <v>1.6240000000000001</v>
      </c>
      <c r="P4">
        <v>12.514999999999999</v>
      </c>
    </row>
    <row r="5" spans="1:16" x14ac:dyDescent="0.2">
      <c r="A5" s="4" t="s">
        <v>21</v>
      </c>
      <c r="B5">
        <v>33962.254999999997</v>
      </c>
      <c r="C5">
        <v>28416</v>
      </c>
      <c r="D5">
        <v>6781.7335000000003</v>
      </c>
      <c r="E5">
        <v>697.4799999999999</v>
      </c>
      <c r="F5">
        <v>1452.8</v>
      </c>
      <c r="G5">
        <v>406.79300000000001</v>
      </c>
      <c r="H5">
        <v>503.95</v>
      </c>
      <c r="I5">
        <v>7.9499999999999987E-2</v>
      </c>
      <c r="J5">
        <v>83.300000000000011</v>
      </c>
      <c r="K5">
        <v>0.81600000000000006</v>
      </c>
      <c r="L5">
        <v>9.4410000000000007</v>
      </c>
      <c r="M5">
        <v>1.5569999999999999</v>
      </c>
      <c r="N5">
        <v>1.7369999999999999</v>
      </c>
      <c r="O5">
        <v>0.94500000000000006</v>
      </c>
      <c r="P5">
        <v>8.3680000000000003</v>
      </c>
    </row>
    <row r="6" spans="1:16" x14ac:dyDescent="0.2">
      <c r="A6" s="4" t="s">
        <v>22</v>
      </c>
      <c r="B6">
        <v>33532.254999999997</v>
      </c>
      <c r="C6">
        <v>23886</v>
      </c>
      <c r="D6">
        <v>7971.7335000000003</v>
      </c>
      <c r="E6">
        <v>560.57999999999993</v>
      </c>
      <c r="F6">
        <v>2541.8000000000002</v>
      </c>
      <c r="G6">
        <v>1299.5930000000001</v>
      </c>
      <c r="H6">
        <v>1022.55</v>
      </c>
      <c r="I6">
        <v>6.6499999999999976E-2</v>
      </c>
      <c r="J6">
        <v>94.199999999999989</v>
      </c>
      <c r="K6">
        <v>1.0940000000000001</v>
      </c>
      <c r="L6">
        <v>13.141999999999999</v>
      </c>
      <c r="M6">
        <v>1.6459999999999999</v>
      </c>
      <c r="N6">
        <v>2.177</v>
      </c>
      <c r="O6">
        <v>1.214</v>
      </c>
      <c r="P6">
        <v>11.664999999999999</v>
      </c>
    </row>
    <row r="7" spans="1:16" x14ac:dyDescent="0.2">
      <c r="A7" s="4" t="s">
        <v>23</v>
      </c>
      <c r="B7">
        <v>34872.254999999997</v>
      </c>
      <c r="C7">
        <v>24706</v>
      </c>
      <c r="D7">
        <v>7672.2335000000003</v>
      </c>
      <c r="E7">
        <v>414.48</v>
      </c>
      <c r="F7">
        <v>957.8</v>
      </c>
      <c r="G7">
        <v>925.49299999999994</v>
      </c>
      <c r="H7">
        <v>780.34999999999991</v>
      </c>
      <c r="I7">
        <v>0.10200000000000001</v>
      </c>
      <c r="J7">
        <v>46.65</v>
      </c>
      <c r="K7">
        <v>1.1579999999999999</v>
      </c>
      <c r="L7">
        <v>11.502000000000001</v>
      </c>
      <c r="M7">
        <v>1.3559999999999999</v>
      </c>
      <c r="N7">
        <v>1.3129999999999999</v>
      </c>
      <c r="O7">
        <v>0.84299999999999997</v>
      </c>
      <c r="P7">
        <v>9.4539999999999988</v>
      </c>
    </row>
    <row r="8" spans="1:16" x14ac:dyDescent="0.2">
      <c r="A8" s="4" t="s">
        <v>24</v>
      </c>
      <c r="B8">
        <v>40442.254999999997</v>
      </c>
      <c r="C8">
        <v>16066</v>
      </c>
      <c r="D8">
        <v>10448.2335</v>
      </c>
      <c r="E8">
        <v>368.48</v>
      </c>
      <c r="F8">
        <v>2094.8000000000002</v>
      </c>
      <c r="G8">
        <v>500.59300000000002</v>
      </c>
      <c r="H8">
        <v>619.54999999999995</v>
      </c>
      <c r="I8">
        <v>5.999999999999997E-2</v>
      </c>
      <c r="J8">
        <v>72.699999999999989</v>
      </c>
      <c r="K8">
        <v>0.69900000000000007</v>
      </c>
      <c r="L8">
        <v>16.042000000000002</v>
      </c>
      <c r="M8">
        <v>1.28</v>
      </c>
      <c r="N8">
        <v>1.25</v>
      </c>
      <c r="O8">
        <v>0.84199999999999997</v>
      </c>
      <c r="P8">
        <v>9.1129999999999995</v>
      </c>
    </row>
    <row r="9" spans="1:16" x14ac:dyDescent="0.2">
      <c r="A9" s="4" t="s">
        <v>25</v>
      </c>
      <c r="B9">
        <v>42512.254999999997</v>
      </c>
      <c r="C9">
        <v>23286</v>
      </c>
      <c r="D9">
        <v>7770.7335000000003</v>
      </c>
      <c r="E9">
        <v>404.78000000000003</v>
      </c>
      <c r="F9">
        <v>6056.8</v>
      </c>
      <c r="G9">
        <v>881.49299999999994</v>
      </c>
      <c r="H9">
        <v>859.75</v>
      </c>
      <c r="I9">
        <v>7.149999999999998E-2</v>
      </c>
      <c r="J9">
        <v>130.69999999999999</v>
      </c>
      <c r="K9">
        <v>1.401</v>
      </c>
      <c r="L9">
        <v>5.5369999999999999</v>
      </c>
      <c r="M9">
        <v>2.468</v>
      </c>
      <c r="N9">
        <v>3.3760000000000003</v>
      </c>
      <c r="O9">
        <v>1.7789999999999999</v>
      </c>
      <c r="P9">
        <v>18.065000000000001</v>
      </c>
    </row>
    <row r="10" spans="1:16" x14ac:dyDescent="0.2">
      <c r="A10" s="4" t="s">
        <v>26</v>
      </c>
      <c r="B10">
        <v>46662.254999999997</v>
      </c>
      <c r="C10">
        <v>16586</v>
      </c>
      <c r="D10">
        <v>12868.2335</v>
      </c>
      <c r="E10">
        <v>331.08</v>
      </c>
      <c r="F10">
        <v>1972.8</v>
      </c>
      <c r="G10">
        <v>992.49299999999994</v>
      </c>
      <c r="H10">
        <v>917.44999999999993</v>
      </c>
      <c r="I10">
        <v>4.9499999999999988E-2</v>
      </c>
      <c r="J10">
        <v>80</v>
      </c>
      <c r="K10">
        <v>0.74699999999999989</v>
      </c>
      <c r="L10">
        <v>10.981999999999999</v>
      </c>
      <c r="M10">
        <v>1.2770000000000001</v>
      </c>
      <c r="N10">
        <v>1.3379999999999999</v>
      </c>
      <c r="O10">
        <v>0.872</v>
      </c>
      <c r="P10">
        <v>13.125</v>
      </c>
    </row>
    <row r="11" spans="1:16" x14ac:dyDescent="0.2">
      <c r="A11" s="4" t="s">
        <v>27</v>
      </c>
      <c r="B11">
        <v>40332.254999999997</v>
      </c>
      <c r="C11">
        <v>33326</v>
      </c>
      <c r="D11">
        <v>12630.2335</v>
      </c>
      <c r="E11">
        <v>615.9799999999999</v>
      </c>
      <c r="F11">
        <v>9685.7999999999993</v>
      </c>
      <c r="G11">
        <v>958.79300000000001</v>
      </c>
      <c r="H11">
        <v>967.55</v>
      </c>
      <c r="I11">
        <v>0.27549999999999997</v>
      </c>
      <c r="J11">
        <v>309.3</v>
      </c>
      <c r="K11">
        <v>2.2759999999999998</v>
      </c>
      <c r="L11">
        <v>13.891999999999999</v>
      </c>
      <c r="M11">
        <v>3.42</v>
      </c>
      <c r="N11">
        <v>6.0449999999999999</v>
      </c>
      <c r="O11">
        <v>2.827</v>
      </c>
      <c r="P11">
        <v>34.265000000000001</v>
      </c>
    </row>
    <row r="12" spans="1:16" x14ac:dyDescent="0.2">
      <c r="A12" s="4" t="s">
        <v>28</v>
      </c>
      <c r="B12">
        <v>41662.254999999997</v>
      </c>
      <c r="C12">
        <v>25856</v>
      </c>
      <c r="D12">
        <v>13094.7335</v>
      </c>
      <c r="E12">
        <v>547.07999999999993</v>
      </c>
      <c r="F12">
        <v>1576.8</v>
      </c>
      <c r="G12">
        <v>853.59299999999996</v>
      </c>
      <c r="H12">
        <v>867.34999999999991</v>
      </c>
      <c r="I12">
        <v>8.9499999999999996E-2</v>
      </c>
      <c r="J12">
        <v>87.4</v>
      </c>
      <c r="K12">
        <v>0.84899999999999998</v>
      </c>
      <c r="L12">
        <v>15.342000000000001</v>
      </c>
      <c r="M12">
        <v>1.4550000000000001</v>
      </c>
      <c r="N12">
        <v>2.7230000000000003</v>
      </c>
      <c r="O12">
        <v>1.0580000000000001</v>
      </c>
      <c r="P12">
        <v>18.495000000000001</v>
      </c>
    </row>
    <row r="13" spans="1:16" x14ac:dyDescent="0.2">
      <c r="A13" s="4" t="s">
        <v>29</v>
      </c>
      <c r="B13">
        <v>30122.255000000001</v>
      </c>
      <c r="C13">
        <v>31506</v>
      </c>
      <c r="D13">
        <v>9986.2335000000003</v>
      </c>
      <c r="E13">
        <v>449.38</v>
      </c>
      <c r="F13">
        <v>646.79999999999995</v>
      </c>
      <c r="G13">
        <v>580.29300000000001</v>
      </c>
      <c r="H13">
        <v>637.25</v>
      </c>
      <c r="I13">
        <v>7.099999999999998E-2</v>
      </c>
      <c r="J13">
        <v>64.97</v>
      </c>
      <c r="K13">
        <v>0.59899999999999998</v>
      </c>
      <c r="L13">
        <v>14.561999999999999</v>
      </c>
      <c r="M13">
        <v>1.048</v>
      </c>
      <c r="N13">
        <v>0.8899999999999999</v>
      </c>
      <c r="O13">
        <v>0.67500000000000004</v>
      </c>
      <c r="P13">
        <v>8.0789999999999988</v>
      </c>
    </row>
    <row r="14" spans="1:16" x14ac:dyDescent="0.2">
      <c r="A14" s="4" t="s">
        <v>30</v>
      </c>
      <c r="B14">
        <v>40092.254999999997</v>
      </c>
      <c r="C14">
        <v>38236</v>
      </c>
      <c r="D14">
        <v>14653.7335</v>
      </c>
      <c r="E14">
        <v>446.68</v>
      </c>
      <c r="F14">
        <v>1668.8</v>
      </c>
      <c r="G14">
        <v>785.29300000000001</v>
      </c>
      <c r="H14">
        <v>783.25</v>
      </c>
      <c r="I14">
        <v>0.19050000000000003</v>
      </c>
      <c r="J14">
        <v>72</v>
      </c>
      <c r="K14">
        <v>0.7609999999999999</v>
      </c>
      <c r="L14">
        <v>8.9809999999999999</v>
      </c>
      <c r="M14">
        <v>1.2789999999999999</v>
      </c>
      <c r="N14">
        <v>1.2689999999999999</v>
      </c>
      <c r="O14">
        <v>0.80600000000000005</v>
      </c>
      <c r="P14">
        <v>10.695</v>
      </c>
    </row>
    <row r="15" spans="1:16" x14ac:dyDescent="0.2">
      <c r="A15" s="4" t="s">
        <v>31</v>
      </c>
      <c r="B15">
        <v>38552.254999999997</v>
      </c>
      <c r="C15">
        <v>28006</v>
      </c>
      <c r="D15">
        <v>13062.2335</v>
      </c>
      <c r="E15">
        <v>431.38</v>
      </c>
      <c r="F15">
        <v>1687.8</v>
      </c>
      <c r="G15">
        <v>1127.5930000000001</v>
      </c>
      <c r="H15">
        <v>1016.55</v>
      </c>
      <c r="I15">
        <v>0.10849999999999996</v>
      </c>
      <c r="J15">
        <v>47.550000000000004</v>
      </c>
      <c r="K15">
        <v>0.626</v>
      </c>
      <c r="L15">
        <v>24.652000000000001</v>
      </c>
      <c r="M15">
        <v>1.091</v>
      </c>
      <c r="N15">
        <v>1.1759999999999999</v>
      </c>
      <c r="O15">
        <v>0.81400000000000006</v>
      </c>
      <c r="P15">
        <v>9.8819999999999997</v>
      </c>
    </row>
    <row r="16" spans="1:16" x14ac:dyDescent="0.2">
      <c r="A16" s="4" t="s">
        <v>32</v>
      </c>
      <c r="B16">
        <v>35102.254999999997</v>
      </c>
      <c r="C16">
        <v>14776</v>
      </c>
      <c r="D16">
        <v>9363.7335000000003</v>
      </c>
      <c r="E16">
        <v>416.98</v>
      </c>
      <c r="F16">
        <v>1138.8</v>
      </c>
      <c r="G16">
        <v>953.09299999999996</v>
      </c>
      <c r="H16">
        <v>763.15</v>
      </c>
      <c r="I16">
        <v>7.2499999999999981E-2</v>
      </c>
      <c r="J16">
        <v>63.21</v>
      </c>
      <c r="K16">
        <v>0.56400000000000006</v>
      </c>
      <c r="L16">
        <v>7.274</v>
      </c>
      <c r="M16">
        <v>1.079</v>
      </c>
      <c r="N16">
        <v>0.96300000000000008</v>
      </c>
      <c r="O16">
        <v>0.68300000000000005</v>
      </c>
      <c r="P16">
        <v>8.9359999999999999</v>
      </c>
    </row>
    <row r="17" spans="1:16" x14ac:dyDescent="0.2">
      <c r="A17" s="4" t="s">
        <v>33</v>
      </c>
      <c r="B17">
        <v>41242.254999999997</v>
      </c>
      <c r="C17">
        <v>18476</v>
      </c>
      <c r="D17">
        <v>13254.7335</v>
      </c>
      <c r="E17">
        <v>352.18</v>
      </c>
      <c r="F17">
        <v>1559.8</v>
      </c>
      <c r="G17">
        <v>1251.5930000000001</v>
      </c>
      <c r="H17">
        <v>1011.55</v>
      </c>
      <c r="I17">
        <v>6.0999999999999971E-2</v>
      </c>
      <c r="J17">
        <v>47.04</v>
      </c>
      <c r="K17">
        <v>0.754</v>
      </c>
      <c r="L17">
        <v>5.4850000000000003</v>
      </c>
      <c r="M17">
        <v>1.085</v>
      </c>
      <c r="N17">
        <v>0.96100000000000008</v>
      </c>
      <c r="O17">
        <v>0.71100000000000008</v>
      </c>
      <c r="P17">
        <v>8.8089999999999993</v>
      </c>
    </row>
    <row r="18" spans="1:16" x14ac:dyDescent="0.2">
      <c r="A18" s="4" t="s">
        <v>34</v>
      </c>
      <c r="B18">
        <v>14992.254999999999</v>
      </c>
      <c r="C18">
        <v>14216</v>
      </c>
      <c r="D18">
        <v>4406.2335000000003</v>
      </c>
      <c r="E18">
        <v>157.38</v>
      </c>
      <c r="F18">
        <v>257.79999999999995</v>
      </c>
      <c r="G18">
        <v>744.19299999999998</v>
      </c>
      <c r="H18">
        <v>469.95</v>
      </c>
      <c r="I18">
        <v>-8.6000000000000021E-2</v>
      </c>
      <c r="J18">
        <v>2.1700000000000017</v>
      </c>
      <c r="K18">
        <v>0.40200000000000002</v>
      </c>
      <c r="L18">
        <v>2.3969999999999998</v>
      </c>
      <c r="M18">
        <v>0.66100000000000003</v>
      </c>
      <c r="N18">
        <v>0.55499999999999994</v>
      </c>
      <c r="O18">
        <v>0.46700000000000003</v>
      </c>
      <c r="P18">
        <v>5.7090000000000005</v>
      </c>
    </row>
    <row r="19" spans="1:16" x14ac:dyDescent="0.2">
      <c r="A19" s="4" t="s">
        <v>35</v>
      </c>
      <c r="B19">
        <v>41062.254999999997</v>
      </c>
      <c r="C19">
        <v>18876</v>
      </c>
      <c r="D19">
        <v>7286.7335000000003</v>
      </c>
      <c r="E19">
        <v>415.08</v>
      </c>
      <c r="F19">
        <v>2456.8000000000002</v>
      </c>
      <c r="G19">
        <v>347.79300000000001</v>
      </c>
      <c r="H19">
        <v>555.25</v>
      </c>
      <c r="I19">
        <v>2.9999999999999749E-3</v>
      </c>
      <c r="J19">
        <v>87.800000000000011</v>
      </c>
      <c r="K19">
        <v>1.5209999999999999</v>
      </c>
      <c r="L19">
        <v>7.5409999999999995</v>
      </c>
      <c r="M19">
        <v>2.77</v>
      </c>
      <c r="N19">
        <v>3.7930000000000001</v>
      </c>
      <c r="O19">
        <v>2.1059999999999999</v>
      </c>
      <c r="P19">
        <v>16.525000000000002</v>
      </c>
    </row>
    <row r="20" spans="1:16" x14ac:dyDescent="0.2">
      <c r="A20" s="4" t="s">
        <v>36</v>
      </c>
      <c r="B20">
        <v>37402.254999999997</v>
      </c>
      <c r="C20">
        <v>10446</v>
      </c>
      <c r="D20">
        <v>8755.2335000000003</v>
      </c>
      <c r="E20">
        <v>292.58</v>
      </c>
      <c r="F20">
        <v>755.8</v>
      </c>
      <c r="G20">
        <v>972.59299999999996</v>
      </c>
      <c r="H20">
        <v>825.94999999999993</v>
      </c>
      <c r="I20">
        <v>-4.1500000000000009E-2</v>
      </c>
      <c r="J20">
        <v>67.02000000000001</v>
      </c>
      <c r="K20">
        <v>0.76200000000000001</v>
      </c>
      <c r="L20">
        <v>7.3879999999999999</v>
      </c>
      <c r="M20">
        <v>1.1440000000000001</v>
      </c>
      <c r="N20">
        <v>1.1949999999999998</v>
      </c>
      <c r="O20">
        <v>0.83800000000000008</v>
      </c>
      <c r="P20">
        <v>13.365</v>
      </c>
    </row>
    <row r="21" spans="1:16" x14ac:dyDescent="0.2">
      <c r="A21" s="4" t="s">
        <v>37</v>
      </c>
      <c r="B21">
        <v>33782.254999999997</v>
      </c>
      <c r="C21">
        <v>12476</v>
      </c>
      <c r="D21">
        <v>7674.2335000000003</v>
      </c>
      <c r="E21">
        <v>320.38</v>
      </c>
      <c r="F21">
        <v>724.8</v>
      </c>
      <c r="G21">
        <v>594.89299999999992</v>
      </c>
      <c r="H21">
        <v>525.15</v>
      </c>
      <c r="I21">
        <v>4.6499999999999986E-2</v>
      </c>
      <c r="J21">
        <v>140.29999999999998</v>
      </c>
      <c r="K21">
        <v>0.76600000000000001</v>
      </c>
      <c r="L21">
        <v>6.7249999999999996</v>
      </c>
      <c r="M21">
        <v>1.3119999999999998</v>
      </c>
      <c r="N21">
        <v>1.2949999999999999</v>
      </c>
      <c r="O21">
        <v>0.89200000000000002</v>
      </c>
      <c r="P21">
        <v>9.7579999999999991</v>
      </c>
    </row>
    <row r="22" spans="1:16" x14ac:dyDescent="0.2">
      <c r="A22" s="4" t="s">
        <v>38</v>
      </c>
      <c r="B22">
        <v>40432.254999999997</v>
      </c>
      <c r="C22">
        <v>17596</v>
      </c>
      <c r="D22">
        <v>6925.2335000000003</v>
      </c>
      <c r="E22">
        <v>383.18</v>
      </c>
      <c r="F22">
        <v>817.8</v>
      </c>
      <c r="G22">
        <v>565.29300000000001</v>
      </c>
      <c r="H22">
        <v>569.34999999999991</v>
      </c>
      <c r="I22">
        <v>3.2000000000000001E-2</v>
      </c>
      <c r="J22">
        <v>85.6</v>
      </c>
      <c r="K22">
        <v>0.85600000000000009</v>
      </c>
      <c r="L22">
        <v>5.5659999999999998</v>
      </c>
      <c r="M22">
        <v>1.4890000000000001</v>
      </c>
      <c r="N22">
        <v>1.569</v>
      </c>
      <c r="O22">
        <v>0.98899999999999999</v>
      </c>
      <c r="P22">
        <v>10.695</v>
      </c>
    </row>
    <row r="23" spans="1:16" x14ac:dyDescent="0.2">
      <c r="A23" s="8" t="s">
        <v>63</v>
      </c>
      <c r="B23">
        <v>42022.254999999997</v>
      </c>
      <c r="C23">
        <v>22426</v>
      </c>
      <c r="D23">
        <v>10864.7335</v>
      </c>
      <c r="E23">
        <v>802.38</v>
      </c>
      <c r="F23">
        <v>1262.8</v>
      </c>
      <c r="G23">
        <v>863.99299999999994</v>
      </c>
      <c r="H23">
        <v>891.15</v>
      </c>
      <c r="I23">
        <v>6.0999999999999971E-2</v>
      </c>
      <c r="J23">
        <v>138.9</v>
      </c>
      <c r="K23">
        <v>1.0580000000000001</v>
      </c>
      <c r="L23">
        <v>7.6710000000000003</v>
      </c>
      <c r="M23">
        <v>1.875</v>
      </c>
      <c r="N23">
        <v>1.8539999999999999</v>
      </c>
      <c r="O23">
        <v>1.1760000000000002</v>
      </c>
      <c r="P23">
        <v>14.844999999999999</v>
      </c>
    </row>
    <row r="24" spans="1:16" x14ac:dyDescent="0.2">
      <c r="A24" s="4" t="s">
        <v>64</v>
      </c>
      <c r="B24">
        <v>31272.255000000001</v>
      </c>
      <c r="C24">
        <v>15006</v>
      </c>
      <c r="D24">
        <v>7293.2335000000003</v>
      </c>
      <c r="E24">
        <v>349.28000000000003</v>
      </c>
      <c r="F24">
        <v>1086.8</v>
      </c>
      <c r="G24">
        <v>621.29300000000001</v>
      </c>
      <c r="H24">
        <v>575.54999999999995</v>
      </c>
      <c r="I24">
        <v>1.34</v>
      </c>
      <c r="J24">
        <v>56.4</v>
      </c>
      <c r="K24">
        <v>0.77800000000000002</v>
      </c>
      <c r="L24">
        <v>7.2249999999999996</v>
      </c>
      <c r="M24">
        <v>1.4239999999999999</v>
      </c>
      <c r="N24">
        <v>1.3539999999999999</v>
      </c>
      <c r="O24">
        <v>0.91800000000000004</v>
      </c>
      <c r="P24">
        <v>12.344999999999999</v>
      </c>
    </row>
    <row r="25" spans="1:16" x14ac:dyDescent="0.2">
      <c r="A25" s="4" t="s">
        <v>65</v>
      </c>
      <c r="B25">
        <v>35622.254999999997</v>
      </c>
      <c r="C25">
        <v>15536</v>
      </c>
      <c r="D25">
        <v>7648.7335000000003</v>
      </c>
      <c r="E25">
        <v>416.58</v>
      </c>
      <c r="F25">
        <v>2767.8</v>
      </c>
      <c r="G25">
        <v>1558.5930000000001</v>
      </c>
      <c r="H25">
        <v>1172.55</v>
      </c>
      <c r="I25">
        <v>1.1499999999999982E-2</v>
      </c>
      <c r="J25">
        <v>129.1</v>
      </c>
      <c r="K25">
        <v>1.5209999999999999</v>
      </c>
      <c r="L25">
        <v>8.7089999999999996</v>
      </c>
      <c r="M25">
        <v>1.6160000000000001</v>
      </c>
      <c r="N25">
        <v>1.9629999999999999</v>
      </c>
      <c r="O25">
        <v>1.248</v>
      </c>
      <c r="P25">
        <v>28.115000000000002</v>
      </c>
    </row>
    <row r="26" spans="1:16" x14ac:dyDescent="0.2">
      <c r="A26" s="4" t="s">
        <v>66</v>
      </c>
      <c r="B26">
        <v>32402.255000000001</v>
      </c>
      <c r="C26">
        <v>18756</v>
      </c>
      <c r="D26">
        <v>6108.7335000000003</v>
      </c>
      <c r="E26">
        <v>277.78000000000003</v>
      </c>
      <c r="F26">
        <v>1121.8</v>
      </c>
      <c r="G26">
        <v>696.39299999999992</v>
      </c>
      <c r="H26">
        <v>517.15</v>
      </c>
      <c r="I26">
        <v>0.09</v>
      </c>
      <c r="J26">
        <v>86.800000000000011</v>
      </c>
      <c r="K26">
        <v>0.83800000000000008</v>
      </c>
      <c r="L26">
        <v>3.552</v>
      </c>
      <c r="M26">
        <v>1.323</v>
      </c>
      <c r="N26">
        <v>1.486</v>
      </c>
      <c r="O26">
        <v>0.96799999999999997</v>
      </c>
      <c r="P26">
        <v>8.7359999999999989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CB67-B742-ED4D-8951-1CD8F9F748DD}">
  <dimension ref="A1:P25"/>
  <sheetViews>
    <sheetView workbookViewId="0">
      <selection activeCell="G24" sqref="G24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'MW. Z.M.P CLEAN'!B3*0.05</f>
        <v>1791.11275</v>
      </c>
      <c r="C2">
        <f>'MW. Z.M.P CLEAN'!C3*0.05</f>
        <v>1337.3000000000002</v>
      </c>
      <c r="D2">
        <f>'MW. Z.M.P CLEAN'!D3*0.05</f>
        <v>375.73667500000005</v>
      </c>
      <c r="E2">
        <f>'MW. Z.M.P CLEAN'!E3*0.05</f>
        <v>23.269000000000002</v>
      </c>
      <c r="F2">
        <f>'MW. Z.M.P CLEAN'!F3*0.05</f>
        <v>90.39</v>
      </c>
      <c r="G2">
        <f>'MW. Z.M.P CLEAN'!G3*0.05</f>
        <v>41.739650000000005</v>
      </c>
      <c r="H2">
        <f>'MW. Z.M.P CLEAN'!H3*0.05</f>
        <v>36.427500000000002</v>
      </c>
      <c r="I2">
        <f>'MW. Z.M.P CLEAN'!I3*0.05</f>
        <v>2.4499999999999995E-3</v>
      </c>
      <c r="J2">
        <f>'MW. Z.M.P CLEAN'!J3*0.05</f>
        <v>3.6</v>
      </c>
      <c r="K2">
        <f>'MW. Z.M.P CLEAN'!K3*0.05</f>
        <v>3.5450000000000002E-2</v>
      </c>
      <c r="L2">
        <f>'MW. Z.M.P CLEAN'!L3*0.05</f>
        <v>0.25825000000000004</v>
      </c>
      <c r="M2">
        <f>'MW. Z.M.P CLEAN'!M3*0.05</f>
        <v>6.6049999999999998E-2</v>
      </c>
      <c r="N2">
        <f>'MW. Z.M.P CLEAN'!N3*0.05</f>
        <v>6.7449999999999996E-2</v>
      </c>
      <c r="O2">
        <f>'MW. Z.M.P CLEAN'!O3*0.05</f>
        <v>4.1000000000000009E-2</v>
      </c>
      <c r="P2">
        <f>'MW. Z.M.P CLEAN'!P3*0.05</f>
        <v>0.35975000000000001</v>
      </c>
    </row>
    <row r="3" spans="1:16" x14ac:dyDescent="0.2">
      <c r="A3" s="4" t="s">
        <v>20</v>
      </c>
      <c r="B3">
        <f>'MW. Z.M.P CLEAN'!B4*0.05</f>
        <v>1617.6127500000002</v>
      </c>
      <c r="C3">
        <f>'MW. Z.M.P CLEAN'!C4*0.05</f>
        <v>1243.8000000000002</v>
      </c>
      <c r="D3">
        <f>'MW. Z.M.P CLEAN'!D4*0.05</f>
        <v>475.11167500000005</v>
      </c>
      <c r="E3">
        <f>'MW. Z.M.P CLEAN'!E4*0.05</f>
        <v>15.279</v>
      </c>
      <c r="F3">
        <f>'MW. Z.M.P CLEAN'!F4*0.05</f>
        <v>110.79000000000002</v>
      </c>
      <c r="G3">
        <f>'MW. Z.M.P CLEAN'!G4*0.05</f>
        <v>30.914650000000002</v>
      </c>
      <c r="H3">
        <f>'MW. Z.M.P CLEAN'!H4*0.05</f>
        <v>32.647500000000001</v>
      </c>
      <c r="I3">
        <f>'MW. Z.M.P CLEAN'!I4*0.05</f>
        <v>1.6249999999999988E-3</v>
      </c>
      <c r="J3">
        <f>'MW. Z.M.P CLEAN'!J4*0.05</f>
        <v>5.8649999999999993</v>
      </c>
      <c r="K3">
        <f>'MW. Z.M.P CLEAN'!K4*0.05</f>
        <v>5.5500000000000008E-2</v>
      </c>
      <c r="L3">
        <f>'MW. Z.M.P CLEAN'!L4*0.05</f>
        <v>0.2702</v>
      </c>
      <c r="M3">
        <f>'MW. Z.M.P CLEAN'!M4*0.05</f>
        <v>0.10819999999999999</v>
      </c>
      <c r="N3">
        <f>'MW. Z.M.P CLEAN'!N4*0.05</f>
        <v>0.15180000000000002</v>
      </c>
      <c r="O3">
        <f>'MW. Z.M.P CLEAN'!O4*0.05</f>
        <v>8.1200000000000008E-2</v>
      </c>
      <c r="P3">
        <f>'MW. Z.M.P CLEAN'!P4*0.05</f>
        <v>0.62575000000000003</v>
      </c>
    </row>
    <row r="4" spans="1:16" x14ac:dyDescent="0.2">
      <c r="A4" s="4" t="s">
        <v>21</v>
      </c>
      <c r="B4">
        <f>'MW. Z.M.P CLEAN'!B5*0.05</f>
        <v>1698.11275</v>
      </c>
      <c r="C4">
        <f>'MW. Z.M.P CLEAN'!C5*0.05</f>
        <v>1420.8000000000002</v>
      </c>
      <c r="D4">
        <f>'MW. Z.M.P CLEAN'!D5*0.05</f>
        <v>339.08667500000001</v>
      </c>
      <c r="E4">
        <f>'MW. Z.M.P CLEAN'!E5*0.05</f>
        <v>34.873999999999995</v>
      </c>
      <c r="F4">
        <f>'MW. Z.M.P CLEAN'!F5*0.05</f>
        <v>72.64</v>
      </c>
      <c r="G4">
        <f>'MW. Z.M.P CLEAN'!G5*0.05</f>
        <v>20.339650000000002</v>
      </c>
      <c r="H4">
        <f>'MW. Z.M.P CLEAN'!H5*0.05</f>
        <v>25.197500000000002</v>
      </c>
      <c r="I4">
        <f>'MW. Z.M.P CLEAN'!I5*0.05</f>
        <v>3.9749999999999994E-3</v>
      </c>
      <c r="J4">
        <f>'MW. Z.M.P CLEAN'!J5*0.05</f>
        <v>4.1650000000000009</v>
      </c>
      <c r="K4">
        <f>'MW. Z.M.P CLEAN'!K5*0.05</f>
        <v>4.0800000000000003E-2</v>
      </c>
      <c r="L4">
        <f>'MW. Z.M.P CLEAN'!L5*0.05</f>
        <v>0.47205000000000008</v>
      </c>
      <c r="M4">
        <f>'MW. Z.M.P CLEAN'!M5*0.05</f>
        <v>7.7850000000000003E-2</v>
      </c>
      <c r="N4">
        <f>'MW. Z.M.P CLEAN'!N5*0.05</f>
        <v>8.6849999999999997E-2</v>
      </c>
      <c r="O4">
        <f>'MW. Z.M.P CLEAN'!O5*0.05</f>
        <v>4.7250000000000007E-2</v>
      </c>
      <c r="P4">
        <f>'MW. Z.M.P CLEAN'!P5*0.05</f>
        <v>0.41840000000000005</v>
      </c>
    </row>
    <row r="5" spans="1:16" x14ac:dyDescent="0.2">
      <c r="A5" s="4" t="s">
        <v>22</v>
      </c>
      <c r="B5">
        <f>'MW. Z.M.P CLEAN'!B6*0.05</f>
        <v>1676.61275</v>
      </c>
      <c r="C5">
        <f>'MW. Z.M.P CLEAN'!C6*0.05</f>
        <v>1194.3</v>
      </c>
      <c r="D5">
        <f>'MW. Z.M.P CLEAN'!D6*0.05</f>
        <v>398.58667500000001</v>
      </c>
      <c r="E5">
        <f>'MW. Z.M.P CLEAN'!E6*0.05</f>
        <v>28.028999999999996</v>
      </c>
      <c r="F5">
        <f>'MW. Z.M.P CLEAN'!F6*0.05</f>
        <v>127.09000000000002</v>
      </c>
      <c r="G5">
        <f>'MW. Z.M.P CLEAN'!G6*0.05</f>
        <v>64.979650000000007</v>
      </c>
      <c r="H5">
        <f>'MW. Z.M.P CLEAN'!H6*0.05</f>
        <v>51.127499999999998</v>
      </c>
      <c r="I5">
        <f>'MW. Z.M.P CLEAN'!I6*0.05</f>
        <v>3.324999999999999E-3</v>
      </c>
      <c r="J5">
        <f>'MW. Z.M.P CLEAN'!J6*0.05</f>
        <v>4.71</v>
      </c>
      <c r="K5">
        <f>'MW. Z.M.P CLEAN'!K6*0.05</f>
        <v>5.4700000000000006E-2</v>
      </c>
      <c r="L5">
        <f>'MW. Z.M.P CLEAN'!L6*0.05</f>
        <v>0.65710000000000002</v>
      </c>
      <c r="M5">
        <f>'MW. Z.M.P CLEAN'!M6*0.05</f>
        <v>8.2299999999999998E-2</v>
      </c>
      <c r="N5">
        <f>'MW. Z.M.P CLEAN'!N6*0.05</f>
        <v>0.10885</v>
      </c>
      <c r="O5">
        <f>'MW. Z.M.P CLEAN'!O6*0.05</f>
        <v>6.0700000000000004E-2</v>
      </c>
      <c r="P5">
        <f>'MW. Z.M.P CLEAN'!P6*0.05</f>
        <v>0.58324999999999994</v>
      </c>
    </row>
    <row r="6" spans="1:16" x14ac:dyDescent="0.2">
      <c r="A6" s="4" t="s">
        <v>23</v>
      </c>
      <c r="B6">
        <f>'MW. Z.M.P CLEAN'!B7*0.05</f>
        <v>1743.61275</v>
      </c>
      <c r="C6">
        <f>'MW. Z.M.P CLEAN'!C7*0.05</f>
        <v>1235.3000000000002</v>
      </c>
      <c r="D6">
        <f>'MW. Z.M.P CLEAN'!D7*0.05</f>
        <v>383.61167500000005</v>
      </c>
      <c r="E6">
        <f>'MW. Z.M.P CLEAN'!E7*0.05</f>
        <v>20.724000000000004</v>
      </c>
      <c r="F6">
        <f>'MW. Z.M.P CLEAN'!F7*0.05</f>
        <v>47.89</v>
      </c>
      <c r="G6">
        <f>'MW. Z.M.P CLEAN'!G7*0.05</f>
        <v>46.274650000000001</v>
      </c>
      <c r="H6">
        <f>'MW. Z.M.P CLEAN'!H7*0.05</f>
        <v>39.017499999999998</v>
      </c>
      <c r="I6">
        <f>'MW. Z.M.P CLEAN'!I7*0.05</f>
        <v>5.1000000000000004E-3</v>
      </c>
      <c r="J6">
        <f>'MW. Z.M.P CLEAN'!J7*0.05</f>
        <v>2.3325</v>
      </c>
      <c r="K6">
        <f>'MW. Z.M.P CLEAN'!K7*0.05</f>
        <v>5.79E-2</v>
      </c>
      <c r="L6">
        <f>'MW. Z.M.P CLEAN'!L7*0.05</f>
        <v>0.57510000000000006</v>
      </c>
      <c r="M6">
        <f>'MW. Z.M.P CLEAN'!M7*0.05</f>
        <v>6.7799999999999999E-2</v>
      </c>
      <c r="N6">
        <f>'MW. Z.M.P CLEAN'!N7*0.05</f>
        <v>6.565E-2</v>
      </c>
      <c r="O6">
        <f>'MW. Z.M.P CLEAN'!O7*0.05</f>
        <v>4.215E-2</v>
      </c>
      <c r="P6">
        <f>'MW. Z.M.P CLEAN'!P7*0.05</f>
        <v>0.47269999999999995</v>
      </c>
    </row>
    <row r="7" spans="1:16" x14ac:dyDescent="0.2">
      <c r="A7" s="4" t="s">
        <v>24</v>
      </c>
      <c r="B7">
        <f>'MW. Z.M.P CLEAN'!B8*0.05</f>
        <v>2022.11275</v>
      </c>
      <c r="C7">
        <f>'MW. Z.M.P CLEAN'!C8*0.05</f>
        <v>803.30000000000007</v>
      </c>
      <c r="D7">
        <f>'MW. Z.M.P CLEAN'!D8*0.05</f>
        <v>522.41167500000006</v>
      </c>
      <c r="E7">
        <f>'MW. Z.M.P CLEAN'!E8*0.05</f>
        <v>18.424000000000003</v>
      </c>
      <c r="F7">
        <f>'MW. Z.M.P CLEAN'!F8*0.05</f>
        <v>104.74000000000001</v>
      </c>
      <c r="G7">
        <f>'MW. Z.M.P CLEAN'!G8*0.05</f>
        <v>25.029650000000004</v>
      </c>
      <c r="H7">
        <f>'MW. Z.M.P CLEAN'!H8*0.05</f>
        <v>30.977499999999999</v>
      </c>
      <c r="I7">
        <f>'MW. Z.M.P CLEAN'!I8*0.05</f>
        <v>2.9999999999999988E-3</v>
      </c>
      <c r="J7">
        <f>'MW. Z.M.P CLEAN'!J8*0.05</f>
        <v>3.6349999999999998</v>
      </c>
      <c r="K7">
        <f>'MW. Z.M.P CLEAN'!K8*0.05</f>
        <v>3.4950000000000002E-2</v>
      </c>
      <c r="L7">
        <f>'MW. Z.M.P CLEAN'!L8*0.05</f>
        <v>0.80210000000000015</v>
      </c>
      <c r="M7">
        <f>'MW. Z.M.P CLEAN'!M8*0.05</f>
        <v>6.4000000000000001E-2</v>
      </c>
      <c r="N7">
        <f>'MW. Z.M.P CLEAN'!N8*0.05</f>
        <v>6.25E-2</v>
      </c>
      <c r="O7">
        <f>'MW. Z.M.P CLEAN'!O8*0.05</f>
        <v>4.2099999999999999E-2</v>
      </c>
      <c r="P7">
        <f>'MW. Z.M.P CLEAN'!P8*0.05</f>
        <v>0.45565</v>
      </c>
    </row>
    <row r="8" spans="1:16" x14ac:dyDescent="0.2">
      <c r="A8" s="4" t="s">
        <v>25</v>
      </c>
      <c r="B8">
        <f>'MW. Z.M.P CLEAN'!B9*0.05</f>
        <v>2125.6127499999998</v>
      </c>
      <c r="C8">
        <f>'MW. Z.M.P CLEAN'!C9*0.05</f>
        <v>1164.3</v>
      </c>
      <c r="D8">
        <f>'MW. Z.M.P CLEAN'!D9*0.05</f>
        <v>388.53667500000006</v>
      </c>
      <c r="E8">
        <f>'MW. Z.M.P CLEAN'!E9*0.05</f>
        <v>20.239000000000004</v>
      </c>
      <c r="F8">
        <f>'MW. Z.M.P CLEAN'!F9*0.05</f>
        <v>302.84000000000003</v>
      </c>
      <c r="G8">
        <f>'MW. Z.M.P CLEAN'!G9*0.05</f>
        <v>44.074649999999998</v>
      </c>
      <c r="H8">
        <f>'MW. Z.M.P CLEAN'!H9*0.05</f>
        <v>42.987500000000004</v>
      </c>
      <c r="I8">
        <f>'MW. Z.M.P CLEAN'!I9*0.05</f>
        <v>3.5749999999999992E-3</v>
      </c>
      <c r="J8">
        <f>'MW. Z.M.P CLEAN'!J9*0.05</f>
        <v>6.5350000000000001</v>
      </c>
      <c r="K8">
        <f>'MW. Z.M.P CLEAN'!K9*0.05</f>
        <v>7.0050000000000001E-2</v>
      </c>
      <c r="L8">
        <f>'MW. Z.M.P CLEAN'!L9*0.05</f>
        <v>0.27684999999999998</v>
      </c>
      <c r="M8">
        <f>'MW. Z.M.P CLEAN'!M9*0.05</f>
        <v>0.12340000000000001</v>
      </c>
      <c r="N8">
        <f>'MW. Z.M.P CLEAN'!N9*0.05</f>
        <v>0.16880000000000003</v>
      </c>
      <c r="O8">
        <f>'MW. Z.M.P CLEAN'!O9*0.05</f>
        <v>8.8950000000000001E-2</v>
      </c>
      <c r="P8">
        <f>'MW. Z.M.P CLEAN'!P9*0.05</f>
        <v>0.90325000000000011</v>
      </c>
    </row>
    <row r="9" spans="1:16" x14ac:dyDescent="0.2">
      <c r="A9" s="4" t="s">
        <v>26</v>
      </c>
      <c r="B9">
        <f>'MW. Z.M.P CLEAN'!B10*0.05</f>
        <v>2333.1127499999998</v>
      </c>
      <c r="C9">
        <f>'MW. Z.M.P CLEAN'!C10*0.05</f>
        <v>829.30000000000007</v>
      </c>
      <c r="D9">
        <f>'MW. Z.M.P CLEAN'!D10*0.05</f>
        <v>643.41167500000006</v>
      </c>
      <c r="E9">
        <f>'MW. Z.M.P CLEAN'!E10*0.05</f>
        <v>16.553999999999998</v>
      </c>
      <c r="F9">
        <f>'MW. Z.M.P CLEAN'!F10*0.05</f>
        <v>98.64</v>
      </c>
      <c r="G9">
        <f>'MW. Z.M.P CLEAN'!G10*0.05</f>
        <v>49.624650000000003</v>
      </c>
      <c r="H9">
        <f>'MW. Z.M.P CLEAN'!H10*0.05</f>
        <v>45.872500000000002</v>
      </c>
      <c r="I9">
        <f>'MW. Z.M.P CLEAN'!I10*0.05</f>
        <v>2.4749999999999998E-3</v>
      </c>
      <c r="J9">
        <f>'MW. Z.M.P CLEAN'!J10*0.05</f>
        <v>4</v>
      </c>
      <c r="K9">
        <f>'MW. Z.M.P CLEAN'!K10*0.05</f>
        <v>3.7349999999999994E-2</v>
      </c>
      <c r="L9">
        <f>'MW. Z.M.P CLEAN'!L10*0.05</f>
        <v>0.54910000000000003</v>
      </c>
      <c r="M9">
        <f>'MW. Z.M.P CLEAN'!M10*0.05</f>
        <v>6.3850000000000004E-2</v>
      </c>
      <c r="N9">
        <f>'MW. Z.M.P CLEAN'!N10*0.05</f>
        <v>6.6900000000000001E-2</v>
      </c>
      <c r="O9">
        <f>'MW. Z.M.P CLEAN'!O10*0.05</f>
        <v>4.36E-2</v>
      </c>
      <c r="P9">
        <f>'MW. Z.M.P CLEAN'!P10*0.05</f>
        <v>0.65625</v>
      </c>
    </row>
    <row r="10" spans="1:16" x14ac:dyDescent="0.2">
      <c r="A10" s="4" t="s">
        <v>27</v>
      </c>
      <c r="B10">
        <f>'MW. Z.M.P CLEAN'!B11*0.05</f>
        <v>2016.61275</v>
      </c>
      <c r="C10">
        <f>'MW. Z.M.P CLEAN'!C11*0.05</f>
        <v>1666.3000000000002</v>
      </c>
      <c r="D10">
        <f>'MW. Z.M.P CLEAN'!D11*0.05</f>
        <v>631.51167500000008</v>
      </c>
      <c r="E10">
        <f>'MW. Z.M.P CLEAN'!E11*0.05</f>
        <v>30.798999999999996</v>
      </c>
      <c r="F10">
        <f>'MW. Z.M.P CLEAN'!F11*0.05</f>
        <v>484.28999999999996</v>
      </c>
      <c r="G10">
        <f>'MW. Z.M.P CLEAN'!G11*0.05</f>
        <v>47.93965</v>
      </c>
      <c r="H10">
        <f>'MW. Z.M.P CLEAN'!H11*0.05</f>
        <v>48.377499999999998</v>
      </c>
      <c r="I10">
        <f>'MW. Z.M.P CLEAN'!I11*0.05</f>
        <v>1.3774999999999999E-2</v>
      </c>
      <c r="J10">
        <f>'MW. Z.M.P CLEAN'!J11*0.05</f>
        <v>15.465000000000002</v>
      </c>
      <c r="K10">
        <f>'MW. Z.M.P CLEAN'!K11*0.05</f>
        <v>0.1138</v>
      </c>
      <c r="L10">
        <f>'MW. Z.M.P CLEAN'!L11*0.05</f>
        <v>0.6946</v>
      </c>
      <c r="M10">
        <f>'MW. Z.M.P CLEAN'!M11*0.05</f>
        <v>0.17100000000000001</v>
      </c>
      <c r="N10">
        <f>'MW. Z.M.P CLEAN'!N11*0.05</f>
        <v>0.30225000000000002</v>
      </c>
      <c r="O10">
        <f>'MW. Z.M.P CLEAN'!O11*0.05</f>
        <v>0.14135</v>
      </c>
      <c r="P10">
        <f>'MW. Z.M.P CLEAN'!P11*0.05</f>
        <v>1.7132500000000002</v>
      </c>
    </row>
    <row r="11" spans="1:16" x14ac:dyDescent="0.2">
      <c r="A11" s="4" t="s">
        <v>28</v>
      </c>
      <c r="B11">
        <f>'MW. Z.M.P CLEAN'!B12*0.05</f>
        <v>2083.1127499999998</v>
      </c>
      <c r="C11">
        <f>'MW. Z.M.P CLEAN'!C12*0.05</f>
        <v>1292.8000000000002</v>
      </c>
      <c r="D11">
        <f>'MW. Z.M.P CLEAN'!D12*0.05</f>
        <v>654.7366750000001</v>
      </c>
      <c r="E11">
        <f>'MW. Z.M.P CLEAN'!E12*0.05</f>
        <v>27.353999999999999</v>
      </c>
      <c r="F11">
        <f>'MW. Z.M.P CLEAN'!F12*0.05</f>
        <v>78.84</v>
      </c>
      <c r="G11">
        <f>'MW. Z.M.P CLEAN'!G12*0.05</f>
        <v>42.679650000000002</v>
      </c>
      <c r="H11">
        <f>'MW. Z.M.P CLEAN'!H12*0.05</f>
        <v>43.3675</v>
      </c>
      <c r="I11">
        <f>'MW. Z.M.P CLEAN'!I12*0.05</f>
        <v>4.4749999999999998E-3</v>
      </c>
      <c r="J11">
        <f>'MW. Z.M.P CLEAN'!J12*0.05</f>
        <v>4.37</v>
      </c>
      <c r="K11">
        <f>'MW. Z.M.P CLEAN'!K12*0.05</f>
        <v>4.2450000000000002E-2</v>
      </c>
      <c r="L11">
        <f>'MW. Z.M.P CLEAN'!L12*0.05</f>
        <v>0.76710000000000012</v>
      </c>
      <c r="M11">
        <f>'MW. Z.M.P CLEAN'!M12*0.05</f>
        <v>7.2750000000000009E-2</v>
      </c>
      <c r="N11">
        <f>'MW. Z.M.P CLEAN'!N12*0.05</f>
        <v>0.13615000000000002</v>
      </c>
      <c r="O11">
        <f>'MW. Z.M.P CLEAN'!O12*0.05</f>
        <v>5.2900000000000003E-2</v>
      </c>
      <c r="P11">
        <f>'MW. Z.M.P CLEAN'!P12*0.05</f>
        <v>0.92475000000000007</v>
      </c>
    </row>
    <row r="12" spans="1:16" x14ac:dyDescent="0.2">
      <c r="A12" s="4" t="s">
        <v>29</v>
      </c>
      <c r="B12">
        <f>'MW. Z.M.P CLEAN'!B13*0.05</f>
        <v>1506.1127500000002</v>
      </c>
      <c r="C12">
        <f>'MW. Z.M.P CLEAN'!C13*0.05</f>
        <v>1575.3000000000002</v>
      </c>
      <c r="D12">
        <f>'MW. Z.M.P CLEAN'!D13*0.05</f>
        <v>499.31167500000004</v>
      </c>
      <c r="E12">
        <f>'MW. Z.M.P CLEAN'!E13*0.05</f>
        <v>22.469000000000001</v>
      </c>
      <c r="F12">
        <f>'MW. Z.M.P CLEAN'!F13*0.05</f>
        <v>32.339999999999996</v>
      </c>
      <c r="G12">
        <f>'MW. Z.M.P CLEAN'!G13*0.05</f>
        <v>29.014650000000003</v>
      </c>
      <c r="H12">
        <f>'MW. Z.M.P CLEAN'!H13*0.05</f>
        <v>31.862500000000001</v>
      </c>
      <c r="I12">
        <f>'MW. Z.M.P CLEAN'!I13*0.05</f>
        <v>3.5499999999999993E-3</v>
      </c>
      <c r="J12">
        <f>'MW. Z.M.P CLEAN'!J13*0.05</f>
        <v>3.2484999999999999</v>
      </c>
      <c r="K12">
        <f>'MW. Z.M.P CLEAN'!K13*0.05</f>
        <v>2.9950000000000001E-2</v>
      </c>
      <c r="L12">
        <f>'MW. Z.M.P CLEAN'!L13*0.05</f>
        <v>0.72809999999999997</v>
      </c>
      <c r="M12">
        <f>'MW. Z.M.P CLEAN'!M13*0.05</f>
        <v>5.2400000000000002E-2</v>
      </c>
      <c r="N12">
        <f>'MW. Z.M.P CLEAN'!N13*0.05</f>
        <v>4.4499999999999998E-2</v>
      </c>
      <c r="O12">
        <f>'MW. Z.M.P CLEAN'!O13*0.05</f>
        <v>3.3750000000000002E-2</v>
      </c>
      <c r="P12">
        <f>'MW. Z.M.P CLEAN'!P13*0.05</f>
        <v>0.40394999999999998</v>
      </c>
    </row>
    <row r="13" spans="1:16" x14ac:dyDescent="0.2">
      <c r="A13" s="4" t="s">
        <v>30</v>
      </c>
      <c r="B13">
        <f>'MW. Z.M.P CLEAN'!B14*0.05</f>
        <v>2004.61275</v>
      </c>
      <c r="C13">
        <f>'MW. Z.M.P CLEAN'!C14*0.05</f>
        <v>1911.8000000000002</v>
      </c>
      <c r="D13">
        <f>'MW. Z.M.P CLEAN'!D14*0.05</f>
        <v>732.68667500000004</v>
      </c>
      <c r="E13">
        <f>'MW. Z.M.P CLEAN'!E14*0.05</f>
        <v>22.334000000000003</v>
      </c>
      <c r="F13">
        <f>'MW. Z.M.P CLEAN'!F14*0.05</f>
        <v>83.44</v>
      </c>
      <c r="G13">
        <f>'MW. Z.M.P CLEAN'!G14*0.05</f>
        <v>39.264650000000003</v>
      </c>
      <c r="H13">
        <f>'MW. Z.M.P CLEAN'!H14*0.05</f>
        <v>39.162500000000001</v>
      </c>
      <c r="I13">
        <f>'MW. Z.M.P CLEAN'!I14*0.05</f>
        <v>9.5250000000000022E-3</v>
      </c>
      <c r="J13">
        <f>'MW. Z.M.P CLEAN'!J14*0.05</f>
        <v>3.6</v>
      </c>
      <c r="K13">
        <f>'MW. Z.M.P CLEAN'!K14*0.05</f>
        <v>3.805E-2</v>
      </c>
      <c r="L13">
        <f>'MW. Z.M.P CLEAN'!L14*0.05</f>
        <v>0.44905</v>
      </c>
      <c r="M13">
        <f>'MW. Z.M.P CLEAN'!M14*0.05</f>
        <v>6.3949999999999993E-2</v>
      </c>
      <c r="N13">
        <f>'MW. Z.M.P CLEAN'!N14*0.05</f>
        <v>6.3449999999999993E-2</v>
      </c>
      <c r="O13">
        <f>'MW. Z.M.P CLEAN'!O14*0.05</f>
        <v>4.0300000000000002E-2</v>
      </c>
      <c r="P13">
        <f>'MW. Z.M.P CLEAN'!P14*0.05</f>
        <v>0.53475000000000006</v>
      </c>
    </row>
    <row r="14" spans="1:16" x14ac:dyDescent="0.2">
      <c r="A14" s="4" t="s">
        <v>31</v>
      </c>
      <c r="B14">
        <f>'MW. Z.M.P CLEAN'!B15*0.05</f>
        <v>1927.61275</v>
      </c>
      <c r="C14">
        <f>'MW. Z.M.P CLEAN'!C15*0.05</f>
        <v>1400.3000000000002</v>
      </c>
      <c r="D14">
        <f>'MW. Z.M.P CLEAN'!D15*0.05</f>
        <v>653.1116750000001</v>
      </c>
      <c r="E14">
        <f>'MW. Z.M.P CLEAN'!E15*0.05</f>
        <v>21.569000000000003</v>
      </c>
      <c r="F14">
        <f>'MW. Z.M.P CLEAN'!F15*0.05</f>
        <v>84.39</v>
      </c>
      <c r="G14">
        <f>'MW. Z.M.P CLEAN'!G15*0.05</f>
        <v>56.379650000000005</v>
      </c>
      <c r="H14">
        <f>'MW. Z.M.P CLEAN'!H15*0.05</f>
        <v>50.827500000000001</v>
      </c>
      <c r="I14">
        <f>'MW. Z.M.P CLEAN'!I15*0.05</f>
        <v>5.4249999999999984E-3</v>
      </c>
      <c r="J14">
        <f>'MW. Z.M.P CLEAN'!J15*0.05</f>
        <v>2.3775000000000004</v>
      </c>
      <c r="K14">
        <f>'MW. Z.M.P CLEAN'!K15*0.05</f>
        <v>3.1300000000000001E-2</v>
      </c>
      <c r="L14">
        <f>'MW. Z.M.P CLEAN'!L15*0.05</f>
        <v>1.2326000000000001</v>
      </c>
      <c r="M14">
        <f>'MW. Z.M.P CLEAN'!M15*0.05</f>
        <v>5.4550000000000001E-2</v>
      </c>
      <c r="N14">
        <f>'MW. Z.M.P CLEAN'!N15*0.05</f>
        <v>5.8799999999999998E-2</v>
      </c>
      <c r="O14">
        <f>'MW. Z.M.P CLEAN'!O15*0.05</f>
        <v>4.0700000000000007E-2</v>
      </c>
      <c r="P14">
        <f>'MW. Z.M.P CLEAN'!P15*0.05</f>
        <v>0.49409999999999998</v>
      </c>
    </row>
    <row r="15" spans="1:16" x14ac:dyDescent="0.2">
      <c r="A15" s="4" t="s">
        <v>32</v>
      </c>
      <c r="B15">
        <f>'MW. Z.M.P CLEAN'!B16*0.05</f>
        <v>1755.11275</v>
      </c>
      <c r="C15">
        <f>'MW. Z.M.P CLEAN'!C16*0.05</f>
        <v>738.80000000000007</v>
      </c>
      <c r="D15">
        <f>'MW. Z.M.P CLEAN'!D16*0.05</f>
        <v>468.18667500000004</v>
      </c>
      <c r="E15">
        <f>'MW. Z.M.P CLEAN'!E16*0.05</f>
        <v>20.849000000000004</v>
      </c>
      <c r="F15">
        <f>'MW. Z.M.P CLEAN'!F16*0.05</f>
        <v>56.94</v>
      </c>
      <c r="G15">
        <f>'MW. Z.M.P CLEAN'!G16*0.05</f>
        <v>47.654650000000004</v>
      </c>
      <c r="H15">
        <f>'MW. Z.M.P CLEAN'!H16*0.05</f>
        <v>38.157499999999999</v>
      </c>
      <c r="I15">
        <f>'MW. Z.M.P CLEAN'!I16*0.05</f>
        <v>3.6249999999999993E-3</v>
      </c>
      <c r="J15">
        <f>'MW. Z.M.P CLEAN'!J16*0.05</f>
        <v>3.1605000000000003</v>
      </c>
      <c r="K15">
        <f>'MW. Z.M.P CLEAN'!K16*0.05</f>
        <v>2.8200000000000003E-2</v>
      </c>
      <c r="L15">
        <f>'MW. Z.M.P CLEAN'!L16*0.05</f>
        <v>0.36370000000000002</v>
      </c>
      <c r="M15">
        <f>'MW. Z.M.P CLEAN'!M16*0.05</f>
        <v>5.3949999999999998E-2</v>
      </c>
      <c r="N15">
        <f>'MW. Z.M.P CLEAN'!N16*0.05</f>
        <v>4.8150000000000005E-2</v>
      </c>
      <c r="O15">
        <f>'MW. Z.M.P CLEAN'!O16*0.05</f>
        <v>3.4150000000000007E-2</v>
      </c>
      <c r="P15">
        <f>'MW. Z.M.P CLEAN'!P16*0.05</f>
        <v>0.44680000000000003</v>
      </c>
    </row>
    <row r="16" spans="1:16" x14ac:dyDescent="0.2">
      <c r="A16" s="4" t="s">
        <v>33</v>
      </c>
      <c r="B16">
        <f>'MW. Z.M.P CLEAN'!B17*0.05</f>
        <v>2062.1127499999998</v>
      </c>
      <c r="C16">
        <f>'MW. Z.M.P CLEAN'!C17*0.05</f>
        <v>923.80000000000007</v>
      </c>
      <c r="D16">
        <f>'MW. Z.M.P CLEAN'!D17*0.05</f>
        <v>662.7366750000001</v>
      </c>
      <c r="E16">
        <f>'MW. Z.M.P CLEAN'!E17*0.05</f>
        <v>17.609000000000002</v>
      </c>
      <c r="F16">
        <f>'MW. Z.M.P CLEAN'!F17*0.05</f>
        <v>77.990000000000009</v>
      </c>
      <c r="G16">
        <f>'MW. Z.M.P CLEAN'!G17*0.05</f>
        <v>62.579650000000008</v>
      </c>
      <c r="H16">
        <f>'MW. Z.M.P CLEAN'!H17*0.05</f>
        <v>50.577500000000001</v>
      </c>
      <c r="I16">
        <f>'MW. Z.M.P CLEAN'!I17*0.05</f>
        <v>3.0499999999999989E-3</v>
      </c>
      <c r="J16">
        <f>'MW. Z.M.P CLEAN'!J17*0.05</f>
        <v>2.3519999999999999</v>
      </c>
      <c r="K16">
        <f>'MW. Z.M.P CLEAN'!K17*0.05</f>
        <v>3.7700000000000004E-2</v>
      </c>
      <c r="L16">
        <f>'MW. Z.M.P CLEAN'!L17*0.05</f>
        <v>0.27425000000000005</v>
      </c>
      <c r="M16">
        <f>'MW. Z.M.P CLEAN'!M17*0.05</f>
        <v>5.425E-2</v>
      </c>
      <c r="N16">
        <f>'MW. Z.M.P CLEAN'!N17*0.05</f>
        <v>4.8050000000000009E-2</v>
      </c>
      <c r="O16">
        <f>'MW. Z.M.P CLEAN'!O17*0.05</f>
        <v>3.5550000000000005E-2</v>
      </c>
      <c r="P16">
        <f>'MW. Z.M.P CLEAN'!P17*0.05</f>
        <v>0.44045000000000001</v>
      </c>
    </row>
    <row r="17" spans="1:16" x14ac:dyDescent="0.2">
      <c r="A17" s="4" t="s">
        <v>34</v>
      </c>
      <c r="B17">
        <f>'MW. Z.M.P CLEAN'!B18*0.05</f>
        <v>749.61275000000001</v>
      </c>
      <c r="C17">
        <f>'MW. Z.M.P CLEAN'!C18*0.05</f>
        <v>710.80000000000007</v>
      </c>
      <c r="D17">
        <f>'MW. Z.M.P CLEAN'!D18*0.05</f>
        <v>220.31167500000004</v>
      </c>
      <c r="E17">
        <f>'MW. Z.M.P CLEAN'!E18*0.05</f>
        <v>7.8689999999999998</v>
      </c>
      <c r="F17">
        <f>'MW. Z.M.P CLEAN'!F18*0.05</f>
        <v>12.889999999999999</v>
      </c>
      <c r="G17">
        <f>'MW. Z.M.P CLEAN'!G18*0.05</f>
        <v>37.209650000000003</v>
      </c>
      <c r="H17">
        <f>'MW. Z.M.P CLEAN'!H18*0.05</f>
        <v>23.497500000000002</v>
      </c>
      <c r="I17">
        <f>'MW. Z.M.P CLEAN'!I18*0.05</f>
        <v>-4.3000000000000009E-3</v>
      </c>
      <c r="J17">
        <f>'MW. Z.M.P CLEAN'!J18*0.05</f>
        <v>0.1085000000000001</v>
      </c>
      <c r="K17">
        <f>'MW. Z.M.P CLEAN'!K18*0.05</f>
        <v>2.0100000000000003E-2</v>
      </c>
      <c r="L17">
        <f>'MW. Z.M.P CLEAN'!L18*0.05</f>
        <v>0.11985</v>
      </c>
      <c r="M17">
        <f>'MW. Z.M.P CLEAN'!M18*0.05</f>
        <v>3.3050000000000003E-2</v>
      </c>
      <c r="N17">
        <f>'MW. Z.M.P CLEAN'!N18*0.05</f>
        <v>2.7749999999999997E-2</v>
      </c>
      <c r="O17">
        <f>'MW. Z.M.P CLEAN'!O18*0.05</f>
        <v>2.3350000000000003E-2</v>
      </c>
      <c r="P17">
        <f>'MW. Z.M.P CLEAN'!P18*0.05</f>
        <v>0.28545000000000004</v>
      </c>
    </row>
    <row r="18" spans="1:16" x14ac:dyDescent="0.2">
      <c r="A18" s="4" t="s">
        <v>35</v>
      </c>
      <c r="B18">
        <f>'MW. Z.M.P CLEAN'!B19*0.05</f>
        <v>2053.1127499999998</v>
      </c>
      <c r="C18">
        <f>'MW. Z.M.P CLEAN'!C19*0.05</f>
        <v>943.80000000000007</v>
      </c>
      <c r="D18">
        <f>'MW. Z.M.P CLEAN'!D19*0.05</f>
        <v>364.33667500000001</v>
      </c>
      <c r="E18">
        <f>'MW. Z.M.P CLEAN'!E19*0.05</f>
        <v>20.754000000000001</v>
      </c>
      <c r="F18">
        <f>'MW. Z.M.P CLEAN'!F19*0.05</f>
        <v>122.84000000000002</v>
      </c>
      <c r="G18">
        <f>'MW. Z.M.P CLEAN'!G19*0.05</f>
        <v>17.38965</v>
      </c>
      <c r="H18">
        <f>'MW. Z.M.P CLEAN'!H19*0.05</f>
        <v>27.762500000000003</v>
      </c>
      <c r="I18">
        <f>'MW. Z.M.P CLEAN'!I19*0.05</f>
        <v>1.4999999999999877E-4</v>
      </c>
      <c r="J18">
        <f>'MW. Z.M.P CLEAN'!J19*0.05</f>
        <v>4.3900000000000006</v>
      </c>
      <c r="K18">
        <f>'MW. Z.M.P CLEAN'!K19*0.05</f>
        <v>7.6050000000000006E-2</v>
      </c>
      <c r="L18">
        <f>'MW. Z.M.P CLEAN'!L19*0.05</f>
        <v>0.37705</v>
      </c>
      <c r="M18">
        <f>'MW. Z.M.P CLEAN'!M19*0.05</f>
        <v>0.13850000000000001</v>
      </c>
      <c r="N18">
        <f>'MW. Z.M.P CLEAN'!N19*0.05</f>
        <v>0.18965000000000001</v>
      </c>
      <c r="O18">
        <f>'MW. Z.M.P CLEAN'!O19*0.05</f>
        <v>0.1053</v>
      </c>
      <c r="P18">
        <f>'MW. Z.M.P CLEAN'!P19*0.05</f>
        <v>0.82625000000000015</v>
      </c>
    </row>
    <row r="19" spans="1:16" x14ac:dyDescent="0.2">
      <c r="A19" s="4" t="s">
        <v>36</v>
      </c>
      <c r="B19">
        <f>'MW. Z.M.P CLEAN'!B20*0.05</f>
        <v>1870.11275</v>
      </c>
      <c r="C19">
        <f>'MW. Z.M.P CLEAN'!C20*0.05</f>
        <v>522.30000000000007</v>
      </c>
      <c r="D19">
        <f>'MW. Z.M.P CLEAN'!D20*0.05</f>
        <v>437.76167500000003</v>
      </c>
      <c r="E19">
        <f>'MW. Z.M.P CLEAN'!E20*0.05</f>
        <v>14.629</v>
      </c>
      <c r="F19">
        <f>'MW. Z.M.P CLEAN'!F20*0.05</f>
        <v>37.79</v>
      </c>
      <c r="G19">
        <f>'MW. Z.M.P CLEAN'!G20*0.05</f>
        <v>48.629649999999998</v>
      </c>
      <c r="H19">
        <f>'MW. Z.M.P CLEAN'!H20*0.05</f>
        <v>41.297499999999999</v>
      </c>
      <c r="I19">
        <f>'MW. Z.M.P CLEAN'!I20*0.05</f>
        <v>-2.0750000000000005E-3</v>
      </c>
      <c r="J19">
        <f>'MW. Z.M.P CLEAN'!J20*0.05</f>
        <v>3.3510000000000009</v>
      </c>
      <c r="K19">
        <f>'MW. Z.M.P CLEAN'!K20*0.05</f>
        <v>3.8100000000000002E-2</v>
      </c>
      <c r="L19">
        <f>'MW. Z.M.P CLEAN'!L20*0.05</f>
        <v>0.36940000000000001</v>
      </c>
      <c r="M19">
        <f>'MW. Z.M.P CLEAN'!M20*0.05</f>
        <v>5.7200000000000008E-2</v>
      </c>
      <c r="N19">
        <f>'MW. Z.M.P CLEAN'!N20*0.05</f>
        <v>5.9749999999999998E-2</v>
      </c>
      <c r="O19">
        <f>'MW. Z.M.P CLEAN'!O20*0.05</f>
        <v>4.1900000000000007E-2</v>
      </c>
      <c r="P19">
        <f>'MW. Z.M.P CLEAN'!P20*0.05</f>
        <v>0.66825000000000001</v>
      </c>
    </row>
    <row r="20" spans="1:16" x14ac:dyDescent="0.2">
      <c r="A20" s="4" t="s">
        <v>37</v>
      </c>
      <c r="B20">
        <f>'MW. Z.M.P CLEAN'!B21*0.05</f>
        <v>1689.11275</v>
      </c>
      <c r="C20">
        <f>'MW. Z.M.P CLEAN'!C21*0.05</f>
        <v>623.80000000000007</v>
      </c>
      <c r="D20">
        <f>'MW. Z.M.P CLEAN'!D21*0.05</f>
        <v>383.71167500000001</v>
      </c>
      <c r="E20">
        <f>'MW. Z.M.P CLEAN'!E21*0.05</f>
        <v>16.019000000000002</v>
      </c>
      <c r="F20">
        <f>'MW. Z.M.P CLEAN'!F21*0.05</f>
        <v>36.24</v>
      </c>
      <c r="G20">
        <f>'MW. Z.M.P CLEAN'!G21*0.05</f>
        <v>29.744649999999996</v>
      </c>
      <c r="H20">
        <f>'MW. Z.M.P CLEAN'!H21*0.05</f>
        <v>26.2575</v>
      </c>
      <c r="I20">
        <f>'MW. Z.M.P CLEAN'!I21*0.05</f>
        <v>2.3249999999999994E-3</v>
      </c>
      <c r="J20">
        <f>'MW. Z.M.P CLEAN'!J21*0.05</f>
        <v>7.0149999999999997</v>
      </c>
      <c r="K20">
        <f>'MW. Z.M.P CLEAN'!K21*0.05</f>
        <v>3.8300000000000001E-2</v>
      </c>
      <c r="L20">
        <f>'MW. Z.M.P CLEAN'!L21*0.05</f>
        <v>0.33624999999999999</v>
      </c>
      <c r="M20">
        <f>'MW. Z.M.P CLEAN'!M21*0.05</f>
        <v>6.5599999999999992E-2</v>
      </c>
      <c r="N20">
        <f>'MW. Z.M.P CLEAN'!N21*0.05</f>
        <v>6.4750000000000002E-2</v>
      </c>
      <c r="O20">
        <f>'MW. Z.M.P CLEAN'!O21*0.05</f>
        <v>4.4600000000000001E-2</v>
      </c>
      <c r="P20">
        <f>'MW. Z.M.P CLEAN'!P21*0.05</f>
        <v>0.4879</v>
      </c>
    </row>
    <row r="21" spans="1:16" x14ac:dyDescent="0.2">
      <c r="A21" s="4" t="s">
        <v>38</v>
      </c>
      <c r="B21">
        <f>'MW. Z.M.P CLEAN'!B22*0.05</f>
        <v>2021.61275</v>
      </c>
      <c r="C21">
        <f>'MW. Z.M.P CLEAN'!C22*0.05</f>
        <v>879.80000000000007</v>
      </c>
      <c r="D21">
        <f>'MW. Z.M.P CLEAN'!D22*0.05</f>
        <v>346.26167500000003</v>
      </c>
      <c r="E21">
        <f>'MW. Z.M.P CLEAN'!E22*0.05</f>
        <v>19.159000000000002</v>
      </c>
      <c r="F21">
        <f>'MW. Z.M.P CLEAN'!F22*0.05</f>
        <v>40.89</v>
      </c>
      <c r="G21">
        <f>'MW. Z.M.P CLEAN'!G22*0.05</f>
        <v>28.264650000000003</v>
      </c>
      <c r="H21">
        <f>'MW. Z.M.P CLEAN'!H22*0.05</f>
        <v>28.467499999999998</v>
      </c>
      <c r="I21">
        <f>'MW. Z.M.P CLEAN'!I22*0.05</f>
        <v>1.6000000000000001E-3</v>
      </c>
      <c r="J21">
        <f>'MW. Z.M.P CLEAN'!J22*0.05</f>
        <v>4.28</v>
      </c>
      <c r="K21">
        <f>'MW. Z.M.P CLEAN'!K22*0.05</f>
        <v>4.2800000000000005E-2</v>
      </c>
      <c r="L21">
        <f>'MW. Z.M.P CLEAN'!L22*0.05</f>
        <v>0.27829999999999999</v>
      </c>
      <c r="M21">
        <f>'MW. Z.M.P CLEAN'!M22*0.05</f>
        <v>7.4450000000000002E-2</v>
      </c>
      <c r="N21">
        <f>'MW. Z.M.P CLEAN'!N22*0.05</f>
        <v>7.8450000000000006E-2</v>
      </c>
      <c r="O21">
        <f>'MW. Z.M.P CLEAN'!O22*0.05</f>
        <v>4.9450000000000001E-2</v>
      </c>
      <c r="P21">
        <f>'MW. Z.M.P CLEAN'!P22*0.05</f>
        <v>0.53475000000000006</v>
      </c>
    </row>
    <row r="22" spans="1:16" x14ac:dyDescent="0.2">
      <c r="A22" s="8" t="s">
        <v>63</v>
      </c>
      <c r="B22">
        <f>'MW. Z.M.P CLEAN'!B23*0.05</f>
        <v>2101.1127499999998</v>
      </c>
      <c r="C22">
        <f>'MW. Z.M.P CLEAN'!C23*0.05</f>
        <v>1121.3</v>
      </c>
      <c r="D22">
        <f>'MW. Z.M.P CLEAN'!D23*0.05</f>
        <v>543.23667499999999</v>
      </c>
      <c r="E22">
        <f>'MW. Z.M.P CLEAN'!E23*0.05</f>
        <v>40.119</v>
      </c>
      <c r="F22">
        <f>'MW. Z.M.P CLEAN'!F23*0.05</f>
        <v>63.14</v>
      </c>
      <c r="G22">
        <f>'MW. Z.M.P CLEAN'!G23*0.05</f>
        <v>43.199649999999998</v>
      </c>
      <c r="H22">
        <f>'MW. Z.M.P CLEAN'!H23*0.05</f>
        <v>44.557500000000005</v>
      </c>
      <c r="I22">
        <f>'MW. Z.M.P CLEAN'!I23*0.05</f>
        <v>3.0499999999999989E-3</v>
      </c>
      <c r="J22">
        <f>'MW. Z.M.P CLEAN'!J23*0.05</f>
        <v>6.9450000000000003</v>
      </c>
      <c r="K22">
        <f>'MW. Z.M.P CLEAN'!K23*0.05</f>
        <v>5.2900000000000003E-2</v>
      </c>
      <c r="L22">
        <f>'MW. Z.M.P CLEAN'!L23*0.05</f>
        <v>0.38355000000000006</v>
      </c>
      <c r="M22">
        <f>'MW. Z.M.P CLEAN'!M23*0.05</f>
        <v>9.375E-2</v>
      </c>
      <c r="N22">
        <f>'MW. Z.M.P CLEAN'!N23*0.05</f>
        <v>9.2700000000000005E-2</v>
      </c>
      <c r="O22">
        <f>'MW. Z.M.P CLEAN'!O23*0.05</f>
        <v>5.8800000000000012E-2</v>
      </c>
      <c r="P22">
        <f>'MW. Z.M.P CLEAN'!P23*0.05</f>
        <v>0.74224999999999997</v>
      </c>
    </row>
    <row r="23" spans="1:16" x14ac:dyDescent="0.2">
      <c r="A23" s="4" t="s">
        <v>64</v>
      </c>
      <c r="B23">
        <f>'MW. Z.M.P CLEAN'!B24*0.05</f>
        <v>1563.6127500000002</v>
      </c>
      <c r="C23">
        <f>'MW. Z.M.P CLEAN'!C24*0.05</f>
        <v>750.30000000000007</v>
      </c>
      <c r="D23">
        <f>'MW. Z.M.P CLEAN'!D24*0.05</f>
        <v>364.66167500000006</v>
      </c>
      <c r="E23">
        <f>'MW. Z.M.P CLEAN'!E24*0.05</f>
        <v>17.464000000000002</v>
      </c>
      <c r="F23">
        <f>'MW. Z.M.P CLEAN'!F24*0.05</f>
        <v>54.34</v>
      </c>
      <c r="G23">
        <f>'MW. Z.M.P CLEAN'!G24*0.05</f>
        <v>31.06465</v>
      </c>
      <c r="H23">
        <f>'MW. Z.M.P CLEAN'!H24*0.05</f>
        <v>28.7775</v>
      </c>
      <c r="I23">
        <f>'MW. Z.M.P CLEAN'!I24*0.05</f>
        <v>6.7000000000000004E-2</v>
      </c>
      <c r="J23">
        <f>'MW. Z.M.P CLEAN'!J24*0.05</f>
        <v>2.8200000000000003</v>
      </c>
      <c r="K23">
        <f>'MW. Z.M.P CLEAN'!K24*0.05</f>
        <v>3.8900000000000004E-2</v>
      </c>
      <c r="L23">
        <f>'MW. Z.M.P CLEAN'!L24*0.05</f>
        <v>0.36125000000000002</v>
      </c>
      <c r="M23">
        <f>'MW. Z.M.P CLEAN'!M24*0.05</f>
        <v>7.1199999999999999E-2</v>
      </c>
      <c r="N23">
        <f>'MW. Z.M.P CLEAN'!N24*0.05</f>
        <v>6.7699999999999996E-2</v>
      </c>
      <c r="O23">
        <f>'MW. Z.M.P CLEAN'!O24*0.05</f>
        <v>4.5900000000000003E-2</v>
      </c>
      <c r="P23">
        <f>'MW. Z.M.P CLEAN'!P24*0.05</f>
        <v>0.61724999999999997</v>
      </c>
    </row>
    <row r="24" spans="1:16" x14ac:dyDescent="0.2">
      <c r="A24" s="4" t="s">
        <v>65</v>
      </c>
      <c r="B24">
        <f>'MW. Z.M.P CLEAN'!B25*0.05</f>
        <v>1781.11275</v>
      </c>
      <c r="C24">
        <f>'MW. Z.M.P CLEAN'!C25*0.05</f>
        <v>776.80000000000007</v>
      </c>
      <c r="D24">
        <f>'MW. Z.M.P CLEAN'!D25*0.05</f>
        <v>382.43667500000004</v>
      </c>
      <c r="E24">
        <f>'MW. Z.M.P CLEAN'!E25*0.05</f>
        <v>20.829000000000001</v>
      </c>
      <c r="F24">
        <f>'MW. Z.M.P CLEAN'!F25*0.05</f>
        <v>138.39000000000001</v>
      </c>
      <c r="G24">
        <f>'MW. Z.M.P CLEAN'!G25*0.05</f>
        <v>77.929650000000009</v>
      </c>
      <c r="H24">
        <f>'MW. Z.M.P CLEAN'!H25*0.05</f>
        <v>58.627499999999998</v>
      </c>
      <c r="I24">
        <f>'MW. Z.M.P CLEAN'!I25*0.05</f>
        <v>5.7499999999999912E-4</v>
      </c>
      <c r="J24">
        <f>'MW. Z.M.P CLEAN'!J25*0.05</f>
        <v>6.4550000000000001</v>
      </c>
      <c r="K24">
        <f>'MW. Z.M.P CLEAN'!K25*0.05</f>
        <v>7.6050000000000006E-2</v>
      </c>
      <c r="L24">
        <f>'MW. Z.M.P CLEAN'!L25*0.05</f>
        <v>0.43545</v>
      </c>
      <c r="M24">
        <f>'MW. Z.M.P CLEAN'!M25*0.05</f>
        <v>8.0800000000000011E-2</v>
      </c>
      <c r="N24">
        <f>'MW. Z.M.P CLEAN'!N25*0.05</f>
        <v>9.8150000000000001E-2</v>
      </c>
      <c r="O24">
        <f>'MW. Z.M.P CLEAN'!O25*0.05</f>
        <v>6.2400000000000004E-2</v>
      </c>
      <c r="P24">
        <f>'MW. Z.M.P CLEAN'!P25*0.05</f>
        <v>1.4057500000000003</v>
      </c>
    </row>
    <row r="25" spans="1:16" x14ac:dyDescent="0.2">
      <c r="A25" s="4" t="s">
        <v>66</v>
      </c>
      <c r="B25">
        <f>'MW. Z.M.P CLEAN'!B26*0.05</f>
        <v>1620.1127500000002</v>
      </c>
      <c r="C25">
        <f>'MW. Z.M.P CLEAN'!C26*0.05</f>
        <v>937.80000000000007</v>
      </c>
      <c r="D25">
        <f>'MW. Z.M.P CLEAN'!D26*0.05</f>
        <v>305.43667500000004</v>
      </c>
      <c r="E25">
        <f>'MW. Z.M.P CLEAN'!E26*0.05</f>
        <v>13.889000000000003</v>
      </c>
      <c r="F25">
        <f>'MW. Z.M.P CLEAN'!F26*0.05</f>
        <v>56.09</v>
      </c>
      <c r="G25">
        <f>'MW. Z.M.P CLEAN'!G26*0.05</f>
        <v>34.819649999999996</v>
      </c>
      <c r="H25">
        <f>'MW. Z.M.P CLEAN'!H26*0.05</f>
        <v>25.857500000000002</v>
      </c>
      <c r="I25">
        <f>'MW. Z.M.P CLEAN'!I26*0.05</f>
        <v>4.4999999999999997E-3</v>
      </c>
      <c r="J25">
        <f>'MW. Z.M.P CLEAN'!J26*0.05</f>
        <v>4.3400000000000007</v>
      </c>
      <c r="K25">
        <f>'MW. Z.M.P CLEAN'!K26*0.05</f>
        <v>4.1900000000000007E-2</v>
      </c>
      <c r="L25">
        <f>'MW. Z.M.P CLEAN'!L26*0.05</f>
        <v>0.17760000000000001</v>
      </c>
      <c r="M25">
        <f>'MW. Z.M.P CLEAN'!M26*0.05</f>
        <v>6.615E-2</v>
      </c>
      <c r="N25">
        <f>'MW. Z.M.P CLEAN'!N26*0.05</f>
        <v>7.4300000000000005E-2</v>
      </c>
      <c r="O25">
        <f>'MW. Z.M.P CLEAN'!O26*0.05</f>
        <v>4.8399999999999999E-2</v>
      </c>
      <c r="P25">
        <f>'MW. Z.M.P CLEAN'!P26*0.05</f>
        <v>0.43679999999999997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1E64-211D-4741-82E1-2C5D75133810}">
  <dimension ref="A1:P25"/>
  <sheetViews>
    <sheetView workbookViewId="0">
      <selection activeCell="I36" sqref="I36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0.10100000000000001</v>
      </c>
      <c r="C2">
        <v>0.10100000000000001</v>
      </c>
      <c r="D2">
        <v>0.10100000000000001</v>
      </c>
      <c r="E2">
        <v>0.10100000000000001</v>
      </c>
      <c r="F2">
        <v>0.10100000000000001</v>
      </c>
      <c r="G2">
        <v>0.10100000000000001</v>
      </c>
      <c r="H2">
        <v>0.10100000000000001</v>
      </c>
      <c r="I2">
        <v>0.10100000000000001</v>
      </c>
      <c r="J2">
        <v>0.10100000000000001</v>
      </c>
      <c r="K2">
        <v>0.10100000000000001</v>
      </c>
      <c r="L2">
        <v>0.10100000000000001</v>
      </c>
      <c r="M2">
        <v>0.10100000000000001</v>
      </c>
      <c r="N2">
        <v>0.10100000000000001</v>
      </c>
      <c r="O2">
        <v>0.10100000000000001</v>
      </c>
      <c r="P2">
        <v>0.10100000000000001</v>
      </c>
    </row>
    <row r="3" spans="1:16" x14ac:dyDescent="0.2">
      <c r="A3" s="4" t="s">
        <v>20</v>
      </c>
      <c r="B3">
        <v>0.104</v>
      </c>
      <c r="C3">
        <v>0.104</v>
      </c>
      <c r="D3">
        <v>0.104</v>
      </c>
      <c r="E3">
        <v>0.104</v>
      </c>
      <c r="F3">
        <v>0.104</v>
      </c>
      <c r="G3">
        <v>0.104</v>
      </c>
      <c r="H3">
        <v>0.104</v>
      </c>
      <c r="I3">
        <v>0.104</v>
      </c>
      <c r="J3">
        <v>0.104</v>
      </c>
      <c r="K3">
        <v>0.104</v>
      </c>
      <c r="L3">
        <v>0.104</v>
      </c>
      <c r="M3">
        <v>0.104</v>
      </c>
      <c r="N3">
        <v>0.104</v>
      </c>
      <c r="O3">
        <v>0.104</v>
      </c>
      <c r="P3">
        <v>0.104</v>
      </c>
    </row>
    <row r="4" spans="1:16" x14ac:dyDescent="0.2">
      <c r="A4" s="4" t="s">
        <v>21</v>
      </c>
      <c r="B4">
        <v>0.109</v>
      </c>
      <c r="C4">
        <v>0.109</v>
      </c>
      <c r="D4">
        <v>0.109</v>
      </c>
      <c r="E4">
        <v>0.109</v>
      </c>
      <c r="F4">
        <v>0.109</v>
      </c>
      <c r="G4">
        <v>0.109</v>
      </c>
      <c r="H4">
        <v>0.109</v>
      </c>
      <c r="I4">
        <v>0.109</v>
      </c>
      <c r="J4">
        <v>0.109</v>
      </c>
      <c r="K4">
        <v>0.109</v>
      </c>
      <c r="L4">
        <v>0.109</v>
      </c>
      <c r="M4">
        <v>0.109</v>
      </c>
      <c r="N4">
        <v>0.109</v>
      </c>
      <c r="O4">
        <v>0.109</v>
      </c>
      <c r="P4">
        <v>0.109</v>
      </c>
    </row>
    <row r="5" spans="1:16" x14ac:dyDescent="0.2">
      <c r="A5" s="4" t="s">
        <v>22</v>
      </c>
      <c r="B5">
        <v>0.109</v>
      </c>
      <c r="C5">
        <v>0.109</v>
      </c>
      <c r="D5">
        <v>0.109</v>
      </c>
      <c r="E5">
        <v>0.109</v>
      </c>
      <c r="F5">
        <v>0.109</v>
      </c>
      <c r="G5">
        <v>0.109</v>
      </c>
      <c r="H5">
        <v>0.109</v>
      </c>
      <c r="I5">
        <v>0.109</v>
      </c>
      <c r="J5">
        <v>0.109</v>
      </c>
      <c r="K5">
        <v>0.109</v>
      </c>
      <c r="L5">
        <v>0.109</v>
      </c>
      <c r="M5">
        <v>0.109</v>
      </c>
      <c r="N5">
        <v>0.109</v>
      </c>
      <c r="O5">
        <v>0.109</v>
      </c>
      <c r="P5">
        <v>0.109</v>
      </c>
    </row>
    <row r="6" spans="1:16" x14ac:dyDescent="0.2">
      <c r="A6" s="4" t="s">
        <v>23</v>
      </c>
      <c r="B6">
        <v>0.10199999999999999</v>
      </c>
      <c r="C6">
        <v>0.10199999999999999</v>
      </c>
      <c r="D6">
        <v>0.10199999999999999</v>
      </c>
      <c r="E6">
        <v>0.10199999999999999</v>
      </c>
      <c r="F6">
        <v>0.10199999999999999</v>
      </c>
      <c r="G6">
        <v>0.10199999999999999</v>
      </c>
      <c r="H6">
        <v>0.10199999999999999</v>
      </c>
      <c r="I6">
        <v>0.10199999999999999</v>
      </c>
      <c r="J6">
        <v>0.10199999999999999</v>
      </c>
      <c r="K6">
        <v>0.10199999999999999</v>
      </c>
      <c r="L6">
        <v>0.10199999999999999</v>
      </c>
      <c r="M6">
        <v>0.10199999999999999</v>
      </c>
      <c r="N6">
        <v>0.10199999999999999</v>
      </c>
      <c r="O6">
        <v>0.10199999999999999</v>
      </c>
      <c r="P6">
        <v>0.10199999999999999</v>
      </c>
    </row>
    <row r="7" spans="1:16" x14ac:dyDescent="0.2">
      <c r="A7" s="4" t="s">
        <v>24</v>
      </c>
      <c r="B7">
        <v>0.10100000000000001</v>
      </c>
      <c r="C7">
        <v>0.10100000000000001</v>
      </c>
      <c r="D7">
        <v>0.10100000000000001</v>
      </c>
      <c r="E7">
        <v>0.10100000000000001</v>
      </c>
      <c r="F7">
        <v>0.10100000000000001</v>
      </c>
      <c r="G7">
        <v>0.10100000000000001</v>
      </c>
      <c r="H7">
        <v>0.10100000000000001</v>
      </c>
      <c r="I7">
        <v>0.10100000000000001</v>
      </c>
      <c r="J7">
        <v>0.10100000000000001</v>
      </c>
      <c r="K7">
        <v>0.10100000000000001</v>
      </c>
      <c r="L7">
        <v>0.10100000000000001</v>
      </c>
      <c r="M7">
        <v>0.10100000000000001</v>
      </c>
      <c r="N7">
        <v>0.10100000000000001</v>
      </c>
      <c r="O7">
        <v>0.10100000000000001</v>
      </c>
      <c r="P7">
        <v>0.10100000000000001</v>
      </c>
    </row>
    <row r="8" spans="1:16" x14ac:dyDescent="0.2">
      <c r="A8" s="4" t="s">
        <v>25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</row>
    <row r="9" spans="1:16" x14ac:dyDescent="0.2">
      <c r="A9" s="4" t="s">
        <v>26</v>
      </c>
      <c r="B9">
        <v>0.104</v>
      </c>
      <c r="C9">
        <v>0.104</v>
      </c>
      <c r="D9">
        <v>0.104</v>
      </c>
      <c r="E9">
        <v>0.104</v>
      </c>
      <c r="F9">
        <v>0.104</v>
      </c>
      <c r="G9">
        <v>0.104</v>
      </c>
      <c r="H9">
        <v>0.104</v>
      </c>
      <c r="I9">
        <v>0.104</v>
      </c>
      <c r="J9">
        <v>0.104</v>
      </c>
      <c r="K9">
        <v>0.104</v>
      </c>
      <c r="L9">
        <v>0.104</v>
      </c>
      <c r="M9">
        <v>0.104</v>
      </c>
      <c r="N9">
        <v>0.104</v>
      </c>
      <c r="O9">
        <v>0.104</v>
      </c>
      <c r="P9">
        <v>0.104</v>
      </c>
    </row>
    <row r="10" spans="1:16" x14ac:dyDescent="0.2">
      <c r="A10" s="4" t="s">
        <v>27</v>
      </c>
      <c r="B10">
        <v>0.11</v>
      </c>
      <c r="C10">
        <v>0.11</v>
      </c>
      <c r="D10">
        <v>0.11</v>
      </c>
      <c r="E10">
        <v>0.11</v>
      </c>
      <c r="F10">
        <v>0.11</v>
      </c>
      <c r="G10">
        <v>0.11</v>
      </c>
      <c r="H10">
        <v>0.11</v>
      </c>
      <c r="I10">
        <v>0.11</v>
      </c>
      <c r="J10">
        <v>0.11</v>
      </c>
      <c r="K10">
        <v>0.11</v>
      </c>
      <c r="L10">
        <v>0.11</v>
      </c>
      <c r="M10">
        <v>0.11</v>
      </c>
      <c r="N10">
        <v>0.11</v>
      </c>
      <c r="O10">
        <v>0.11</v>
      </c>
      <c r="P10">
        <v>0.11</v>
      </c>
    </row>
    <row r="11" spans="1:16" x14ac:dyDescent="0.2">
      <c r="A11" s="4" t="s">
        <v>28</v>
      </c>
      <c r="B11">
        <v>0.109</v>
      </c>
      <c r="C11">
        <v>0.109</v>
      </c>
      <c r="D11">
        <v>0.109</v>
      </c>
      <c r="E11">
        <v>0.109</v>
      </c>
      <c r="F11">
        <v>0.109</v>
      </c>
      <c r="G11">
        <v>0.109</v>
      </c>
      <c r="H11">
        <v>0.109</v>
      </c>
      <c r="I11">
        <v>0.109</v>
      </c>
      <c r="J11">
        <v>0.109</v>
      </c>
      <c r="K11">
        <v>0.109</v>
      </c>
      <c r="L11">
        <v>0.109</v>
      </c>
      <c r="M11">
        <v>0.109</v>
      </c>
      <c r="N11">
        <v>0.109</v>
      </c>
      <c r="O11">
        <v>0.109</v>
      </c>
      <c r="P11">
        <v>0.109</v>
      </c>
    </row>
    <row r="12" spans="1:16" x14ac:dyDescent="0.2">
      <c r="A12" s="4" t="s">
        <v>29</v>
      </c>
      <c r="B12">
        <v>0.106</v>
      </c>
      <c r="C12">
        <v>0.106</v>
      </c>
      <c r="D12">
        <v>0.106</v>
      </c>
      <c r="E12">
        <v>0.106</v>
      </c>
      <c r="F12">
        <v>0.106</v>
      </c>
      <c r="G12">
        <v>0.106</v>
      </c>
      <c r="H12">
        <v>0.106</v>
      </c>
      <c r="I12">
        <v>0.106</v>
      </c>
      <c r="J12">
        <v>0.106</v>
      </c>
      <c r="K12">
        <v>0.106</v>
      </c>
      <c r="L12">
        <v>0.106</v>
      </c>
      <c r="M12">
        <v>0.106</v>
      </c>
      <c r="N12">
        <v>0.106</v>
      </c>
      <c r="O12">
        <v>0.106</v>
      </c>
      <c r="P12">
        <v>0.106</v>
      </c>
    </row>
    <row r="13" spans="1:16" x14ac:dyDescent="0.2">
      <c r="A13" s="4" t="s">
        <v>30</v>
      </c>
      <c r="B13">
        <v>0.105</v>
      </c>
      <c r="C13">
        <v>0.105</v>
      </c>
      <c r="D13">
        <v>0.105</v>
      </c>
      <c r="E13">
        <v>0.105</v>
      </c>
      <c r="F13">
        <v>0.105</v>
      </c>
      <c r="G13">
        <v>0.105</v>
      </c>
      <c r="H13">
        <v>0.105</v>
      </c>
      <c r="I13">
        <v>0.105</v>
      </c>
      <c r="J13">
        <v>0.105</v>
      </c>
      <c r="K13">
        <v>0.105</v>
      </c>
      <c r="L13">
        <v>0.105</v>
      </c>
      <c r="M13">
        <v>0.105</v>
      </c>
      <c r="N13">
        <v>0.105</v>
      </c>
      <c r="O13">
        <v>0.105</v>
      </c>
      <c r="P13">
        <v>0.105</v>
      </c>
    </row>
    <row r="14" spans="1:16" x14ac:dyDescent="0.2">
      <c r="A14" s="4" t="s">
        <v>31</v>
      </c>
      <c r="B14">
        <v>0.104</v>
      </c>
      <c r="C14">
        <v>0.104</v>
      </c>
      <c r="D14">
        <v>0.104</v>
      </c>
      <c r="E14">
        <v>0.104</v>
      </c>
      <c r="F14">
        <v>0.104</v>
      </c>
      <c r="G14">
        <v>0.104</v>
      </c>
      <c r="H14">
        <v>0.104</v>
      </c>
      <c r="I14">
        <v>0.104</v>
      </c>
      <c r="J14">
        <v>0.104</v>
      </c>
      <c r="K14">
        <v>0.104</v>
      </c>
      <c r="L14">
        <v>0.104</v>
      </c>
      <c r="M14">
        <v>0.104</v>
      </c>
      <c r="N14">
        <v>0.104</v>
      </c>
      <c r="O14">
        <v>0.104</v>
      </c>
      <c r="P14">
        <v>0.104</v>
      </c>
    </row>
    <row r="15" spans="1:16" x14ac:dyDescent="0.2">
      <c r="A15" s="4" t="s">
        <v>32</v>
      </c>
      <c r="B15">
        <v>0.10299999999999999</v>
      </c>
      <c r="C15">
        <v>0.10299999999999999</v>
      </c>
      <c r="D15">
        <v>0.10299999999999999</v>
      </c>
      <c r="E15">
        <v>0.10299999999999999</v>
      </c>
      <c r="F15">
        <v>0.10299999999999999</v>
      </c>
      <c r="G15">
        <v>0.10299999999999999</v>
      </c>
      <c r="H15">
        <v>0.10299999999999999</v>
      </c>
      <c r="I15">
        <v>0.10299999999999999</v>
      </c>
      <c r="J15">
        <v>0.10299999999999999</v>
      </c>
      <c r="K15">
        <v>0.10299999999999999</v>
      </c>
      <c r="L15">
        <v>0.10299999999999999</v>
      </c>
      <c r="M15">
        <v>0.10299999999999999</v>
      </c>
      <c r="N15">
        <v>0.10299999999999999</v>
      </c>
      <c r="O15">
        <v>0.10299999999999999</v>
      </c>
      <c r="P15">
        <v>0.10299999999999999</v>
      </c>
    </row>
    <row r="16" spans="1:16" x14ac:dyDescent="0.2">
      <c r="A16" s="4" t="s">
        <v>33</v>
      </c>
      <c r="B16">
        <v>0.114</v>
      </c>
      <c r="C16">
        <v>0.114</v>
      </c>
      <c r="D16">
        <v>0.114</v>
      </c>
      <c r="E16">
        <v>0.114</v>
      </c>
      <c r="F16">
        <v>0.114</v>
      </c>
      <c r="G16">
        <v>0.114</v>
      </c>
      <c r="H16">
        <v>0.114</v>
      </c>
      <c r="I16">
        <v>0.114</v>
      </c>
      <c r="J16">
        <v>0.114</v>
      </c>
      <c r="K16">
        <v>0.114</v>
      </c>
      <c r="L16">
        <v>0.114</v>
      </c>
      <c r="M16">
        <v>0.114</v>
      </c>
      <c r="N16">
        <v>0.114</v>
      </c>
      <c r="O16">
        <v>0.114</v>
      </c>
      <c r="P16">
        <v>0.114</v>
      </c>
    </row>
    <row r="17" spans="1:16" x14ac:dyDescent="0.2">
      <c r="A17" s="4" t="s">
        <v>34</v>
      </c>
      <c r="B17">
        <v>0.105</v>
      </c>
      <c r="C17">
        <v>0.105</v>
      </c>
      <c r="D17">
        <v>0.105</v>
      </c>
      <c r="E17">
        <v>0.105</v>
      </c>
      <c r="F17">
        <v>0.105</v>
      </c>
      <c r="G17">
        <v>0.105</v>
      </c>
      <c r="H17">
        <v>0.105</v>
      </c>
      <c r="I17">
        <v>0.105</v>
      </c>
      <c r="J17">
        <v>0.105</v>
      </c>
      <c r="K17">
        <v>0.105</v>
      </c>
      <c r="L17">
        <v>0.105</v>
      </c>
      <c r="M17">
        <v>0.105</v>
      </c>
      <c r="N17">
        <v>0.105</v>
      </c>
      <c r="O17">
        <v>0.105</v>
      </c>
      <c r="P17">
        <v>0.105</v>
      </c>
    </row>
    <row r="18" spans="1:16" x14ac:dyDescent="0.2">
      <c r="A18" s="4" t="s">
        <v>35</v>
      </c>
      <c r="B18">
        <v>0.10199999999999999</v>
      </c>
      <c r="C18">
        <v>0.10199999999999999</v>
      </c>
      <c r="D18">
        <v>0.10199999999999999</v>
      </c>
      <c r="E18">
        <v>0.10199999999999999</v>
      </c>
      <c r="F18">
        <v>0.10199999999999999</v>
      </c>
      <c r="G18">
        <v>0.10199999999999999</v>
      </c>
      <c r="H18">
        <v>0.10199999999999999</v>
      </c>
      <c r="I18">
        <v>0.10199999999999999</v>
      </c>
      <c r="J18">
        <v>0.10199999999999999</v>
      </c>
      <c r="K18">
        <v>0.10199999999999999</v>
      </c>
      <c r="L18">
        <v>0.10199999999999999</v>
      </c>
      <c r="M18">
        <v>0.10199999999999999</v>
      </c>
      <c r="N18">
        <v>0.10199999999999999</v>
      </c>
      <c r="O18">
        <v>0.10199999999999999</v>
      </c>
      <c r="P18">
        <v>0.10199999999999999</v>
      </c>
    </row>
    <row r="19" spans="1:16" x14ac:dyDescent="0.2">
      <c r="A19" s="4" t="s">
        <v>36</v>
      </c>
      <c r="B19">
        <v>0.10199999999999999</v>
      </c>
      <c r="C19">
        <v>0.10199999999999999</v>
      </c>
      <c r="D19">
        <v>0.10199999999999999</v>
      </c>
      <c r="E19">
        <v>0.10199999999999999</v>
      </c>
      <c r="F19">
        <v>0.10199999999999999</v>
      </c>
      <c r="G19">
        <v>0.10199999999999999</v>
      </c>
      <c r="H19">
        <v>0.10199999999999999</v>
      </c>
      <c r="I19">
        <v>0.10199999999999999</v>
      </c>
      <c r="J19">
        <v>0.10199999999999999</v>
      </c>
      <c r="K19">
        <v>0.10199999999999999</v>
      </c>
      <c r="L19">
        <v>0.10199999999999999</v>
      </c>
      <c r="M19">
        <v>0.10199999999999999</v>
      </c>
      <c r="N19">
        <v>0.10199999999999999</v>
      </c>
      <c r="O19">
        <v>0.10199999999999999</v>
      </c>
      <c r="P19">
        <v>0.10199999999999999</v>
      </c>
    </row>
    <row r="20" spans="1:16" x14ac:dyDescent="0.2">
      <c r="A20" s="4" t="s">
        <v>37</v>
      </c>
      <c r="B20">
        <v>0.109</v>
      </c>
      <c r="C20">
        <v>0.109</v>
      </c>
      <c r="D20">
        <v>0.109</v>
      </c>
      <c r="E20">
        <v>0.109</v>
      </c>
      <c r="F20">
        <v>0.109</v>
      </c>
      <c r="G20">
        <v>0.109</v>
      </c>
      <c r="H20">
        <v>0.109</v>
      </c>
      <c r="I20">
        <v>0.109</v>
      </c>
      <c r="J20">
        <v>0.109</v>
      </c>
      <c r="K20">
        <v>0.109</v>
      </c>
      <c r="L20">
        <v>0.109</v>
      </c>
      <c r="M20">
        <v>0.109</v>
      </c>
      <c r="N20">
        <v>0.109</v>
      </c>
      <c r="O20">
        <v>0.109</v>
      </c>
      <c r="P20">
        <v>0.109</v>
      </c>
    </row>
    <row r="21" spans="1:16" x14ac:dyDescent="0.2">
      <c r="A21" s="4" t="s">
        <v>38</v>
      </c>
      <c r="B21">
        <v>0.111</v>
      </c>
      <c r="C21">
        <v>0.111</v>
      </c>
      <c r="D21">
        <v>0.111</v>
      </c>
      <c r="E21">
        <v>0.111</v>
      </c>
      <c r="F21">
        <v>0.111</v>
      </c>
      <c r="G21">
        <v>0.111</v>
      </c>
      <c r="H21">
        <v>0.111</v>
      </c>
      <c r="I21">
        <v>0.111</v>
      </c>
      <c r="J21">
        <v>0.111</v>
      </c>
      <c r="K21">
        <v>0.111</v>
      </c>
      <c r="L21">
        <v>0.111</v>
      </c>
      <c r="M21">
        <v>0.111</v>
      </c>
      <c r="N21">
        <v>0.111</v>
      </c>
      <c r="O21">
        <v>0.111</v>
      </c>
      <c r="P21">
        <v>0.111</v>
      </c>
    </row>
    <row r="22" spans="1:16" x14ac:dyDescent="0.2">
      <c r="A22" s="8" t="s">
        <v>63</v>
      </c>
      <c r="B22">
        <v>0.104</v>
      </c>
      <c r="C22">
        <v>0.104</v>
      </c>
      <c r="D22">
        <v>0.104</v>
      </c>
      <c r="E22">
        <v>0.104</v>
      </c>
      <c r="F22">
        <v>0.104</v>
      </c>
      <c r="G22">
        <v>0.104</v>
      </c>
      <c r="H22">
        <v>0.104</v>
      </c>
      <c r="I22">
        <v>0.104</v>
      </c>
      <c r="J22">
        <v>0.104</v>
      </c>
      <c r="K22">
        <v>0.104</v>
      </c>
      <c r="L22">
        <v>0.104</v>
      </c>
      <c r="M22">
        <v>0.104</v>
      </c>
      <c r="N22">
        <v>0.104</v>
      </c>
      <c r="O22">
        <v>0.104</v>
      </c>
      <c r="P22">
        <v>0.104</v>
      </c>
    </row>
    <row r="23" spans="1:16" x14ac:dyDescent="0.2">
      <c r="A23" s="4" t="s">
        <v>64</v>
      </c>
      <c r="B23">
        <v>0.109</v>
      </c>
      <c r="C23">
        <v>0.109</v>
      </c>
      <c r="D23">
        <v>0.109</v>
      </c>
      <c r="E23">
        <v>0.109</v>
      </c>
      <c r="F23">
        <v>0.109</v>
      </c>
      <c r="G23">
        <v>0.109</v>
      </c>
      <c r="H23">
        <v>0.109</v>
      </c>
      <c r="I23">
        <v>0.109</v>
      </c>
      <c r="J23">
        <v>0.109</v>
      </c>
      <c r="K23">
        <v>0.109</v>
      </c>
      <c r="L23">
        <v>0.109</v>
      </c>
      <c r="M23">
        <v>0.109</v>
      </c>
      <c r="N23">
        <v>0.109</v>
      </c>
      <c r="O23">
        <v>0.109</v>
      </c>
      <c r="P23">
        <v>0.109</v>
      </c>
    </row>
    <row r="24" spans="1:16" x14ac:dyDescent="0.2">
      <c r="A24" s="4" t="s">
        <v>65</v>
      </c>
      <c r="B24">
        <v>0.1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</row>
    <row r="25" spans="1:16" x14ac:dyDescent="0.2">
      <c r="A25" s="4" t="s">
        <v>66</v>
      </c>
      <c r="B25">
        <v>0.106</v>
      </c>
      <c r="C25">
        <v>0.106</v>
      </c>
      <c r="D25">
        <v>0.106</v>
      </c>
      <c r="E25">
        <v>0.106</v>
      </c>
      <c r="F25">
        <v>0.106</v>
      </c>
      <c r="G25">
        <v>0.106</v>
      </c>
      <c r="H25">
        <v>0.106</v>
      </c>
      <c r="I25">
        <v>0.106</v>
      </c>
      <c r="J25">
        <v>0.106</v>
      </c>
      <c r="K25">
        <v>0.106</v>
      </c>
      <c r="L25">
        <v>0.106</v>
      </c>
      <c r="M25">
        <v>0.106</v>
      </c>
      <c r="N25">
        <v>0.106</v>
      </c>
      <c r="O25">
        <v>0.106</v>
      </c>
      <c r="P25">
        <v>0.106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3547-0E77-5249-9C80-0CCA195A5FF6}">
  <dimension ref="A1:P25"/>
  <sheetViews>
    <sheetView workbookViewId="0">
      <selection activeCell="N38" sqref="N38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'Content in 50ml'!B2/'Sample weight in g'!B2</f>
        <v>17733.789603960395</v>
      </c>
      <c r="C2">
        <f>'Content in 50ml'!C2/'Sample weight in g'!C2</f>
        <v>13240.594059405941</v>
      </c>
      <c r="D2">
        <f>'Content in 50ml'!D2/'Sample weight in g'!D2</f>
        <v>3720.165099009901</v>
      </c>
      <c r="E2">
        <f>'Content in 50ml'!E2/'Sample weight in g'!E2</f>
        <v>230.38613861386139</v>
      </c>
      <c r="F2">
        <f>'Content in 50ml'!F2/'Sample weight in g'!F2</f>
        <v>894.95049504950487</v>
      </c>
      <c r="G2">
        <f>'Content in 50ml'!G2/'Sample weight in g'!G2</f>
        <v>413.26386138613861</v>
      </c>
      <c r="H2">
        <f>'Content in 50ml'!H2/'Sample weight in g'!H2</f>
        <v>360.66831683168317</v>
      </c>
      <c r="I2">
        <f>'Content in 50ml'!I2/'Sample weight in g'!I2</f>
        <v>2.4257425742574251E-2</v>
      </c>
      <c r="J2">
        <f>'Content in 50ml'!J2/'Sample weight in g'!J2</f>
        <v>35.64356435643564</v>
      </c>
      <c r="K2">
        <f>'Content in 50ml'!K2/'Sample weight in g'!K2</f>
        <v>0.35099009900990097</v>
      </c>
      <c r="L2">
        <f>'Content in 50ml'!L2/'Sample weight in g'!L2</f>
        <v>2.5569306930693072</v>
      </c>
      <c r="M2">
        <f>'Content in 50ml'!M2/'Sample weight in g'!M2</f>
        <v>0.65396039603960388</v>
      </c>
      <c r="N2">
        <f>'Content in 50ml'!N2/'Sample weight in g'!N2</f>
        <v>0.66782178217821775</v>
      </c>
      <c r="O2">
        <f>'Content in 50ml'!O2/'Sample weight in g'!O2</f>
        <v>0.40594059405940602</v>
      </c>
      <c r="P2">
        <f>'Content in 50ml'!P2/'Sample weight in g'!P2</f>
        <v>3.5618811881188117</v>
      </c>
    </row>
    <row r="3" spans="1:16" x14ac:dyDescent="0.2">
      <c r="A3" s="4" t="s">
        <v>20</v>
      </c>
      <c r="B3">
        <f>'Content in 50ml'!B3/'Sample weight in g'!B3</f>
        <v>15553.968750000004</v>
      </c>
      <c r="C3">
        <f>'Content in 50ml'!C3/'Sample weight in g'!C3</f>
        <v>11959.615384615387</v>
      </c>
      <c r="D3">
        <f>'Content in 50ml'!D3/'Sample weight in g'!D3</f>
        <v>4568.381490384616</v>
      </c>
      <c r="E3">
        <f>'Content in 50ml'!E3/'Sample weight in g'!E3</f>
        <v>146.91346153846155</v>
      </c>
      <c r="F3">
        <f>'Content in 50ml'!F3/'Sample weight in g'!F3</f>
        <v>1065.2884615384619</v>
      </c>
      <c r="G3">
        <f>'Content in 50ml'!G3/'Sample weight in g'!G3</f>
        <v>297.25625000000002</v>
      </c>
      <c r="H3">
        <f>'Content in 50ml'!H3/'Sample weight in g'!H3</f>
        <v>313.91826923076923</v>
      </c>
      <c r="I3">
        <f>'Content in 50ml'!I3/'Sample weight in g'!I3</f>
        <v>1.562499999999999E-2</v>
      </c>
      <c r="J3">
        <f>'Content in 50ml'!J3/'Sample weight in g'!J3</f>
        <v>56.394230769230766</v>
      </c>
      <c r="K3">
        <f>'Content in 50ml'!K3/'Sample weight in g'!K3</f>
        <v>0.53365384615384626</v>
      </c>
      <c r="L3">
        <f>'Content in 50ml'!L3/'Sample weight in g'!L3</f>
        <v>2.5980769230769232</v>
      </c>
      <c r="M3">
        <f>'Content in 50ml'!M3/'Sample weight in g'!M3</f>
        <v>1.0403846153846152</v>
      </c>
      <c r="N3">
        <f>'Content in 50ml'!N3/'Sample weight in g'!N3</f>
        <v>1.4596153846153848</v>
      </c>
      <c r="O3">
        <f>'Content in 50ml'!O3/'Sample weight in g'!O3</f>
        <v>0.78076923076923088</v>
      </c>
      <c r="P3">
        <f>'Content in 50ml'!P3/'Sample weight in g'!P3</f>
        <v>6.0168269230769234</v>
      </c>
    </row>
    <row r="4" spans="1:16" x14ac:dyDescent="0.2">
      <c r="A4" s="4" t="s">
        <v>21</v>
      </c>
      <c r="B4">
        <f>'Content in 50ml'!B4/'Sample weight in g'!B4</f>
        <v>15579.016055045871</v>
      </c>
      <c r="C4">
        <f>'Content in 50ml'!C4/'Sample weight in g'!C4</f>
        <v>13034.862385321103</v>
      </c>
      <c r="D4">
        <f>'Content in 50ml'!D4/'Sample weight in g'!D4</f>
        <v>3110.8869266055049</v>
      </c>
      <c r="E4">
        <f>'Content in 50ml'!E4/'Sample weight in g'!E4</f>
        <v>319.94495412844032</v>
      </c>
      <c r="F4">
        <f>'Content in 50ml'!F4/'Sample weight in g'!F4</f>
        <v>666.42201834862385</v>
      </c>
      <c r="G4">
        <f>'Content in 50ml'!G4/'Sample weight in g'!G4</f>
        <v>186.60229357798167</v>
      </c>
      <c r="H4">
        <f>'Content in 50ml'!H4/'Sample weight in g'!H4</f>
        <v>231.1697247706422</v>
      </c>
      <c r="I4">
        <f>'Content in 50ml'!I4/'Sample weight in g'!I4</f>
        <v>3.6467889908256876E-2</v>
      </c>
      <c r="J4">
        <f>'Content in 50ml'!J4/'Sample weight in g'!J4</f>
        <v>38.211009174311933</v>
      </c>
      <c r="K4">
        <f>'Content in 50ml'!K4/'Sample weight in g'!K4</f>
        <v>0.37431192660550461</v>
      </c>
      <c r="L4">
        <f>'Content in 50ml'!L4/'Sample weight in g'!L4</f>
        <v>4.3307339449541296</v>
      </c>
      <c r="M4">
        <f>'Content in 50ml'!M4/'Sample weight in g'!M4</f>
        <v>0.7142201834862385</v>
      </c>
      <c r="N4">
        <f>'Content in 50ml'!N4/'Sample weight in g'!N4</f>
        <v>0.79678899082568799</v>
      </c>
      <c r="O4">
        <f>'Content in 50ml'!O4/'Sample weight in g'!O4</f>
        <v>0.43348623853211016</v>
      </c>
      <c r="P4">
        <f>'Content in 50ml'!P4/'Sample weight in g'!P4</f>
        <v>3.8385321100917436</v>
      </c>
    </row>
    <row r="5" spans="1:16" x14ac:dyDescent="0.2">
      <c r="A5" s="4" t="s">
        <v>22</v>
      </c>
      <c r="B5">
        <f>'Content in 50ml'!B5/'Sample weight in g'!B5</f>
        <v>15381.768348623853</v>
      </c>
      <c r="C5">
        <f>'Content in 50ml'!C5/'Sample weight in g'!C5</f>
        <v>10956.880733944954</v>
      </c>
      <c r="D5">
        <f>'Content in 50ml'!D5/'Sample weight in g'!D5</f>
        <v>3656.7584862385324</v>
      </c>
      <c r="E5">
        <f>'Content in 50ml'!E5/'Sample weight in g'!E5</f>
        <v>257.14678899082566</v>
      </c>
      <c r="F5">
        <f>'Content in 50ml'!F5/'Sample weight in g'!F5</f>
        <v>1165.9633027522937</v>
      </c>
      <c r="G5">
        <f>'Content in 50ml'!G5/'Sample weight in g'!G5</f>
        <v>596.14357798165145</v>
      </c>
      <c r="H5">
        <f>'Content in 50ml'!H5/'Sample weight in g'!H5</f>
        <v>469.05963302752292</v>
      </c>
      <c r="I5">
        <f>'Content in 50ml'!I5/'Sample weight in g'!I5</f>
        <v>3.0504587155963294E-2</v>
      </c>
      <c r="J5">
        <f>'Content in 50ml'!J5/'Sample weight in g'!J5</f>
        <v>43.211009174311926</v>
      </c>
      <c r="K5">
        <f>'Content in 50ml'!K5/'Sample weight in g'!K5</f>
        <v>0.50183486238532116</v>
      </c>
      <c r="L5">
        <f>'Content in 50ml'!L5/'Sample weight in g'!L5</f>
        <v>6.0284403669724771</v>
      </c>
      <c r="M5">
        <f>'Content in 50ml'!M5/'Sample weight in g'!M5</f>
        <v>0.75504587155963299</v>
      </c>
      <c r="N5">
        <f>'Content in 50ml'!N5/'Sample weight in g'!N5</f>
        <v>0.99862385321100922</v>
      </c>
      <c r="O5">
        <f>'Content in 50ml'!O5/'Sample weight in g'!O5</f>
        <v>0.55688073394495419</v>
      </c>
      <c r="P5">
        <f>'Content in 50ml'!P5/'Sample weight in g'!P5</f>
        <v>5.3509174311926602</v>
      </c>
    </row>
    <row r="6" spans="1:16" x14ac:dyDescent="0.2">
      <c r="A6" s="4" t="s">
        <v>23</v>
      </c>
      <c r="B6">
        <f>'Content in 50ml'!B6/'Sample weight in g'!B6</f>
        <v>17094.242647058825</v>
      </c>
      <c r="C6">
        <f>'Content in 50ml'!C6/'Sample weight in g'!C6</f>
        <v>12110.784313725493</v>
      </c>
      <c r="D6">
        <f>'Content in 50ml'!D6/'Sample weight in g'!D6</f>
        <v>3760.8987745098048</v>
      </c>
      <c r="E6">
        <f>'Content in 50ml'!E6/'Sample weight in g'!E6</f>
        <v>203.17647058823533</v>
      </c>
      <c r="F6">
        <f>'Content in 50ml'!F6/'Sample weight in g'!F6</f>
        <v>469.50980392156868</v>
      </c>
      <c r="G6">
        <f>'Content in 50ml'!G6/'Sample weight in g'!G6</f>
        <v>453.67303921568629</v>
      </c>
      <c r="H6">
        <f>'Content in 50ml'!H6/'Sample weight in g'!H6</f>
        <v>382.5245098039216</v>
      </c>
      <c r="I6">
        <f>'Content in 50ml'!I6/'Sample weight in g'!I6</f>
        <v>5.000000000000001E-2</v>
      </c>
      <c r="J6">
        <f>'Content in 50ml'!J6/'Sample weight in g'!J6</f>
        <v>22.867647058823533</v>
      </c>
      <c r="K6">
        <f>'Content in 50ml'!K6/'Sample weight in g'!K6</f>
        <v>0.56764705882352939</v>
      </c>
      <c r="L6">
        <f>'Content in 50ml'!L6/'Sample weight in g'!L6</f>
        <v>5.6382352941176483</v>
      </c>
      <c r="M6">
        <f>'Content in 50ml'!M6/'Sample weight in g'!M6</f>
        <v>0.66470588235294126</v>
      </c>
      <c r="N6">
        <f>'Content in 50ml'!N6/'Sample weight in g'!N6</f>
        <v>0.6436274509803922</v>
      </c>
      <c r="O6">
        <f>'Content in 50ml'!O6/'Sample weight in g'!O6</f>
        <v>0.41323529411764709</v>
      </c>
      <c r="P6">
        <f>'Content in 50ml'!P6/'Sample weight in g'!P6</f>
        <v>4.6343137254901956</v>
      </c>
    </row>
    <row r="7" spans="1:16" x14ac:dyDescent="0.2">
      <c r="A7" s="4" t="s">
        <v>24</v>
      </c>
      <c r="B7">
        <f>'Content in 50ml'!B7/'Sample weight in g'!B7</f>
        <v>20020.918316831681</v>
      </c>
      <c r="C7">
        <f>'Content in 50ml'!C7/'Sample weight in g'!C7</f>
        <v>7953.4653465346537</v>
      </c>
      <c r="D7">
        <f>'Content in 50ml'!D7/'Sample weight in g'!D7</f>
        <v>5172.3928217821785</v>
      </c>
      <c r="E7">
        <f>'Content in 50ml'!E7/'Sample weight in g'!E7</f>
        <v>182.41584158415844</v>
      </c>
      <c r="F7">
        <f>'Content in 50ml'!F7/'Sample weight in g'!F7</f>
        <v>1037.029702970297</v>
      </c>
      <c r="G7">
        <f>'Content in 50ml'!G7/'Sample weight in g'!G7</f>
        <v>247.81831683168318</v>
      </c>
      <c r="H7">
        <f>'Content in 50ml'!H7/'Sample weight in g'!H7</f>
        <v>306.70792079207916</v>
      </c>
      <c r="I7">
        <f>'Content in 50ml'!I7/'Sample weight in g'!I7</f>
        <v>2.9702970297029688E-2</v>
      </c>
      <c r="J7">
        <f>'Content in 50ml'!J7/'Sample weight in g'!J7</f>
        <v>35.990099009900987</v>
      </c>
      <c r="K7">
        <f>'Content in 50ml'!K7/'Sample weight in g'!K7</f>
        <v>0.34603960396039601</v>
      </c>
      <c r="L7">
        <f>'Content in 50ml'!L7/'Sample weight in g'!L7</f>
        <v>7.9415841584158429</v>
      </c>
      <c r="M7">
        <f>'Content in 50ml'!M7/'Sample weight in g'!M7</f>
        <v>0.63366336633663367</v>
      </c>
      <c r="N7">
        <f>'Content in 50ml'!N7/'Sample weight in g'!N7</f>
        <v>0.61881188118811881</v>
      </c>
      <c r="O7">
        <f>'Content in 50ml'!O7/'Sample weight in g'!O7</f>
        <v>0.41683168316831681</v>
      </c>
      <c r="P7">
        <f>'Content in 50ml'!P7/'Sample weight in g'!P7</f>
        <v>4.5113861386138607</v>
      </c>
    </row>
    <row r="8" spans="1:16" x14ac:dyDescent="0.2">
      <c r="A8" s="4" t="s">
        <v>25</v>
      </c>
      <c r="B8">
        <f>'Content in 50ml'!B8/'Sample weight in g'!B8</f>
        <v>20839.340686274511</v>
      </c>
      <c r="C8">
        <f>'Content in 50ml'!C8/'Sample weight in g'!C8</f>
        <v>11414.705882352942</v>
      </c>
      <c r="D8">
        <f>'Content in 50ml'!D8/'Sample weight in g'!D8</f>
        <v>3809.1830882352951</v>
      </c>
      <c r="E8">
        <f>'Content in 50ml'!E8/'Sample weight in g'!E8</f>
        <v>198.42156862745102</v>
      </c>
      <c r="F8">
        <f>'Content in 50ml'!F8/'Sample weight in g'!F8</f>
        <v>2969.0196078431377</v>
      </c>
      <c r="G8">
        <f>'Content in 50ml'!G8/'Sample weight in g'!G8</f>
        <v>432.1044117647059</v>
      </c>
      <c r="H8">
        <f>'Content in 50ml'!H8/'Sample weight in g'!H8</f>
        <v>421.4460784313726</v>
      </c>
      <c r="I8">
        <f>'Content in 50ml'!I8/'Sample weight in g'!I8</f>
        <v>3.5049019607843131E-2</v>
      </c>
      <c r="J8">
        <f>'Content in 50ml'!J8/'Sample weight in g'!J8</f>
        <v>64.068627450980401</v>
      </c>
      <c r="K8">
        <f>'Content in 50ml'!K8/'Sample weight in g'!K8</f>
        <v>0.68676470588235294</v>
      </c>
      <c r="L8">
        <f>'Content in 50ml'!L8/'Sample weight in g'!L8</f>
        <v>2.7142156862745099</v>
      </c>
      <c r="M8">
        <f>'Content in 50ml'!M8/'Sample weight in g'!M8</f>
        <v>1.2098039215686276</v>
      </c>
      <c r="N8">
        <f>'Content in 50ml'!N8/'Sample weight in g'!N8</f>
        <v>1.6549019607843141</v>
      </c>
      <c r="O8">
        <f>'Content in 50ml'!O8/'Sample weight in g'!O8</f>
        <v>0.87205882352941189</v>
      </c>
      <c r="P8">
        <f>'Content in 50ml'!P8/'Sample weight in g'!P8</f>
        <v>8.8553921568627469</v>
      </c>
    </row>
    <row r="9" spans="1:16" x14ac:dyDescent="0.2">
      <c r="A9" s="4" t="s">
        <v>26</v>
      </c>
      <c r="B9">
        <f>'Content in 50ml'!B9/'Sample weight in g'!B9</f>
        <v>22433.776442307691</v>
      </c>
      <c r="C9">
        <f>'Content in 50ml'!C9/'Sample weight in g'!C9</f>
        <v>7974.0384615384628</v>
      </c>
      <c r="D9">
        <f>'Content in 50ml'!D9/'Sample weight in g'!D9</f>
        <v>6186.6507211538474</v>
      </c>
      <c r="E9">
        <f>'Content in 50ml'!E9/'Sample weight in g'!E9</f>
        <v>159.17307692307691</v>
      </c>
      <c r="F9">
        <f>'Content in 50ml'!F9/'Sample weight in g'!F9</f>
        <v>948.46153846153857</v>
      </c>
      <c r="G9">
        <f>'Content in 50ml'!G9/'Sample weight in g'!G9</f>
        <v>477.16009615384621</v>
      </c>
      <c r="H9">
        <f>'Content in 50ml'!H9/'Sample weight in g'!H9</f>
        <v>441.08173076923083</v>
      </c>
      <c r="I9">
        <f>'Content in 50ml'!I9/'Sample weight in g'!I9</f>
        <v>2.3798076923076922E-2</v>
      </c>
      <c r="J9">
        <f>'Content in 50ml'!J9/'Sample weight in g'!J9</f>
        <v>38.46153846153846</v>
      </c>
      <c r="K9">
        <f>'Content in 50ml'!K9/'Sample weight in g'!K9</f>
        <v>0.35913461538461533</v>
      </c>
      <c r="L9">
        <f>'Content in 50ml'!L9/'Sample weight in g'!L9</f>
        <v>5.2798076923076929</v>
      </c>
      <c r="M9">
        <f>'Content in 50ml'!M9/'Sample weight in g'!M9</f>
        <v>0.61394230769230773</v>
      </c>
      <c r="N9">
        <f>'Content in 50ml'!N9/'Sample weight in g'!N9</f>
        <v>0.64326923076923082</v>
      </c>
      <c r="O9">
        <f>'Content in 50ml'!O9/'Sample weight in g'!O9</f>
        <v>0.41923076923076924</v>
      </c>
      <c r="P9">
        <f>'Content in 50ml'!P9/'Sample weight in g'!P9</f>
        <v>6.3100961538461542</v>
      </c>
    </row>
    <row r="10" spans="1:16" x14ac:dyDescent="0.2">
      <c r="A10" s="4" t="s">
        <v>27</v>
      </c>
      <c r="B10">
        <f>'Content in 50ml'!B10/'Sample weight in g'!B10</f>
        <v>18332.843181818182</v>
      </c>
      <c r="C10">
        <f>'Content in 50ml'!C10/'Sample weight in g'!C10</f>
        <v>15148.18181818182</v>
      </c>
      <c r="D10">
        <f>'Content in 50ml'!D10/'Sample weight in g'!D10</f>
        <v>5741.0152272727282</v>
      </c>
      <c r="E10">
        <f>'Content in 50ml'!E10/'Sample weight in g'!E10</f>
        <v>279.99090909090904</v>
      </c>
      <c r="F10">
        <f>'Content in 50ml'!F10/'Sample weight in g'!F10</f>
        <v>4402.6363636363631</v>
      </c>
      <c r="G10">
        <f>'Content in 50ml'!G10/'Sample weight in g'!G10</f>
        <v>435.815</v>
      </c>
      <c r="H10">
        <f>'Content in 50ml'!H10/'Sample weight in g'!H10</f>
        <v>439.7954545454545</v>
      </c>
      <c r="I10">
        <f>'Content in 50ml'!I10/'Sample weight in g'!I10</f>
        <v>0.12522727272727271</v>
      </c>
      <c r="J10">
        <f>'Content in 50ml'!J10/'Sample weight in g'!J10</f>
        <v>140.59090909090909</v>
      </c>
      <c r="K10">
        <f>'Content in 50ml'!K10/'Sample weight in g'!K10</f>
        <v>1.0345454545454544</v>
      </c>
      <c r="L10">
        <f>'Content in 50ml'!L10/'Sample weight in g'!L10</f>
        <v>6.3145454545454545</v>
      </c>
      <c r="M10">
        <f>'Content in 50ml'!M10/'Sample weight in g'!M10</f>
        <v>1.5545454545454547</v>
      </c>
      <c r="N10">
        <f>'Content in 50ml'!N10/'Sample weight in g'!N10</f>
        <v>2.747727272727273</v>
      </c>
      <c r="O10">
        <f>'Content in 50ml'!O10/'Sample weight in g'!O10</f>
        <v>1.2849999999999999</v>
      </c>
      <c r="P10">
        <f>'Content in 50ml'!P10/'Sample weight in g'!P10</f>
        <v>15.575000000000001</v>
      </c>
    </row>
    <row r="11" spans="1:16" x14ac:dyDescent="0.2">
      <c r="A11" s="4" t="s">
        <v>28</v>
      </c>
      <c r="B11">
        <f>'Content in 50ml'!B11/'Sample weight in g'!B11</f>
        <v>19111.126146788989</v>
      </c>
      <c r="C11">
        <f>'Content in 50ml'!C11/'Sample weight in g'!C11</f>
        <v>11860.550458715597</v>
      </c>
      <c r="D11">
        <f>'Content in 50ml'!D11/'Sample weight in g'!D11</f>
        <v>6006.7584862385329</v>
      </c>
      <c r="E11">
        <f>'Content in 50ml'!E11/'Sample weight in g'!E11</f>
        <v>250.95412844036696</v>
      </c>
      <c r="F11">
        <f>'Content in 50ml'!F11/'Sample weight in g'!F11</f>
        <v>723.30275229357801</v>
      </c>
      <c r="G11">
        <f>'Content in 50ml'!G11/'Sample weight in g'!G11</f>
        <v>391.55642201834866</v>
      </c>
      <c r="H11">
        <f>'Content in 50ml'!H11/'Sample weight in g'!H11</f>
        <v>397.86697247706422</v>
      </c>
      <c r="I11">
        <f>'Content in 50ml'!I11/'Sample weight in g'!I11</f>
        <v>4.1055045871559628E-2</v>
      </c>
      <c r="J11">
        <f>'Content in 50ml'!J11/'Sample weight in g'!J11</f>
        <v>40.091743119266056</v>
      </c>
      <c r="K11">
        <f>'Content in 50ml'!K11/'Sample weight in g'!K11</f>
        <v>0.38944954128440368</v>
      </c>
      <c r="L11">
        <f>'Content in 50ml'!L11/'Sample weight in g'!L11</f>
        <v>7.0376146788990832</v>
      </c>
      <c r="M11">
        <f>'Content in 50ml'!M11/'Sample weight in g'!M11</f>
        <v>0.66743119266055051</v>
      </c>
      <c r="N11">
        <f>'Content in 50ml'!N11/'Sample weight in g'!N11</f>
        <v>1.2490825688073397</v>
      </c>
      <c r="O11">
        <f>'Content in 50ml'!O11/'Sample weight in g'!O11</f>
        <v>0.48532110091743119</v>
      </c>
      <c r="P11">
        <f>'Content in 50ml'!P11/'Sample weight in g'!P11</f>
        <v>8.4839449541284413</v>
      </c>
    </row>
    <row r="12" spans="1:16" x14ac:dyDescent="0.2">
      <c r="A12" s="4" t="s">
        <v>29</v>
      </c>
      <c r="B12">
        <f>'Content in 50ml'!B12/'Sample weight in g'!B12</f>
        <v>14208.610849056606</v>
      </c>
      <c r="C12">
        <f>'Content in 50ml'!C12/'Sample weight in g'!C12</f>
        <v>14861.320754716984</v>
      </c>
      <c r="D12">
        <f>'Content in 50ml'!D12/'Sample weight in g'!D12</f>
        <v>4710.4875000000002</v>
      </c>
      <c r="E12">
        <f>'Content in 50ml'!E12/'Sample weight in g'!E12</f>
        <v>211.97169811320757</v>
      </c>
      <c r="F12">
        <f>'Content in 50ml'!F12/'Sample weight in g'!F12</f>
        <v>305.09433962264148</v>
      </c>
      <c r="G12">
        <f>'Content in 50ml'!G12/'Sample weight in g'!G12</f>
        <v>273.72311320754721</v>
      </c>
      <c r="H12">
        <f>'Content in 50ml'!H12/'Sample weight in g'!H12</f>
        <v>300.58962264150944</v>
      </c>
      <c r="I12">
        <f>'Content in 50ml'!I12/'Sample weight in g'!I12</f>
        <v>3.3490566037735842E-2</v>
      </c>
      <c r="J12">
        <f>'Content in 50ml'!J12/'Sample weight in g'!J12</f>
        <v>30.64622641509434</v>
      </c>
      <c r="K12">
        <f>'Content in 50ml'!K12/'Sample weight in g'!K12</f>
        <v>0.28254716981132078</v>
      </c>
      <c r="L12">
        <f>'Content in 50ml'!L12/'Sample weight in g'!L12</f>
        <v>6.8688679245283017</v>
      </c>
      <c r="M12">
        <f>'Content in 50ml'!M12/'Sample weight in g'!M12</f>
        <v>0.49433962264150949</v>
      </c>
      <c r="N12">
        <f>'Content in 50ml'!N12/'Sample weight in g'!N12</f>
        <v>0.419811320754717</v>
      </c>
      <c r="O12">
        <f>'Content in 50ml'!O12/'Sample weight in g'!O12</f>
        <v>0.31839622641509435</v>
      </c>
      <c r="P12">
        <f>'Content in 50ml'!P12/'Sample weight in g'!P12</f>
        <v>3.8108490566037734</v>
      </c>
    </row>
    <row r="13" spans="1:16" x14ac:dyDescent="0.2">
      <c r="A13" s="4" t="s">
        <v>30</v>
      </c>
      <c r="B13">
        <f>'Content in 50ml'!B13/'Sample weight in g'!B13</f>
        <v>19091.55</v>
      </c>
      <c r="C13">
        <f>'Content in 50ml'!C13/'Sample weight in g'!C13</f>
        <v>18207.61904761905</v>
      </c>
      <c r="D13">
        <f>'Content in 50ml'!D13/'Sample weight in g'!D13</f>
        <v>6977.9683333333342</v>
      </c>
      <c r="E13">
        <f>'Content in 50ml'!E13/'Sample weight in g'!E13</f>
        <v>212.70476190476194</v>
      </c>
      <c r="F13">
        <f>'Content in 50ml'!F13/'Sample weight in g'!F13</f>
        <v>794.66666666666663</v>
      </c>
      <c r="G13">
        <f>'Content in 50ml'!G13/'Sample weight in g'!G13</f>
        <v>373.94904761904769</v>
      </c>
      <c r="H13">
        <f>'Content in 50ml'!H13/'Sample weight in g'!H13</f>
        <v>372.97619047619048</v>
      </c>
      <c r="I13">
        <f>'Content in 50ml'!I13/'Sample weight in g'!I13</f>
        <v>9.0714285714285733E-2</v>
      </c>
      <c r="J13">
        <f>'Content in 50ml'!J13/'Sample weight in g'!J13</f>
        <v>34.285714285714285</v>
      </c>
      <c r="K13">
        <f>'Content in 50ml'!K13/'Sample weight in g'!K13</f>
        <v>0.36238095238095241</v>
      </c>
      <c r="L13">
        <f>'Content in 50ml'!L13/'Sample weight in g'!L13</f>
        <v>4.2766666666666673</v>
      </c>
      <c r="M13">
        <f>'Content in 50ml'!M13/'Sample weight in g'!M13</f>
        <v>0.60904761904761895</v>
      </c>
      <c r="N13">
        <f>'Content in 50ml'!N13/'Sample weight in g'!N13</f>
        <v>0.6042857142857142</v>
      </c>
      <c r="O13">
        <f>'Content in 50ml'!O13/'Sample weight in g'!O13</f>
        <v>0.38380952380952382</v>
      </c>
      <c r="P13">
        <f>'Content in 50ml'!P13/'Sample weight in g'!P13</f>
        <v>5.0928571428571434</v>
      </c>
    </row>
    <row r="14" spans="1:16" x14ac:dyDescent="0.2">
      <c r="A14" s="4" t="s">
        <v>31</v>
      </c>
      <c r="B14">
        <f>'Content in 50ml'!B14/'Sample weight in g'!B14</f>
        <v>18534.73798076923</v>
      </c>
      <c r="C14">
        <f>'Content in 50ml'!C14/'Sample weight in g'!C14</f>
        <v>13464.42307692308</v>
      </c>
      <c r="D14">
        <f>'Content in 50ml'!D14/'Sample weight in g'!D14</f>
        <v>6279.9199519230779</v>
      </c>
      <c r="E14">
        <f>'Content in 50ml'!E14/'Sample weight in g'!E14</f>
        <v>207.3942307692308</v>
      </c>
      <c r="F14">
        <f>'Content in 50ml'!F14/'Sample weight in g'!F14</f>
        <v>811.44230769230774</v>
      </c>
      <c r="G14">
        <f>'Content in 50ml'!G14/'Sample weight in g'!G14</f>
        <v>542.11201923076931</v>
      </c>
      <c r="H14">
        <f>'Content in 50ml'!H14/'Sample weight in g'!H14</f>
        <v>488.72596153846155</v>
      </c>
      <c r="I14">
        <f>'Content in 50ml'!I14/'Sample weight in g'!I14</f>
        <v>5.2163461538461527E-2</v>
      </c>
      <c r="J14">
        <f>'Content in 50ml'!J14/'Sample weight in g'!J14</f>
        <v>22.860576923076927</v>
      </c>
      <c r="K14">
        <f>'Content in 50ml'!K14/'Sample weight in g'!K14</f>
        <v>0.3009615384615385</v>
      </c>
      <c r="L14">
        <f>'Content in 50ml'!L14/'Sample weight in g'!L14</f>
        <v>11.851923076923079</v>
      </c>
      <c r="M14">
        <f>'Content in 50ml'!M14/'Sample weight in g'!M14</f>
        <v>0.52451923076923079</v>
      </c>
      <c r="N14">
        <f>'Content in 50ml'!N14/'Sample weight in g'!N14</f>
        <v>0.56538461538461537</v>
      </c>
      <c r="O14">
        <f>'Content in 50ml'!O14/'Sample weight in g'!O14</f>
        <v>0.39134615384615395</v>
      </c>
      <c r="P14">
        <f>'Content in 50ml'!P14/'Sample weight in g'!P14</f>
        <v>4.7509615384615387</v>
      </c>
    </row>
    <row r="15" spans="1:16" x14ac:dyDescent="0.2">
      <c r="A15" s="4" t="s">
        <v>32</v>
      </c>
      <c r="B15">
        <f>'Content in 50ml'!B15/'Sample weight in g'!B15</f>
        <v>17039.929611650485</v>
      </c>
      <c r="C15">
        <f>'Content in 50ml'!C15/'Sample weight in g'!C15</f>
        <v>7172.8155339805835</v>
      </c>
      <c r="D15">
        <f>'Content in 50ml'!D15/'Sample weight in g'!D15</f>
        <v>4545.5016990291269</v>
      </c>
      <c r="E15">
        <f>'Content in 50ml'!E15/'Sample weight in g'!E15</f>
        <v>202.41747572815538</v>
      </c>
      <c r="F15">
        <f>'Content in 50ml'!F15/'Sample weight in g'!F15</f>
        <v>552.81553398058259</v>
      </c>
      <c r="G15">
        <f>'Content in 50ml'!G15/'Sample weight in g'!G15</f>
        <v>462.66650485436901</v>
      </c>
      <c r="H15">
        <f>'Content in 50ml'!H15/'Sample weight in g'!H15</f>
        <v>370.46116504854371</v>
      </c>
      <c r="I15">
        <f>'Content in 50ml'!I15/'Sample weight in g'!I15</f>
        <v>3.5194174757281552E-2</v>
      </c>
      <c r="J15">
        <f>'Content in 50ml'!J15/'Sample weight in g'!J15</f>
        <v>30.684466019417481</v>
      </c>
      <c r="K15">
        <f>'Content in 50ml'!K15/'Sample weight in g'!K15</f>
        <v>0.27378640776699031</v>
      </c>
      <c r="L15">
        <f>'Content in 50ml'!L15/'Sample weight in g'!L15</f>
        <v>3.5310679611650491</v>
      </c>
      <c r="M15">
        <f>'Content in 50ml'!M15/'Sample weight in g'!M15</f>
        <v>0.52378640776699026</v>
      </c>
      <c r="N15">
        <f>'Content in 50ml'!N15/'Sample weight in g'!N15</f>
        <v>0.46747572815533989</v>
      </c>
      <c r="O15">
        <f>'Content in 50ml'!O15/'Sample weight in g'!O15</f>
        <v>0.33155339805825251</v>
      </c>
      <c r="P15">
        <f>'Content in 50ml'!P15/'Sample weight in g'!P15</f>
        <v>4.3378640776699031</v>
      </c>
    </row>
    <row r="16" spans="1:16" x14ac:dyDescent="0.2">
      <c r="A16" s="4" t="s">
        <v>33</v>
      </c>
      <c r="B16">
        <f>'Content in 50ml'!B16/'Sample weight in g'!B16</f>
        <v>18088.708333333332</v>
      </c>
      <c r="C16">
        <f>'Content in 50ml'!C16/'Sample weight in g'!C16</f>
        <v>8103.5087719298244</v>
      </c>
      <c r="D16">
        <f>'Content in 50ml'!D16/'Sample weight in g'!D16</f>
        <v>5813.4796052631582</v>
      </c>
      <c r="E16">
        <f>'Content in 50ml'!E16/'Sample weight in g'!E16</f>
        <v>154.46491228070175</v>
      </c>
      <c r="F16">
        <f>'Content in 50ml'!F16/'Sample weight in g'!F16</f>
        <v>684.12280701754389</v>
      </c>
      <c r="G16">
        <f>'Content in 50ml'!G16/'Sample weight in g'!G16</f>
        <v>548.94429824561405</v>
      </c>
      <c r="H16">
        <f>'Content in 50ml'!H16/'Sample weight in g'!H16</f>
        <v>443.66228070175436</v>
      </c>
      <c r="I16">
        <f>'Content in 50ml'!I16/'Sample weight in g'!I16</f>
        <v>2.675438596491227E-2</v>
      </c>
      <c r="J16">
        <f>'Content in 50ml'!J16/'Sample weight in g'!J16</f>
        <v>20.631578947368418</v>
      </c>
      <c r="K16">
        <f>'Content in 50ml'!K16/'Sample weight in g'!K16</f>
        <v>0.33070175438596494</v>
      </c>
      <c r="L16">
        <f>'Content in 50ml'!L16/'Sample weight in g'!L16</f>
        <v>2.4057017543859653</v>
      </c>
      <c r="M16">
        <f>'Content in 50ml'!M16/'Sample weight in g'!M16</f>
        <v>0.47587719298245612</v>
      </c>
      <c r="N16">
        <f>'Content in 50ml'!N16/'Sample weight in g'!N16</f>
        <v>0.42149122807017553</v>
      </c>
      <c r="O16">
        <f>'Content in 50ml'!O16/'Sample weight in g'!O16</f>
        <v>0.31184210526315792</v>
      </c>
      <c r="P16">
        <f>'Content in 50ml'!P16/'Sample weight in g'!P16</f>
        <v>3.86359649122807</v>
      </c>
    </row>
    <row r="17" spans="1:16" x14ac:dyDescent="0.2">
      <c r="A17" s="4" t="s">
        <v>34</v>
      </c>
      <c r="B17">
        <f>'Content in 50ml'!B17/'Sample weight in g'!B17</f>
        <v>7139.1690476190479</v>
      </c>
      <c r="C17">
        <f>'Content in 50ml'!C17/'Sample weight in g'!C17</f>
        <v>6769.5238095238101</v>
      </c>
      <c r="D17">
        <f>'Content in 50ml'!D17/'Sample weight in g'!D17</f>
        <v>2098.2064285714291</v>
      </c>
      <c r="E17">
        <f>'Content in 50ml'!E17/'Sample weight in g'!E17</f>
        <v>74.94285714285715</v>
      </c>
      <c r="F17">
        <f>'Content in 50ml'!F17/'Sample weight in g'!F17</f>
        <v>122.76190476190476</v>
      </c>
      <c r="G17">
        <f>'Content in 50ml'!G17/'Sample weight in g'!G17</f>
        <v>354.37761904761908</v>
      </c>
      <c r="H17">
        <f>'Content in 50ml'!H17/'Sample weight in g'!H17</f>
        <v>223.78571428571431</v>
      </c>
      <c r="I17">
        <f>'Content in 50ml'!I17/'Sample weight in g'!I17</f>
        <v>-4.0952380952380962E-2</v>
      </c>
      <c r="J17">
        <f>'Content in 50ml'!J17/'Sample weight in g'!J17</f>
        <v>1.0333333333333343</v>
      </c>
      <c r="K17">
        <f>'Content in 50ml'!K17/'Sample weight in g'!K17</f>
        <v>0.19142857142857148</v>
      </c>
      <c r="L17">
        <f>'Content in 50ml'!L17/'Sample weight in g'!L17</f>
        <v>1.1414285714285715</v>
      </c>
      <c r="M17">
        <f>'Content in 50ml'!M17/'Sample weight in g'!M17</f>
        <v>0.3147619047619048</v>
      </c>
      <c r="N17">
        <f>'Content in 50ml'!N17/'Sample weight in g'!N17</f>
        <v>0.26428571428571429</v>
      </c>
      <c r="O17">
        <f>'Content in 50ml'!O17/'Sample weight in g'!O17</f>
        <v>0.2223809523809524</v>
      </c>
      <c r="P17">
        <f>'Content in 50ml'!P17/'Sample weight in g'!P17</f>
        <v>2.7185714285714289</v>
      </c>
    </row>
    <row r="18" spans="1:16" x14ac:dyDescent="0.2">
      <c r="A18" s="4" t="s">
        <v>35</v>
      </c>
      <c r="B18">
        <f>'Content in 50ml'!B18/'Sample weight in g'!B18</f>
        <v>20128.556372549017</v>
      </c>
      <c r="C18">
        <f>'Content in 50ml'!C18/'Sample weight in g'!C18</f>
        <v>9252.9411764705892</v>
      </c>
      <c r="D18">
        <f>'Content in 50ml'!D18/'Sample weight in g'!D18</f>
        <v>3571.9281862745102</v>
      </c>
      <c r="E18">
        <f>'Content in 50ml'!E18/'Sample weight in g'!E18</f>
        <v>203.47058823529414</v>
      </c>
      <c r="F18">
        <f>'Content in 50ml'!F18/'Sample weight in g'!F18</f>
        <v>1204.3137254901962</v>
      </c>
      <c r="G18">
        <f>'Content in 50ml'!G18/'Sample weight in g'!G18</f>
        <v>170.48676470588236</v>
      </c>
      <c r="H18">
        <f>'Content in 50ml'!H18/'Sample weight in g'!H18</f>
        <v>272.18137254901967</v>
      </c>
      <c r="I18">
        <f>'Content in 50ml'!I18/'Sample weight in g'!I18</f>
        <v>1.4705882352941057E-3</v>
      </c>
      <c r="J18">
        <f>'Content in 50ml'!J18/'Sample weight in g'!J18</f>
        <v>43.039215686274517</v>
      </c>
      <c r="K18">
        <f>'Content in 50ml'!K18/'Sample weight in g'!K18</f>
        <v>0.74558823529411777</v>
      </c>
      <c r="L18">
        <f>'Content in 50ml'!L18/'Sample weight in g'!L18</f>
        <v>3.6965686274509806</v>
      </c>
      <c r="M18">
        <f>'Content in 50ml'!M18/'Sample weight in g'!M18</f>
        <v>1.3578431372549022</v>
      </c>
      <c r="N18">
        <f>'Content in 50ml'!N18/'Sample weight in g'!N18</f>
        <v>1.8593137254901964</v>
      </c>
      <c r="O18">
        <f>'Content in 50ml'!O18/'Sample weight in g'!O18</f>
        <v>1.0323529411764707</v>
      </c>
      <c r="P18">
        <f>'Content in 50ml'!P18/'Sample weight in g'!P18</f>
        <v>8.1004901960784341</v>
      </c>
    </row>
    <row r="19" spans="1:16" x14ac:dyDescent="0.2">
      <c r="A19" s="4" t="s">
        <v>36</v>
      </c>
      <c r="B19">
        <f>'Content in 50ml'!B19/'Sample weight in g'!B19</f>
        <v>18334.438725490196</v>
      </c>
      <c r="C19">
        <f>'Content in 50ml'!C19/'Sample weight in g'!C19</f>
        <v>5120.5882352941189</v>
      </c>
      <c r="D19">
        <f>'Content in 50ml'!D19/'Sample weight in g'!D19</f>
        <v>4291.7811274509813</v>
      </c>
      <c r="E19">
        <f>'Content in 50ml'!E19/'Sample weight in g'!E19</f>
        <v>143.42156862745099</v>
      </c>
      <c r="F19">
        <f>'Content in 50ml'!F19/'Sample weight in g'!F19</f>
        <v>370.49019607843138</v>
      </c>
      <c r="G19">
        <f>'Content in 50ml'!G19/'Sample weight in g'!G19</f>
        <v>476.76127450980391</v>
      </c>
      <c r="H19">
        <f>'Content in 50ml'!H19/'Sample weight in g'!H19</f>
        <v>404.87745098039215</v>
      </c>
      <c r="I19">
        <f>'Content in 50ml'!I19/'Sample weight in g'!I19</f>
        <v>-2.0343137254901965E-2</v>
      </c>
      <c r="J19">
        <f>'Content in 50ml'!J19/'Sample weight in g'!J19</f>
        <v>32.852941176470601</v>
      </c>
      <c r="K19">
        <f>'Content in 50ml'!K19/'Sample weight in g'!K19</f>
        <v>0.37352941176470594</v>
      </c>
      <c r="L19">
        <f>'Content in 50ml'!L19/'Sample weight in g'!L19</f>
        <v>3.6215686274509808</v>
      </c>
      <c r="M19">
        <f>'Content in 50ml'!M19/'Sample weight in g'!M19</f>
        <v>0.56078431372549031</v>
      </c>
      <c r="N19">
        <f>'Content in 50ml'!N19/'Sample weight in g'!N19</f>
        <v>0.58578431372549022</v>
      </c>
      <c r="O19">
        <f>'Content in 50ml'!O19/'Sample weight in g'!O19</f>
        <v>0.41078431372549029</v>
      </c>
      <c r="P19">
        <f>'Content in 50ml'!P19/'Sample weight in g'!P19</f>
        <v>6.5514705882352944</v>
      </c>
    </row>
    <row r="20" spans="1:16" x14ac:dyDescent="0.2">
      <c r="A20" s="4" t="s">
        <v>37</v>
      </c>
      <c r="B20">
        <f>'Content in 50ml'!B20/'Sample weight in g'!B20</f>
        <v>15496.447247706423</v>
      </c>
      <c r="C20">
        <f>'Content in 50ml'!C20/'Sample weight in g'!C20</f>
        <v>5722.9357798165147</v>
      </c>
      <c r="D20">
        <f>'Content in 50ml'!D20/'Sample weight in g'!D20</f>
        <v>3520.2905963302755</v>
      </c>
      <c r="E20">
        <f>'Content in 50ml'!E20/'Sample weight in g'!E20</f>
        <v>146.9633027522936</v>
      </c>
      <c r="F20">
        <f>'Content in 50ml'!F20/'Sample weight in g'!F20</f>
        <v>332.47706422018348</v>
      </c>
      <c r="G20">
        <f>'Content in 50ml'!G20/'Sample weight in g'!G20</f>
        <v>272.88669724770637</v>
      </c>
      <c r="H20">
        <f>'Content in 50ml'!H20/'Sample weight in g'!H20</f>
        <v>240.89449541284404</v>
      </c>
      <c r="I20">
        <f>'Content in 50ml'!I20/'Sample weight in g'!I20</f>
        <v>2.1330275229357792E-2</v>
      </c>
      <c r="J20">
        <f>'Content in 50ml'!J20/'Sample weight in g'!J20</f>
        <v>64.357798165137609</v>
      </c>
      <c r="K20">
        <f>'Content in 50ml'!K20/'Sample weight in g'!K20</f>
        <v>0.35137614678899082</v>
      </c>
      <c r="L20">
        <f>'Content in 50ml'!L20/'Sample weight in g'!L20</f>
        <v>3.084862385321101</v>
      </c>
      <c r="M20">
        <f>'Content in 50ml'!M20/'Sample weight in g'!M20</f>
        <v>0.60183486238532102</v>
      </c>
      <c r="N20">
        <f>'Content in 50ml'!N20/'Sample weight in g'!N20</f>
        <v>0.59403669724770647</v>
      </c>
      <c r="O20">
        <f>'Content in 50ml'!O20/'Sample weight in g'!O20</f>
        <v>0.40917431192660553</v>
      </c>
      <c r="P20">
        <f>'Content in 50ml'!P20/'Sample weight in g'!P20</f>
        <v>4.4761467889908255</v>
      </c>
    </row>
    <row r="21" spans="1:16" x14ac:dyDescent="0.2">
      <c r="A21" s="4" t="s">
        <v>38</v>
      </c>
      <c r="B21">
        <f>'Content in 50ml'!B21/'Sample weight in g'!B21</f>
        <v>18212.727477477478</v>
      </c>
      <c r="C21">
        <f>'Content in 50ml'!C21/'Sample weight in g'!C21</f>
        <v>7926.126126126127</v>
      </c>
      <c r="D21">
        <f>'Content in 50ml'!D21/'Sample weight in g'!D21</f>
        <v>3119.4745495495499</v>
      </c>
      <c r="E21">
        <f>'Content in 50ml'!E21/'Sample weight in g'!E21</f>
        <v>172.60360360360363</v>
      </c>
      <c r="F21">
        <f>'Content in 50ml'!F21/'Sample weight in g'!F21</f>
        <v>368.37837837837839</v>
      </c>
      <c r="G21">
        <f>'Content in 50ml'!G21/'Sample weight in g'!G21</f>
        <v>254.63648648648652</v>
      </c>
      <c r="H21">
        <f>'Content in 50ml'!H21/'Sample weight in g'!H21</f>
        <v>256.46396396396392</v>
      </c>
      <c r="I21">
        <f>'Content in 50ml'!I21/'Sample weight in g'!I21</f>
        <v>1.4414414414414415E-2</v>
      </c>
      <c r="J21">
        <f>'Content in 50ml'!J21/'Sample weight in g'!J21</f>
        <v>38.558558558558559</v>
      </c>
      <c r="K21">
        <f>'Content in 50ml'!K21/'Sample weight in g'!K21</f>
        <v>0.38558558558558564</v>
      </c>
      <c r="L21">
        <f>'Content in 50ml'!L21/'Sample weight in g'!L21</f>
        <v>2.5072072072072071</v>
      </c>
      <c r="M21">
        <f>'Content in 50ml'!M21/'Sample weight in g'!M21</f>
        <v>0.67072072072072075</v>
      </c>
      <c r="N21">
        <f>'Content in 50ml'!N21/'Sample weight in g'!N21</f>
        <v>0.70675675675675675</v>
      </c>
      <c r="O21">
        <f>'Content in 50ml'!O21/'Sample weight in g'!O21</f>
        <v>0.4454954954954955</v>
      </c>
      <c r="P21">
        <f>'Content in 50ml'!P21/'Sample weight in g'!P21</f>
        <v>4.8175675675675684</v>
      </c>
    </row>
    <row r="22" spans="1:16" x14ac:dyDescent="0.2">
      <c r="A22" s="8" t="s">
        <v>63</v>
      </c>
      <c r="B22">
        <f>'Content in 50ml'!B22/'Sample weight in g'!B22</f>
        <v>20203.007211538461</v>
      </c>
      <c r="C22">
        <f>'Content in 50ml'!C22/'Sample weight in g'!C22</f>
        <v>10781.73076923077</v>
      </c>
      <c r="D22">
        <f>'Content in 50ml'!D22/'Sample weight in g'!D22</f>
        <v>5223.4295673076922</v>
      </c>
      <c r="E22">
        <f>'Content in 50ml'!E22/'Sample weight in g'!E22</f>
        <v>385.75961538461542</v>
      </c>
      <c r="F22">
        <f>'Content in 50ml'!F22/'Sample weight in g'!F22</f>
        <v>607.11538461538464</v>
      </c>
      <c r="G22">
        <f>'Content in 50ml'!G22/'Sample weight in g'!G22</f>
        <v>415.38125000000002</v>
      </c>
      <c r="H22">
        <f>'Content in 50ml'!H22/'Sample weight in g'!H22</f>
        <v>428.43750000000006</v>
      </c>
      <c r="I22">
        <f>'Content in 50ml'!I22/'Sample weight in g'!I22</f>
        <v>2.9326923076923066E-2</v>
      </c>
      <c r="J22">
        <f>'Content in 50ml'!J22/'Sample weight in g'!J22</f>
        <v>66.77884615384616</v>
      </c>
      <c r="K22">
        <f>'Content in 50ml'!K22/'Sample weight in g'!K22</f>
        <v>0.50865384615384623</v>
      </c>
      <c r="L22">
        <f>'Content in 50ml'!L22/'Sample weight in g'!L22</f>
        <v>3.6879807692307698</v>
      </c>
      <c r="M22">
        <f>'Content in 50ml'!M22/'Sample weight in g'!M22</f>
        <v>0.90144230769230771</v>
      </c>
      <c r="N22">
        <f>'Content in 50ml'!N22/'Sample weight in g'!N22</f>
        <v>0.8913461538461539</v>
      </c>
      <c r="O22">
        <f>'Content in 50ml'!O22/'Sample weight in g'!O22</f>
        <v>0.56538461538461549</v>
      </c>
      <c r="P22">
        <f>'Content in 50ml'!P22/'Sample weight in g'!P22</f>
        <v>7.1370192307692308</v>
      </c>
    </row>
    <row r="23" spans="1:16" x14ac:dyDescent="0.2">
      <c r="A23" s="4" t="s">
        <v>64</v>
      </c>
      <c r="B23">
        <f>'Content in 50ml'!B23/'Sample weight in g'!B23</f>
        <v>14345.071100917434</v>
      </c>
      <c r="C23">
        <f>'Content in 50ml'!C23/'Sample weight in g'!C23</f>
        <v>6883.4862385321103</v>
      </c>
      <c r="D23">
        <f>'Content in 50ml'!D23/'Sample weight in g'!D23</f>
        <v>3345.519954128441</v>
      </c>
      <c r="E23">
        <f>'Content in 50ml'!E23/'Sample weight in g'!E23</f>
        <v>160.22018348623854</v>
      </c>
      <c r="F23">
        <f>'Content in 50ml'!F23/'Sample weight in g'!F23</f>
        <v>498.53211009174316</v>
      </c>
      <c r="G23">
        <f>'Content in 50ml'!G23/'Sample weight in g'!G23</f>
        <v>284.99678899082568</v>
      </c>
      <c r="H23">
        <f>'Content in 50ml'!H23/'Sample weight in g'!H23</f>
        <v>264.01376146788994</v>
      </c>
      <c r="I23">
        <f>'Content in 50ml'!I23/'Sample weight in g'!I23</f>
        <v>0.6146788990825689</v>
      </c>
      <c r="J23">
        <f>'Content in 50ml'!J23/'Sample weight in g'!J23</f>
        <v>25.871559633027527</v>
      </c>
      <c r="K23">
        <f>'Content in 50ml'!K23/'Sample weight in g'!K23</f>
        <v>0.35688073394495418</v>
      </c>
      <c r="L23">
        <f>'Content in 50ml'!L23/'Sample weight in g'!L23</f>
        <v>3.3142201834862388</v>
      </c>
      <c r="M23">
        <f>'Content in 50ml'!M23/'Sample weight in g'!M23</f>
        <v>0.65321100917431196</v>
      </c>
      <c r="N23">
        <f>'Content in 50ml'!N23/'Sample weight in g'!N23</f>
        <v>0.62110091743119267</v>
      </c>
      <c r="O23">
        <f>'Content in 50ml'!O23/'Sample weight in g'!O23</f>
        <v>0.42110091743119271</v>
      </c>
      <c r="P23">
        <f>'Content in 50ml'!P23/'Sample weight in g'!P23</f>
        <v>5.6628440366972477</v>
      </c>
    </row>
    <row r="24" spans="1:16" x14ac:dyDescent="0.2">
      <c r="A24" s="4" t="s">
        <v>65</v>
      </c>
      <c r="B24">
        <f>'Content in 50ml'!B24/'Sample weight in g'!B24</f>
        <v>17811.127499999999</v>
      </c>
      <c r="C24">
        <f>'Content in 50ml'!C24/'Sample weight in g'!C24</f>
        <v>7768</v>
      </c>
      <c r="D24">
        <f>'Content in 50ml'!D24/'Sample weight in g'!D24</f>
        <v>3824.3667500000001</v>
      </c>
      <c r="E24">
        <f>'Content in 50ml'!E24/'Sample weight in g'!E24</f>
        <v>208.29</v>
      </c>
      <c r="F24">
        <f>'Content in 50ml'!F24/'Sample weight in g'!F24</f>
        <v>1383.9</v>
      </c>
      <c r="G24">
        <f>'Content in 50ml'!G24/'Sample weight in g'!G24</f>
        <v>779.29650000000004</v>
      </c>
      <c r="H24">
        <f>'Content in 50ml'!H24/'Sample weight in g'!H24</f>
        <v>586.27499999999998</v>
      </c>
      <c r="I24">
        <f>'Content in 50ml'!I24/'Sample weight in g'!I24</f>
        <v>5.7499999999999912E-3</v>
      </c>
      <c r="J24">
        <f>'Content in 50ml'!J24/'Sample weight in g'!J24</f>
        <v>64.55</v>
      </c>
      <c r="K24">
        <f>'Content in 50ml'!K24/'Sample weight in g'!K24</f>
        <v>0.76050000000000006</v>
      </c>
      <c r="L24">
        <f>'Content in 50ml'!L24/'Sample weight in g'!L24</f>
        <v>4.3544999999999998</v>
      </c>
      <c r="M24">
        <f>'Content in 50ml'!M24/'Sample weight in g'!M24</f>
        <v>0.80800000000000005</v>
      </c>
      <c r="N24">
        <f>'Content in 50ml'!N24/'Sample weight in g'!N24</f>
        <v>0.98149999999999993</v>
      </c>
      <c r="O24">
        <f>'Content in 50ml'!O24/'Sample weight in g'!O24</f>
        <v>0.624</v>
      </c>
      <c r="P24">
        <f>'Content in 50ml'!P24/'Sample weight in g'!P24</f>
        <v>14.057500000000003</v>
      </c>
    </row>
    <row r="25" spans="1:16" x14ac:dyDescent="0.2">
      <c r="A25" s="4" t="s">
        <v>66</v>
      </c>
      <c r="B25">
        <f>'Content in 50ml'!B25/'Sample weight in g'!B25</f>
        <v>15284.082547169814</v>
      </c>
      <c r="C25">
        <f>'Content in 50ml'!C25/'Sample weight in g'!C25</f>
        <v>8847.1698113207549</v>
      </c>
      <c r="D25">
        <f>'Content in 50ml'!D25/'Sample weight in g'!D25</f>
        <v>2881.4780660377364</v>
      </c>
      <c r="E25">
        <f>'Content in 50ml'!E25/'Sample weight in g'!E25</f>
        <v>131.02830188679249</v>
      </c>
      <c r="F25">
        <f>'Content in 50ml'!F25/'Sample weight in g'!F25</f>
        <v>529.15094339622647</v>
      </c>
      <c r="G25">
        <f>'Content in 50ml'!G25/'Sample weight in g'!G25</f>
        <v>328.48726415094336</v>
      </c>
      <c r="H25">
        <f>'Content in 50ml'!H25/'Sample weight in g'!H25</f>
        <v>243.93867924528305</v>
      </c>
      <c r="I25">
        <f>'Content in 50ml'!I25/'Sample weight in g'!I25</f>
        <v>4.2452830188679243E-2</v>
      </c>
      <c r="J25">
        <f>'Content in 50ml'!J25/'Sample weight in g'!J25</f>
        <v>40.943396226415103</v>
      </c>
      <c r="K25">
        <f>'Content in 50ml'!K25/'Sample weight in g'!K25</f>
        <v>0.39528301886792461</v>
      </c>
      <c r="L25">
        <f>'Content in 50ml'!L25/'Sample weight in g'!L25</f>
        <v>1.6754716981132076</v>
      </c>
      <c r="M25">
        <f>'Content in 50ml'!M25/'Sample weight in g'!M25</f>
        <v>0.62405660377358496</v>
      </c>
      <c r="N25">
        <f>'Content in 50ml'!N25/'Sample weight in g'!N25</f>
        <v>0.70094339622641511</v>
      </c>
      <c r="O25">
        <f>'Content in 50ml'!O25/'Sample weight in g'!O25</f>
        <v>0.45660377358490567</v>
      </c>
      <c r="P25">
        <f>'Content in 50ml'!P25/'Sample weight in g'!P25</f>
        <v>4.120754716981132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BACF-7B7B-FE46-A341-FD0890E3A45D}">
  <dimension ref="A1:P75"/>
  <sheetViews>
    <sheetView tabSelected="1" topLeftCell="A45" workbookViewId="0">
      <selection activeCell="K59" sqref="K59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10.15</v>
      </c>
      <c r="C2">
        <v>10.15</v>
      </c>
      <c r="D2">
        <v>10.15</v>
      </c>
      <c r="E2">
        <v>10.15</v>
      </c>
      <c r="F2">
        <v>10.15</v>
      </c>
      <c r="G2">
        <v>10.15</v>
      </c>
      <c r="H2">
        <v>10.15</v>
      </c>
      <c r="I2">
        <v>10.15</v>
      </c>
      <c r="J2">
        <v>10.15</v>
      </c>
      <c r="K2">
        <v>10.15</v>
      </c>
      <c r="L2">
        <v>10.15</v>
      </c>
      <c r="M2">
        <v>10.15</v>
      </c>
      <c r="N2">
        <v>10.15</v>
      </c>
      <c r="O2">
        <v>10.15</v>
      </c>
      <c r="P2">
        <v>10.15</v>
      </c>
    </row>
    <row r="3" spans="1:16" x14ac:dyDescent="0.2">
      <c r="A3" s="4" t="s">
        <v>20</v>
      </c>
      <c r="B3">
        <v>10.73</v>
      </c>
      <c r="C3">
        <v>10.73</v>
      </c>
      <c r="D3">
        <v>10.73</v>
      </c>
      <c r="E3">
        <v>10.73</v>
      </c>
      <c r="F3">
        <v>10.73</v>
      </c>
      <c r="G3">
        <v>10.73</v>
      </c>
      <c r="H3">
        <v>10.73</v>
      </c>
      <c r="I3">
        <v>10.73</v>
      </c>
      <c r="J3">
        <v>10.73</v>
      </c>
      <c r="K3">
        <v>10.73</v>
      </c>
      <c r="L3">
        <v>10.73</v>
      </c>
      <c r="M3">
        <v>10.73</v>
      </c>
      <c r="N3">
        <v>10.73</v>
      </c>
      <c r="O3">
        <v>10.73</v>
      </c>
      <c r="P3">
        <v>10.73</v>
      </c>
    </row>
    <row r="4" spans="1:16" x14ac:dyDescent="0.2">
      <c r="A4" s="4" t="s">
        <v>21</v>
      </c>
      <c r="B4">
        <v>10.36</v>
      </c>
      <c r="C4">
        <v>10.36</v>
      </c>
      <c r="D4">
        <v>10.36</v>
      </c>
      <c r="E4">
        <v>10.36</v>
      </c>
      <c r="F4">
        <v>10.36</v>
      </c>
      <c r="G4">
        <v>10.36</v>
      </c>
      <c r="H4">
        <v>10.36</v>
      </c>
      <c r="I4">
        <v>10.36</v>
      </c>
      <c r="J4">
        <v>10.36</v>
      </c>
      <c r="K4">
        <v>10.36</v>
      </c>
      <c r="L4">
        <v>10.36</v>
      </c>
      <c r="M4">
        <v>10.36</v>
      </c>
      <c r="N4">
        <v>10.36</v>
      </c>
      <c r="O4">
        <v>10.36</v>
      </c>
      <c r="P4">
        <v>10.36</v>
      </c>
    </row>
    <row r="5" spans="1:16" x14ac:dyDescent="0.2">
      <c r="A5" s="4" t="s">
        <v>22</v>
      </c>
      <c r="B5">
        <v>9.6300000000000008</v>
      </c>
      <c r="C5">
        <v>9.6300000000000008</v>
      </c>
      <c r="D5">
        <v>9.6300000000000008</v>
      </c>
      <c r="E5">
        <v>9.6300000000000008</v>
      </c>
      <c r="F5">
        <v>9.6300000000000008</v>
      </c>
      <c r="G5">
        <v>9.6300000000000008</v>
      </c>
      <c r="H5">
        <v>9.6300000000000008</v>
      </c>
      <c r="I5">
        <v>9.6300000000000008</v>
      </c>
      <c r="J5">
        <v>9.6300000000000008</v>
      </c>
      <c r="K5">
        <v>9.6300000000000008</v>
      </c>
      <c r="L5">
        <v>9.6300000000000008</v>
      </c>
      <c r="M5">
        <v>9.6300000000000008</v>
      </c>
      <c r="N5">
        <v>9.6300000000000008</v>
      </c>
      <c r="O5">
        <v>9.6300000000000008</v>
      </c>
      <c r="P5">
        <v>9.6300000000000008</v>
      </c>
    </row>
    <row r="6" spans="1:16" x14ac:dyDescent="0.2">
      <c r="A6" s="4" t="s">
        <v>23</v>
      </c>
      <c r="B6">
        <v>10.36</v>
      </c>
      <c r="C6">
        <v>10.36</v>
      </c>
      <c r="D6">
        <v>10.36</v>
      </c>
      <c r="E6">
        <v>10.36</v>
      </c>
      <c r="F6">
        <v>10.36</v>
      </c>
      <c r="G6">
        <v>10.36</v>
      </c>
      <c r="H6">
        <v>10.36</v>
      </c>
      <c r="I6">
        <v>10.36</v>
      </c>
      <c r="J6">
        <v>10.36</v>
      </c>
      <c r="K6">
        <v>10.36</v>
      </c>
      <c r="L6">
        <v>10.36</v>
      </c>
      <c r="M6">
        <v>10.36</v>
      </c>
      <c r="N6">
        <v>10.36</v>
      </c>
      <c r="O6">
        <v>10.36</v>
      </c>
      <c r="P6">
        <v>10.36</v>
      </c>
    </row>
    <row r="7" spans="1:16" x14ac:dyDescent="0.2">
      <c r="A7" s="4" t="s">
        <v>24</v>
      </c>
      <c r="B7">
        <v>9.93</v>
      </c>
      <c r="C7">
        <v>9.93</v>
      </c>
      <c r="D7">
        <v>9.93</v>
      </c>
      <c r="E7">
        <v>9.93</v>
      </c>
      <c r="F7">
        <v>9.93</v>
      </c>
      <c r="G7">
        <v>9.93</v>
      </c>
      <c r="H7">
        <v>9.93</v>
      </c>
      <c r="I7">
        <v>9.93</v>
      </c>
      <c r="J7">
        <v>9.93</v>
      </c>
      <c r="K7">
        <v>9.93</v>
      </c>
      <c r="L7">
        <v>9.93</v>
      </c>
      <c r="M7">
        <v>9.93</v>
      </c>
      <c r="N7">
        <v>9.93</v>
      </c>
      <c r="O7">
        <v>9.93</v>
      </c>
      <c r="P7">
        <v>9.93</v>
      </c>
    </row>
    <row r="8" spans="1:16" x14ac:dyDescent="0.2">
      <c r="A8" s="4" t="s">
        <v>25</v>
      </c>
      <c r="B8">
        <v>9.99</v>
      </c>
      <c r="C8">
        <v>9.99</v>
      </c>
      <c r="D8">
        <v>9.99</v>
      </c>
      <c r="E8">
        <v>9.99</v>
      </c>
      <c r="F8">
        <v>9.99</v>
      </c>
      <c r="G8">
        <v>9.99</v>
      </c>
      <c r="H8">
        <v>9.99</v>
      </c>
      <c r="I8">
        <v>9.99</v>
      </c>
      <c r="J8">
        <v>9.99</v>
      </c>
      <c r="K8">
        <v>9.99</v>
      </c>
      <c r="L8">
        <v>9.99</v>
      </c>
      <c r="M8">
        <v>9.99</v>
      </c>
      <c r="N8">
        <v>9.99</v>
      </c>
      <c r="O8">
        <v>9.99</v>
      </c>
      <c r="P8">
        <v>9.99</v>
      </c>
    </row>
    <row r="9" spans="1:16" x14ac:dyDescent="0.2">
      <c r="A9" s="4" t="s">
        <v>26</v>
      </c>
      <c r="B9">
        <v>10.26</v>
      </c>
      <c r="C9">
        <v>10.26</v>
      </c>
      <c r="D9">
        <v>10.26</v>
      </c>
      <c r="E9">
        <v>10.26</v>
      </c>
      <c r="F9">
        <v>10.26</v>
      </c>
      <c r="G9">
        <v>10.26</v>
      </c>
      <c r="H9">
        <v>10.26</v>
      </c>
      <c r="I9">
        <v>10.26</v>
      </c>
      <c r="J9">
        <v>10.26</v>
      </c>
      <c r="K9">
        <v>10.26</v>
      </c>
      <c r="L9">
        <v>10.26</v>
      </c>
      <c r="M9">
        <v>10.26</v>
      </c>
      <c r="N9">
        <v>10.26</v>
      </c>
      <c r="O9">
        <v>10.26</v>
      </c>
      <c r="P9">
        <v>10.26</v>
      </c>
    </row>
    <row r="10" spans="1:16" x14ac:dyDescent="0.2">
      <c r="A10" s="4" t="s">
        <v>27</v>
      </c>
      <c r="B10">
        <v>10.199999999999999</v>
      </c>
      <c r="C10">
        <v>10.199999999999999</v>
      </c>
      <c r="D10">
        <v>10.199999999999999</v>
      </c>
      <c r="E10">
        <v>10.199999999999999</v>
      </c>
      <c r="F10">
        <v>10.199999999999999</v>
      </c>
      <c r="G10">
        <v>10.199999999999999</v>
      </c>
      <c r="H10">
        <v>10.199999999999999</v>
      </c>
      <c r="I10">
        <v>10.199999999999999</v>
      </c>
      <c r="J10">
        <v>10.199999999999999</v>
      </c>
      <c r="K10">
        <v>10.199999999999999</v>
      </c>
      <c r="L10">
        <v>10.199999999999999</v>
      </c>
      <c r="M10">
        <v>10.199999999999999</v>
      </c>
      <c r="N10">
        <v>10.199999999999999</v>
      </c>
      <c r="O10">
        <v>10.199999999999999</v>
      </c>
      <c r="P10">
        <v>10.199999999999999</v>
      </c>
    </row>
    <row r="11" spans="1:16" x14ac:dyDescent="0.2">
      <c r="A11" s="4" t="s">
        <v>28</v>
      </c>
      <c r="B11">
        <v>10.28</v>
      </c>
      <c r="C11">
        <v>10.28</v>
      </c>
      <c r="D11">
        <v>10.28</v>
      </c>
      <c r="E11">
        <v>10.28</v>
      </c>
      <c r="F11">
        <v>10.28</v>
      </c>
      <c r="G11">
        <v>10.28</v>
      </c>
      <c r="H11">
        <v>10.28</v>
      </c>
      <c r="I11">
        <v>10.28</v>
      </c>
      <c r="J11">
        <v>10.28</v>
      </c>
      <c r="K11">
        <v>10.28</v>
      </c>
      <c r="L11">
        <v>10.28</v>
      </c>
      <c r="M11">
        <v>10.28</v>
      </c>
      <c r="N11">
        <v>10.28</v>
      </c>
      <c r="O11">
        <v>10.28</v>
      </c>
      <c r="P11">
        <v>10.28</v>
      </c>
    </row>
    <row r="12" spans="1:16" x14ac:dyDescent="0.2">
      <c r="A12" s="4" t="s">
        <v>29</v>
      </c>
      <c r="B12">
        <v>10.73</v>
      </c>
      <c r="C12">
        <v>10.73</v>
      </c>
      <c r="D12">
        <v>10.73</v>
      </c>
      <c r="E12">
        <v>10.73</v>
      </c>
      <c r="F12">
        <v>10.73</v>
      </c>
      <c r="G12">
        <v>10.73</v>
      </c>
      <c r="H12">
        <v>10.73</v>
      </c>
      <c r="I12">
        <v>10.73</v>
      </c>
      <c r="J12">
        <v>10.73</v>
      </c>
      <c r="K12">
        <v>10.73</v>
      </c>
      <c r="L12">
        <v>10.73</v>
      </c>
      <c r="M12">
        <v>10.73</v>
      </c>
      <c r="N12">
        <v>10.73</v>
      </c>
      <c r="O12">
        <v>10.73</v>
      </c>
      <c r="P12">
        <v>10.73</v>
      </c>
    </row>
    <row r="13" spans="1:16" x14ac:dyDescent="0.2">
      <c r="A13" s="4" t="s">
        <v>30</v>
      </c>
      <c r="B13">
        <v>10.31</v>
      </c>
      <c r="C13">
        <v>10.31</v>
      </c>
      <c r="D13">
        <v>10.31</v>
      </c>
      <c r="E13">
        <v>10.31</v>
      </c>
      <c r="F13">
        <v>10.31</v>
      </c>
      <c r="G13">
        <v>10.31</v>
      </c>
      <c r="H13">
        <v>10.31</v>
      </c>
      <c r="I13">
        <v>10.31</v>
      </c>
      <c r="J13">
        <v>10.31</v>
      </c>
      <c r="K13">
        <v>10.31</v>
      </c>
      <c r="L13">
        <v>10.31</v>
      </c>
      <c r="M13">
        <v>10.31</v>
      </c>
      <c r="N13">
        <v>10.31</v>
      </c>
      <c r="O13">
        <v>10.31</v>
      </c>
      <c r="P13">
        <v>10.31</v>
      </c>
    </row>
    <row r="14" spans="1:16" x14ac:dyDescent="0.2">
      <c r="A14" s="4" t="s">
        <v>31</v>
      </c>
      <c r="B14">
        <v>10.08</v>
      </c>
      <c r="C14">
        <v>10.08</v>
      </c>
      <c r="D14">
        <v>10.08</v>
      </c>
      <c r="E14">
        <v>10.08</v>
      </c>
      <c r="F14">
        <v>10.08</v>
      </c>
      <c r="G14">
        <v>10.08</v>
      </c>
      <c r="H14">
        <v>10.08</v>
      </c>
      <c r="I14">
        <v>10.08</v>
      </c>
      <c r="J14">
        <v>10.08</v>
      </c>
      <c r="K14">
        <v>10.08</v>
      </c>
      <c r="L14">
        <v>10.08</v>
      </c>
      <c r="M14">
        <v>10.08</v>
      </c>
      <c r="N14">
        <v>10.08</v>
      </c>
      <c r="O14">
        <v>10.08</v>
      </c>
      <c r="P14">
        <v>10.08</v>
      </c>
    </row>
    <row r="15" spans="1:16" x14ac:dyDescent="0.2">
      <c r="A15" s="4" t="s">
        <v>32</v>
      </c>
      <c r="B15">
        <v>10.68</v>
      </c>
      <c r="C15">
        <v>10.68</v>
      </c>
      <c r="D15">
        <v>10.68</v>
      </c>
      <c r="E15">
        <v>10.68</v>
      </c>
      <c r="F15">
        <v>10.68</v>
      </c>
      <c r="G15">
        <v>10.68</v>
      </c>
      <c r="H15">
        <v>10.68</v>
      </c>
      <c r="I15">
        <v>10.68</v>
      </c>
      <c r="J15">
        <v>10.68</v>
      </c>
      <c r="K15">
        <v>10.68</v>
      </c>
      <c r="L15">
        <v>10.68</v>
      </c>
      <c r="M15">
        <v>10.68</v>
      </c>
      <c r="N15">
        <v>10.68</v>
      </c>
      <c r="O15">
        <v>10.68</v>
      </c>
      <c r="P15">
        <v>10.68</v>
      </c>
    </row>
    <row r="16" spans="1:16" x14ac:dyDescent="0.2">
      <c r="A16" s="4" t="s">
        <v>33</v>
      </c>
      <c r="B16">
        <v>10.28</v>
      </c>
      <c r="C16">
        <v>10.28</v>
      </c>
      <c r="D16">
        <v>10.28</v>
      </c>
      <c r="E16">
        <v>10.28</v>
      </c>
      <c r="F16">
        <v>10.28</v>
      </c>
      <c r="G16">
        <v>10.28</v>
      </c>
      <c r="H16">
        <v>10.28</v>
      </c>
      <c r="I16">
        <v>10.28</v>
      </c>
      <c r="J16">
        <v>10.28</v>
      </c>
      <c r="K16">
        <v>10.28</v>
      </c>
      <c r="L16">
        <v>10.28</v>
      </c>
      <c r="M16">
        <v>10.28</v>
      </c>
      <c r="N16">
        <v>10.28</v>
      </c>
      <c r="O16">
        <v>10.28</v>
      </c>
      <c r="P16">
        <v>10.28</v>
      </c>
    </row>
    <row r="17" spans="1:16" x14ac:dyDescent="0.2">
      <c r="A17" s="4" t="s">
        <v>34</v>
      </c>
      <c r="B17">
        <v>10.35</v>
      </c>
      <c r="C17">
        <v>10.35</v>
      </c>
      <c r="D17">
        <v>10.35</v>
      </c>
      <c r="E17">
        <v>10.35</v>
      </c>
      <c r="F17">
        <v>10.35</v>
      </c>
      <c r="G17">
        <v>10.35</v>
      </c>
      <c r="H17">
        <v>10.35</v>
      </c>
      <c r="I17">
        <v>10.35</v>
      </c>
      <c r="J17">
        <v>10.35</v>
      </c>
      <c r="K17">
        <v>10.35</v>
      </c>
      <c r="L17">
        <v>10.35</v>
      </c>
      <c r="M17">
        <v>10.35</v>
      </c>
      <c r="N17">
        <v>10.35</v>
      </c>
      <c r="O17">
        <v>10.35</v>
      </c>
      <c r="P17">
        <v>10.35</v>
      </c>
    </row>
    <row r="18" spans="1:16" x14ac:dyDescent="0.2">
      <c r="A18" s="4" t="s">
        <v>35</v>
      </c>
      <c r="B18">
        <v>10.36</v>
      </c>
      <c r="C18">
        <v>10.36</v>
      </c>
      <c r="D18">
        <v>10.36</v>
      </c>
      <c r="E18">
        <v>10.36</v>
      </c>
      <c r="F18">
        <v>10.36</v>
      </c>
      <c r="G18">
        <v>10.36</v>
      </c>
      <c r="H18">
        <v>10.36</v>
      </c>
      <c r="I18">
        <v>10.36</v>
      </c>
      <c r="J18">
        <v>10.36</v>
      </c>
      <c r="K18">
        <v>10.36</v>
      </c>
      <c r="L18">
        <v>10.36</v>
      </c>
      <c r="M18">
        <v>10.36</v>
      </c>
      <c r="N18">
        <v>10.36</v>
      </c>
      <c r="O18">
        <v>10.36</v>
      </c>
      <c r="P18">
        <v>10.36</v>
      </c>
    </row>
    <row r="19" spans="1:16" x14ac:dyDescent="0.2">
      <c r="A19" s="4" t="s">
        <v>36</v>
      </c>
      <c r="B19">
        <v>10.08</v>
      </c>
      <c r="C19">
        <v>10.08</v>
      </c>
      <c r="D19">
        <v>10.08</v>
      </c>
      <c r="E19">
        <v>10.08</v>
      </c>
      <c r="F19">
        <v>10.08</v>
      </c>
      <c r="G19">
        <v>10.08</v>
      </c>
      <c r="H19">
        <v>10.08</v>
      </c>
      <c r="I19">
        <v>10.08</v>
      </c>
      <c r="J19">
        <v>10.08</v>
      </c>
      <c r="K19">
        <v>10.08</v>
      </c>
      <c r="L19">
        <v>10.08</v>
      </c>
      <c r="M19">
        <v>10.08</v>
      </c>
      <c r="N19">
        <v>10.08</v>
      </c>
      <c r="O19">
        <v>10.08</v>
      </c>
      <c r="P19">
        <v>10.08</v>
      </c>
    </row>
    <row r="20" spans="1:16" x14ac:dyDescent="0.2">
      <c r="A20" s="4" t="s">
        <v>37</v>
      </c>
      <c r="B20">
        <v>10.32</v>
      </c>
      <c r="C20">
        <v>10.32</v>
      </c>
      <c r="D20">
        <v>10.32</v>
      </c>
      <c r="E20">
        <v>10.32</v>
      </c>
      <c r="F20">
        <v>10.32</v>
      </c>
      <c r="G20">
        <v>10.32</v>
      </c>
      <c r="H20">
        <v>10.32</v>
      </c>
      <c r="I20">
        <v>10.32</v>
      </c>
      <c r="J20">
        <v>10.32</v>
      </c>
      <c r="K20">
        <v>10.32</v>
      </c>
      <c r="L20">
        <v>10.32</v>
      </c>
      <c r="M20">
        <v>10.32</v>
      </c>
      <c r="N20">
        <v>10.32</v>
      </c>
      <c r="O20">
        <v>10.32</v>
      </c>
      <c r="P20">
        <v>10.32</v>
      </c>
    </row>
    <row r="21" spans="1:16" x14ac:dyDescent="0.2">
      <c r="A21" s="4" t="s">
        <v>38</v>
      </c>
      <c r="B21">
        <v>10.210000000000001</v>
      </c>
      <c r="C21">
        <v>10.210000000000001</v>
      </c>
      <c r="D21">
        <v>10.210000000000001</v>
      </c>
      <c r="E21">
        <v>10.210000000000001</v>
      </c>
      <c r="F21">
        <v>10.210000000000001</v>
      </c>
      <c r="G21">
        <v>10.210000000000001</v>
      </c>
      <c r="H21">
        <v>10.210000000000001</v>
      </c>
      <c r="I21">
        <v>10.210000000000001</v>
      </c>
      <c r="J21">
        <v>10.210000000000001</v>
      </c>
      <c r="K21">
        <v>10.210000000000001</v>
      </c>
      <c r="L21">
        <v>10.210000000000001</v>
      </c>
      <c r="M21">
        <v>10.210000000000001</v>
      </c>
      <c r="N21">
        <v>10.210000000000001</v>
      </c>
      <c r="O21">
        <v>10.210000000000001</v>
      </c>
      <c r="P21">
        <v>10.210000000000001</v>
      </c>
    </row>
    <row r="22" spans="1:16" x14ac:dyDescent="0.2">
      <c r="A22" s="8" t="s">
        <v>63</v>
      </c>
      <c r="B22">
        <v>9.91</v>
      </c>
      <c r="C22">
        <v>9.91</v>
      </c>
      <c r="D22">
        <v>9.91</v>
      </c>
      <c r="E22">
        <v>9.91</v>
      </c>
      <c r="F22">
        <v>9.91</v>
      </c>
      <c r="G22">
        <v>9.91</v>
      </c>
      <c r="H22">
        <v>9.91</v>
      </c>
      <c r="I22">
        <v>9.91</v>
      </c>
      <c r="J22">
        <v>9.91</v>
      </c>
      <c r="K22">
        <v>9.91</v>
      </c>
      <c r="L22">
        <v>9.91</v>
      </c>
      <c r="M22">
        <v>9.91</v>
      </c>
      <c r="N22">
        <v>9.91</v>
      </c>
      <c r="O22">
        <v>9.91</v>
      </c>
      <c r="P22">
        <v>9.91</v>
      </c>
    </row>
    <row r="23" spans="1:16" x14ac:dyDescent="0.2">
      <c r="A23" s="4" t="s">
        <v>64</v>
      </c>
      <c r="B23">
        <v>10.78</v>
      </c>
      <c r="C23">
        <v>10.78</v>
      </c>
      <c r="D23">
        <v>10.78</v>
      </c>
      <c r="E23">
        <v>10.78</v>
      </c>
      <c r="F23">
        <v>10.78</v>
      </c>
      <c r="G23">
        <v>10.78</v>
      </c>
      <c r="H23">
        <v>10.78</v>
      </c>
      <c r="I23">
        <v>10.78</v>
      </c>
      <c r="J23">
        <v>10.78</v>
      </c>
      <c r="K23">
        <v>10.78</v>
      </c>
      <c r="L23">
        <v>10.78</v>
      </c>
      <c r="M23">
        <v>10.78</v>
      </c>
      <c r="N23">
        <v>10.78</v>
      </c>
      <c r="O23">
        <v>10.78</v>
      </c>
      <c r="P23">
        <v>10.78</v>
      </c>
    </row>
    <row r="24" spans="1:16" x14ac:dyDescent="0.2">
      <c r="A24" s="4" t="s">
        <v>65</v>
      </c>
      <c r="B24">
        <v>9.89</v>
      </c>
      <c r="C24">
        <v>9.89</v>
      </c>
      <c r="D24">
        <v>9.89</v>
      </c>
      <c r="E24">
        <v>9.89</v>
      </c>
      <c r="F24">
        <v>9.89</v>
      </c>
      <c r="G24">
        <v>9.89</v>
      </c>
      <c r="H24">
        <v>9.89</v>
      </c>
      <c r="I24">
        <v>9.89</v>
      </c>
      <c r="J24">
        <v>9.89</v>
      </c>
      <c r="K24">
        <v>9.89</v>
      </c>
      <c r="L24">
        <v>9.89</v>
      </c>
      <c r="M24">
        <v>9.89</v>
      </c>
      <c r="N24">
        <v>9.89</v>
      </c>
      <c r="O24">
        <v>9.89</v>
      </c>
      <c r="P24">
        <v>9.89</v>
      </c>
    </row>
    <row r="25" spans="1:16" x14ac:dyDescent="0.2">
      <c r="A25" s="4" t="s">
        <v>66</v>
      </c>
      <c r="B25">
        <v>10.58</v>
      </c>
      <c r="C25">
        <v>10.58</v>
      </c>
      <c r="D25">
        <v>10.58</v>
      </c>
      <c r="E25">
        <v>10.58</v>
      </c>
      <c r="F25">
        <v>10.58</v>
      </c>
      <c r="G25">
        <v>10.58</v>
      </c>
      <c r="H25">
        <v>10.58</v>
      </c>
      <c r="I25">
        <v>10.58</v>
      </c>
      <c r="J25">
        <v>10.58</v>
      </c>
      <c r="K25">
        <v>10.58</v>
      </c>
      <c r="L25">
        <v>10.58</v>
      </c>
      <c r="M25">
        <v>10.58</v>
      </c>
      <c r="N25">
        <v>10.58</v>
      </c>
      <c r="O25">
        <v>10.58</v>
      </c>
      <c r="P25">
        <v>10.58</v>
      </c>
    </row>
    <row r="28" spans="1:16" x14ac:dyDescent="0.2">
      <c r="A28" s="6" t="s">
        <v>55</v>
      </c>
      <c r="B28" s="4" t="s">
        <v>40</v>
      </c>
      <c r="C28" s="4" t="s">
        <v>41</v>
      </c>
      <c r="D28" s="4" t="s">
        <v>42</v>
      </c>
      <c r="E28" s="4" t="s">
        <v>43</v>
      </c>
      <c r="F28" s="4" t="s">
        <v>44</v>
      </c>
      <c r="G28" s="4" t="s">
        <v>45</v>
      </c>
      <c r="H28" s="4" t="s">
        <v>46</v>
      </c>
      <c r="I28" s="4" t="s">
        <v>47</v>
      </c>
      <c r="J28" s="4" t="s">
        <v>48</v>
      </c>
      <c r="K28" s="4" t="s">
        <v>49</v>
      </c>
      <c r="L28" s="4" t="s">
        <v>50</v>
      </c>
      <c r="M28" s="4" t="s">
        <v>51</v>
      </c>
      <c r="N28" s="4" t="s">
        <v>52</v>
      </c>
      <c r="O28" s="4" t="s">
        <v>53</v>
      </c>
      <c r="P28" s="4" t="s">
        <v>54</v>
      </c>
    </row>
    <row r="29" spans="1:16" x14ac:dyDescent="0.2">
      <c r="A29" s="4" t="s">
        <v>58</v>
      </c>
      <c r="B29" s="19">
        <f t="shared" ref="B29:P29" si="0">AVERAGE(B2:B5)</f>
        <v>10.217500000000001</v>
      </c>
      <c r="C29" s="19">
        <f t="shared" si="0"/>
        <v>10.217500000000001</v>
      </c>
      <c r="D29" s="19">
        <f t="shared" si="0"/>
        <v>10.217500000000001</v>
      </c>
      <c r="E29" s="19">
        <f t="shared" si="0"/>
        <v>10.217500000000001</v>
      </c>
      <c r="F29" s="19">
        <f t="shared" si="0"/>
        <v>10.217500000000001</v>
      </c>
      <c r="G29" s="19">
        <f t="shared" si="0"/>
        <v>10.217500000000001</v>
      </c>
      <c r="H29" s="19">
        <f t="shared" si="0"/>
        <v>10.217500000000001</v>
      </c>
      <c r="I29" s="19">
        <f t="shared" si="0"/>
        <v>10.217500000000001</v>
      </c>
      <c r="J29" s="19">
        <f t="shared" si="0"/>
        <v>10.217500000000001</v>
      </c>
      <c r="K29" s="19">
        <f t="shared" si="0"/>
        <v>10.217500000000001</v>
      </c>
      <c r="L29" s="19">
        <f t="shared" si="0"/>
        <v>10.217500000000001</v>
      </c>
      <c r="M29" s="19">
        <f t="shared" si="0"/>
        <v>10.217500000000001</v>
      </c>
      <c r="N29" s="19">
        <f t="shared" si="0"/>
        <v>10.217500000000001</v>
      </c>
      <c r="O29" s="19">
        <f t="shared" si="0"/>
        <v>10.217500000000001</v>
      </c>
      <c r="P29" s="19">
        <f t="shared" si="0"/>
        <v>10.217500000000001</v>
      </c>
    </row>
    <row r="30" spans="1:16" x14ac:dyDescent="0.2">
      <c r="A30" s="4" t="s">
        <v>59</v>
      </c>
      <c r="B30" s="19">
        <f t="shared" ref="B30:P30" si="1">AVERAGE(B6:B9)</f>
        <v>10.135</v>
      </c>
      <c r="C30" s="19">
        <f t="shared" si="1"/>
        <v>10.135</v>
      </c>
      <c r="D30" s="19">
        <f t="shared" si="1"/>
        <v>10.135</v>
      </c>
      <c r="E30" s="19">
        <f t="shared" si="1"/>
        <v>10.135</v>
      </c>
      <c r="F30" s="19">
        <f t="shared" si="1"/>
        <v>10.135</v>
      </c>
      <c r="G30" s="19">
        <f t="shared" si="1"/>
        <v>10.135</v>
      </c>
      <c r="H30" s="19">
        <f t="shared" si="1"/>
        <v>10.135</v>
      </c>
      <c r="I30" s="19">
        <f t="shared" si="1"/>
        <v>10.135</v>
      </c>
      <c r="J30" s="19">
        <f t="shared" si="1"/>
        <v>10.135</v>
      </c>
      <c r="K30" s="19">
        <f t="shared" si="1"/>
        <v>10.135</v>
      </c>
      <c r="L30" s="19">
        <f t="shared" si="1"/>
        <v>10.135</v>
      </c>
      <c r="M30" s="19">
        <f t="shared" si="1"/>
        <v>10.135</v>
      </c>
      <c r="N30" s="19">
        <f t="shared" si="1"/>
        <v>10.135</v>
      </c>
      <c r="O30" s="19">
        <f t="shared" si="1"/>
        <v>10.135</v>
      </c>
      <c r="P30" s="19">
        <f t="shared" si="1"/>
        <v>10.135</v>
      </c>
    </row>
    <row r="31" spans="1:16" x14ac:dyDescent="0.2">
      <c r="A31" s="4" t="s">
        <v>60</v>
      </c>
      <c r="B31" s="19">
        <f t="shared" ref="B31:P31" si="2">AVERAGE(B10:B13)</f>
        <v>10.379999999999999</v>
      </c>
      <c r="C31" s="19">
        <f t="shared" si="2"/>
        <v>10.379999999999999</v>
      </c>
      <c r="D31" s="19">
        <f t="shared" si="2"/>
        <v>10.379999999999999</v>
      </c>
      <c r="E31" s="19">
        <f t="shared" si="2"/>
        <v>10.379999999999999</v>
      </c>
      <c r="F31" s="19">
        <f t="shared" si="2"/>
        <v>10.379999999999999</v>
      </c>
      <c r="G31" s="19">
        <f t="shared" si="2"/>
        <v>10.379999999999999</v>
      </c>
      <c r="H31" s="19">
        <f t="shared" si="2"/>
        <v>10.379999999999999</v>
      </c>
      <c r="I31" s="19">
        <f t="shared" si="2"/>
        <v>10.379999999999999</v>
      </c>
      <c r="J31" s="19">
        <f t="shared" si="2"/>
        <v>10.379999999999999</v>
      </c>
      <c r="K31" s="19">
        <f t="shared" si="2"/>
        <v>10.379999999999999</v>
      </c>
      <c r="L31" s="19">
        <f t="shared" si="2"/>
        <v>10.379999999999999</v>
      </c>
      <c r="M31" s="19">
        <f t="shared" si="2"/>
        <v>10.379999999999999</v>
      </c>
      <c r="N31" s="19">
        <f t="shared" si="2"/>
        <v>10.379999999999999</v>
      </c>
      <c r="O31" s="19">
        <f t="shared" si="2"/>
        <v>10.379999999999999</v>
      </c>
      <c r="P31" s="19">
        <f t="shared" si="2"/>
        <v>10.379999999999999</v>
      </c>
    </row>
    <row r="32" spans="1:16" x14ac:dyDescent="0.2">
      <c r="A32" s="7" t="s">
        <v>61</v>
      </c>
      <c r="B32" s="19">
        <f t="shared" ref="B32:P32" si="3">AVERAGE(B14:B17)</f>
        <v>10.3475</v>
      </c>
      <c r="C32" s="19">
        <f t="shared" si="3"/>
        <v>10.3475</v>
      </c>
      <c r="D32" s="19">
        <f t="shared" si="3"/>
        <v>10.3475</v>
      </c>
      <c r="E32" s="19">
        <f t="shared" si="3"/>
        <v>10.3475</v>
      </c>
      <c r="F32" s="19">
        <f t="shared" si="3"/>
        <v>10.3475</v>
      </c>
      <c r="G32" s="19">
        <f t="shared" si="3"/>
        <v>10.3475</v>
      </c>
      <c r="H32" s="19">
        <f t="shared" si="3"/>
        <v>10.3475</v>
      </c>
      <c r="I32" s="19">
        <f t="shared" si="3"/>
        <v>10.3475</v>
      </c>
      <c r="J32" s="19">
        <f t="shared" si="3"/>
        <v>10.3475</v>
      </c>
      <c r="K32" s="19">
        <f t="shared" si="3"/>
        <v>10.3475</v>
      </c>
      <c r="L32" s="19">
        <f t="shared" si="3"/>
        <v>10.3475</v>
      </c>
      <c r="M32" s="19">
        <f t="shared" si="3"/>
        <v>10.3475</v>
      </c>
      <c r="N32" s="19">
        <f t="shared" si="3"/>
        <v>10.3475</v>
      </c>
      <c r="O32" s="19">
        <f t="shared" si="3"/>
        <v>10.3475</v>
      </c>
      <c r="P32" s="19">
        <f t="shared" si="3"/>
        <v>10.3475</v>
      </c>
    </row>
    <row r="33" spans="1:16" x14ac:dyDescent="0.2">
      <c r="A33" s="4" t="s">
        <v>62</v>
      </c>
      <c r="B33" s="19">
        <f t="shared" ref="B33:P33" si="4">AVERAGE(B18:B21)</f>
        <v>10.2425</v>
      </c>
      <c r="C33" s="19">
        <f t="shared" si="4"/>
        <v>10.2425</v>
      </c>
      <c r="D33" s="19">
        <f t="shared" si="4"/>
        <v>10.2425</v>
      </c>
      <c r="E33" s="19">
        <f t="shared" si="4"/>
        <v>10.2425</v>
      </c>
      <c r="F33" s="19">
        <f t="shared" si="4"/>
        <v>10.2425</v>
      </c>
      <c r="G33" s="19">
        <f t="shared" si="4"/>
        <v>10.2425</v>
      </c>
      <c r="H33" s="19">
        <f t="shared" si="4"/>
        <v>10.2425</v>
      </c>
      <c r="I33" s="19">
        <f t="shared" si="4"/>
        <v>10.2425</v>
      </c>
      <c r="J33" s="19">
        <f t="shared" si="4"/>
        <v>10.2425</v>
      </c>
      <c r="K33" s="19">
        <f t="shared" si="4"/>
        <v>10.2425</v>
      </c>
      <c r="L33" s="19">
        <f t="shared" si="4"/>
        <v>10.2425</v>
      </c>
      <c r="M33" s="19">
        <f t="shared" si="4"/>
        <v>10.2425</v>
      </c>
      <c r="N33" s="19">
        <f t="shared" si="4"/>
        <v>10.2425</v>
      </c>
      <c r="O33" s="19">
        <f t="shared" si="4"/>
        <v>10.2425</v>
      </c>
      <c r="P33" s="19">
        <f t="shared" si="4"/>
        <v>10.2425</v>
      </c>
    </row>
    <row r="34" spans="1:16" x14ac:dyDescent="0.2">
      <c r="A34" s="8" t="s">
        <v>69</v>
      </c>
      <c r="B34" s="19">
        <f>AVERAGE(B22:B25)</f>
        <v>10.29</v>
      </c>
      <c r="C34" s="19">
        <f t="shared" ref="C34:P34" si="5">AVERAGE(C22:C25)</f>
        <v>10.29</v>
      </c>
      <c r="D34" s="19">
        <f t="shared" si="5"/>
        <v>10.29</v>
      </c>
      <c r="E34" s="19">
        <f t="shared" si="5"/>
        <v>10.29</v>
      </c>
      <c r="F34" s="19">
        <f t="shared" si="5"/>
        <v>10.29</v>
      </c>
      <c r="G34" s="19">
        <f t="shared" si="5"/>
        <v>10.29</v>
      </c>
      <c r="H34" s="19">
        <f t="shared" si="5"/>
        <v>10.29</v>
      </c>
      <c r="I34" s="19">
        <f t="shared" si="5"/>
        <v>10.29</v>
      </c>
      <c r="J34" s="19">
        <f t="shared" si="5"/>
        <v>10.29</v>
      </c>
      <c r="K34" s="19">
        <f t="shared" si="5"/>
        <v>10.29</v>
      </c>
      <c r="L34" s="19">
        <f t="shared" si="5"/>
        <v>10.29</v>
      </c>
      <c r="M34" s="19">
        <f t="shared" si="5"/>
        <v>10.29</v>
      </c>
      <c r="N34" s="19">
        <f t="shared" si="5"/>
        <v>10.29</v>
      </c>
      <c r="O34" s="19">
        <f t="shared" si="5"/>
        <v>10.29</v>
      </c>
      <c r="P34" s="19">
        <f t="shared" si="5"/>
        <v>10.29</v>
      </c>
    </row>
    <row r="37" spans="1:16" x14ac:dyDescent="0.2">
      <c r="A37" s="6" t="s">
        <v>56</v>
      </c>
      <c r="B37" s="4" t="s">
        <v>40</v>
      </c>
      <c r="C37" s="4" t="s">
        <v>41</v>
      </c>
      <c r="D37" s="4" t="s">
        <v>42</v>
      </c>
      <c r="E37" s="4" t="s">
        <v>43</v>
      </c>
      <c r="F37" s="4" t="s">
        <v>44</v>
      </c>
      <c r="G37" s="4" t="s">
        <v>45</v>
      </c>
      <c r="H37" s="4" t="s">
        <v>46</v>
      </c>
      <c r="I37" s="4" t="s">
        <v>47</v>
      </c>
      <c r="J37" s="4" t="s">
        <v>48</v>
      </c>
      <c r="K37" s="4" t="s">
        <v>49</v>
      </c>
      <c r="L37" s="4" t="s">
        <v>50</v>
      </c>
      <c r="M37" s="4" t="s">
        <v>51</v>
      </c>
      <c r="N37" s="4" t="s">
        <v>52</v>
      </c>
      <c r="O37" s="4" t="s">
        <v>53</v>
      </c>
      <c r="P37" s="4" t="s">
        <v>54</v>
      </c>
    </row>
    <row r="38" spans="1:16" x14ac:dyDescent="0.2">
      <c r="A38" s="4" t="s">
        <v>58</v>
      </c>
      <c r="B38">
        <f t="shared" ref="B38:P38" si="6">STDEV(B2:B5)</f>
        <v>0.45922942704781716</v>
      </c>
      <c r="C38">
        <f t="shared" si="6"/>
        <v>0.45922942704781716</v>
      </c>
      <c r="D38">
        <f t="shared" si="6"/>
        <v>0.45922942704781716</v>
      </c>
      <c r="E38">
        <f t="shared" si="6"/>
        <v>0.45922942704781716</v>
      </c>
      <c r="F38">
        <f t="shared" si="6"/>
        <v>0.45922942704781716</v>
      </c>
      <c r="G38">
        <f t="shared" si="6"/>
        <v>0.45922942704781716</v>
      </c>
      <c r="H38">
        <f t="shared" si="6"/>
        <v>0.45922942704781716</v>
      </c>
      <c r="I38">
        <f t="shared" si="6"/>
        <v>0.45922942704781716</v>
      </c>
      <c r="J38">
        <f t="shared" si="6"/>
        <v>0.45922942704781716</v>
      </c>
      <c r="K38">
        <f t="shared" si="6"/>
        <v>0.45922942704781716</v>
      </c>
      <c r="L38">
        <f t="shared" si="6"/>
        <v>0.45922942704781716</v>
      </c>
      <c r="M38">
        <f t="shared" si="6"/>
        <v>0.45922942704781716</v>
      </c>
      <c r="N38">
        <f t="shared" si="6"/>
        <v>0.45922942704781716</v>
      </c>
      <c r="O38">
        <f t="shared" si="6"/>
        <v>0.45922942704781716</v>
      </c>
      <c r="P38">
        <f t="shared" si="6"/>
        <v>0.45922942704781716</v>
      </c>
    </row>
    <row r="39" spans="1:16" x14ac:dyDescent="0.2">
      <c r="A39" s="4" t="s">
        <v>59</v>
      </c>
      <c r="B39">
        <f t="shared" ref="B39:P39" si="7">STDEV(B6:B9)</f>
        <v>0.20760539492026675</v>
      </c>
      <c r="C39">
        <f t="shared" si="7"/>
        <v>0.20760539492026675</v>
      </c>
      <c r="D39">
        <f t="shared" si="7"/>
        <v>0.20760539492026675</v>
      </c>
      <c r="E39">
        <f t="shared" si="7"/>
        <v>0.20760539492026675</v>
      </c>
      <c r="F39">
        <f t="shared" si="7"/>
        <v>0.20760539492026675</v>
      </c>
      <c r="G39">
        <f t="shared" si="7"/>
        <v>0.20760539492026675</v>
      </c>
      <c r="H39">
        <f t="shared" si="7"/>
        <v>0.20760539492026675</v>
      </c>
      <c r="I39">
        <f t="shared" si="7"/>
        <v>0.20760539492026675</v>
      </c>
      <c r="J39">
        <f t="shared" si="7"/>
        <v>0.20760539492026675</v>
      </c>
      <c r="K39">
        <f t="shared" si="7"/>
        <v>0.20760539492026675</v>
      </c>
      <c r="L39">
        <f t="shared" si="7"/>
        <v>0.20760539492026675</v>
      </c>
      <c r="M39">
        <f t="shared" si="7"/>
        <v>0.20760539492026675</v>
      </c>
      <c r="N39">
        <f t="shared" si="7"/>
        <v>0.20760539492026675</v>
      </c>
      <c r="O39">
        <f t="shared" si="7"/>
        <v>0.20760539492026675</v>
      </c>
      <c r="P39">
        <f t="shared" si="7"/>
        <v>0.20760539492026675</v>
      </c>
    </row>
    <row r="40" spans="1:16" x14ac:dyDescent="0.2">
      <c r="A40" s="4" t="s">
        <v>60</v>
      </c>
      <c r="B40">
        <f t="shared" ref="B40:P40" si="8">STDEV(B10:B13)</f>
        <v>0.23790754506740683</v>
      </c>
      <c r="C40">
        <f t="shared" si="8"/>
        <v>0.23790754506740683</v>
      </c>
      <c r="D40">
        <f t="shared" si="8"/>
        <v>0.23790754506740683</v>
      </c>
      <c r="E40">
        <f t="shared" si="8"/>
        <v>0.23790754506740683</v>
      </c>
      <c r="F40">
        <f t="shared" si="8"/>
        <v>0.23790754506740683</v>
      </c>
      <c r="G40">
        <f t="shared" si="8"/>
        <v>0.23790754506740683</v>
      </c>
      <c r="H40">
        <f t="shared" si="8"/>
        <v>0.23790754506740683</v>
      </c>
      <c r="I40">
        <f t="shared" si="8"/>
        <v>0.23790754506740683</v>
      </c>
      <c r="J40">
        <f t="shared" si="8"/>
        <v>0.23790754506740683</v>
      </c>
      <c r="K40">
        <f t="shared" si="8"/>
        <v>0.23790754506740683</v>
      </c>
      <c r="L40">
        <f t="shared" si="8"/>
        <v>0.23790754506740683</v>
      </c>
      <c r="M40">
        <f t="shared" si="8"/>
        <v>0.23790754506740683</v>
      </c>
      <c r="N40">
        <f t="shared" si="8"/>
        <v>0.23790754506740683</v>
      </c>
      <c r="O40">
        <f t="shared" si="8"/>
        <v>0.23790754506740683</v>
      </c>
      <c r="P40">
        <f t="shared" si="8"/>
        <v>0.23790754506740683</v>
      </c>
    </row>
    <row r="41" spans="1:16" x14ac:dyDescent="0.2">
      <c r="A41" s="7" t="s">
        <v>61</v>
      </c>
      <c r="B41">
        <f t="shared" ref="B41:P41" si="9">STDEV(B14:B17)</f>
        <v>0.24944939366532834</v>
      </c>
      <c r="C41">
        <f t="shared" si="9"/>
        <v>0.24944939366532834</v>
      </c>
      <c r="D41">
        <f t="shared" si="9"/>
        <v>0.24944939366532834</v>
      </c>
      <c r="E41">
        <f t="shared" si="9"/>
        <v>0.24944939366532834</v>
      </c>
      <c r="F41">
        <f t="shared" si="9"/>
        <v>0.24944939366532834</v>
      </c>
      <c r="G41">
        <f t="shared" si="9"/>
        <v>0.24944939366532834</v>
      </c>
      <c r="H41">
        <f t="shared" si="9"/>
        <v>0.24944939366532834</v>
      </c>
      <c r="I41">
        <f t="shared" si="9"/>
        <v>0.24944939366532834</v>
      </c>
      <c r="J41">
        <f t="shared" si="9"/>
        <v>0.24944939366532834</v>
      </c>
      <c r="K41">
        <f t="shared" si="9"/>
        <v>0.24944939366532834</v>
      </c>
      <c r="L41">
        <f t="shared" si="9"/>
        <v>0.24944939366532834</v>
      </c>
      <c r="M41">
        <f t="shared" si="9"/>
        <v>0.24944939366532834</v>
      </c>
      <c r="N41">
        <f t="shared" si="9"/>
        <v>0.24944939366532834</v>
      </c>
      <c r="O41">
        <f t="shared" si="9"/>
        <v>0.24944939366532834</v>
      </c>
      <c r="P41">
        <f t="shared" si="9"/>
        <v>0.24944939366532834</v>
      </c>
    </row>
    <row r="42" spans="1:16" x14ac:dyDescent="0.2">
      <c r="A42" s="4" t="s">
        <v>62</v>
      </c>
      <c r="B42">
        <f t="shared" ref="B42:P42" si="10">STDEV(B18:B21)</f>
        <v>0.12553220038433677</v>
      </c>
      <c r="C42">
        <f t="shared" si="10"/>
        <v>0.12553220038433677</v>
      </c>
      <c r="D42">
        <f t="shared" si="10"/>
        <v>0.12553220038433677</v>
      </c>
      <c r="E42">
        <f t="shared" si="10"/>
        <v>0.12553220038433677</v>
      </c>
      <c r="F42">
        <f t="shared" si="10"/>
        <v>0.12553220038433677</v>
      </c>
      <c r="G42">
        <f t="shared" si="10"/>
        <v>0.12553220038433677</v>
      </c>
      <c r="H42">
        <f t="shared" si="10"/>
        <v>0.12553220038433677</v>
      </c>
      <c r="I42">
        <f t="shared" si="10"/>
        <v>0.12553220038433677</v>
      </c>
      <c r="J42">
        <f t="shared" si="10"/>
        <v>0.12553220038433677</v>
      </c>
      <c r="K42">
        <f t="shared" si="10"/>
        <v>0.12553220038433677</v>
      </c>
      <c r="L42">
        <f t="shared" si="10"/>
        <v>0.12553220038433677</v>
      </c>
      <c r="M42">
        <f t="shared" si="10"/>
        <v>0.12553220038433677</v>
      </c>
      <c r="N42">
        <f t="shared" si="10"/>
        <v>0.12553220038433677</v>
      </c>
      <c r="O42">
        <f t="shared" si="10"/>
        <v>0.12553220038433677</v>
      </c>
      <c r="P42">
        <f t="shared" si="10"/>
        <v>0.12553220038433677</v>
      </c>
    </row>
    <row r="43" spans="1:16" x14ac:dyDescent="0.2">
      <c r="A43" s="8" t="s">
        <v>69</v>
      </c>
      <c r="B43">
        <f>STDEV(B22:B25)</f>
        <v>0.45774811122858056</v>
      </c>
      <c r="C43">
        <f t="shared" ref="C43:P43" si="11">STDEV(C22:C25)</f>
        <v>0.45774811122858056</v>
      </c>
      <c r="D43">
        <f t="shared" si="11"/>
        <v>0.45774811122858056</v>
      </c>
      <c r="E43">
        <f t="shared" si="11"/>
        <v>0.45774811122858056</v>
      </c>
      <c r="F43">
        <f t="shared" si="11"/>
        <v>0.45774811122858056</v>
      </c>
      <c r="G43">
        <f t="shared" si="11"/>
        <v>0.45774811122858056</v>
      </c>
      <c r="H43">
        <f t="shared" si="11"/>
        <v>0.45774811122858056</v>
      </c>
      <c r="I43">
        <f t="shared" si="11"/>
        <v>0.45774811122858056</v>
      </c>
      <c r="J43">
        <f t="shared" si="11"/>
        <v>0.45774811122858056</v>
      </c>
      <c r="K43">
        <f t="shared" si="11"/>
        <v>0.45774811122858056</v>
      </c>
      <c r="L43">
        <f t="shared" si="11"/>
        <v>0.45774811122858056</v>
      </c>
      <c r="M43">
        <f t="shared" si="11"/>
        <v>0.45774811122858056</v>
      </c>
      <c r="N43">
        <f t="shared" si="11"/>
        <v>0.45774811122858056</v>
      </c>
      <c r="O43">
        <f t="shared" si="11"/>
        <v>0.45774811122858056</v>
      </c>
      <c r="P43">
        <f t="shared" si="11"/>
        <v>0.45774811122858056</v>
      </c>
    </row>
    <row r="46" spans="1:16" x14ac:dyDescent="0.2">
      <c r="A46" s="6" t="s">
        <v>57</v>
      </c>
      <c r="B46" s="4" t="s">
        <v>40</v>
      </c>
      <c r="C46" s="4" t="s">
        <v>41</v>
      </c>
      <c r="D46" s="4" t="s">
        <v>42</v>
      </c>
      <c r="E46" s="4" t="s">
        <v>43</v>
      </c>
      <c r="F46" s="4" t="s">
        <v>44</v>
      </c>
      <c r="G46" s="4" t="s">
        <v>45</v>
      </c>
      <c r="H46" s="4" t="s">
        <v>46</v>
      </c>
      <c r="I46" s="4" t="s">
        <v>47</v>
      </c>
      <c r="J46" s="4" t="s">
        <v>48</v>
      </c>
      <c r="K46" s="4" t="s">
        <v>49</v>
      </c>
      <c r="L46" s="4" t="s">
        <v>50</v>
      </c>
      <c r="M46" s="4" t="s">
        <v>51</v>
      </c>
      <c r="N46" s="4" t="s">
        <v>52</v>
      </c>
      <c r="O46" s="4" t="s">
        <v>53</v>
      </c>
      <c r="P46" s="4" t="s">
        <v>54</v>
      </c>
    </row>
    <row r="47" spans="1:16" x14ac:dyDescent="0.2">
      <c r="A47" s="4" t="s">
        <v>58</v>
      </c>
      <c r="B47">
        <f>B38/SQRT(4)</f>
        <v>0.22961471352390858</v>
      </c>
      <c r="C47">
        <f t="shared" ref="C47:P47" si="12">C38/SQRT(4)</f>
        <v>0.22961471352390858</v>
      </c>
      <c r="D47">
        <f t="shared" si="12"/>
        <v>0.22961471352390858</v>
      </c>
      <c r="E47">
        <f t="shared" si="12"/>
        <v>0.22961471352390858</v>
      </c>
      <c r="F47">
        <f t="shared" si="12"/>
        <v>0.22961471352390858</v>
      </c>
      <c r="G47">
        <f t="shared" si="12"/>
        <v>0.22961471352390858</v>
      </c>
      <c r="H47">
        <f t="shared" si="12"/>
        <v>0.22961471352390858</v>
      </c>
      <c r="I47">
        <f t="shared" si="12"/>
        <v>0.22961471352390858</v>
      </c>
      <c r="J47">
        <f t="shared" si="12"/>
        <v>0.22961471352390858</v>
      </c>
      <c r="K47">
        <f t="shared" si="12"/>
        <v>0.22961471352390858</v>
      </c>
      <c r="L47">
        <f t="shared" si="12"/>
        <v>0.22961471352390858</v>
      </c>
      <c r="M47">
        <f t="shared" si="12"/>
        <v>0.22961471352390858</v>
      </c>
      <c r="N47">
        <f t="shared" si="12"/>
        <v>0.22961471352390858</v>
      </c>
      <c r="O47">
        <f t="shared" si="12"/>
        <v>0.22961471352390858</v>
      </c>
      <c r="P47">
        <f t="shared" si="12"/>
        <v>0.22961471352390858</v>
      </c>
    </row>
    <row r="48" spans="1:16" x14ac:dyDescent="0.2">
      <c r="A48" s="4" t="s">
        <v>59</v>
      </c>
      <c r="B48">
        <f t="shared" ref="B48:P52" si="13">B39/SQRT(4)</f>
        <v>0.10380269746013338</v>
      </c>
      <c r="C48">
        <f t="shared" si="13"/>
        <v>0.10380269746013338</v>
      </c>
      <c r="D48">
        <f t="shared" si="13"/>
        <v>0.10380269746013338</v>
      </c>
      <c r="E48">
        <f t="shared" si="13"/>
        <v>0.10380269746013338</v>
      </c>
      <c r="F48">
        <f t="shared" si="13"/>
        <v>0.10380269746013338</v>
      </c>
      <c r="G48">
        <f t="shared" si="13"/>
        <v>0.10380269746013338</v>
      </c>
      <c r="H48">
        <f t="shared" si="13"/>
        <v>0.10380269746013338</v>
      </c>
      <c r="I48">
        <f t="shared" si="13"/>
        <v>0.10380269746013338</v>
      </c>
      <c r="J48">
        <f t="shared" si="13"/>
        <v>0.10380269746013338</v>
      </c>
      <c r="K48">
        <f t="shared" si="13"/>
        <v>0.10380269746013338</v>
      </c>
      <c r="L48">
        <f t="shared" si="13"/>
        <v>0.10380269746013338</v>
      </c>
      <c r="M48">
        <f t="shared" si="13"/>
        <v>0.10380269746013338</v>
      </c>
      <c r="N48">
        <f t="shared" si="13"/>
        <v>0.10380269746013338</v>
      </c>
      <c r="O48">
        <f t="shared" si="13"/>
        <v>0.10380269746013338</v>
      </c>
      <c r="P48">
        <f t="shared" si="13"/>
        <v>0.10380269746013338</v>
      </c>
    </row>
    <row r="49" spans="1:16" x14ac:dyDescent="0.2">
      <c r="A49" s="4" t="s">
        <v>60</v>
      </c>
      <c r="B49">
        <f t="shared" si="13"/>
        <v>0.11895377253370341</v>
      </c>
      <c r="C49">
        <f t="shared" si="13"/>
        <v>0.11895377253370341</v>
      </c>
      <c r="D49">
        <f t="shared" si="13"/>
        <v>0.11895377253370341</v>
      </c>
      <c r="E49">
        <f t="shared" si="13"/>
        <v>0.11895377253370341</v>
      </c>
      <c r="F49">
        <f t="shared" si="13"/>
        <v>0.11895377253370341</v>
      </c>
      <c r="G49">
        <f t="shared" si="13"/>
        <v>0.11895377253370341</v>
      </c>
      <c r="H49">
        <f t="shared" si="13"/>
        <v>0.11895377253370341</v>
      </c>
      <c r="I49">
        <f t="shared" si="13"/>
        <v>0.11895377253370341</v>
      </c>
      <c r="J49">
        <f t="shared" si="13"/>
        <v>0.11895377253370341</v>
      </c>
      <c r="K49">
        <f t="shared" si="13"/>
        <v>0.11895377253370341</v>
      </c>
      <c r="L49">
        <f t="shared" si="13"/>
        <v>0.11895377253370341</v>
      </c>
      <c r="M49">
        <f t="shared" si="13"/>
        <v>0.11895377253370341</v>
      </c>
      <c r="N49">
        <f t="shared" si="13"/>
        <v>0.11895377253370341</v>
      </c>
      <c r="O49">
        <f t="shared" si="13"/>
        <v>0.11895377253370341</v>
      </c>
      <c r="P49">
        <f t="shared" si="13"/>
        <v>0.11895377253370341</v>
      </c>
    </row>
    <row r="50" spans="1:16" x14ac:dyDescent="0.2">
      <c r="A50" s="7" t="s">
        <v>61</v>
      </c>
      <c r="B50">
        <f t="shared" si="13"/>
        <v>0.12472469683266417</v>
      </c>
      <c r="C50">
        <f t="shared" si="13"/>
        <v>0.12472469683266417</v>
      </c>
      <c r="D50">
        <f t="shared" si="13"/>
        <v>0.12472469683266417</v>
      </c>
      <c r="E50">
        <f t="shared" si="13"/>
        <v>0.12472469683266417</v>
      </c>
      <c r="F50">
        <f t="shared" si="13"/>
        <v>0.12472469683266417</v>
      </c>
      <c r="G50">
        <f t="shared" si="13"/>
        <v>0.12472469683266417</v>
      </c>
      <c r="H50">
        <f t="shared" si="13"/>
        <v>0.12472469683266417</v>
      </c>
      <c r="I50">
        <f t="shared" si="13"/>
        <v>0.12472469683266417</v>
      </c>
      <c r="J50">
        <f t="shared" si="13"/>
        <v>0.12472469683266417</v>
      </c>
      <c r="K50">
        <f t="shared" si="13"/>
        <v>0.12472469683266417</v>
      </c>
      <c r="L50">
        <f t="shared" si="13"/>
        <v>0.12472469683266417</v>
      </c>
      <c r="M50">
        <f t="shared" si="13"/>
        <v>0.12472469683266417</v>
      </c>
      <c r="N50">
        <f t="shared" si="13"/>
        <v>0.12472469683266417</v>
      </c>
      <c r="O50">
        <f t="shared" si="13"/>
        <v>0.12472469683266417</v>
      </c>
      <c r="P50">
        <f t="shared" si="13"/>
        <v>0.12472469683266417</v>
      </c>
    </row>
    <row r="51" spans="1:16" x14ac:dyDescent="0.2">
      <c r="A51" s="4" t="s">
        <v>62</v>
      </c>
      <c r="B51">
        <f t="shared" si="13"/>
        <v>6.2766100192168384E-2</v>
      </c>
      <c r="C51">
        <f t="shared" si="13"/>
        <v>6.2766100192168384E-2</v>
      </c>
      <c r="D51">
        <f t="shared" si="13"/>
        <v>6.2766100192168384E-2</v>
      </c>
      <c r="E51">
        <f t="shared" si="13"/>
        <v>6.2766100192168384E-2</v>
      </c>
      <c r="F51">
        <f t="shared" si="13"/>
        <v>6.2766100192168384E-2</v>
      </c>
      <c r="G51">
        <f t="shared" si="13"/>
        <v>6.2766100192168384E-2</v>
      </c>
      <c r="H51">
        <f t="shared" si="13"/>
        <v>6.2766100192168384E-2</v>
      </c>
      <c r="I51">
        <f t="shared" si="13"/>
        <v>6.2766100192168384E-2</v>
      </c>
      <c r="J51">
        <f t="shared" si="13"/>
        <v>6.2766100192168384E-2</v>
      </c>
      <c r="K51">
        <f t="shared" si="13"/>
        <v>6.2766100192168384E-2</v>
      </c>
      <c r="L51">
        <f t="shared" si="13"/>
        <v>6.2766100192168384E-2</v>
      </c>
      <c r="M51">
        <f t="shared" si="13"/>
        <v>6.2766100192168384E-2</v>
      </c>
      <c r="N51">
        <f t="shared" si="13"/>
        <v>6.2766100192168384E-2</v>
      </c>
      <c r="O51">
        <f t="shared" si="13"/>
        <v>6.2766100192168384E-2</v>
      </c>
      <c r="P51">
        <f t="shared" si="13"/>
        <v>6.2766100192168384E-2</v>
      </c>
    </row>
    <row r="52" spans="1:16" x14ac:dyDescent="0.2">
      <c r="A52" s="8" t="s">
        <v>69</v>
      </c>
      <c r="B52">
        <f t="shared" si="13"/>
        <v>0.22887405561429028</v>
      </c>
      <c r="C52">
        <f t="shared" si="13"/>
        <v>0.22887405561429028</v>
      </c>
      <c r="D52">
        <f t="shared" si="13"/>
        <v>0.22887405561429028</v>
      </c>
      <c r="E52">
        <f t="shared" si="13"/>
        <v>0.22887405561429028</v>
      </c>
      <c r="F52">
        <f t="shared" si="13"/>
        <v>0.22887405561429028</v>
      </c>
      <c r="G52">
        <f t="shared" si="13"/>
        <v>0.22887405561429028</v>
      </c>
      <c r="H52">
        <f t="shared" si="13"/>
        <v>0.22887405561429028</v>
      </c>
      <c r="I52">
        <f t="shared" si="13"/>
        <v>0.22887405561429028</v>
      </c>
      <c r="J52">
        <f t="shared" si="13"/>
        <v>0.22887405561429028</v>
      </c>
      <c r="K52">
        <f t="shared" si="13"/>
        <v>0.22887405561429028</v>
      </c>
      <c r="L52">
        <f t="shared" si="13"/>
        <v>0.22887405561429028</v>
      </c>
      <c r="M52">
        <f t="shared" si="13"/>
        <v>0.22887405561429028</v>
      </c>
      <c r="N52">
        <f t="shared" si="13"/>
        <v>0.22887405561429028</v>
      </c>
      <c r="O52">
        <f t="shared" si="13"/>
        <v>0.22887405561429028</v>
      </c>
      <c r="P52">
        <f t="shared" si="13"/>
        <v>0.22887405561429028</v>
      </c>
    </row>
    <row r="58" spans="1:16" x14ac:dyDescent="0.2">
      <c r="B58" t="s">
        <v>122</v>
      </c>
    </row>
    <row r="59" spans="1:16" x14ac:dyDescent="0.2">
      <c r="A59" s="4" t="s">
        <v>123</v>
      </c>
      <c r="B59" s="20">
        <v>10.220000000000001</v>
      </c>
      <c r="C59" s="19"/>
    </row>
    <row r="60" spans="1:16" x14ac:dyDescent="0.2">
      <c r="A60" s="4" t="s">
        <v>124</v>
      </c>
      <c r="B60" s="20">
        <v>10.14</v>
      </c>
      <c r="C60" s="19"/>
    </row>
    <row r="61" spans="1:16" x14ac:dyDescent="0.2">
      <c r="A61" s="4" t="s">
        <v>125</v>
      </c>
      <c r="B61" s="20">
        <v>10.38</v>
      </c>
      <c r="C61" s="19"/>
    </row>
    <row r="62" spans="1:16" x14ac:dyDescent="0.2">
      <c r="A62" s="7" t="s">
        <v>126</v>
      </c>
      <c r="B62" s="20">
        <v>10.35</v>
      </c>
      <c r="C62" s="19"/>
    </row>
    <row r="63" spans="1:16" x14ac:dyDescent="0.2">
      <c r="A63" s="4" t="s">
        <v>127</v>
      </c>
      <c r="B63" s="20">
        <v>10.24</v>
      </c>
      <c r="C63" s="19"/>
    </row>
    <row r="64" spans="1:16" x14ac:dyDescent="0.2">
      <c r="A64" s="8" t="s">
        <v>128</v>
      </c>
      <c r="B64" s="20">
        <v>10.29</v>
      </c>
      <c r="C64" s="19"/>
    </row>
    <row r="69" spans="1:2" x14ac:dyDescent="0.2">
      <c r="B69" t="s">
        <v>129</v>
      </c>
    </row>
    <row r="70" spans="1:2" x14ac:dyDescent="0.2">
      <c r="A70" s="4" t="s">
        <v>123</v>
      </c>
      <c r="B70">
        <v>0.2</v>
      </c>
    </row>
    <row r="71" spans="1:2" x14ac:dyDescent="0.2">
      <c r="A71" s="4" t="s">
        <v>124</v>
      </c>
      <c r="B71">
        <v>0.1</v>
      </c>
    </row>
    <row r="72" spans="1:2" x14ac:dyDescent="0.2">
      <c r="A72" s="4" t="s">
        <v>125</v>
      </c>
      <c r="B72">
        <v>0.1</v>
      </c>
    </row>
    <row r="73" spans="1:2" x14ac:dyDescent="0.2">
      <c r="A73" s="7" t="s">
        <v>126</v>
      </c>
      <c r="B73">
        <v>0.1</v>
      </c>
    </row>
    <row r="74" spans="1:2" x14ac:dyDescent="0.2">
      <c r="A74" s="4" t="s">
        <v>127</v>
      </c>
      <c r="B74">
        <v>0.1</v>
      </c>
    </row>
    <row r="75" spans="1:2" x14ac:dyDescent="0.2">
      <c r="A75" s="8" t="s">
        <v>128</v>
      </c>
      <c r="B75">
        <v>0.2</v>
      </c>
    </row>
  </sheetData>
  <conditionalFormatting sqref="B38:P4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{DFFBD38B-9377-D141-999D-86E1FA47E903}</x14:id>
        </ext>
      </extLst>
    </cfRule>
  </conditionalFormatting>
  <conditionalFormatting sqref="B43:P4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{75F1AB99-270F-CA42-BE48-E1213C827024}</x14:id>
        </ext>
      </extLst>
    </cfRule>
  </conditionalFormatting>
  <conditionalFormatting sqref="B47:P5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{EBBE2D8D-5A0F-674A-B401-AE0A578EB265}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FBD38B-9377-D141-999D-86E1FA47E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B38:P42</xm:sqref>
        </x14:conditionalFormatting>
        <x14:conditionalFormatting xmlns:xm="http://schemas.microsoft.com/office/excel/2006/main">
          <x14:cfRule type="dataBar" id="{75F1AB99-270F-CA42-BE48-E1213C8270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B43:P43</xm:sqref>
        </x14:conditionalFormatting>
        <x14:conditionalFormatting xmlns:xm="http://schemas.microsoft.com/office/excel/2006/main">
          <x14:cfRule type="dataBar" id="{EBBE2D8D-5A0F-674A-B401-AE0A578EB2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EDCE-A07A-464F-8D83-3D2D2DBFD59E}">
  <dimension ref="A1:P25"/>
  <sheetViews>
    <sheetView workbookViewId="0">
      <selection activeCell="N34" sqref="N34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f>'Concerntration ug per g'!B2*Biomass!B2</f>
        <v>179997.96448019802</v>
      </c>
      <c r="C2">
        <f>'Concerntration ug per g'!C2*Biomass!C2</f>
        <v>134392.02970297032</v>
      </c>
      <c r="D2">
        <f>'Concerntration ug per g'!D2*Biomass!D2</f>
        <v>37759.675754950498</v>
      </c>
      <c r="E2">
        <f>'Concerntration ug per g'!E2*Biomass!E2</f>
        <v>2338.419306930693</v>
      </c>
      <c r="F2">
        <f>'Concerntration ug per g'!F2*Biomass!F2</f>
        <v>9083.7475247524744</v>
      </c>
      <c r="G2">
        <f>'Concerntration ug per g'!G2*Biomass!G2</f>
        <v>4194.6281930693067</v>
      </c>
      <c r="H2">
        <f>'Concerntration ug per g'!H2*Biomass!H2</f>
        <v>3660.7834158415844</v>
      </c>
      <c r="I2">
        <f>'Concerntration ug per g'!I2*Biomass!I2</f>
        <v>0.24621287128712865</v>
      </c>
      <c r="J2">
        <f>'Concerntration ug per g'!J2*Biomass!J2</f>
        <v>361.78217821782175</v>
      </c>
      <c r="K2">
        <f>'Concerntration ug per g'!K2*Biomass!K2</f>
        <v>3.5625495049504949</v>
      </c>
      <c r="L2">
        <f>'Concerntration ug per g'!L2*Biomass!L2</f>
        <v>25.952846534653467</v>
      </c>
      <c r="M2">
        <f>'Concerntration ug per g'!M2*Biomass!M2</f>
        <v>6.6376980198019799</v>
      </c>
      <c r="N2">
        <f>'Concerntration ug per g'!N2*Biomass!N2</f>
        <v>6.7783910891089105</v>
      </c>
      <c r="O2">
        <f>'Concerntration ug per g'!O2*Biomass!O2</f>
        <v>4.1202970297029715</v>
      </c>
      <c r="P2">
        <f>'Concerntration ug per g'!P2*Biomass!P2</f>
        <v>36.153094059405937</v>
      </c>
    </row>
    <row r="3" spans="1:16" x14ac:dyDescent="0.2">
      <c r="A3" s="4" t="s">
        <v>20</v>
      </c>
      <c r="B3">
        <f>'Concerntration ug per g'!B3*Biomass!B3</f>
        <v>166894.08468750006</v>
      </c>
      <c r="C3">
        <f>'Concerntration ug per g'!C3*Biomass!C3</f>
        <v>128326.67307692311</v>
      </c>
      <c r="D3">
        <f>'Concerntration ug per g'!D3*Biomass!D3</f>
        <v>49018.733391826929</v>
      </c>
      <c r="E3">
        <f>'Concerntration ug per g'!E3*Biomass!E3</f>
        <v>1576.3814423076924</v>
      </c>
      <c r="F3">
        <f>'Concerntration ug per g'!F3*Biomass!F3</f>
        <v>11430.545192307696</v>
      </c>
      <c r="G3">
        <f>'Concerntration ug per g'!G3*Biomass!G3</f>
        <v>3189.5595625000005</v>
      </c>
      <c r="H3">
        <f>'Concerntration ug per g'!H3*Biomass!H3</f>
        <v>3368.3430288461541</v>
      </c>
      <c r="I3">
        <f>'Concerntration ug per g'!I3*Biomass!I3</f>
        <v>0.1676562499999999</v>
      </c>
      <c r="J3">
        <f>'Concerntration ug per g'!J3*Biomass!J3</f>
        <v>605.11009615384614</v>
      </c>
      <c r="K3">
        <f>'Concerntration ug per g'!K3*Biomass!K3</f>
        <v>5.7261057692307702</v>
      </c>
      <c r="L3">
        <f>'Concerntration ug per g'!L3*Biomass!L3</f>
        <v>27.877365384615388</v>
      </c>
      <c r="M3">
        <f>'Concerntration ug per g'!M3*Biomass!M3</f>
        <v>11.163326923076921</v>
      </c>
      <c r="N3">
        <f>'Concerntration ug per g'!N3*Biomass!N3</f>
        <v>15.66167307692308</v>
      </c>
      <c r="O3">
        <f>'Concerntration ug per g'!O3*Biomass!O3</f>
        <v>8.3776538461538479</v>
      </c>
      <c r="P3">
        <f>'Concerntration ug per g'!P3*Biomass!P3</f>
        <v>64.56055288461539</v>
      </c>
    </row>
    <row r="4" spans="1:16" x14ac:dyDescent="0.2">
      <c r="A4" s="4" t="s">
        <v>21</v>
      </c>
      <c r="B4">
        <f>'Concerntration ug per g'!B4*Biomass!B4</f>
        <v>161398.60633027522</v>
      </c>
      <c r="C4">
        <f>'Concerntration ug per g'!C4*Biomass!C4</f>
        <v>135041.17431192662</v>
      </c>
      <c r="D4">
        <f>'Concerntration ug per g'!D4*Biomass!D4</f>
        <v>32228.788559633027</v>
      </c>
      <c r="E4">
        <f>'Concerntration ug per g'!E4*Biomass!E4</f>
        <v>3314.6297247706416</v>
      </c>
      <c r="F4">
        <f>'Concerntration ug per g'!F4*Biomass!F4</f>
        <v>6904.132110091743</v>
      </c>
      <c r="G4">
        <f>'Concerntration ug per g'!G4*Biomass!G4</f>
        <v>1933.1997614678901</v>
      </c>
      <c r="H4">
        <f>'Concerntration ug per g'!H4*Biomass!H4</f>
        <v>2394.918348623853</v>
      </c>
      <c r="I4">
        <f>'Concerntration ug per g'!I4*Biomass!I4</f>
        <v>0.3778073394495412</v>
      </c>
      <c r="J4">
        <f>'Concerntration ug per g'!J4*Biomass!J4</f>
        <v>395.86605504587158</v>
      </c>
      <c r="K4">
        <f>'Concerntration ug per g'!K4*Biomass!K4</f>
        <v>3.8778715596330273</v>
      </c>
      <c r="L4">
        <f>'Concerntration ug per g'!L4*Biomass!L4</f>
        <v>44.866403669724782</v>
      </c>
      <c r="M4">
        <f>'Concerntration ug per g'!M4*Biomass!M4</f>
        <v>7.3993211009174304</v>
      </c>
      <c r="N4">
        <f>'Concerntration ug per g'!N4*Biomass!N4</f>
        <v>8.2547339449541273</v>
      </c>
      <c r="O4">
        <f>'Concerntration ug per g'!O4*Biomass!O4</f>
        <v>4.4909174311926607</v>
      </c>
      <c r="P4">
        <f>'Concerntration ug per g'!P4*Biomass!P4</f>
        <v>39.767192660550464</v>
      </c>
    </row>
    <row r="5" spans="1:16" x14ac:dyDescent="0.2">
      <c r="A5" s="4" t="s">
        <v>22</v>
      </c>
      <c r="B5">
        <f>'Concerntration ug per g'!B5*Biomass!B5</f>
        <v>148126.42919724772</v>
      </c>
      <c r="C5">
        <f>'Concerntration ug per g'!C5*Biomass!C5</f>
        <v>105514.76146788991</v>
      </c>
      <c r="D5">
        <f>'Concerntration ug per g'!D5*Biomass!D5</f>
        <v>35214.584222477068</v>
      </c>
      <c r="E5">
        <f>'Concerntration ug per g'!E5*Biomass!E5</f>
        <v>2476.3235779816514</v>
      </c>
      <c r="F5">
        <f>'Concerntration ug per g'!F5*Biomass!F5</f>
        <v>11228.226605504589</v>
      </c>
      <c r="G5">
        <f>'Concerntration ug per g'!G5*Biomass!G5</f>
        <v>5740.862655963304</v>
      </c>
      <c r="H5">
        <f>'Concerntration ug per g'!H5*Biomass!H5</f>
        <v>4517.0442660550461</v>
      </c>
      <c r="I5">
        <f>'Concerntration ug per g'!I5*Biomass!I5</f>
        <v>0.29375917431192655</v>
      </c>
      <c r="J5">
        <f>'Concerntration ug per g'!J5*Biomass!J5</f>
        <v>416.1220183486239</v>
      </c>
      <c r="K5">
        <f>'Concerntration ug per g'!K5*Biomass!K5</f>
        <v>4.8326697247706427</v>
      </c>
      <c r="L5">
        <f>'Concerntration ug per g'!L5*Biomass!L5</f>
        <v>58.053880733944958</v>
      </c>
      <c r="M5">
        <f>'Concerntration ug per g'!M5*Biomass!M5</f>
        <v>7.2710917431192659</v>
      </c>
      <c r="N5">
        <f>'Concerntration ug per g'!N5*Biomass!N5</f>
        <v>9.6167477064220197</v>
      </c>
      <c r="O5">
        <f>'Concerntration ug per g'!O5*Biomass!O5</f>
        <v>5.3627614678899089</v>
      </c>
      <c r="P5">
        <f>'Concerntration ug per g'!P5*Biomass!P5</f>
        <v>51.529334862385319</v>
      </c>
    </row>
    <row r="6" spans="1:16" x14ac:dyDescent="0.2">
      <c r="A6" s="4" t="s">
        <v>23</v>
      </c>
      <c r="B6">
        <f>'Concerntration ug per g'!B6*Biomass!B6</f>
        <v>177096.35382352941</v>
      </c>
      <c r="C6">
        <f>'Concerntration ug per g'!C6*Biomass!C6</f>
        <v>125467.7254901961</v>
      </c>
      <c r="D6">
        <f>'Concerntration ug per g'!D6*Biomass!D6</f>
        <v>38962.911303921574</v>
      </c>
      <c r="E6">
        <f>'Concerntration ug per g'!E6*Biomass!E6</f>
        <v>2104.9082352941177</v>
      </c>
      <c r="F6">
        <f>'Concerntration ug per g'!F6*Biomass!F6</f>
        <v>4864.1215686274509</v>
      </c>
      <c r="G6">
        <f>'Concerntration ug per g'!G6*Biomass!G6</f>
        <v>4700.0526862745101</v>
      </c>
      <c r="H6">
        <f>'Concerntration ug per g'!H6*Biomass!H6</f>
        <v>3962.9539215686277</v>
      </c>
      <c r="I6">
        <f>'Concerntration ug per g'!I6*Biomass!I6</f>
        <v>0.51800000000000013</v>
      </c>
      <c r="J6">
        <f>'Concerntration ug per g'!J6*Biomass!J6</f>
        <v>236.90882352941179</v>
      </c>
      <c r="K6">
        <f>'Concerntration ug per g'!K6*Biomass!K6</f>
        <v>5.8808235294117646</v>
      </c>
      <c r="L6">
        <f>'Concerntration ug per g'!L6*Biomass!L6</f>
        <v>58.412117647058835</v>
      </c>
      <c r="M6">
        <f>'Concerntration ug per g'!M6*Biomass!M6</f>
        <v>6.8863529411764715</v>
      </c>
      <c r="N6">
        <f>'Concerntration ug per g'!N6*Biomass!N6</f>
        <v>6.6679803921568626</v>
      </c>
      <c r="O6">
        <f>'Concerntration ug per g'!O6*Biomass!O6</f>
        <v>4.2811176470588235</v>
      </c>
      <c r="P6">
        <f>'Concerntration ug per g'!P6*Biomass!P6</f>
        <v>48.011490196078427</v>
      </c>
    </row>
    <row r="7" spans="1:16" x14ac:dyDescent="0.2">
      <c r="A7" s="4" t="s">
        <v>24</v>
      </c>
      <c r="B7">
        <f>'Concerntration ug per g'!B7*Biomass!B7</f>
        <v>198807.71888613858</v>
      </c>
      <c r="C7">
        <f>'Concerntration ug per g'!C7*Biomass!C7</f>
        <v>78977.910891089108</v>
      </c>
      <c r="D7">
        <f>'Concerntration ug per g'!D7*Biomass!D7</f>
        <v>51361.860720297031</v>
      </c>
      <c r="E7">
        <f>'Concerntration ug per g'!E7*Biomass!E7</f>
        <v>1811.3893069306932</v>
      </c>
      <c r="F7">
        <f>'Concerntration ug per g'!F7*Biomass!F7</f>
        <v>10297.704950495048</v>
      </c>
      <c r="G7">
        <f>'Concerntration ug per g'!G7*Biomass!G7</f>
        <v>2460.8358861386137</v>
      </c>
      <c r="H7">
        <f>'Concerntration ug per g'!H7*Biomass!H7</f>
        <v>3045.6096534653461</v>
      </c>
      <c r="I7">
        <f>'Concerntration ug per g'!I7*Biomass!I7</f>
        <v>0.29495049504950477</v>
      </c>
      <c r="J7">
        <f>'Concerntration ug per g'!J7*Biomass!J7</f>
        <v>357.38168316831678</v>
      </c>
      <c r="K7">
        <f>'Concerntration ug per g'!K7*Biomass!K7</f>
        <v>3.4361732673267325</v>
      </c>
      <c r="L7">
        <f>'Concerntration ug per g'!L7*Biomass!L7</f>
        <v>78.859930693069316</v>
      </c>
      <c r="M7">
        <f>'Concerntration ug per g'!M7*Biomass!M7</f>
        <v>6.2922772277227725</v>
      </c>
      <c r="N7">
        <f>'Concerntration ug per g'!N7*Biomass!N7</f>
        <v>6.1448019801980198</v>
      </c>
      <c r="O7">
        <f>'Concerntration ug per g'!O7*Biomass!O7</f>
        <v>4.1391386138613857</v>
      </c>
      <c r="P7">
        <f>'Concerntration ug per g'!P7*Biomass!P7</f>
        <v>44.798064356435638</v>
      </c>
    </row>
    <row r="8" spans="1:16" x14ac:dyDescent="0.2">
      <c r="A8" s="4" t="s">
        <v>25</v>
      </c>
      <c r="B8">
        <f>'Concerntration ug per g'!B8*Biomass!B8</f>
        <v>208185.01345588238</v>
      </c>
      <c r="C8">
        <f>'Concerntration ug per g'!C8*Biomass!C8</f>
        <v>114032.9117647059</v>
      </c>
      <c r="D8">
        <f>'Concerntration ug per g'!D8*Biomass!D8</f>
        <v>38053.739051470598</v>
      </c>
      <c r="E8">
        <f>'Concerntration ug per g'!E8*Biomass!E8</f>
        <v>1982.2314705882357</v>
      </c>
      <c r="F8">
        <f>'Concerntration ug per g'!F8*Biomass!F8</f>
        <v>29660.505882352947</v>
      </c>
      <c r="G8">
        <f>'Concerntration ug per g'!G8*Biomass!G8</f>
        <v>4316.7230735294124</v>
      </c>
      <c r="H8">
        <f>'Concerntration ug per g'!H8*Biomass!H8</f>
        <v>4210.2463235294126</v>
      </c>
      <c r="I8">
        <f>'Concerntration ug per g'!I8*Biomass!I8</f>
        <v>0.35013970588235288</v>
      </c>
      <c r="J8">
        <f>'Concerntration ug per g'!J8*Biomass!J8</f>
        <v>640.04558823529419</v>
      </c>
      <c r="K8">
        <f>'Concerntration ug per g'!K8*Biomass!K8</f>
        <v>6.8607794117647058</v>
      </c>
      <c r="L8">
        <f>'Concerntration ug per g'!L8*Biomass!L8</f>
        <v>27.115014705882356</v>
      </c>
      <c r="M8">
        <f>'Concerntration ug per g'!M8*Biomass!M8</f>
        <v>12.085941176470589</v>
      </c>
      <c r="N8">
        <f>'Concerntration ug per g'!N8*Biomass!N8</f>
        <v>16.532470588235299</v>
      </c>
      <c r="O8">
        <f>'Concerntration ug per g'!O8*Biomass!O8</f>
        <v>8.7118676470588241</v>
      </c>
      <c r="P8">
        <f>'Concerntration ug per g'!P8*Biomass!P8</f>
        <v>88.465367647058841</v>
      </c>
    </row>
    <row r="9" spans="1:16" x14ac:dyDescent="0.2">
      <c r="A9" s="4" t="s">
        <v>26</v>
      </c>
      <c r="B9">
        <f>'Concerntration ug per g'!B9*Biomass!B9</f>
        <v>230170.54629807692</v>
      </c>
      <c r="C9">
        <f>'Concerntration ug per g'!C9*Biomass!C9</f>
        <v>81813.634615384624</v>
      </c>
      <c r="D9">
        <f>'Concerntration ug per g'!D9*Biomass!D9</f>
        <v>63475.036399038472</v>
      </c>
      <c r="E9">
        <f>'Concerntration ug per g'!E9*Biomass!E9</f>
        <v>1633.115769230769</v>
      </c>
      <c r="F9">
        <f>'Concerntration ug per g'!F9*Biomass!F9</f>
        <v>9731.2153846153851</v>
      </c>
      <c r="G9">
        <f>'Concerntration ug per g'!G9*Biomass!G9</f>
        <v>4895.6625865384622</v>
      </c>
      <c r="H9">
        <f>'Concerntration ug per g'!H9*Biomass!H9</f>
        <v>4525.4985576923082</v>
      </c>
      <c r="I9">
        <f>'Concerntration ug per g'!I9*Biomass!I9</f>
        <v>0.2441682692307692</v>
      </c>
      <c r="J9">
        <f>'Concerntration ug per g'!J9*Biomass!J9</f>
        <v>394.61538461538458</v>
      </c>
      <c r="K9">
        <f>'Concerntration ug per g'!K9*Biomass!K9</f>
        <v>3.6847211538461533</v>
      </c>
      <c r="L9">
        <f>'Concerntration ug per g'!L9*Biomass!L9</f>
        <v>54.17082692307693</v>
      </c>
      <c r="M9">
        <f>'Concerntration ug per g'!M9*Biomass!M9</f>
        <v>6.2990480769230768</v>
      </c>
      <c r="N9">
        <f>'Concerntration ug per g'!N9*Biomass!N9</f>
        <v>6.5999423076923076</v>
      </c>
      <c r="O9">
        <f>'Concerntration ug per g'!O9*Biomass!O9</f>
        <v>4.3013076923076925</v>
      </c>
      <c r="P9">
        <f>'Concerntration ug per g'!P9*Biomass!P9</f>
        <v>64.741586538461547</v>
      </c>
    </row>
    <row r="10" spans="1:16" x14ac:dyDescent="0.2">
      <c r="A10" s="4" t="s">
        <v>27</v>
      </c>
      <c r="B10">
        <f>'Concerntration ug per g'!B10*Biomass!B10</f>
        <v>186995.00045454543</v>
      </c>
      <c r="C10">
        <f>'Concerntration ug per g'!C10*Biomass!C10</f>
        <v>154511.45454545456</v>
      </c>
      <c r="D10">
        <f>'Concerntration ug per g'!D10*Biomass!D10</f>
        <v>58558.355318181821</v>
      </c>
      <c r="E10">
        <f>'Concerntration ug per g'!E10*Biomass!E10</f>
        <v>2855.9072727272719</v>
      </c>
      <c r="F10">
        <f>'Concerntration ug per g'!F10*Biomass!F10</f>
        <v>44906.8909090909</v>
      </c>
      <c r="G10">
        <f>'Concerntration ug per g'!G10*Biomass!G10</f>
        <v>4445.3130000000001</v>
      </c>
      <c r="H10">
        <f>'Concerntration ug per g'!H10*Biomass!H10</f>
        <v>4485.9136363636353</v>
      </c>
      <c r="I10">
        <f>'Concerntration ug per g'!I10*Biomass!I10</f>
        <v>1.2773181818181816</v>
      </c>
      <c r="J10">
        <f>'Concerntration ug per g'!J10*Biomass!J10</f>
        <v>1434.0272727272727</v>
      </c>
      <c r="K10">
        <f>'Concerntration ug per g'!K10*Biomass!K10</f>
        <v>10.552363636363635</v>
      </c>
      <c r="L10">
        <f>'Concerntration ug per g'!L10*Biomass!L10</f>
        <v>64.408363636363632</v>
      </c>
      <c r="M10">
        <f>'Concerntration ug per g'!M10*Biomass!M10</f>
        <v>15.856363636363637</v>
      </c>
      <c r="N10">
        <f>'Concerntration ug per g'!N10*Biomass!N10</f>
        <v>28.026818181818182</v>
      </c>
      <c r="O10">
        <f>'Concerntration ug per g'!O10*Biomass!O10</f>
        <v>13.106999999999998</v>
      </c>
      <c r="P10">
        <f>'Concerntration ug per g'!P10*Biomass!P10</f>
        <v>158.86500000000001</v>
      </c>
    </row>
    <row r="11" spans="1:16" x14ac:dyDescent="0.2">
      <c r="A11" s="4" t="s">
        <v>28</v>
      </c>
      <c r="B11">
        <f>'Concerntration ug per g'!B11*Biomass!B11</f>
        <v>196462.3767889908</v>
      </c>
      <c r="C11">
        <f>'Concerntration ug per g'!C11*Biomass!C11</f>
        <v>121926.45871559634</v>
      </c>
      <c r="D11">
        <f>'Concerntration ug per g'!D11*Biomass!D11</f>
        <v>61749.477238532112</v>
      </c>
      <c r="E11">
        <f>'Concerntration ug per g'!E11*Biomass!E11</f>
        <v>2579.8084403669723</v>
      </c>
      <c r="F11">
        <f>'Concerntration ug per g'!F11*Biomass!F11</f>
        <v>7435.5522935779818</v>
      </c>
      <c r="G11">
        <f>'Concerntration ug per g'!G11*Biomass!G11</f>
        <v>4025.2000183486239</v>
      </c>
      <c r="H11">
        <f>'Concerntration ug per g'!H11*Biomass!H11</f>
        <v>4090.07247706422</v>
      </c>
      <c r="I11">
        <f>'Concerntration ug per g'!I11*Biomass!I11</f>
        <v>0.42204587155963297</v>
      </c>
      <c r="J11">
        <f>'Concerntration ug per g'!J11*Biomass!J11</f>
        <v>412.14311926605501</v>
      </c>
      <c r="K11">
        <f>'Concerntration ug per g'!K11*Biomass!K11</f>
        <v>4.0035412844036697</v>
      </c>
      <c r="L11">
        <f>'Concerntration ug per g'!L11*Biomass!L11</f>
        <v>72.346678899082576</v>
      </c>
      <c r="M11">
        <f>'Concerntration ug per g'!M11*Biomass!M11</f>
        <v>6.8611926605504587</v>
      </c>
      <c r="N11">
        <f>'Concerntration ug per g'!N11*Biomass!N11</f>
        <v>12.840568807339451</v>
      </c>
      <c r="O11">
        <f>'Concerntration ug per g'!O11*Biomass!O11</f>
        <v>4.989100917431192</v>
      </c>
      <c r="P11">
        <f>'Concerntration ug per g'!P11*Biomass!P11</f>
        <v>87.214954128440368</v>
      </c>
    </row>
    <row r="12" spans="1:16" x14ac:dyDescent="0.2">
      <c r="A12" s="4" t="s">
        <v>29</v>
      </c>
      <c r="B12">
        <f>'Concerntration ug per g'!B12*Biomass!B12</f>
        <v>152458.3944103774</v>
      </c>
      <c r="C12">
        <f>'Concerntration ug per g'!C12*Biomass!C12</f>
        <v>159461.97169811325</v>
      </c>
      <c r="D12">
        <f>'Concerntration ug per g'!D12*Biomass!D12</f>
        <v>50543.530875000004</v>
      </c>
      <c r="E12">
        <f>'Concerntration ug per g'!E12*Biomass!E12</f>
        <v>2274.4563207547171</v>
      </c>
      <c r="F12">
        <f>'Concerntration ug per g'!F12*Biomass!F12</f>
        <v>3273.6622641509434</v>
      </c>
      <c r="G12">
        <f>'Concerntration ug per g'!G12*Biomass!G12</f>
        <v>2937.0490047169819</v>
      </c>
      <c r="H12">
        <f>'Concerntration ug per g'!H12*Biomass!H12</f>
        <v>3225.3266509433965</v>
      </c>
      <c r="I12">
        <f>'Concerntration ug per g'!I12*Biomass!I12</f>
        <v>0.35935377358490561</v>
      </c>
      <c r="J12">
        <f>'Concerntration ug per g'!J12*Biomass!J12</f>
        <v>328.83400943396225</v>
      </c>
      <c r="K12">
        <f>'Concerntration ug per g'!K12*Biomass!K12</f>
        <v>3.0317311320754721</v>
      </c>
      <c r="L12">
        <f>'Concerntration ug per g'!L12*Biomass!L12</f>
        <v>73.702952830188678</v>
      </c>
      <c r="M12">
        <f>'Concerntration ug per g'!M12*Biomass!M12</f>
        <v>5.3042641509433972</v>
      </c>
      <c r="N12">
        <f>'Concerntration ug per g'!N12*Biomass!N12</f>
        <v>4.5045754716981135</v>
      </c>
      <c r="O12">
        <f>'Concerntration ug per g'!O12*Biomass!O12</f>
        <v>3.4163915094339625</v>
      </c>
      <c r="P12">
        <f>'Concerntration ug per g'!P12*Biomass!P12</f>
        <v>40.890410377358492</v>
      </c>
    </row>
    <row r="13" spans="1:16" x14ac:dyDescent="0.2">
      <c r="A13" s="4" t="s">
        <v>30</v>
      </c>
      <c r="B13">
        <f>'Concerntration ug per g'!B13*Biomass!B13</f>
        <v>196833.8805</v>
      </c>
      <c r="C13">
        <f>'Concerntration ug per g'!C13*Biomass!C13</f>
        <v>187720.5523809524</v>
      </c>
      <c r="D13">
        <f>'Concerntration ug per g'!D13*Biomass!D13</f>
        <v>71942.853516666684</v>
      </c>
      <c r="E13">
        <f>'Concerntration ug per g'!E13*Biomass!E13</f>
        <v>2192.9860952380955</v>
      </c>
      <c r="F13">
        <f>'Concerntration ug per g'!F13*Biomass!F13</f>
        <v>8193.0133333333342</v>
      </c>
      <c r="G13">
        <f>'Concerntration ug per g'!G13*Biomass!G13</f>
        <v>3855.4146809523818</v>
      </c>
      <c r="H13">
        <f>'Concerntration ug per g'!H13*Biomass!H13</f>
        <v>3845.3845238095241</v>
      </c>
      <c r="I13">
        <f>'Concerntration ug per g'!I13*Biomass!I13</f>
        <v>0.93526428571428599</v>
      </c>
      <c r="J13">
        <f>'Concerntration ug per g'!J13*Biomass!J13</f>
        <v>353.48571428571427</v>
      </c>
      <c r="K13">
        <f>'Concerntration ug per g'!K13*Biomass!K13</f>
        <v>3.7361476190476197</v>
      </c>
      <c r="L13">
        <f>'Concerntration ug per g'!L13*Biomass!L13</f>
        <v>44.092433333333339</v>
      </c>
      <c r="M13">
        <f>'Concerntration ug per g'!M13*Biomass!M13</f>
        <v>6.2792809523809519</v>
      </c>
      <c r="N13">
        <f>'Concerntration ug per g'!N13*Biomass!N13</f>
        <v>6.2301857142857138</v>
      </c>
      <c r="O13">
        <f>'Concerntration ug per g'!O13*Biomass!O13</f>
        <v>3.9570761904761906</v>
      </c>
      <c r="P13">
        <f>'Concerntration ug per g'!P13*Biomass!P13</f>
        <v>52.507357142857153</v>
      </c>
    </row>
    <row r="14" spans="1:16" x14ac:dyDescent="0.2">
      <c r="A14" s="4" t="s">
        <v>31</v>
      </c>
      <c r="B14">
        <f>'Concerntration ug per g'!B14*Biomass!B14</f>
        <v>186830.15884615385</v>
      </c>
      <c r="C14">
        <f>'Concerntration ug per g'!C14*Biomass!C14</f>
        <v>135721.38461538465</v>
      </c>
      <c r="D14">
        <f>'Concerntration ug per g'!D14*Biomass!D14</f>
        <v>63301.593115384625</v>
      </c>
      <c r="E14">
        <f>'Concerntration ug per g'!E14*Biomass!E14</f>
        <v>2090.5338461538463</v>
      </c>
      <c r="F14">
        <f>'Concerntration ug per g'!F14*Biomass!F14</f>
        <v>8179.3384615384621</v>
      </c>
      <c r="G14">
        <f>'Concerntration ug per g'!G14*Biomass!G14</f>
        <v>5464.4891538461543</v>
      </c>
      <c r="H14">
        <f>'Concerntration ug per g'!H14*Biomass!H14</f>
        <v>4926.3576923076926</v>
      </c>
      <c r="I14">
        <f>'Concerntration ug per g'!I14*Biomass!I14</f>
        <v>0.5258076923076922</v>
      </c>
      <c r="J14">
        <f>'Concerntration ug per g'!J14*Biomass!J14</f>
        <v>230.43461538461543</v>
      </c>
      <c r="K14">
        <f>'Concerntration ug per g'!K14*Biomass!K14</f>
        <v>3.0336923076923079</v>
      </c>
      <c r="L14">
        <f>'Concerntration ug per g'!L14*Biomass!L14</f>
        <v>119.46738461538463</v>
      </c>
      <c r="M14">
        <f>'Concerntration ug per g'!M14*Biomass!M14</f>
        <v>5.2871538461538465</v>
      </c>
      <c r="N14">
        <f>'Concerntration ug per g'!N14*Biomass!N14</f>
        <v>5.6990769230769232</v>
      </c>
      <c r="O14">
        <f>'Concerntration ug per g'!O14*Biomass!O14</f>
        <v>3.9447692307692317</v>
      </c>
      <c r="P14">
        <f>'Concerntration ug per g'!P14*Biomass!P14</f>
        <v>47.889692307692307</v>
      </c>
    </row>
    <row r="15" spans="1:16" x14ac:dyDescent="0.2">
      <c r="A15" s="4" t="s">
        <v>32</v>
      </c>
      <c r="B15">
        <f>'Concerntration ug per g'!B15*Biomass!B15</f>
        <v>181986.44825242716</v>
      </c>
      <c r="C15">
        <f>'Concerntration ug per g'!C15*Biomass!C15</f>
        <v>76605.669902912632</v>
      </c>
      <c r="D15">
        <f>'Concerntration ug per g'!D15*Biomass!D15</f>
        <v>48545.958145631077</v>
      </c>
      <c r="E15">
        <f>'Concerntration ug per g'!E15*Biomass!E15</f>
        <v>2161.8186407766993</v>
      </c>
      <c r="F15">
        <f>'Concerntration ug per g'!F15*Biomass!F15</f>
        <v>5904.0699029126217</v>
      </c>
      <c r="G15">
        <f>'Concerntration ug per g'!G15*Biomass!G15</f>
        <v>4941.2782718446606</v>
      </c>
      <c r="H15">
        <f>'Concerntration ug per g'!H15*Biomass!H15</f>
        <v>3956.5252427184469</v>
      </c>
      <c r="I15">
        <f>'Concerntration ug per g'!I15*Biomass!I15</f>
        <v>0.37587378640776697</v>
      </c>
      <c r="J15">
        <f>'Concerntration ug per g'!J15*Biomass!J15</f>
        <v>327.7100970873787</v>
      </c>
      <c r="K15">
        <f>'Concerntration ug per g'!K15*Biomass!K15</f>
        <v>2.9240388349514563</v>
      </c>
      <c r="L15">
        <f>'Concerntration ug per g'!L15*Biomass!L15</f>
        <v>37.71180582524272</v>
      </c>
      <c r="M15">
        <f>'Concerntration ug per g'!M15*Biomass!M15</f>
        <v>5.5940388349514558</v>
      </c>
      <c r="N15">
        <f>'Concerntration ug per g'!N15*Biomass!N15</f>
        <v>4.9926407766990302</v>
      </c>
      <c r="O15">
        <f>'Concerntration ug per g'!O15*Biomass!O15</f>
        <v>3.5409902912621369</v>
      </c>
      <c r="P15">
        <f>'Concerntration ug per g'!P15*Biomass!P15</f>
        <v>46.328388349514562</v>
      </c>
    </row>
    <row r="16" spans="1:16" x14ac:dyDescent="0.2">
      <c r="A16" s="4" t="s">
        <v>33</v>
      </c>
      <c r="B16">
        <f>'Concerntration ug per g'!B16*Biomass!B16</f>
        <v>185951.92166666663</v>
      </c>
      <c r="C16">
        <f>'Concerntration ug per g'!C16*Biomass!C16</f>
        <v>83304.070175438595</v>
      </c>
      <c r="D16">
        <f>'Concerntration ug per g'!D16*Biomass!D16</f>
        <v>59762.57034210526</v>
      </c>
      <c r="E16">
        <f>'Concerntration ug per g'!E16*Biomass!E16</f>
        <v>1587.8992982456139</v>
      </c>
      <c r="F16">
        <f>'Concerntration ug per g'!F16*Biomass!F16</f>
        <v>7032.7824561403504</v>
      </c>
      <c r="G16">
        <f>'Concerntration ug per g'!G16*Biomass!G16</f>
        <v>5643.1473859649122</v>
      </c>
      <c r="H16">
        <f>'Concerntration ug per g'!H16*Biomass!H16</f>
        <v>4560.8482456140346</v>
      </c>
      <c r="I16">
        <f>'Concerntration ug per g'!I16*Biomass!I16</f>
        <v>0.27503508771929813</v>
      </c>
      <c r="J16">
        <f>'Concerntration ug per g'!J16*Biomass!J16</f>
        <v>212.09263157894733</v>
      </c>
      <c r="K16">
        <f>'Concerntration ug per g'!K16*Biomass!K16</f>
        <v>3.3996140350877195</v>
      </c>
      <c r="L16">
        <f>'Concerntration ug per g'!L16*Biomass!L16</f>
        <v>24.730614035087722</v>
      </c>
      <c r="M16">
        <f>'Concerntration ug per g'!M16*Biomass!M16</f>
        <v>4.8920175438596489</v>
      </c>
      <c r="N16">
        <f>'Concerntration ug per g'!N16*Biomass!N16</f>
        <v>4.3329298245614041</v>
      </c>
      <c r="O16">
        <f>'Concerntration ug per g'!O16*Biomass!O16</f>
        <v>3.2057368421052632</v>
      </c>
      <c r="P16">
        <f>'Concerntration ug per g'!P16*Biomass!P16</f>
        <v>39.717771929824558</v>
      </c>
    </row>
    <row r="17" spans="1:16" x14ac:dyDescent="0.2">
      <c r="A17" s="4" t="s">
        <v>34</v>
      </c>
      <c r="B17">
        <f>'Concerntration ug per g'!B17*Biomass!B17</f>
        <v>73890.399642857141</v>
      </c>
      <c r="C17">
        <f>'Concerntration ug per g'!C17*Biomass!C17</f>
        <v>70064.571428571435</v>
      </c>
      <c r="D17">
        <f>'Concerntration ug per g'!D17*Biomass!D17</f>
        <v>21716.436535714292</v>
      </c>
      <c r="E17">
        <f>'Concerntration ug per g'!E17*Biomass!E17</f>
        <v>775.65857142857146</v>
      </c>
      <c r="F17">
        <f>'Concerntration ug per g'!F17*Biomass!F17</f>
        <v>1270.5857142857142</v>
      </c>
      <c r="G17">
        <f>'Concerntration ug per g'!G17*Biomass!G17</f>
        <v>3667.8083571428574</v>
      </c>
      <c r="H17">
        <f>'Concerntration ug per g'!H17*Biomass!H17</f>
        <v>2316.1821428571429</v>
      </c>
      <c r="I17">
        <f>'Concerntration ug per g'!I17*Biomass!I17</f>
        <v>-0.42385714285714293</v>
      </c>
      <c r="J17">
        <f>'Concerntration ug per g'!J17*Biomass!J17</f>
        <v>10.695000000000009</v>
      </c>
      <c r="K17">
        <f>'Concerntration ug per g'!K17*Biomass!K17</f>
        <v>1.9812857142857148</v>
      </c>
      <c r="L17">
        <f>'Concerntration ug per g'!L17*Biomass!L17</f>
        <v>11.813785714285714</v>
      </c>
      <c r="M17">
        <f>'Concerntration ug per g'!M17*Biomass!M17</f>
        <v>3.2577857142857147</v>
      </c>
      <c r="N17">
        <f>'Concerntration ug per g'!N17*Biomass!N17</f>
        <v>2.7353571428571426</v>
      </c>
      <c r="O17">
        <f>'Concerntration ug per g'!O17*Biomass!O17</f>
        <v>2.3016428571428573</v>
      </c>
      <c r="P17">
        <f>'Concerntration ug per g'!P17*Biomass!P17</f>
        <v>28.137214285714286</v>
      </c>
    </row>
    <row r="18" spans="1:16" x14ac:dyDescent="0.2">
      <c r="A18" s="4" t="s">
        <v>35</v>
      </c>
      <c r="B18">
        <f>'Concerntration ug per g'!B18*Biomass!B18</f>
        <v>208531.84401960782</v>
      </c>
      <c r="C18">
        <f>'Concerntration ug per g'!C18*Biomass!C18</f>
        <v>95860.470588235301</v>
      </c>
      <c r="D18">
        <f>'Concerntration ug per g'!D18*Biomass!D18</f>
        <v>37005.176009803923</v>
      </c>
      <c r="E18">
        <f>'Concerntration ug per g'!E18*Biomass!E18</f>
        <v>2107.9552941176471</v>
      </c>
      <c r="F18">
        <f>'Concerntration ug per g'!F18*Biomass!F18</f>
        <v>12476.690196078433</v>
      </c>
      <c r="G18">
        <f>'Concerntration ug per g'!G18*Biomass!G18</f>
        <v>1766.2428823529413</v>
      </c>
      <c r="H18">
        <f>'Concerntration ug per g'!H18*Biomass!H18</f>
        <v>2819.7990196078435</v>
      </c>
      <c r="I18">
        <f>'Concerntration ug per g'!I18*Biomass!I18</f>
        <v>1.5235294117646934E-2</v>
      </c>
      <c r="J18">
        <f>'Concerntration ug per g'!J18*Biomass!J18</f>
        <v>445.88627450980397</v>
      </c>
      <c r="K18">
        <f>'Concerntration ug per g'!K18*Biomass!K18</f>
        <v>7.7242941176470596</v>
      </c>
      <c r="L18">
        <f>'Concerntration ug per g'!L18*Biomass!L18</f>
        <v>38.296450980392159</v>
      </c>
      <c r="M18">
        <f>'Concerntration ug per g'!M18*Biomass!M18</f>
        <v>14.067254901960787</v>
      </c>
      <c r="N18">
        <f>'Concerntration ug per g'!N18*Biomass!N18</f>
        <v>19.262490196078435</v>
      </c>
      <c r="O18">
        <f>'Concerntration ug per g'!O18*Biomass!O18</f>
        <v>10.695176470588235</v>
      </c>
      <c r="P18">
        <f>'Concerntration ug per g'!P18*Biomass!P18</f>
        <v>83.921078431372578</v>
      </c>
    </row>
    <row r="19" spans="1:16" x14ac:dyDescent="0.2">
      <c r="A19" s="4" t="s">
        <v>36</v>
      </c>
      <c r="B19">
        <f>'Concerntration ug per g'!B19*Biomass!B19</f>
        <v>184811.14235294118</v>
      </c>
      <c r="C19">
        <f>'Concerntration ug per g'!C19*Biomass!C19</f>
        <v>51615.529411764721</v>
      </c>
      <c r="D19">
        <f>'Concerntration ug per g'!D19*Biomass!D19</f>
        <v>43261.153764705894</v>
      </c>
      <c r="E19">
        <f>'Concerntration ug per g'!E19*Biomass!E19</f>
        <v>1445.6894117647059</v>
      </c>
      <c r="F19">
        <f>'Concerntration ug per g'!F19*Biomass!F19</f>
        <v>3734.5411764705882</v>
      </c>
      <c r="G19">
        <f>'Concerntration ug per g'!G19*Biomass!G19</f>
        <v>4805.7536470588238</v>
      </c>
      <c r="H19">
        <f>'Concerntration ug per g'!H19*Biomass!H19</f>
        <v>4081.1647058823528</v>
      </c>
      <c r="I19">
        <f>'Concerntration ug per g'!I19*Biomass!I19</f>
        <v>-0.20505882352941179</v>
      </c>
      <c r="J19">
        <f>'Concerntration ug per g'!J19*Biomass!J19</f>
        <v>331.15764705882367</v>
      </c>
      <c r="K19">
        <f>'Concerntration ug per g'!K19*Biomass!K19</f>
        <v>3.7651764705882358</v>
      </c>
      <c r="L19">
        <f>'Concerntration ug per g'!L19*Biomass!L19</f>
        <v>36.50541176470589</v>
      </c>
      <c r="M19">
        <f>'Concerntration ug per g'!M19*Biomass!M19</f>
        <v>5.6527058823529428</v>
      </c>
      <c r="N19">
        <f>'Concerntration ug per g'!N19*Biomass!N19</f>
        <v>5.9047058823529417</v>
      </c>
      <c r="O19">
        <f>'Concerntration ug per g'!O19*Biomass!O19</f>
        <v>4.1407058823529423</v>
      </c>
      <c r="P19">
        <f>'Concerntration ug per g'!P19*Biomass!P19</f>
        <v>66.038823529411772</v>
      </c>
    </row>
    <row r="20" spans="1:16" x14ac:dyDescent="0.2">
      <c r="A20" s="4" t="s">
        <v>37</v>
      </c>
      <c r="B20">
        <f>'Concerntration ug per g'!B20*Biomass!B20</f>
        <v>159923.33559633029</v>
      </c>
      <c r="C20">
        <f>'Concerntration ug per g'!C20*Biomass!C20</f>
        <v>59060.697247706434</v>
      </c>
      <c r="D20">
        <f>'Concerntration ug per g'!D20*Biomass!D20</f>
        <v>36329.398954128446</v>
      </c>
      <c r="E20">
        <f>'Concerntration ug per g'!E20*Biomass!E20</f>
        <v>1516.6612844036699</v>
      </c>
      <c r="F20">
        <f>'Concerntration ug per g'!F20*Biomass!F20</f>
        <v>3431.1633027522935</v>
      </c>
      <c r="G20">
        <f>'Concerntration ug per g'!G20*Biomass!G20</f>
        <v>2816.1907155963299</v>
      </c>
      <c r="H20">
        <f>'Concerntration ug per g'!H20*Biomass!H20</f>
        <v>2486.0311926605505</v>
      </c>
      <c r="I20">
        <f>'Concerntration ug per g'!I20*Biomass!I20</f>
        <v>0.22012844036697243</v>
      </c>
      <c r="J20">
        <f>'Concerntration ug per g'!J20*Biomass!J20</f>
        <v>664.17247706422017</v>
      </c>
      <c r="K20">
        <f>'Concerntration ug per g'!K20*Biomass!K20</f>
        <v>3.6262018348623855</v>
      </c>
      <c r="L20">
        <f>'Concerntration ug per g'!L20*Biomass!L20</f>
        <v>31.835779816513764</v>
      </c>
      <c r="M20">
        <f>'Concerntration ug per g'!M20*Biomass!M20</f>
        <v>6.2109357798165128</v>
      </c>
      <c r="N20">
        <f>'Concerntration ug per g'!N20*Biomass!N20</f>
        <v>6.1304587155963306</v>
      </c>
      <c r="O20">
        <f>'Concerntration ug per g'!O20*Biomass!O20</f>
        <v>4.2226788990825694</v>
      </c>
      <c r="P20">
        <f>'Concerntration ug per g'!P20*Biomass!P20</f>
        <v>46.193834862385323</v>
      </c>
    </row>
    <row r="21" spans="1:16" x14ac:dyDescent="0.2">
      <c r="A21" s="4" t="s">
        <v>38</v>
      </c>
      <c r="B21">
        <f>'Concerntration ug per g'!B21*Biomass!B21</f>
        <v>185951.94754504506</v>
      </c>
      <c r="C21">
        <f>'Concerntration ug per g'!C21*Biomass!C21</f>
        <v>80925.747747747766</v>
      </c>
      <c r="D21">
        <f>'Concerntration ug per g'!D21*Biomass!D21</f>
        <v>31849.835150900908</v>
      </c>
      <c r="E21">
        <f>'Concerntration ug per g'!E21*Biomass!E21</f>
        <v>1762.2827927927933</v>
      </c>
      <c r="F21">
        <f>'Concerntration ug per g'!F21*Biomass!F21</f>
        <v>3761.1432432432434</v>
      </c>
      <c r="G21">
        <f>'Concerntration ug per g'!G21*Biomass!G21</f>
        <v>2599.8385270270278</v>
      </c>
      <c r="H21">
        <f>'Concerntration ug per g'!H21*Biomass!H21</f>
        <v>2618.4970720720717</v>
      </c>
      <c r="I21">
        <f>'Concerntration ug per g'!I21*Biomass!I21</f>
        <v>0.14717117117117118</v>
      </c>
      <c r="J21">
        <f>'Concerntration ug per g'!J21*Biomass!J21</f>
        <v>393.68288288288289</v>
      </c>
      <c r="K21">
        <f>'Concerntration ug per g'!K21*Biomass!K21</f>
        <v>3.9368288288288298</v>
      </c>
      <c r="L21">
        <f>'Concerntration ug per g'!L21*Biomass!L21</f>
        <v>25.598585585585585</v>
      </c>
      <c r="M21">
        <f>'Concerntration ug per g'!M21*Biomass!M21</f>
        <v>6.8480585585585594</v>
      </c>
      <c r="N21">
        <f>'Concerntration ug per g'!N21*Biomass!N21</f>
        <v>7.2159864864864867</v>
      </c>
      <c r="O21">
        <f>'Concerntration ug per g'!O21*Biomass!O21</f>
        <v>4.5485090090090097</v>
      </c>
      <c r="P21">
        <f>'Concerntration ug per g'!P21*Biomass!P21</f>
        <v>49.187364864864875</v>
      </c>
    </row>
    <row r="22" spans="1:16" x14ac:dyDescent="0.2">
      <c r="A22" s="8" t="s">
        <v>63</v>
      </c>
      <c r="B22">
        <f>'Concerntration ug per g'!B22*Biomass!B22</f>
        <v>200211.80146634617</v>
      </c>
      <c r="C22">
        <f>'Concerntration ug per g'!C22*Biomass!C22</f>
        <v>106846.95192307692</v>
      </c>
      <c r="D22">
        <f>'Concerntration ug per g'!D22*Biomass!D22</f>
        <v>51764.187012019232</v>
      </c>
      <c r="E22">
        <f>'Concerntration ug per g'!E22*Biomass!E22</f>
        <v>3822.8777884615388</v>
      </c>
      <c r="F22">
        <f>'Concerntration ug per g'!F22*Biomass!F22</f>
        <v>6016.5134615384623</v>
      </c>
      <c r="G22">
        <f>'Concerntration ug per g'!G22*Biomass!G22</f>
        <v>4116.4281875000006</v>
      </c>
      <c r="H22">
        <f>'Concerntration ug per g'!H22*Biomass!H22</f>
        <v>4245.8156250000002</v>
      </c>
      <c r="I22">
        <f>'Concerntration ug per g'!I22*Biomass!I22</f>
        <v>0.29062980769230762</v>
      </c>
      <c r="J22">
        <f>'Concerntration ug per g'!J22*Biomass!J22</f>
        <v>661.77836538461543</v>
      </c>
      <c r="K22">
        <f>'Concerntration ug per g'!K22*Biomass!K22</f>
        <v>5.0407596153846166</v>
      </c>
      <c r="L22">
        <f>'Concerntration ug per g'!L22*Biomass!L22</f>
        <v>36.547889423076931</v>
      </c>
      <c r="M22">
        <f>'Concerntration ug per g'!M22*Biomass!M22</f>
        <v>8.9332932692307701</v>
      </c>
      <c r="N22">
        <f>'Concerntration ug per g'!N22*Biomass!N22</f>
        <v>8.8332403846153849</v>
      </c>
      <c r="O22">
        <f>'Concerntration ug per g'!O22*Biomass!O22</f>
        <v>5.6029615384615399</v>
      </c>
      <c r="P22">
        <f>'Concerntration ug per g'!P22*Biomass!P22</f>
        <v>70.727860576923078</v>
      </c>
    </row>
    <row r="23" spans="1:16" x14ac:dyDescent="0.2">
      <c r="A23" s="4" t="s">
        <v>64</v>
      </c>
      <c r="B23">
        <f>'Concerntration ug per g'!B23*Biomass!B23</f>
        <v>154639.86646788992</v>
      </c>
      <c r="C23">
        <f>'Concerntration ug per g'!C23*Biomass!C23</f>
        <v>74203.981651376147</v>
      </c>
      <c r="D23">
        <f>'Concerntration ug per g'!D23*Biomass!D23</f>
        <v>36064.705105504589</v>
      </c>
      <c r="E23">
        <f>'Concerntration ug per g'!E23*Biomass!E23</f>
        <v>1727.1735779816513</v>
      </c>
      <c r="F23">
        <f>'Concerntration ug per g'!F23*Biomass!F23</f>
        <v>5374.176146788991</v>
      </c>
      <c r="G23">
        <f>'Concerntration ug per g'!G23*Biomass!G23</f>
        <v>3072.2653853211004</v>
      </c>
      <c r="H23">
        <f>'Concerntration ug per g'!H23*Biomass!H23</f>
        <v>2846.0683486238531</v>
      </c>
      <c r="I23">
        <f>'Concerntration ug per g'!I23*Biomass!I23</f>
        <v>6.6262385321100927</v>
      </c>
      <c r="J23">
        <f>'Concerntration ug per g'!J23*Biomass!J23</f>
        <v>278.89541284403674</v>
      </c>
      <c r="K23">
        <f>'Concerntration ug per g'!K23*Biomass!K23</f>
        <v>3.8471743119266057</v>
      </c>
      <c r="L23">
        <f>'Concerntration ug per g'!L23*Biomass!L23</f>
        <v>35.727293577981655</v>
      </c>
      <c r="M23">
        <f>'Concerntration ug per g'!M23*Biomass!M23</f>
        <v>7.0416146788990828</v>
      </c>
      <c r="N23">
        <f>'Concerntration ug per g'!N23*Biomass!N23</f>
        <v>6.6954678899082563</v>
      </c>
      <c r="O23">
        <f>'Concerntration ug per g'!O23*Biomass!O23</f>
        <v>4.5394678899082574</v>
      </c>
      <c r="P23">
        <f>'Concerntration ug per g'!P23*Biomass!P23</f>
        <v>61.045458715596325</v>
      </c>
    </row>
    <row r="24" spans="1:16" x14ac:dyDescent="0.2">
      <c r="A24" s="4" t="s">
        <v>65</v>
      </c>
      <c r="B24">
        <f>'Concerntration ug per g'!B24*Biomass!B24</f>
        <v>176152.05097499999</v>
      </c>
      <c r="C24">
        <f>'Concerntration ug per g'!C24*Biomass!C24</f>
        <v>76825.52</v>
      </c>
      <c r="D24">
        <f>'Concerntration ug per g'!D24*Biomass!D24</f>
        <v>37822.987157500007</v>
      </c>
      <c r="E24">
        <f>'Concerntration ug per g'!E24*Biomass!E24</f>
        <v>2059.9881</v>
      </c>
      <c r="F24">
        <f>'Concerntration ug per g'!F24*Biomass!F24</f>
        <v>13686.771000000002</v>
      </c>
      <c r="G24">
        <f>'Concerntration ug per g'!G24*Biomass!G24</f>
        <v>7707.2423850000005</v>
      </c>
      <c r="H24">
        <f>'Concerntration ug per g'!H24*Biomass!H24</f>
        <v>5798.2597500000002</v>
      </c>
      <c r="I24">
        <f>'Concerntration ug per g'!I24*Biomass!I24</f>
        <v>5.6867499999999918E-2</v>
      </c>
      <c r="J24">
        <f>'Concerntration ug per g'!J24*Biomass!J24</f>
        <v>638.39949999999999</v>
      </c>
      <c r="K24">
        <f>'Concerntration ug per g'!K24*Biomass!K24</f>
        <v>7.5213450000000011</v>
      </c>
      <c r="L24">
        <f>'Concerntration ug per g'!L24*Biomass!L24</f>
        <v>43.066005000000004</v>
      </c>
      <c r="M24">
        <f>'Concerntration ug per g'!M24*Biomass!M24</f>
        <v>7.9911200000000013</v>
      </c>
      <c r="N24">
        <f>'Concerntration ug per g'!N24*Biomass!N24</f>
        <v>9.7070349999999994</v>
      </c>
      <c r="O24">
        <f>'Concerntration ug per g'!O24*Biomass!O24</f>
        <v>6.17136</v>
      </c>
      <c r="P24">
        <f>'Concerntration ug per g'!P24*Biomass!P24</f>
        <v>139.02867500000005</v>
      </c>
    </row>
    <row r="25" spans="1:16" x14ac:dyDescent="0.2">
      <c r="A25" s="4" t="s">
        <v>66</v>
      </c>
      <c r="B25">
        <f>'Concerntration ug per g'!B25*Biomass!B25</f>
        <v>161705.59334905664</v>
      </c>
      <c r="C25">
        <f>'Concerntration ug per g'!C25*Biomass!C25</f>
        <v>93603.056603773584</v>
      </c>
      <c r="D25">
        <f>'Concerntration ug per g'!D25*Biomass!D25</f>
        <v>30486.037938679252</v>
      </c>
      <c r="E25">
        <f>'Concerntration ug per g'!E25*Biomass!E25</f>
        <v>1386.2794339622646</v>
      </c>
      <c r="F25">
        <f>'Concerntration ug per g'!F25*Biomass!F25</f>
        <v>5598.4169811320762</v>
      </c>
      <c r="G25">
        <f>'Concerntration ug per g'!G25*Biomass!G25</f>
        <v>3475.3952547169806</v>
      </c>
      <c r="H25">
        <f>'Concerntration ug per g'!H25*Biomass!H25</f>
        <v>2580.871226415095</v>
      </c>
      <c r="I25">
        <f>'Concerntration ug per g'!I25*Biomass!I25</f>
        <v>0.44915094339622641</v>
      </c>
      <c r="J25">
        <f>'Concerntration ug per g'!J25*Biomass!J25</f>
        <v>433.18113207547179</v>
      </c>
      <c r="K25">
        <f>'Concerntration ug per g'!K25*Biomass!K25</f>
        <v>4.1820943396226422</v>
      </c>
      <c r="L25">
        <f>'Concerntration ug per g'!L25*Biomass!L25</f>
        <v>17.726490566037736</v>
      </c>
      <c r="M25">
        <f>'Concerntration ug per g'!M25*Biomass!M25</f>
        <v>6.6025188679245286</v>
      </c>
      <c r="N25">
        <f>'Concerntration ug per g'!N25*Biomass!N25</f>
        <v>7.4159811320754718</v>
      </c>
      <c r="O25">
        <f>'Concerntration ug per g'!O25*Biomass!O25</f>
        <v>4.8308679245283024</v>
      </c>
      <c r="P25">
        <f>'Concerntration ug per g'!P25*Biomass!P25</f>
        <v>43.597584905660376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079-C682-1E4F-9F79-88838319B66F}">
  <dimension ref="A1:P25"/>
  <sheetViews>
    <sheetView workbookViewId="0">
      <selection activeCell="O37" sqref="O37"/>
    </sheetView>
  </sheetViews>
  <sheetFormatPr baseColWidth="10" defaultColWidth="10.83203125" defaultRowHeight="15" x14ac:dyDescent="0.2"/>
  <cols>
    <col min="1" max="1" width="18.6640625" customWidth="1"/>
    <col min="255" max="255" width="18.6640625" customWidth="1"/>
    <col min="511" max="511" width="18.6640625" customWidth="1"/>
    <col min="767" max="767" width="18.6640625" customWidth="1"/>
    <col min="1023" max="1023" width="18.6640625" customWidth="1"/>
    <col min="1279" max="1279" width="18.6640625" customWidth="1"/>
    <col min="1535" max="1535" width="18.6640625" customWidth="1"/>
    <col min="1791" max="1791" width="18.6640625" customWidth="1"/>
    <col min="2047" max="2047" width="18.6640625" customWidth="1"/>
    <col min="2303" max="2303" width="18.6640625" customWidth="1"/>
    <col min="2559" max="2559" width="18.6640625" customWidth="1"/>
    <col min="2815" max="2815" width="18.6640625" customWidth="1"/>
    <col min="3071" max="3071" width="18.6640625" customWidth="1"/>
    <col min="3327" max="3327" width="18.6640625" customWidth="1"/>
    <col min="3583" max="3583" width="18.6640625" customWidth="1"/>
    <col min="3839" max="3839" width="18.6640625" customWidth="1"/>
    <col min="4095" max="4095" width="18.6640625" customWidth="1"/>
    <col min="4351" max="4351" width="18.6640625" customWidth="1"/>
    <col min="4607" max="4607" width="18.6640625" customWidth="1"/>
    <col min="4863" max="4863" width="18.6640625" customWidth="1"/>
    <col min="5119" max="5119" width="18.6640625" customWidth="1"/>
    <col min="5375" max="5375" width="18.6640625" customWidth="1"/>
    <col min="5631" max="5631" width="18.6640625" customWidth="1"/>
    <col min="5887" max="5887" width="18.6640625" customWidth="1"/>
    <col min="6143" max="6143" width="18.6640625" customWidth="1"/>
    <col min="6399" max="6399" width="18.6640625" customWidth="1"/>
    <col min="6655" max="6655" width="18.6640625" customWidth="1"/>
    <col min="6911" max="6911" width="18.6640625" customWidth="1"/>
    <col min="7167" max="7167" width="18.6640625" customWidth="1"/>
    <col min="7423" max="7423" width="18.6640625" customWidth="1"/>
    <col min="7679" max="7679" width="18.6640625" customWidth="1"/>
    <col min="7935" max="7935" width="18.6640625" customWidth="1"/>
    <col min="8191" max="8191" width="18.6640625" customWidth="1"/>
    <col min="8447" max="8447" width="18.6640625" customWidth="1"/>
    <col min="8703" max="8703" width="18.6640625" customWidth="1"/>
    <col min="8959" max="8959" width="18.6640625" customWidth="1"/>
    <col min="9215" max="9215" width="18.6640625" customWidth="1"/>
    <col min="9471" max="9471" width="18.6640625" customWidth="1"/>
    <col min="9727" max="9727" width="18.6640625" customWidth="1"/>
    <col min="9983" max="9983" width="18.6640625" customWidth="1"/>
    <col min="10239" max="10239" width="18.6640625" customWidth="1"/>
    <col min="10495" max="10495" width="18.6640625" customWidth="1"/>
    <col min="10751" max="10751" width="18.6640625" customWidth="1"/>
    <col min="11007" max="11007" width="18.6640625" customWidth="1"/>
    <col min="11263" max="11263" width="18.6640625" customWidth="1"/>
    <col min="11519" max="11519" width="18.6640625" customWidth="1"/>
    <col min="11775" max="11775" width="18.6640625" customWidth="1"/>
    <col min="12031" max="12031" width="18.6640625" customWidth="1"/>
    <col min="12287" max="12287" width="18.6640625" customWidth="1"/>
    <col min="12543" max="12543" width="18.6640625" customWidth="1"/>
    <col min="12799" max="12799" width="18.6640625" customWidth="1"/>
    <col min="13055" max="13055" width="18.6640625" customWidth="1"/>
    <col min="13311" max="13311" width="18.6640625" customWidth="1"/>
    <col min="13567" max="13567" width="18.6640625" customWidth="1"/>
    <col min="13823" max="13823" width="18.6640625" customWidth="1"/>
    <col min="14079" max="14079" width="18.6640625" customWidth="1"/>
    <col min="14335" max="14335" width="18.6640625" customWidth="1"/>
    <col min="14591" max="14591" width="18.6640625" customWidth="1"/>
    <col min="14847" max="14847" width="18.6640625" customWidth="1"/>
    <col min="15103" max="15103" width="18.6640625" customWidth="1"/>
    <col min="15359" max="15359" width="18.6640625" customWidth="1"/>
    <col min="15615" max="15615" width="18.6640625" customWidth="1"/>
    <col min="15871" max="15871" width="18.6640625" customWidth="1"/>
    <col min="16127" max="16127" width="18.6640625" customWidth="1"/>
  </cols>
  <sheetData>
    <row r="1" spans="1:16" x14ac:dyDescent="0.2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</row>
    <row r="2" spans="1:16" x14ac:dyDescent="0.2">
      <c r="A2" s="4" t="s">
        <v>19</v>
      </c>
      <c r="B2">
        <v>179997.96448019802</v>
      </c>
      <c r="C2">
        <v>134392.02970297032</v>
      </c>
      <c r="D2">
        <v>37759.675754950498</v>
      </c>
      <c r="E2">
        <v>2338.419306930693</v>
      </c>
      <c r="F2">
        <v>9083.7475247524744</v>
      </c>
      <c r="G2">
        <v>4194.6281930693067</v>
      </c>
      <c r="H2">
        <v>3660.7834158415844</v>
      </c>
      <c r="I2">
        <v>0.24621287128712865</v>
      </c>
      <c r="J2">
        <v>361.78217821782175</v>
      </c>
      <c r="K2">
        <v>3.5625495049504949</v>
      </c>
      <c r="L2">
        <v>25.952846534653467</v>
      </c>
      <c r="M2">
        <v>6.6376980198019799</v>
      </c>
      <c r="N2">
        <v>6.7783910891089105</v>
      </c>
      <c r="O2">
        <v>4.1202970297029715</v>
      </c>
      <c r="P2">
        <v>36.153094059405937</v>
      </c>
    </row>
    <row r="3" spans="1:16" x14ac:dyDescent="0.2">
      <c r="A3" s="4" t="s">
        <v>20</v>
      </c>
      <c r="B3">
        <v>166894.08468750006</v>
      </c>
      <c r="C3">
        <v>128326.67307692311</v>
      </c>
      <c r="D3">
        <v>49018.733391826929</v>
      </c>
      <c r="E3">
        <v>1576.3814423076924</v>
      </c>
      <c r="F3">
        <v>11430.545192307696</v>
      </c>
      <c r="G3">
        <v>3189.5595625000005</v>
      </c>
      <c r="H3">
        <v>3368.3430288461541</v>
      </c>
      <c r="I3">
        <v>0.1676562499999999</v>
      </c>
      <c r="J3">
        <v>605.11009615384614</v>
      </c>
      <c r="K3">
        <v>5.7261057692307702</v>
      </c>
      <c r="L3">
        <v>27.877365384615388</v>
      </c>
      <c r="M3">
        <v>11.163326923076921</v>
      </c>
      <c r="N3">
        <v>15.66167307692308</v>
      </c>
      <c r="O3">
        <v>8.3776538461538479</v>
      </c>
      <c r="P3">
        <v>64.56055288461539</v>
      </c>
    </row>
    <row r="4" spans="1:16" x14ac:dyDescent="0.2">
      <c r="A4" s="4" t="s">
        <v>21</v>
      </c>
      <c r="B4">
        <v>161398.60633027522</v>
      </c>
      <c r="C4">
        <v>135041.17431192662</v>
      </c>
      <c r="D4">
        <v>32228.788559633027</v>
      </c>
      <c r="E4">
        <v>3314.6297247706416</v>
      </c>
      <c r="F4">
        <v>6904.132110091743</v>
      </c>
      <c r="G4">
        <v>1933.1997614678901</v>
      </c>
      <c r="H4">
        <v>2394.918348623853</v>
      </c>
      <c r="I4">
        <v>0.3778073394495412</v>
      </c>
      <c r="J4">
        <v>395.86605504587158</v>
      </c>
      <c r="K4">
        <v>3.8778715596330273</v>
      </c>
      <c r="L4">
        <v>44.866403669724782</v>
      </c>
      <c r="M4">
        <v>7.3993211009174304</v>
      </c>
      <c r="N4">
        <v>8.2547339449541273</v>
      </c>
      <c r="O4">
        <v>4.4909174311926607</v>
      </c>
      <c r="P4">
        <v>39.767192660550464</v>
      </c>
    </row>
    <row r="5" spans="1:16" x14ac:dyDescent="0.2">
      <c r="A5" s="4" t="s">
        <v>22</v>
      </c>
      <c r="B5">
        <v>148126.42919724772</v>
      </c>
      <c r="C5">
        <v>105514.76146788991</v>
      </c>
      <c r="D5">
        <v>35214.584222477068</v>
      </c>
      <c r="E5">
        <v>2476.3235779816514</v>
      </c>
      <c r="F5">
        <v>11228.226605504589</v>
      </c>
      <c r="G5">
        <v>5740.862655963304</v>
      </c>
      <c r="H5">
        <v>4517.0442660550461</v>
      </c>
      <c r="I5">
        <v>0.29375917431192655</v>
      </c>
      <c r="J5">
        <v>416.1220183486239</v>
      </c>
      <c r="K5">
        <v>4.8326697247706427</v>
      </c>
      <c r="L5">
        <v>58.053880733944958</v>
      </c>
      <c r="M5">
        <v>7.2710917431192659</v>
      </c>
      <c r="N5">
        <v>9.6167477064220197</v>
      </c>
      <c r="O5">
        <v>5.3627614678899089</v>
      </c>
      <c r="P5">
        <v>51.529334862385319</v>
      </c>
    </row>
    <row r="6" spans="1:16" x14ac:dyDescent="0.2">
      <c r="A6" s="4" t="s">
        <v>23</v>
      </c>
      <c r="B6">
        <v>177096.35382352941</v>
      </c>
      <c r="C6">
        <v>125467.7254901961</v>
      </c>
      <c r="D6">
        <v>38962.911303921574</v>
      </c>
      <c r="E6">
        <v>2104.9082352941177</v>
      </c>
      <c r="F6">
        <v>4864.1215686274509</v>
      </c>
      <c r="G6">
        <v>4700.0526862745101</v>
      </c>
      <c r="H6">
        <v>3962.9539215686277</v>
      </c>
      <c r="I6">
        <v>0.51800000000000013</v>
      </c>
      <c r="J6">
        <v>236.90882352941179</v>
      </c>
      <c r="K6">
        <v>5.8808235294117646</v>
      </c>
      <c r="L6">
        <v>58.412117647058835</v>
      </c>
      <c r="M6">
        <v>6.8863529411764715</v>
      </c>
      <c r="N6">
        <v>6.6679803921568626</v>
      </c>
      <c r="O6">
        <v>4.2811176470588235</v>
      </c>
      <c r="P6">
        <v>48.011490196078427</v>
      </c>
    </row>
    <row r="7" spans="1:16" x14ac:dyDescent="0.2">
      <c r="A7" s="4" t="s">
        <v>24</v>
      </c>
      <c r="B7">
        <v>198807.71888613858</v>
      </c>
      <c r="C7">
        <v>78977.910891089108</v>
      </c>
      <c r="D7">
        <v>51361.860720297031</v>
      </c>
      <c r="E7">
        <v>1811.3893069306932</v>
      </c>
      <c r="F7">
        <v>10297.704950495048</v>
      </c>
      <c r="G7">
        <v>2460.8358861386137</v>
      </c>
      <c r="H7">
        <v>3045.6096534653461</v>
      </c>
      <c r="I7">
        <v>0.29495049504950477</v>
      </c>
      <c r="J7">
        <v>357.38168316831678</v>
      </c>
      <c r="K7">
        <v>3.4361732673267325</v>
      </c>
      <c r="L7">
        <v>78.859930693069316</v>
      </c>
      <c r="M7">
        <v>6.2922772277227725</v>
      </c>
      <c r="N7">
        <v>6.1448019801980198</v>
      </c>
      <c r="O7">
        <v>4.1391386138613857</v>
      </c>
      <c r="P7">
        <v>44.798064356435638</v>
      </c>
    </row>
    <row r="8" spans="1:16" x14ac:dyDescent="0.2">
      <c r="A8" s="4" t="s">
        <v>25</v>
      </c>
      <c r="B8">
        <v>208185.01345588238</v>
      </c>
      <c r="C8">
        <v>114032.9117647059</v>
      </c>
      <c r="D8">
        <v>38053.739051470598</v>
      </c>
      <c r="E8">
        <v>1982.2314705882357</v>
      </c>
      <c r="F8">
        <v>29660.505882352947</v>
      </c>
      <c r="G8">
        <v>4316.7230735294124</v>
      </c>
      <c r="H8">
        <v>4210.2463235294126</v>
      </c>
      <c r="I8">
        <v>0.35013970588235288</v>
      </c>
      <c r="J8">
        <v>640.04558823529419</v>
      </c>
      <c r="K8">
        <v>6.8607794117647058</v>
      </c>
      <c r="L8">
        <v>27.115014705882356</v>
      </c>
      <c r="M8">
        <v>12.085941176470589</v>
      </c>
      <c r="N8">
        <v>16.532470588235299</v>
      </c>
      <c r="O8">
        <v>8.7118676470588241</v>
      </c>
      <c r="P8">
        <v>88.465367647058841</v>
      </c>
    </row>
    <row r="9" spans="1:16" x14ac:dyDescent="0.2">
      <c r="A9" s="4" t="s">
        <v>26</v>
      </c>
      <c r="B9">
        <v>230170.54629807692</v>
      </c>
      <c r="C9">
        <v>81813.634615384624</v>
      </c>
      <c r="D9">
        <v>63475.036399038472</v>
      </c>
      <c r="E9">
        <v>1633.115769230769</v>
      </c>
      <c r="F9">
        <v>9731.2153846153851</v>
      </c>
      <c r="G9">
        <v>4895.6625865384622</v>
      </c>
      <c r="H9">
        <v>4525.4985576923082</v>
      </c>
      <c r="I9">
        <v>0.2441682692307692</v>
      </c>
      <c r="J9">
        <v>394.61538461538458</v>
      </c>
      <c r="K9">
        <v>3.6847211538461533</v>
      </c>
      <c r="L9">
        <v>54.17082692307693</v>
      </c>
      <c r="M9">
        <v>6.2990480769230768</v>
      </c>
      <c r="N9">
        <v>6.5999423076923076</v>
      </c>
      <c r="O9">
        <v>4.3013076923076925</v>
      </c>
      <c r="P9">
        <v>64.741586538461547</v>
      </c>
    </row>
    <row r="10" spans="1:16" x14ac:dyDescent="0.2">
      <c r="A10" s="4" t="s">
        <v>27</v>
      </c>
      <c r="B10">
        <v>186995.00045454543</v>
      </c>
      <c r="C10">
        <v>154511.45454545456</v>
      </c>
      <c r="D10">
        <v>58558.355318181821</v>
      </c>
      <c r="E10">
        <v>2855.9072727272719</v>
      </c>
      <c r="F10">
        <v>44906.8909090909</v>
      </c>
      <c r="G10">
        <v>4445.3130000000001</v>
      </c>
      <c r="H10">
        <v>4485.9136363636353</v>
      </c>
      <c r="I10">
        <v>1.2773181818181816</v>
      </c>
      <c r="J10">
        <v>1434.0272727272727</v>
      </c>
      <c r="K10">
        <v>10.552363636363635</v>
      </c>
      <c r="L10">
        <v>64.408363636363632</v>
      </c>
      <c r="M10">
        <v>15.856363636363637</v>
      </c>
      <c r="N10">
        <v>28.026818181818182</v>
      </c>
      <c r="O10">
        <v>13.106999999999998</v>
      </c>
      <c r="P10">
        <v>158.86500000000001</v>
      </c>
    </row>
    <row r="11" spans="1:16" x14ac:dyDescent="0.2">
      <c r="A11" s="4" t="s">
        <v>28</v>
      </c>
      <c r="B11">
        <v>196462.3767889908</v>
      </c>
      <c r="C11">
        <v>121926.45871559634</v>
      </c>
      <c r="D11">
        <v>61749.477238532112</v>
      </c>
      <c r="E11">
        <v>2579.8084403669723</v>
      </c>
      <c r="F11">
        <v>7435.5522935779818</v>
      </c>
      <c r="G11">
        <v>4025.2000183486239</v>
      </c>
      <c r="H11">
        <v>4090.07247706422</v>
      </c>
      <c r="I11">
        <v>0.42204587155963297</v>
      </c>
      <c r="J11">
        <v>412.14311926605501</v>
      </c>
      <c r="K11">
        <v>4.0035412844036697</v>
      </c>
      <c r="L11">
        <v>72.346678899082576</v>
      </c>
      <c r="M11">
        <v>6.8611926605504587</v>
      </c>
      <c r="N11">
        <v>12.840568807339451</v>
      </c>
      <c r="O11">
        <v>4.989100917431192</v>
      </c>
      <c r="P11">
        <v>87.214954128440368</v>
      </c>
    </row>
    <row r="12" spans="1:16" x14ac:dyDescent="0.2">
      <c r="A12" s="4" t="s">
        <v>29</v>
      </c>
      <c r="B12">
        <v>152458.3944103774</v>
      </c>
      <c r="C12">
        <v>159461.97169811325</v>
      </c>
      <c r="D12">
        <v>50543.530875000004</v>
      </c>
      <c r="E12">
        <v>2274.4563207547171</v>
      </c>
      <c r="F12">
        <v>3273.6622641509434</v>
      </c>
      <c r="G12">
        <v>2937.0490047169819</v>
      </c>
      <c r="H12">
        <v>3225.3266509433965</v>
      </c>
      <c r="I12">
        <v>0.35935377358490561</v>
      </c>
      <c r="J12">
        <v>328.83400943396225</v>
      </c>
      <c r="K12">
        <v>3.0317311320754721</v>
      </c>
      <c r="L12">
        <v>73.702952830188678</v>
      </c>
      <c r="M12">
        <v>5.3042641509433972</v>
      </c>
      <c r="N12">
        <v>4.5045754716981135</v>
      </c>
      <c r="O12">
        <v>3.4163915094339625</v>
      </c>
      <c r="P12">
        <v>40.890410377358492</v>
      </c>
    </row>
    <row r="13" spans="1:16" x14ac:dyDescent="0.2">
      <c r="A13" s="4" t="s">
        <v>30</v>
      </c>
      <c r="B13">
        <v>196833.8805</v>
      </c>
      <c r="C13">
        <v>187720.5523809524</v>
      </c>
      <c r="D13">
        <v>71942.853516666684</v>
      </c>
      <c r="E13">
        <v>2192.9860952380955</v>
      </c>
      <c r="F13">
        <v>8193.0133333333342</v>
      </c>
      <c r="G13">
        <v>3855.4146809523818</v>
      </c>
      <c r="H13">
        <v>3845.3845238095241</v>
      </c>
      <c r="I13">
        <v>0.93526428571428599</v>
      </c>
      <c r="J13">
        <v>353.48571428571427</v>
      </c>
      <c r="K13">
        <v>3.7361476190476197</v>
      </c>
      <c r="L13">
        <v>44.092433333333339</v>
      </c>
      <c r="M13">
        <v>6.2792809523809519</v>
      </c>
      <c r="N13">
        <v>6.2301857142857138</v>
      </c>
      <c r="O13">
        <v>3.9570761904761906</v>
      </c>
      <c r="P13">
        <v>52.507357142857153</v>
      </c>
    </row>
    <row r="14" spans="1:16" x14ac:dyDescent="0.2">
      <c r="A14" s="4" t="s">
        <v>31</v>
      </c>
      <c r="B14">
        <v>186830.15884615385</v>
      </c>
      <c r="C14">
        <v>135721.38461538465</v>
      </c>
      <c r="D14">
        <v>63301.593115384625</v>
      </c>
      <c r="E14">
        <v>2090.5338461538463</v>
      </c>
      <c r="F14">
        <v>8179.3384615384621</v>
      </c>
      <c r="G14">
        <v>5464.4891538461543</v>
      </c>
      <c r="H14">
        <v>4926.3576923076926</v>
      </c>
      <c r="I14">
        <v>0.5258076923076922</v>
      </c>
      <c r="J14">
        <v>230.43461538461543</v>
      </c>
      <c r="K14">
        <v>3.0336923076923079</v>
      </c>
      <c r="L14">
        <v>119.46738461538463</v>
      </c>
      <c r="M14">
        <v>5.2871538461538465</v>
      </c>
      <c r="N14">
        <v>5.6990769230769232</v>
      </c>
      <c r="O14">
        <v>3.9447692307692317</v>
      </c>
      <c r="P14">
        <v>47.889692307692307</v>
      </c>
    </row>
    <row r="15" spans="1:16" x14ac:dyDescent="0.2">
      <c r="A15" s="4" t="s">
        <v>32</v>
      </c>
      <c r="B15">
        <v>181986.44825242716</v>
      </c>
      <c r="C15">
        <v>76605.669902912632</v>
      </c>
      <c r="D15">
        <v>48545.958145631077</v>
      </c>
      <c r="E15">
        <v>2161.8186407766993</v>
      </c>
      <c r="F15">
        <v>5904.0699029126217</v>
      </c>
      <c r="G15">
        <v>4941.2782718446606</v>
      </c>
      <c r="H15">
        <v>3956.5252427184469</v>
      </c>
      <c r="I15">
        <v>0.37587378640776697</v>
      </c>
      <c r="J15">
        <v>327.7100970873787</v>
      </c>
      <c r="K15">
        <v>2.9240388349514563</v>
      </c>
      <c r="L15">
        <v>37.71180582524272</v>
      </c>
      <c r="M15">
        <v>5.5940388349514558</v>
      </c>
      <c r="N15">
        <v>4.9926407766990302</v>
      </c>
      <c r="O15">
        <v>3.5409902912621369</v>
      </c>
      <c r="P15">
        <v>46.328388349514562</v>
      </c>
    </row>
    <row r="16" spans="1:16" x14ac:dyDescent="0.2">
      <c r="A16" s="4" t="s">
        <v>33</v>
      </c>
      <c r="B16">
        <v>185951.92166666663</v>
      </c>
      <c r="C16">
        <v>83304.070175438595</v>
      </c>
      <c r="D16">
        <v>59762.57034210526</v>
      </c>
      <c r="E16">
        <v>1587.8992982456139</v>
      </c>
      <c r="F16">
        <v>7032.7824561403504</v>
      </c>
      <c r="G16">
        <v>5643.1473859649122</v>
      </c>
      <c r="H16">
        <v>4560.8482456140346</v>
      </c>
      <c r="I16">
        <v>0.27503508771929813</v>
      </c>
      <c r="J16">
        <v>212.09263157894733</v>
      </c>
      <c r="K16">
        <v>3.3996140350877195</v>
      </c>
      <c r="L16">
        <v>24.730614035087722</v>
      </c>
      <c r="M16">
        <v>4.8920175438596489</v>
      </c>
      <c r="N16">
        <v>4.3329298245614041</v>
      </c>
      <c r="O16">
        <v>3.2057368421052632</v>
      </c>
      <c r="P16">
        <v>39.717771929824558</v>
      </c>
    </row>
    <row r="17" spans="1:16" x14ac:dyDescent="0.2">
      <c r="A17" s="4" t="s">
        <v>34</v>
      </c>
      <c r="B17">
        <v>73890.399642857141</v>
      </c>
      <c r="C17">
        <v>70064.571428571435</v>
      </c>
      <c r="D17">
        <v>21716.436535714292</v>
      </c>
      <c r="E17">
        <v>775.65857142857146</v>
      </c>
      <c r="F17">
        <v>1270.5857142857142</v>
      </c>
      <c r="G17">
        <v>3667.8083571428574</v>
      </c>
      <c r="H17">
        <v>2316.1821428571429</v>
      </c>
      <c r="I17">
        <v>-0.42385714285714293</v>
      </c>
      <c r="J17">
        <v>10.695000000000009</v>
      </c>
      <c r="K17">
        <v>1.9812857142857148</v>
      </c>
      <c r="L17">
        <v>11.813785714285714</v>
      </c>
      <c r="M17">
        <v>3.2577857142857147</v>
      </c>
      <c r="N17">
        <v>2.7353571428571426</v>
      </c>
      <c r="O17">
        <v>2.3016428571428573</v>
      </c>
      <c r="P17">
        <v>28.137214285714286</v>
      </c>
    </row>
    <row r="18" spans="1:16" x14ac:dyDescent="0.2">
      <c r="A18" s="4" t="s">
        <v>35</v>
      </c>
      <c r="B18">
        <v>208531.84401960782</v>
      </c>
      <c r="C18">
        <v>95860.470588235301</v>
      </c>
      <c r="D18">
        <v>37005.176009803923</v>
      </c>
      <c r="E18">
        <v>2107.9552941176471</v>
      </c>
      <c r="F18">
        <v>12476.690196078433</v>
      </c>
      <c r="G18">
        <v>1766.2428823529413</v>
      </c>
      <c r="H18">
        <v>2819.7990196078435</v>
      </c>
      <c r="I18">
        <v>1.5235294117646934E-2</v>
      </c>
      <c r="J18">
        <v>445.88627450980397</v>
      </c>
      <c r="K18">
        <v>7.7242941176470596</v>
      </c>
      <c r="L18">
        <v>38.296450980392159</v>
      </c>
      <c r="M18">
        <v>14.067254901960787</v>
      </c>
      <c r="N18">
        <v>19.262490196078435</v>
      </c>
      <c r="O18">
        <v>10.695176470588235</v>
      </c>
      <c r="P18">
        <v>83.921078431372578</v>
      </c>
    </row>
    <row r="19" spans="1:16" x14ac:dyDescent="0.2">
      <c r="A19" s="4" t="s">
        <v>36</v>
      </c>
      <c r="B19">
        <v>184811.14235294118</v>
      </c>
      <c r="C19">
        <v>51615.529411764721</v>
      </c>
      <c r="D19">
        <v>43261.153764705894</v>
      </c>
      <c r="E19">
        <v>1445.6894117647059</v>
      </c>
      <c r="F19">
        <v>3734.5411764705882</v>
      </c>
      <c r="G19">
        <v>4805.7536470588238</v>
      </c>
      <c r="H19">
        <v>4081.1647058823528</v>
      </c>
      <c r="I19">
        <v>-0.20505882352941179</v>
      </c>
      <c r="J19">
        <v>331.15764705882367</v>
      </c>
      <c r="K19">
        <v>3.7651764705882358</v>
      </c>
      <c r="L19">
        <v>36.50541176470589</v>
      </c>
      <c r="M19">
        <v>5.6527058823529428</v>
      </c>
      <c r="N19">
        <v>5.9047058823529417</v>
      </c>
      <c r="O19">
        <v>4.1407058823529423</v>
      </c>
      <c r="P19">
        <v>66.038823529411772</v>
      </c>
    </row>
    <row r="20" spans="1:16" x14ac:dyDescent="0.2">
      <c r="A20" s="4" t="s">
        <v>37</v>
      </c>
      <c r="B20">
        <v>159923.33559633029</v>
      </c>
      <c r="C20">
        <v>59060.697247706434</v>
      </c>
      <c r="D20">
        <v>36329.398954128446</v>
      </c>
      <c r="E20">
        <v>1516.6612844036699</v>
      </c>
      <c r="F20">
        <v>3431.1633027522935</v>
      </c>
      <c r="G20">
        <v>2816.1907155963299</v>
      </c>
      <c r="H20">
        <v>2486.0311926605505</v>
      </c>
      <c r="I20">
        <v>0.22012844036697243</v>
      </c>
      <c r="J20">
        <v>664.17247706422017</v>
      </c>
      <c r="K20">
        <v>3.6262018348623855</v>
      </c>
      <c r="L20">
        <v>31.835779816513764</v>
      </c>
      <c r="M20">
        <v>6.2109357798165128</v>
      </c>
      <c r="N20">
        <v>6.1304587155963306</v>
      </c>
      <c r="O20">
        <v>4.2226788990825694</v>
      </c>
      <c r="P20">
        <v>46.193834862385323</v>
      </c>
    </row>
    <row r="21" spans="1:16" x14ac:dyDescent="0.2">
      <c r="A21" s="4" t="s">
        <v>38</v>
      </c>
      <c r="B21">
        <v>185951.94754504506</v>
      </c>
      <c r="C21">
        <v>80925.747747747766</v>
      </c>
      <c r="D21">
        <v>31849.835150900908</v>
      </c>
      <c r="E21">
        <v>1762.2827927927933</v>
      </c>
      <c r="F21">
        <v>3761.1432432432434</v>
      </c>
      <c r="G21">
        <v>2599.8385270270278</v>
      </c>
      <c r="H21">
        <v>2618.4970720720717</v>
      </c>
      <c r="I21">
        <v>0.14717117117117118</v>
      </c>
      <c r="J21">
        <v>393.68288288288289</v>
      </c>
      <c r="K21">
        <v>3.9368288288288298</v>
      </c>
      <c r="L21">
        <v>25.598585585585585</v>
      </c>
      <c r="M21">
        <v>6.8480585585585594</v>
      </c>
      <c r="N21">
        <v>7.2159864864864867</v>
      </c>
      <c r="O21">
        <v>4.5485090090090097</v>
      </c>
      <c r="P21">
        <v>49.187364864864875</v>
      </c>
    </row>
    <row r="22" spans="1:16" x14ac:dyDescent="0.2">
      <c r="A22" s="8" t="s">
        <v>63</v>
      </c>
      <c r="B22">
        <v>200211.80146634617</v>
      </c>
      <c r="C22">
        <v>106846.95192307692</v>
      </c>
      <c r="D22">
        <v>51764.187012019232</v>
      </c>
      <c r="E22">
        <v>3822.8777884615388</v>
      </c>
      <c r="F22">
        <v>6016.5134615384623</v>
      </c>
      <c r="G22">
        <v>4116.4281875000006</v>
      </c>
      <c r="H22">
        <v>4245.8156250000002</v>
      </c>
      <c r="I22">
        <v>0.29062980769230762</v>
      </c>
      <c r="J22">
        <v>661.77836538461543</v>
      </c>
      <c r="K22">
        <v>5.0407596153846166</v>
      </c>
      <c r="L22">
        <v>36.547889423076931</v>
      </c>
      <c r="M22">
        <v>8.9332932692307701</v>
      </c>
      <c r="N22">
        <v>8.8332403846153849</v>
      </c>
      <c r="O22">
        <v>5.6029615384615399</v>
      </c>
      <c r="P22">
        <v>70.727860576923078</v>
      </c>
    </row>
    <row r="23" spans="1:16" x14ac:dyDescent="0.2">
      <c r="A23" s="4" t="s">
        <v>64</v>
      </c>
      <c r="B23">
        <v>154639.86646788992</v>
      </c>
      <c r="C23">
        <v>74203.981651376147</v>
      </c>
      <c r="D23">
        <v>36064.705105504589</v>
      </c>
      <c r="E23">
        <v>1727.1735779816513</v>
      </c>
      <c r="F23">
        <v>5374.176146788991</v>
      </c>
      <c r="G23">
        <v>3072.2653853211004</v>
      </c>
      <c r="H23">
        <v>2846.0683486238531</v>
      </c>
      <c r="I23">
        <v>6.6262385321100927</v>
      </c>
      <c r="J23">
        <v>278.89541284403674</v>
      </c>
      <c r="K23">
        <v>3.8471743119266057</v>
      </c>
      <c r="L23">
        <v>35.727293577981655</v>
      </c>
      <c r="M23">
        <v>7.0416146788990828</v>
      </c>
      <c r="N23">
        <v>6.6954678899082563</v>
      </c>
      <c r="O23">
        <v>4.5394678899082574</v>
      </c>
      <c r="P23">
        <v>61.045458715596325</v>
      </c>
    </row>
    <row r="24" spans="1:16" x14ac:dyDescent="0.2">
      <c r="A24" s="4" t="s">
        <v>65</v>
      </c>
      <c r="B24">
        <v>176152.05097499999</v>
      </c>
      <c r="C24">
        <v>76825.52</v>
      </c>
      <c r="D24">
        <v>37822.987157500007</v>
      </c>
      <c r="E24">
        <v>2059.9881</v>
      </c>
      <c r="F24">
        <v>13686.771000000002</v>
      </c>
      <c r="G24">
        <v>7707.2423850000005</v>
      </c>
      <c r="H24">
        <v>5798.2597500000002</v>
      </c>
      <c r="I24">
        <v>5.6867499999999918E-2</v>
      </c>
      <c r="J24">
        <v>638.39949999999999</v>
      </c>
      <c r="K24">
        <v>7.5213450000000011</v>
      </c>
      <c r="L24">
        <v>43.066005000000004</v>
      </c>
      <c r="M24">
        <v>7.9911200000000013</v>
      </c>
      <c r="N24">
        <v>9.7070349999999994</v>
      </c>
      <c r="O24">
        <v>6.17136</v>
      </c>
      <c r="P24">
        <v>139.02867500000005</v>
      </c>
    </row>
    <row r="25" spans="1:16" x14ac:dyDescent="0.2">
      <c r="A25" s="4" t="s">
        <v>66</v>
      </c>
      <c r="B25">
        <v>161705.59334905664</v>
      </c>
      <c r="C25">
        <v>93603.056603773584</v>
      </c>
      <c r="D25">
        <v>30486.037938679252</v>
      </c>
      <c r="E25">
        <v>1386.2794339622646</v>
      </c>
      <c r="F25">
        <v>5598.4169811320762</v>
      </c>
      <c r="G25">
        <v>3475.3952547169806</v>
      </c>
      <c r="H25">
        <v>2580.871226415095</v>
      </c>
      <c r="I25">
        <v>0.44915094339622641</v>
      </c>
      <c r="J25">
        <v>433.18113207547179</v>
      </c>
      <c r="K25">
        <v>4.1820943396226422</v>
      </c>
      <c r="L25">
        <v>17.726490566037736</v>
      </c>
      <c r="M25">
        <v>6.6025188679245286</v>
      </c>
      <c r="N25">
        <v>7.4159811320754718</v>
      </c>
      <c r="O25">
        <v>4.8308679245283024</v>
      </c>
      <c r="P25">
        <v>43.597584905660376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MW. Z.M.P</vt:lpstr>
      <vt:lpstr>MW.Z.M.P OHNE</vt:lpstr>
      <vt:lpstr>MW. Z.M.P CLEAN</vt:lpstr>
      <vt:lpstr>Content in 50ml</vt:lpstr>
      <vt:lpstr>Sample weight in g</vt:lpstr>
      <vt:lpstr>Concerntration ug per g</vt:lpstr>
      <vt:lpstr>Biomass</vt:lpstr>
      <vt:lpstr>shoot content</vt:lpstr>
      <vt:lpstr>shoot content ready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2023-01-09T21:58:09Z</dcterms:modified>
</cp:coreProperties>
</file>