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buinnemtat/Desktop/ICP-MS ANALYSED RESULTS/Sequential Extraction F/"/>
    </mc:Choice>
  </mc:AlternateContent>
  <xr:revisionPtr revIDLastSave="0" documentId="13_ncr:1_{CC720009-691E-7C43-B809-E20CE541A218}" xr6:coauthVersionLast="47" xr6:coauthVersionMax="47" xr10:uidLastSave="{00000000-0000-0000-0000-000000000000}"/>
  <bookViews>
    <workbookView xWindow="0" yWindow="500" windowWidth="28800" windowHeight="16400" activeTab="6" xr2:uid="{F982B243-F41F-4EF3-813A-0AA03D9E8142}"/>
  </bookViews>
  <sheets>
    <sheet name="SQ1. F.ESC" sheetId="2" r:id="rId1"/>
    <sheet name="SQ1. F.ESC OHNE" sheetId="3" r:id="rId2"/>
    <sheet name="SQ1. F.ESC CLEAN" sheetId="4" r:id="rId3"/>
    <sheet name="Content in 50ml" sheetId="5" r:id="rId4"/>
    <sheet name="Sample weight in g" sheetId="6" r:id="rId5"/>
    <sheet name="Concerntration ug per g" sheetId="7" r:id="rId6"/>
    <sheet name="Concerntration ready" sheetId="8" r:id="rId7"/>
    <sheet name="Concerntration for Stat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7" i="8" l="1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B48" i="8"/>
  <c r="B49" i="8"/>
  <c r="B50" i="8"/>
  <c r="B51" i="8"/>
  <c r="B5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B4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B34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C2" i="5"/>
  <c r="D2" i="5"/>
  <c r="E2" i="5"/>
  <c r="F2" i="5"/>
  <c r="G2" i="5"/>
  <c r="H2" i="5"/>
  <c r="I2" i="5"/>
  <c r="I2" i="8" s="1"/>
  <c r="J2" i="5"/>
  <c r="K2" i="5"/>
  <c r="L2" i="5"/>
  <c r="M2" i="5"/>
  <c r="N2" i="5"/>
  <c r="O2" i="5"/>
  <c r="P2" i="5"/>
  <c r="C3" i="5"/>
  <c r="C3" i="8" s="1"/>
  <c r="D3" i="5"/>
  <c r="E3" i="5"/>
  <c r="F3" i="5"/>
  <c r="G3" i="5"/>
  <c r="H3" i="5"/>
  <c r="I3" i="5"/>
  <c r="J3" i="5"/>
  <c r="K3" i="5"/>
  <c r="K3" i="8" s="1"/>
  <c r="L3" i="5"/>
  <c r="M3" i="5"/>
  <c r="N3" i="5"/>
  <c r="O3" i="5"/>
  <c r="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I6" i="8" s="1"/>
  <c r="J6" i="5"/>
  <c r="K6" i="5"/>
  <c r="L6" i="5"/>
  <c r="M6" i="5"/>
  <c r="N6" i="5"/>
  <c r="O6" i="5"/>
  <c r="P6" i="5"/>
  <c r="C7" i="5"/>
  <c r="C7" i="8" s="1"/>
  <c r="D7" i="5"/>
  <c r="E7" i="5"/>
  <c r="F7" i="5"/>
  <c r="G7" i="5"/>
  <c r="H7" i="5"/>
  <c r="I7" i="5"/>
  <c r="J7" i="5"/>
  <c r="K7" i="5"/>
  <c r="K7" i="8" s="1"/>
  <c r="L7" i="5"/>
  <c r="M7" i="5"/>
  <c r="N7" i="5"/>
  <c r="O7" i="5"/>
  <c r="P7" i="5"/>
  <c r="C8" i="5"/>
  <c r="D8" i="5"/>
  <c r="E8" i="5"/>
  <c r="E8" i="8" s="1"/>
  <c r="F8" i="5"/>
  <c r="G8" i="5"/>
  <c r="H8" i="5"/>
  <c r="I8" i="5"/>
  <c r="J8" i="5"/>
  <c r="K8" i="5"/>
  <c r="L8" i="5"/>
  <c r="M8" i="5"/>
  <c r="M8" i="8" s="1"/>
  <c r="N8" i="5"/>
  <c r="O8" i="5"/>
  <c r="P8" i="5"/>
  <c r="C9" i="5"/>
  <c r="D9" i="5"/>
  <c r="E9" i="5"/>
  <c r="F9" i="5"/>
  <c r="G9" i="5"/>
  <c r="G9" i="8" s="1"/>
  <c r="H9" i="5"/>
  <c r="I9" i="5"/>
  <c r="J9" i="5"/>
  <c r="K9" i="5"/>
  <c r="L9" i="5"/>
  <c r="M9" i="5"/>
  <c r="N9" i="5"/>
  <c r="O9" i="5"/>
  <c r="O9" i="8" s="1"/>
  <c r="P9" i="5"/>
  <c r="C10" i="5"/>
  <c r="D10" i="5"/>
  <c r="E10" i="5"/>
  <c r="F10" i="5"/>
  <c r="G10" i="5"/>
  <c r="H10" i="5"/>
  <c r="I10" i="5"/>
  <c r="I10" i="8" s="1"/>
  <c r="J10" i="5"/>
  <c r="K10" i="5"/>
  <c r="L10" i="5"/>
  <c r="M10" i="5"/>
  <c r="N10" i="5"/>
  <c r="O10" i="5"/>
  <c r="P10" i="5"/>
  <c r="C11" i="5"/>
  <c r="C11" i="8" s="1"/>
  <c r="D11" i="5"/>
  <c r="E11" i="5"/>
  <c r="F11" i="5"/>
  <c r="G11" i="5"/>
  <c r="H11" i="5"/>
  <c r="I11" i="5"/>
  <c r="J11" i="5"/>
  <c r="K11" i="5"/>
  <c r="K11" i="8" s="1"/>
  <c r="L11" i="5"/>
  <c r="M11" i="5"/>
  <c r="N11" i="5"/>
  <c r="O11" i="5"/>
  <c r="P11" i="5"/>
  <c r="C12" i="5"/>
  <c r="D12" i="5"/>
  <c r="E12" i="5"/>
  <c r="E12" i="8" s="1"/>
  <c r="F12" i="5"/>
  <c r="G12" i="5"/>
  <c r="H12" i="5"/>
  <c r="I12" i="5"/>
  <c r="J12" i="5"/>
  <c r="K12" i="5"/>
  <c r="L12" i="5"/>
  <c r="M12" i="5"/>
  <c r="M12" i="8" s="1"/>
  <c r="N12" i="5"/>
  <c r="O12" i="5"/>
  <c r="P12" i="5"/>
  <c r="C13" i="5"/>
  <c r="D13" i="5"/>
  <c r="E13" i="5"/>
  <c r="F13" i="5"/>
  <c r="G13" i="5"/>
  <c r="G13" i="8" s="1"/>
  <c r="H13" i="5"/>
  <c r="I13" i="5"/>
  <c r="J13" i="5"/>
  <c r="K13" i="5"/>
  <c r="L13" i="5"/>
  <c r="M13" i="5"/>
  <c r="N13" i="5"/>
  <c r="O13" i="5"/>
  <c r="O13" i="8" s="1"/>
  <c r="P13" i="5"/>
  <c r="C14" i="5"/>
  <c r="D14" i="5"/>
  <c r="E14" i="5"/>
  <c r="F14" i="5"/>
  <c r="G14" i="5"/>
  <c r="H14" i="5"/>
  <c r="I14" i="5"/>
  <c r="I14" i="8" s="1"/>
  <c r="J14" i="5"/>
  <c r="K14" i="5"/>
  <c r="L14" i="5"/>
  <c r="M14" i="5"/>
  <c r="N14" i="5"/>
  <c r="O14" i="5"/>
  <c r="P14" i="5"/>
  <c r="P14" i="8" s="1"/>
  <c r="C15" i="5"/>
  <c r="C15" i="8" s="1"/>
  <c r="D15" i="5"/>
  <c r="E15" i="5"/>
  <c r="F15" i="5"/>
  <c r="G15" i="5"/>
  <c r="H15" i="5"/>
  <c r="I15" i="5"/>
  <c r="J15" i="5"/>
  <c r="J15" i="8" s="1"/>
  <c r="K15" i="5"/>
  <c r="K15" i="8" s="1"/>
  <c r="L15" i="5"/>
  <c r="M15" i="5"/>
  <c r="N15" i="5"/>
  <c r="O15" i="5"/>
  <c r="P15" i="5"/>
  <c r="C16" i="5"/>
  <c r="D16" i="5"/>
  <c r="D16" i="8" s="1"/>
  <c r="E16" i="5"/>
  <c r="E16" i="8" s="1"/>
  <c r="F16" i="5"/>
  <c r="G16" i="5"/>
  <c r="H16" i="5"/>
  <c r="I16" i="5"/>
  <c r="J16" i="5"/>
  <c r="K16" i="5"/>
  <c r="L16" i="5"/>
  <c r="L16" i="8" s="1"/>
  <c r="M16" i="5"/>
  <c r="M16" i="8" s="1"/>
  <c r="N16" i="5"/>
  <c r="O16" i="5"/>
  <c r="P16" i="5"/>
  <c r="C17" i="5"/>
  <c r="D17" i="5"/>
  <c r="E17" i="5"/>
  <c r="F17" i="5"/>
  <c r="F17" i="8" s="1"/>
  <c r="G17" i="5"/>
  <c r="G17" i="8" s="1"/>
  <c r="H17" i="5"/>
  <c r="I17" i="5"/>
  <c r="J17" i="5"/>
  <c r="K17" i="5"/>
  <c r="L17" i="5"/>
  <c r="L17" i="8" s="1"/>
  <c r="M17" i="5"/>
  <c r="N17" i="5"/>
  <c r="N17" i="8" s="1"/>
  <c r="O17" i="5"/>
  <c r="O17" i="8" s="1"/>
  <c r="P17" i="5"/>
  <c r="C18" i="5"/>
  <c r="D18" i="5"/>
  <c r="E18" i="5"/>
  <c r="F18" i="5"/>
  <c r="F18" i="8" s="1"/>
  <c r="G18" i="5"/>
  <c r="H18" i="5"/>
  <c r="H18" i="8" s="1"/>
  <c r="I18" i="5"/>
  <c r="J18" i="5"/>
  <c r="K18" i="5"/>
  <c r="L18" i="5"/>
  <c r="M18" i="5"/>
  <c r="N18" i="5"/>
  <c r="N18" i="8" s="1"/>
  <c r="O18" i="5"/>
  <c r="P18" i="5"/>
  <c r="P18" i="8" s="1"/>
  <c r="C19" i="5"/>
  <c r="D19" i="5"/>
  <c r="E19" i="5"/>
  <c r="F19" i="5"/>
  <c r="G19" i="5"/>
  <c r="H19" i="5"/>
  <c r="H19" i="8" s="1"/>
  <c r="I19" i="5"/>
  <c r="J19" i="5"/>
  <c r="K19" i="5"/>
  <c r="L19" i="5"/>
  <c r="M19" i="5"/>
  <c r="N19" i="5"/>
  <c r="O19" i="5"/>
  <c r="P19" i="5"/>
  <c r="P19" i="8" s="1"/>
  <c r="C20" i="5"/>
  <c r="D20" i="5"/>
  <c r="E20" i="5"/>
  <c r="E20" i="8" s="1"/>
  <c r="F20" i="5"/>
  <c r="G20" i="5"/>
  <c r="H20" i="5"/>
  <c r="I20" i="5"/>
  <c r="J20" i="5"/>
  <c r="J20" i="8" s="1"/>
  <c r="K20" i="5"/>
  <c r="L20" i="5"/>
  <c r="M20" i="5"/>
  <c r="M20" i="8" s="1"/>
  <c r="N20" i="5"/>
  <c r="O20" i="5"/>
  <c r="P20" i="5"/>
  <c r="C21" i="5"/>
  <c r="D21" i="5"/>
  <c r="E21" i="5"/>
  <c r="F21" i="5"/>
  <c r="G21" i="5"/>
  <c r="G21" i="8" s="1"/>
  <c r="H21" i="5"/>
  <c r="I21" i="5"/>
  <c r="J21" i="5"/>
  <c r="K21" i="5"/>
  <c r="L21" i="5"/>
  <c r="M21" i="5"/>
  <c r="N21" i="5"/>
  <c r="O21" i="5"/>
  <c r="O21" i="8" s="1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3" i="5"/>
  <c r="B4" i="5"/>
  <c r="B5" i="5"/>
  <c r="B6" i="5"/>
  <c r="B7" i="5"/>
  <c r="B7" i="8" s="1"/>
  <c r="B8" i="5"/>
  <c r="B8" i="8" s="1"/>
  <c r="B9" i="5"/>
  <c r="B9" i="8" s="1"/>
  <c r="B10" i="5"/>
  <c r="B11" i="5"/>
  <c r="B12" i="5"/>
  <c r="B13" i="5"/>
  <c r="B14" i="5"/>
  <c r="B15" i="5"/>
  <c r="B15" i="8" s="1"/>
  <c r="B16" i="5"/>
  <c r="B16" i="8" s="1"/>
  <c r="B17" i="5"/>
  <c r="B17" i="8" s="1"/>
  <c r="B18" i="5"/>
  <c r="B19" i="5"/>
  <c r="B20" i="5"/>
  <c r="B21" i="5"/>
  <c r="B22" i="5"/>
  <c r="B23" i="5"/>
  <c r="B24" i="5"/>
  <c r="B25" i="5"/>
  <c r="N21" i="8"/>
  <c r="M21" i="8"/>
  <c r="L21" i="8"/>
  <c r="K21" i="8"/>
  <c r="J21" i="8"/>
  <c r="I21" i="8"/>
  <c r="F21" i="8"/>
  <c r="E21" i="8"/>
  <c r="D21" i="8"/>
  <c r="C21" i="8"/>
  <c r="B21" i="8"/>
  <c r="P20" i="8"/>
  <c r="O20" i="8"/>
  <c r="L20" i="8"/>
  <c r="K20" i="8"/>
  <c r="I20" i="8"/>
  <c r="H20" i="8"/>
  <c r="G20" i="8"/>
  <c r="D20" i="8"/>
  <c r="C20" i="8"/>
  <c r="B20" i="8"/>
  <c r="O19" i="8"/>
  <c r="N19" i="8"/>
  <c r="M19" i="8"/>
  <c r="K19" i="8"/>
  <c r="J19" i="8"/>
  <c r="I19" i="8"/>
  <c r="G19" i="8"/>
  <c r="F19" i="8"/>
  <c r="E19" i="8"/>
  <c r="C19" i="8"/>
  <c r="B19" i="8"/>
  <c r="O18" i="8"/>
  <c r="M18" i="8"/>
  <c r="L18" i="8"/>
  <c r="K18" i="8"/>
  <c r="I18" i="8"/>
  <c r="G18" i="8"/>
  <c r="E18" i="8"/>
  <c r="D18" i="8"/>
  <c r="C18" i="8"/>
  <c r="B18" i="8"/>
  <c r="M17" i="8"/>
  <c r="K17" i="8"/>
  <c r="J17" i="8"/>
  <c r="I17" i="8"/>
  <c r="E17" i="8"/>
  <c r="D17" i="8"/>
  <c r="C17" i="8"/>
  <c r="P16" i="8"/>
  <c r="O16" i="8"/>
  <c r="K16" i="8"/>
  <c r="J16" i="8"/>
  <c r="I16" i="8"/>
  <c r="H16" i="8"/>
  <c r="G16" i="8"/>
  <c r="C16" i="8"/>
  <c r="P15" i="8"/>
  <c r="O15" i="8"/>
  <c r="N15" i="8"/>
  <c r="M15" i="8"/>
  <c r="L15" i="8"/>
  <c r="I15" i="8"/>
  <c r="H15" i="8"/>
  <c r="G15" i="8"/>
  <c r="F15" i="8"/>
  <c r="E15" i="8"/>
  <c r="D15" i="8"/>
  <c r="O14" i="8"/>
  <c r="N14" i="8"/>
  <c r="M14" i="8"/>
  <c r="L14" i="8"/>
  <c r="K14" i="8"/>
  <c r="H14" i="8"/>
  <c r="G14" i="8"/>
  <c r="F14" i="8"/>
  <c r="E14" i="8"/>
  <c r="D14" i="8"/>
  <c r="C14" i="8"/>
  <c r="B14" i="8"/>
  <c r="N13" i="8"/>
  <c r="M13" i="8"/>
  <c r="L13" i="8"/>
  <c r="K13" i="8"/>
  <c r="J13" i="8"/>
  <c r="I13" i="8"/>
  <c r="F13" i="8"/>
  <c r="E13" i="8"/>
  <c r="D13" i="8"/>
  <c r="C13" i="8"/>
  <c r="B13" i="8"/>
  <c r="P12" i="8"/>
  <c r="O12" i="8"/>
  <c r="L12" i="8"/>
  <c r="K12" i="8"/>
  <c r="J12" i="8"/>
  <c r="I12" i="8"/>
  <c r="H12" i="8"/>
  <c r="G12" i="8"/>
  <c r="D12" i="8"/>
  <c r="C12" i="8"/>
  <c r="B12" i="8"/>
  <c r="P11" i="8"/>
  <c r="O11" i="8"/>
  <c r="N11" i="8"/>
  <c r="M11" i="8"/>
  <c r="J11" i="8"/>
  <c r="I11" i="8"/>
  <c r="H11" i="8"/>
  <c r="G11" i="8"/>
  <c r="F11" i="8"/>
  <c r="E11" i="8"/>
  <c r="B11" i="8"/>
  <c r="P10" i="8"/>
  <c r="O10" i="8"/>
  <c r="N10" i="8"/>
  <c r="M10" i="8"/>
  <c r="L10" i="8"/>
  <c r="K10" i="8"/>
  <c r="H10" i="8"/>
  <c r="G10" i="8"/>
  <c r="F10" i="8"/>
  <c r="E10" i="8"/>
  <c r="D10" i="8"/>
  <c r="C10" i="8"/>
  <c r="B10" i="8"/>
  <c r="N9" i="8"/>
  <c r="M9" i="8"/>
  <c r="L9" i="8"/>
  <c r="K9" i="8"/>
  <c r="J9" i="8"/>
  <c r="I9" i="8"/>
  <c r="F9" i="8"/>
  <c r="E9" i="8"/>
  <c r="D9" i="8"/>
  <c r="C9" i="8"/>
  <c r="P8" i="8"/>
  <c r="O8" i="8"/>
  <c r="L8" i="8"/>
  <c r="K8" i="8"/>
  <c r="J8" i="8"/>
  <c r="I8" i="8"/>
  <c r="H8" i="8"/>
  <c r="G8" i="8"/>
  <c r="D8" i="8"/>
  <c r="C8" i="8"/>
  <c r="P7" i="8"/>
  <c r="O7" i="8"/>
  <c r="N7" i="8"/>
  <c r="M7" i="8"/>
  <c r="J7" i="8"/>
  <c r="I7" i="8"/>
  <c r="H7" i="8"/>
  <c r="G7" i="8"/>
  <c r="F7" i="8"/>
  <c r="E7" i="8"/>
  <c r="P6" i="8"/>
  <c r="O6" i="8"/>
  <c r="N6" i="8"/>
  <c r="M6" i="8"/>
  <c r="L6" i="8"/>
  <c r="K6" i="8"/>
  <c r="H6" i="8"/>
  <c r="G6" i="8"/>
  <c r="F6" i="8"/>
  <c r="E6" i="8"/>
  <c r="D6" i="8"/>
  <c r="C6" i="8"/>
  <c r="B6" i="8"/>
  <c r="O5" i="8"/>
  <c r="N5" i="8"/>
  <c r="M5" i="8"/>
  <c r="L5" i="8"/>
  <c r="K5" i="8"/>
  <c r="J5" i="8"/>
  <c r="I5" i="8"/>
  <c r="G5" i="8"/>
  <c r="F5" i="8"/>
  <c r="E5" i="8"/>
  <c r="D5" i="8"/>
  <c r="C5" i="8"/>
  <c r="B5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P3" i="8"/>
  <c r="O3" i="8"/>
  <c r="N3" i="8"/>
  <c r="M3" i="8"/>
  <c r="L3" i="8"/>
  <c r="J3" i="8"/>
  <c r="I3" i="8"/>
  <c r="H3" i="8"/>
  <c r="G3" i="8"/>
  <c r="F3" i="8"/>
  <c r="E3" i="8"/>
  <c r="D3" i="8"/>
  <c r="B3" i="8"/>
  <c r="P2" i="8"/>
  <c r="O2" i="8"/>
  <c r="N2" i="8"/>
  <c r="M2" i="8"/>
  <c r="L2" i="8"/>
  <c r="K2" i="8"/>
  <c r="H2" i="8"/>
  <c r="G2" i="8"/>
  <c r="F2" i="8"/>
  <c r="E2" i="8"/>
  <c r="D2" i="8"/>
  <c r="C2" i="8"/>
  <c r="B2" i="8"/>
  <c r="B2" i="7"/>
  <c r="B2" i="5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3" i="3"/>
  <c r="F11" i="3"/>
  <c r="F19" i="3"/>
  <c r="F27" i="3"/>
  <c r="C3" i="3"/>
  <c r="D3" i="3"/>
  <c r="F3" i="3" s="1"/>
  <c r="E3" i="3"/>
  <c r="G3" i="3"/>
  <c r="H3" i="3"/>
  <c r="I3" i="3"/>
  <c r="J3" i="3"/>
  <c r="K3" i="3"/>
  <c r="L3" i="3"/>
  <c r="N3" i="3"/>
  <c r="O3" i="3"/>
  <c r="P3" i="3"/>
  <c r="Q3" i="3"/>
  <c r="R3" i="3"/>
  <c r="S3" i="3"/>
  <c r="T3" i="3"/>
  <c r="C4" i="3"/>
  <c r="D4" i="3"/>
  <c r="F4" i="3" s="1"/>
  <c r="E4" i="3"/>
  <c r="G4" i="3"/>
  <c r="H4" i="3"/>
  <c r="I4" i="3"/>
  <c r="J4" i="3"/>
  <c r="K4" i="3"/>
  <c r="L4" i="3"/>
  <c r="N4" i="3"/>
  <c r="O4" i="3"/>
  <c r="P4" i="3"/>
  <c r="Q4" i="3"/>
  <c r="R4" i="3"/>
  <c r="S4" i="3"/>
  <c r="T4" i="3"/>
  <c r="C5" i="3"/>
  <c r="D5" i="3"/>
  <c r="F5" i="3" s="1"/>
  <c r="E5" i="3"/>
  <c r="G5" i="3"/>
  <c r="H5" i="3"/>
  <c r="I5" i="3"/>
  <c r="J5" i="3"/>
  <c r="K5" i="3"/>
  <c r="L5" i="3"/>
  <c r="N5" i="3"/>
  <c r="O5" i="3"/>
  <c r="P5" i="3"/>
  <c r="Q5" i="3"/>
  <c r="R5" i="3"/>
  <c r="S5" i="3"/>
  <c r="T5" i="3"/>
  <c r="C6" i="3"/>
  <c r="D6" i="3"/>
  <c r="F6" i="3" s="1"/>
  <c r="E6" i="3"/>
  <c r="G6" i="3"/>
  <c r="H6" i="3"/>
  <c r="I6" i="3"/>
  <c r="J6" i="3"/>
  <c r="K6" i="3"/>
  <c r="L6" i="3"/>
  <c r="N6" i="3"/>
  <c r="O6" i="3"/>
  <c r="P6" i="3"/>
  <c r="Q6" i="3"/>
  <c r="R6" i="3"/>
  <c r="S6" i="3"/>
  <c r="T6" i="3"/>
  <c r="C7" i="3"/>
  <c r="D7" i="3"/>
  <c r="E7" i="3"/>
  <c r="F7" i="3" s="1"/>
  <c r="G7" i="3"/>
  <c r="H7" i="3"/>
  <c r="I7" i="3"/>
  <c r="J7" i="3"/>
  <c r="K7" i="3"/>
  <c r="L7" i="3"/>
  <c r="N7" i="3"/>
  <c r="O7" i="3"/>
  <c r="P7" i="3"/>
  <c r="Q7" i="3"/>
  <c r="R7" i="3"/>
  <c r="S7" i="3"/>
  <c r="T7" i="3"/>
  <c r="C8" i="3"/>
  <c r="D8" i="3"/>
  <c r="E8" i="3"/>
  <c r="F8" i="3" s="1"/>
  <c r="G8" i="3"/>
  <c r="H8" i="3"/>
  <c r="I8" i="3"/>
  <c r="J8" i="3"/>
  <c r="K8" i="3"/>
  <c r="L8" i="3"/>
  <c r="N8" i="3"/>
  <c r="O8" i="3"/>
  <c r="P8" i="3"/>
  <c r="Q8" i="3"/>
  <c r="R8" i="3"/>
  <c r="S8" i="3"/>
  <c r="T8" i="3"/>
  <c r="C9" i="3"/>
  <c r="D9" i="3"/>
  <c r="E9" i="3"/>
  <c r="F9" i="3" s="1"/>
  <c r="G9" i="3"/>
  <c r="H9" i="3"/>
  <c r="I9" i="3"/>
  <c r="J9" i="3"/>
  <c r="K9" i="3"/>
  <c r="L9" i="3"/>
  <c r="N9" i="3"/>
  <c r="O9" i="3"/>
  <c r="P9" i="3"/>
  <c r="Q9" i="3"/>
  <c r="R9" i="3"/>
  <c r="S9" i="3"/>
  <c r="T9" i="3"/>
  <c r="C10" i="3"/>
  <c r="D10" i="3"/>
  <c r="E10" i="3"/>
  <c r="F10" i="3" s="1"/>
  <c r="G10" i="3"/>
  <c r="H10" i="3"/>
  <c r="I10" i="3"/>
  <c r="J10" i="3"/>
  <c r="K10" i="3"/>
  <c r="L10" i="3"/>
  <c r="N10" i="3"/>
  <c r="O10" i="3"/>
  <c r="P10" i="3"/>
  <c r="Q10" i="3"/>
  <c r="R10" i="3"/>
  <c r="S10" i="3"/>
  <c r="T10" i="3"/>
  <c r="C11" i="3"/>
  <c r="D11" i="3"/>
  <c r="E11" i="3"/>
  <c r="G11" i="3"/>
  <c r="H11" i="3"/>
  <c r="I11" i="3"/>
  <c r="J11" i="3"/>
  <c r="K11" i="3"/>
  <c r="L11" i="3"/>
  <c r="N11" i="3"/>
  <c r="O11" i="3"/>
  <c r="P11" i="3"/>
  <c r="Q11" i="3"/>
  <c r="R11" i="3"/>
  <c r="S11" i="3"/>
  <c r="T11" i="3"/>
  <c r="C12" i="3"/>
  <c r="D12" i="3"/>
  <c r="F12" i="3" s="1"/>
  <c r="E12" i="3"/>
  <c r="G12" i="3"/>
  <c r="H12" i="3"/>
  <c r="I12" i="3"/>
  <c r="J12" i="3"/>
  <c r="K12" i="3"/>
  <c r="L12" i="3"/>
  <c r="N12" i="3"/>
  <c r="O12" i="3"/>
  <c r="P12" i="3"/>
  <c r="Q12" i="3"/>
  <c r="R12" i="3"/>
  <c r="S12" i="3"/>
  <c r="T12" i="3"/>
  <c r="C13" i="3"/>
  <c r="D13" i="3"/>
  <c r="F13" i="3" s="1"/>
  <c r="E13" i="3"/>
  <c r="G13" i="3"/>
  <c r="H13" i="3"/>
  <c r="I13" i="3"/>
  <c r="J13" i="3"/>
  <c r="K13" i="3"/>
  <c r="L13" i="3"/>
  <c r="N13" i="3"/>
  <c r="O13" i="3"/>
  <c r="P13" i="3"/>
  <c r="Q13" i="3"/>
  <c r="R13" i="3"/>
  <c r="S13" i="3"/>
  <c r="T13" i="3"/>
  <c r="C14" i="3"/>
  <c r="D14" i="3"/>
  <c r="F14" i="3" s="1"/>
  <c r="E14" i="3"/>
  <c r="G14" i="3"/>
  <c r="H14" i="3"/>
  <c r="I14" i="3"/>
  <c r="J14" i="3"/>
  <c r="K14" i="3"/>
  <c r="L14" i="3"/>
  <c r="N14" i="3"/>
  <c r="O14" i="3"/>
  <c r="P14" i="3"/>
  <c r="Q14" i="3"/>
  <c r="R14" i="3"/>
  <c r="S14" i="3"/>
  <c r="T14" i="3"/>
  <c r="C15" i="3"/>
  <c r="D15" i="3"/>
  <c r="E15" i="3"/>
  <c r="F15" i="3" s="1"/>
  <c r="G15" i="3"/>
  <c r="H15" i="3"/>
  <c r="I15" i="3"/>
  <c r="J15" i="3"/>
  <c r="K15" i="3"/>
  <c r="L15" i="3"/>
  <c r="N15" i="3"/>
  <c r="O15" i="3"/>
  <c r="P15" i="3"/>
  <c r="Q15" i="3"/>
  <c r="R15" i="3"/>
  <c r="S15" i="3"/>
  <c r="T15" i="3"/>
  <c r="C16" i="3"/>
  <c r="D16" i="3"/>
  <c r="E16" i="3"/>
  <c r="F16" i="3" s="1"/>
  <c r="G16" i="3"/>
  <c r="H16" i="3"/>
  <c r="I16" i="3"/>
  <c r="J16" i="3"/>
  <c r="K16" i="3"/>
  <c r="L16" i="3"/>
  <c r="N16" i="3"/>
  <c r="O16" i="3"/>
  <c r="P16" i="3"/>
  <c r="Q16" i="3"/>
  <c r="R16" i="3"/>
  <c r="S16" i="3"/>
  <c r="T16" i="3"/>
  <c r="C17" i="3"/>
  <c r="D17" i="3"/>
  <c r="E17" i="3"/>
  <c r="F17" i="3" s="1"/>
  <c r="G17" i="3"/>
  <c r="H17" i="3"/>
  <c r="I17" i="3"/>
  <c r="J17" i="3"/>
  <c r="K17" i="3"/>
  <c r="L17" i="3"/>
  <c r="N17" i="3"/>
  <c r="O17" i="3"/>
  <c r="P17" i="3"/>
  <c r="Q17" i="3"/>
  <c r="R17" i="3"/>
  <c r="S17" i="3"/>
  <c r="T17" i="3"/>
  <c r="C18" i="3"/>
  <c r="D18" i="3"/>
  <c r="E18" i="3"/>
  <c r="F18" i="3" s="1"/>
  <c r="G18" i="3"/>
  <c r="H18" i="3"/>
  <c r="I18" i="3"/>
  <c r="J18" i="3"/>
  <c r="K18" i="3"/>
  <c r="L18" i="3"/>
  <c r="N18" i="3"/>
  <c r="O18" i="3"/>
  <c r="P18" i="3"/>
  <c r="Q18" i="3"/>
  <c r="R18" i="3"/>
  <c r="S18" i="3"/>
  <c r="T18" i="3"/>
  <c r="C19" i="3"/>
  <c r="D19" i="3"/>
  <c r="E19" i="3"/>
  <c r="G19" i="3"/>
  <c r="H19" i="3"/>
  <c r="I19" i="3"/>
  <c r="J19" i="3"/>
  <c r="K19" i="3"/>
  <c r="L19" i="3"/>
  <c r="N19" i="3"/>
  <c r="O19" i="3"/>
  <c r="P19" i="3"/>
  <c r="Q19" i="3"/>
  <c r="R19" i="3"/>
  <c r="S19" i="3"/>
  <c r="T19" i="3"/>
  <c r="C20" i="3"/>
  <c r="D20" i="3"/>
  <c r="F20" i="3" s="1"/>
  <c r="E20" i="3"/>
  <c r="G20" i="3"/>
  <c r="H20" i="3"/>
  <c r="I20" i="3"/>
  <c r="J20" i="3"/>
  <c r="K20" i="3"/>
  <c r="L20" i="3"/>
  <c r="N20" i="3"/>
  <c r="O20" i="3"/>
  <c r="P20" i="3"/>
  <c r="Q20" i="3"/>
  <c r="R20" i="3"/>
  <c r="S20" i="3"/>
  <c r="T20" i="3"/>
  <c r="C21" i="3"/>
  <c r="D21" i="3"/>
  <c r="F21" i="3" s="1"/>
  <c r="E21" i="3"/>
  <c r="G21" i="3"/>
  <c r="H21" i="3"/>
  <c r="I21" i="3"/>
  <c r="J21" i="3"/>
  <c r="K21" i="3"/>
  <c r="L21" i="3"/>
  <c r="N21" i="3"/>
  <c r="O21" i="3"/>
  <c r="P21" i="3"/>
  <c r="Q21" i="3"/>
  <c r="R21" i="3"/>
  <c r="S21" i="3"/>
  <c r="T21" i="3"/>
  <c r="C22" i="3"/>
  <c r="D22" i="3"/>
  <c r="F22" i="3" s="1"/>
  <c r="E22" i="3"/>
  <c r="G22" i="3"/>
  <c r="H22" i="3"/>
  <c r="I22" i="3"/>
  <c r="J22" i="3"/>
  <c r="K22" i="3"/>
  <c r="L22" i="3"/>
  <c r="N22" i="3"/>
  <c r="O22" i="3"/>
  <c r="P22" i="3"/>
  <c r="Q22" i="3"/>
  <c r="R22" i="3"/>
  <c r="S22" i="3"/>
  <c r="T22" i="3"/>
  <c r="C23" i="3"/>
  <c r="D23" i="3"/>
  <c r="E23" i="3"/>
  <c r="F23" i="3" s="1"/>
  <c r="G23" i="3"/>
  <c r="H23" i="3"/>
  <c r="I23" i="3"/>
  <c r="J23" i="3"/>
  <c r="K23" i="3"/>
  <c r="L23" i="3"/>
  <c r="N23" i="3"/>
  <c r="O23" i="3"/>
  <c r="P23" i="3"/>
  <c r="Q23" i="3"/>
  <c r="R23" i="3"/>
  <c r="S23" i="3"/>
  <c r="T23" i="3"/>
  <c r="C24" i="3"/>
  <c r="D24" i="3"/>
  <c r="E24" i="3"/>
  <c r="F24" i="3" s="1"/>
  <c r="G24" i="3"/>
  <c r="H24" i="3"/>
  <c r="I24" i="3"/>
  <c r="J24" i="3"/>
  <c r="K24" i="3"/>
  <c r="L24" i="3"/>
  <c r="N24" i="3"/>
  <c r="O24" i="3"/>
  <c r="P24" i="3"/>
  <c r="Q24" i="3"/>
  <c r="R24" i="3"/>
  <c r="S24" i="3"/>
  <c r="T24" i="3"/>
  <c r="C25" i="3"/>
  <c r="D25" i="3"/>
  <c r="E25" i="3"/>
  <c r="F25" i="3" s="1"/>
  <c r="G25" i="3"/>
  <c r="H25" i="3"/>
  <c r="I25" i="3"/>
  <c r="J25" i="3"/>
  <c r="K25" i="3"/>
  <c r="L25" i="3"/>
  <c r="N25" i="3"/>
  <c r="O25" i="3"/>
  <c r="P25" i="3"/>
  <c r="Q25" i="3"/>
  <c r="R25" i="3"/>
  <c r="S25" i="3"/>
  <c r="T25" i="3"/>
  <c r="C26" i="3"/>
  <c r="D26" i="3"/>
  <c r="E26" i="3"/>
  <c r="F26" i="3" s="1"/>
  <c r="G26" i="3"/>
  <c r="H26" i="3"/>
  <c r="I26" i="3"/>
  <c r="J26" i="3"/>
  <c r="K26" i="3"/>
  <c r="L26" i="3"/>
  <c r="N26" i="3"/>
  <c r="O26" i="3"/>
  <c r="P26" i="3"/>
  <c r="Q26" i="3"/>
  <c r="R26" i="3"/>
  <c r="S26" i="3"/>
  <c r="T26" i="3"/>
  <c r="C27" i="3"/>
  <c r="D27" i="3"/>
  <c r="E27" i="3"/>
  <c r="G27" i="3"/>
  <c r="H27" i="3"/>
  <c r="I27" i="3"/>
  <c r="J27" i="3"/>
  <c r="K27" i="3"/>
  <c r="L27" i="3"/>
  <c r="N27" i="3"/>
  <c r="O27" i="3"/>
  <c r="P27" i="3"/>
  <c r="Q27" i="3"/>
  <c r="R27" i="3"/>
  <c r="S27" i="3"/>
  <c r="T2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3" i="3"/>
  <c r="O33" i="8" l="1"/>
  <c r="G33" i="8"/>
  <c r="C31" i="8"/>
  <c r="N29" i="8"/>
  <c r="G29" i="8"/>
  <c r="L32" i="8"/>
  <c r="D32" i="8"/>
  <c r="F29" i="8"/>
  <c r="C33" i="8"/>
  <c r="B31" i="8"/>
  <c r="E29" i="8"/>
  <c r="O38" i="8"/>
  <c r="M32" i="8"/>
  <c r="F38" i="8"/>
  <c r="B40" i="8"/>
  <c r="K31" i="8"/>
  <c r="N38" i="8"/>
  <c r="C40" i="8"/>
  <c r="E41" i="8"/>
  <c r="G38" i="8"/>
  <c r="B38" i="8"/>
  <c r="B47" i="8" s="1"/>
  <c r="O29" i="8"/>
  <c r="B42" i="8"/>
  <c r="M33" i="8"/>
  <c r="D38" i="8"/>
  <c r="D29" i="8"/>
  <c r="P21" i="8"/>
  <c r="P33" i="8" s="1"/>
  <c r="H21" i="8"/>
  <c r="H42" i="8" s="1"/>
  <c r="N20" i="8"/>
  <c r="N33" i="8" s="1"/>
  <c r="F20" i="8"/>
  <c r="F33" i="8" s="1"/>
  <c r="L19" i="8"/>
  <c r="L42" i="8" s="1"/>
  <c r="D19" i="8"/>
  <c r="D42" i="8" s="1"/>
  <c r="P13" i="8"/>
  <c r="P31" i="8" s="1"/>
  <c r="H13" i="8"/>
  <c r="H31" i="8" s="1"/>
  <c r="N12" i="8"/>
  <c r="N31" i="8" s="1"/>
  <c r="F12" i="8"/>
  <c r="F40" i="8" s="1"/>
  <c r="L11" i="8"/>
  <c r="D11" i="8"/>
  <c r="J10" i="8"/>
  <c r="P9" i="8"/>
  <c r="P30" i="8" s="1"/>
  <c r="H9" i="8"/>
  <c r="H39" i="8" s="1"/>
  <c r="N8" i="8"/>
  <c r="N39" i="8" s="1"/>
  <c r="F8" i="8"/>
  <c r="F39" i="8" s="1"/>
  <c r="L7" i="8"/>
  <c r="D7" i="8"/>
  <c r="J6" i="8"/>
  <c r="P5" i="8"/>
  <c r="P38" i="8" s="1"/>
  <c r="H5" i="8"/>
  <c r="H38" i="8" s="1"/>
  <c r="J2" i="8"/>
  <c r="G30" i="8"/>
  <c r="G39" i="8"/>
  <c r="N40" i="8"/>
  <c r="I32" i="8"/>
  <c r="I41" i="8"/>
  <c r="M40" i="8"/>
  <c r="M31" i="8"/>
  <c r="E40" i="8"/>
  <c r="E31" i="8"/>
  <c r="I31" i="8"/>
  <c r="I40" i="8"/>
  <c r="K39" i="8"/>
  <c r="C39" i="8"/>
  <c r="I39" i="8"/>
  <c r="I30" i="8"/>
  <c r="I38" i="8"/>
  <c r="I29" i="8"/>
  <c r="O31" i="8"/>
  <c r="O40" i="8"/>
  <c r="H17" i="8"/>
  <c r="H41" i="8" s="1"/>
  <c r="O42" i="8"/>
  <c r="K30" i="8"/>
  <c r="E32" i="8"/>
  <c r="O32" i="8"/>
  <c r="E33" i="8"/>
  <c r="G31" i="8"/>
  <c r="G40" i="8"/>
  <c r="J14" i="8"/>
  <c r="N16" i="8"/>
  <c r="N41" i="8" s="1"/>
  <c r="G42" i="8"/>
  <c r="K29" i="8"/>
  <c r="K38" i="8"/>
  <c r="C30" i="8"/>
  <c r="M30" i="8"/>
  <c r="K32" i="8"/>
  <c r="K41" i="8"/>
  <c r="G32" i="8"/>
  <c r="O41" i="8"/>
  <c r="I42" i="8"/>
  <c r="I33" i="8"/>
  <c r="L29" i="8"/>
  <c r="L38" i="8"/>
  <c r="K40" i="8"/>
  <c r="C32" i="8"/>
  <c r="C41" i="8"/>
  <c r="L41" i="8"/>
  <c r="F16" i="8"/>
  <c r="F41" i="8" s="1"/>
  <c r="J18" i="8"/>
  <c r="C29" i="8"/>
  <c r="C38" i="8"/>
  <c r="M29" i="8"/>
  <c r="E30" i="8"/>
  <c r="O30" i="8"/>
  <c r="O39" i="8"/>
  <c r="D41" i="8"/>
  <c r="M41" i="8"/>
  <c r="G41" i="8"/>
  <c r="P17" i="8"/>
  <c r="P32" i="8" s="1"/>
  <c r="K33" i="8"/>
  <c r="E39" i="8"/>
  <c r="M39" i="8"/>
  <c r="C42" i="8"/>
  <c r="K42" i="8"/>
  <c r="E38" i="8"/>
  <c r="M38" i="8"/>
  <c r="E42" i="8"/>
  <c r="M42" i="8"/>
  <c r="B32" i="8"/>
  <c r="B30" i="8"/>
  <c r="B29" i="8"/>
  <c r="B41" i="8"/>
  <c r="B39" i="8"/>
  <c r="B33" i="8"/>
  <c r="F31" i="8" l="1"/>
  <c r="P29" i="8"/>
  <c r="H40" i="8"/>
  <c r="P39" i="8"/>
  <c r="H32" i="8"/>
  <c r="D33" i="8"/>
  <c r="L33" i="8"/>
  <c r="P42" i="8"/>
  <c r="P40" i="8"/>
  <c r="H33" i="8"/>
  <c r="J30" i="8"/>
  <c r="J39" i="8"/>
  <c r="D31" i="8"/>
  <c r="D40" i="8"/>
  <c r="H30" i="8"/>
  <c r="N32" i="8"/>
  <c r="F30" i="8"/>
  <c r="J29" i="8"/>
  <c r="J38" i="8"/>
  <c r="P41" i="8"/>
  <c r="F32" i="8"/>
  <c r="J32" i="8"/>
  <c r="J41" i="8"/>
  <c r="D30" i="8"/>
  <c r="D39" i="8"/>
  <c r="L31" i="8"/>
  <c r="L40" i="8"/>
  <c r="L30" i="8"/>
  <c r="L39" i="8"/>
  <c r="H29" i="8"/>
  <c r="N30" i="8"/>
  <c r="F42" i="8"/>
  <c r="J33" i="8"/>
  <c r="J42" i="8"/>
  <c r="N42" i="8"/>
  <c r="J40" i="8"/>
  <c r="J31" i="8"/>
</calcChain>
</file>

<file path=xl/sharedStrings.xml><?xml version="1.0" encoding="utf-8"?>
<sst xmlns="http://schemas.openxmlformats.org/spreadsheetml/2006/main" count="446" uniqueCount="70">
  <si>
    <t>Probenname</t>
  </si>
  <si>
    <t>24Mg-3V</t>
  </si>
  <si>
    <t>28Si-3V</t>
  </si>
  <si>
    <t>31P-0V</t>
  </si>
  <si>
    <t>31P-3V</t>
  </si>
  <si>
    <t>55Mn-3V</t>
  </si>
  <si>
    <t>56Fe-3V</t>
  </si>
  <si>
    <t>63Cu-3V</t>
  </si>
  <si>
    <t>66Zn-3V</t>
  </si>
  <si>
    <t>74Ge-3V</t>
  </si>
  <si>
    <t>74Ge</t>
  </si>
  <si>
    <t>75As-3V</t>
  </si>
  <si>
    <t>89Y</t>
  </si>
  <si>
    <t>111Cd-3V</t>
  </si>
  <si>
    <t>139La</t>
  </si>
  <si>
    <t>140Ce</t>
  </si>
  <si>
    <t>146Nd</t>
  </si>
  <si>
    <t>208Pb</t>
  </si>
  <si>
    <t>ppb</t>
  </si>
  <si>
    <t xml:space="preserve">SQ1(125%.1) F.   </t>
  </si>
  <si>
    <t xml:space="preserve">SQ1(125%.2) F.   </t>
  </si>
  <si>
    <t xml:space="preserve">SQ1(125%.3) F.   </t>
  </si>
  <si>
    <t xml:space="preserve">SQ1(125%.4) F.   </t>
  </si>
  <si>
    <t xml:space="preserve">SQ1(100%.1) F.   </t>
  </si>
  <si>
    <t xml:space="preserve">SQ1(100%.2) F.   </t>
  </si>
  <si>
    <t xml:space="preserve">SQ1(100%.3) F.   </t>
  </si>
  <si>
    <t xml:space="preserve">SQ1(100%.4) F.   </t>
  </si>
  <si>
    <t xml:space="preserve">SQ1(50%.1) F.   </t>
  </si>
  <si>
    <t xml:space="preserve">SQ1(50%.2) F.   </t>
  </si>
  <si>
    <t xml:space="preserve">SQ1(50%.3) F.   </t>
  </si>
  <si>
    <t xml:space="preserve">SQ1(50%.4) F.   </t>
  </si>
  <si>
    <t xml:space="preserve">SQ1(25%.1) F.   </t>
  </si>
  <si>
    <t xml:space="preserve">SQ1(25%.2) F.   </t>
  </si>
  <si>
    <t xml:space="preserve">SQ1(25%.3) F.   </t>
  </si>
  <si>
    <t xml:space="preserve">SQ1(25%.4) F.   </t>
  </si>
  <si>
    <t xml:space="preserve">SQ1(RZ.1) F.   </t>
  </si>
  <si>
    <t xml:space="preserve">SQ1(RZ.2) F.   </t>
  </si>
  <si>
    <t xml:space="preserve">SQ1(RZ.3) F.   </t>
  </si>
  <si>
    <t xml:space="preserve">SQ1(RZ.4) F.   </t>
  </si>
  <si>
    <t xml:space="preserve">SQ1(Control.1) F.   </t>
  </si>
  <si>
    <t xml:space="preserve">SQ1(Control.2) F.   </t>
  </si>
  <si>
    <t xml:space="preserve">SQ1(Control.3) F.   </t>
  </si>
  <si>
    <t xml:space="preserve">SQ1(Control.4) F.   </t>
  </si>
  <si>
    <t xml:space="preserve">SeqExtBlank_Fesc_S1   </t>
  </si>
  <si>
    <t>31P-AV</t>
  </si>
  <si>
    <t>74Ge-AV</t>
  </si>
  <si>
    <t>Mg</t>
  </si>
  <si>
    <t>Si</t>
  </si>
  <si>
    <t>P</t>
  </si>
  <si>
    <t>Mn</t>
  </si>
  <si>
    <t>Fe</t>
  </si>
  <si>
    <t>Cu</t>
  </si>
  <si>
    <t>Zn</t>
  </si>
  <si>
    <t>Ge</t>
  </si>
  <si>
    <t>As</t>
  </si>
  <si>
    <t>Y</t>
  </si>
  <si>
    <t>Cd</t>
  </si>
  <si>
    <t>La</t>
  </si>
  <si>
    <t>Ce</t>
  </si>
  <si>
    <t>Nd</t>
  </si>
  <si>
    <t>Pb</t>
  </si>
  <si>
    <t>Average</t>
  </si>
  <si>
    <t>STDEV</t>
  </si>
  <si>
    <t>STDEV ERR.</t>
  </si>
  <si>
    <t xml:space="preserve">SQ1(125%)F.  </t>
  </si>
  <si>
    <t>SQ1(100% )F.</t>
  </si>
  <si>
    <t xml:space="preserve">SQ1(50%.) F.  </t>
  </si>
  <si>
    <t xml:space="preserve">SQ1(25%.) F. </t>
  </si>
  <si>
    <t xml:space="preserve">SQ1(RZ.) F.   </t>
  </si>
  <si>
    <t xml:space="preserve">SQ1(Control) F.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</si>
</sst>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7EDE-D8F5-3148-A377-9C9E3DAAA69A}">
  <dimension ref="A1:S27"/>
  <sheetViews>
    <sheetView workbookViewId="0">
      <selection activeCell="D29" sqref="D29"/>
    </sheetView>
  </sheetViews>
  <sheetFormatPr baseColWidth="10" defaultRowHeight="15" x14ac:dyDescent="0.2"/>
  <cols>
    <col min="1" max="1" width="16.33203125" customWidth="1"/>
    <col min="257" max="257" width="16.33203125" customWidth="1"/>
    <col min="513" max="513" width="16.33203125" customWidth="1"/>
    <col min="769" max="769" width="16.33203125" customWidth="1"/>
    <col min="1025" max="1025" width="16.33203125" customWidth="1"/>
    <col min="1281" max="1281" width="16.33203125" customWidth="1"/>
    <col min="1537" max="1537" width="16.33203125" customWidth="1"/>
    <col min="1793" max="1793" width="16.33203125" customWidth="1"/>
    <col min="2049" max="2049" width="16.33203125" customWidth="1"/>
    <col min="2305" max="2305" width="16.33203125" customWidth="1"/>
    <col min="2561" max="2561" width="16.33203125" customWidth="1"/>
    <col min="2817" max="2817" width="16.33203125" customWidth="1"/>
    <col min="3073" max="3073" width="16.33203125" customWidth="1"/>
    <col min="3329" max="3329" width="16.33203125" customWidth="1"/>
    <col min="3585" max="3585" width="16.33203125" customWidth="1"/>
    <col min="3841" max="3841" width="16.33203125" customWidth="1"/>
    <col min="4097" max="4097" width="16.33203125" customWidth="1"/>
    <col min="4353" max="4353" width="16.33203125" customWidth="1"/>
    <col min="4609" max="4609" width="16.33203125" customWidth="1"/>
    <col min="4865" max="4865" width="16.33203125" customWidth="1"/>
    <col min="5121" max="5121" width="16.33203125" customWidth="1"/>
    <col min="5377" max="5377" width="16.33203125" customWidth="1"/>
    <col min="5633" max="5633" width="16.33203125" customWidth="1"/>
    <col min="5889" max="5889" width="16.33203125" customWidth="1"/>
    <col min="6145" max="6145" width="16.33203125" customWidth="1"/>
    <col min="6401" max="6401" width="16.33203125" customWidth="1"/>
    <col min="6657" max="6657" width="16.33203125" customWidth="1"/>
    <col min="6913" max="6913" width="16.33203125" customWidth="1"/>
    <col min="7169" max="7169" width="16.33203125" customWidth="1"/>
    <col min="7425" max="7425" width="16.33203125" customWidth="1"/>
    <col min="7681" max="7681" width="16.33203125" customWidth="1"/>
    <col min="7937" max="7937" width="16.33203125" customWidth="1"/>
    <col min="8193" max="8193" width="16.33203125" customWidth="1"/>
    <col min="8449" max="8449" width="16.33203125" customWidth="1"/>
    <col min="8705" max="8705" width="16.33203125" customWidth="1"/>
    <col min="8961" max="8961" width="16.33203125" customWidth="1"/>
    <col min="9217" max="9217" width="16.33203125" customWidth="1"/>
    <col min="9473" max="9473" width="16.33203125" customWidth="1"/>
    <col min="9729" max="9729" width="16.33203125" customWidth="1"/>
    <col min="9985" max="9985" width="16.33203125" customWidth="1"/>
    <col min="10241" max="10241" width="16.33203125" customWidth="1"/>
    <col min="10497" max="10497" width="16.33203125" customWidth="1"/>
    <col min="10753" max="10753" width="16.33203125" customWidth="1"/>
    <col min="11009" max="11009" width="16.33203125" customWidth="1"/>
    <col min="11265" max="11265" width="16.33203125" customWidth="1"/>
    <col min="11521" max="11521" width="16.33203125" customWidth="1"/>
    <col min="11777" max="11777" width="16.33203125" customWidth="1"/>
    <col min="12033" max="12033" width="16.33203125" customWidth="1"/>
    <col min="12289" max="12289" width="16.33203125" customWidth="1"/>
    <col min="12545" max="12545" width="16.33203125" customWidth="1"/>
    <col min="12801" max="12801" width="16.33203125" customWidth="1"/>
    <col min="13057" max="13057" width="16.33203125" customWidth="1"/>
    <col min="13313" max="13313" width="16.33203125" customWidth="1"/>
    <col min="13569" max="13569" width="16.33203125" customWidth="1"/>
    <col min="13825" max="13825" width="16.33203125" customWidth="1"/>
    <col min="14081" max="14081" width="16.33203125" customWidth="1"/>
    <col min="14337" max="14337" width="16.33203125" customWidth="1"/>
    <col min="14593" max="14593" width="16.33203125" customWidth="1"/>
    <col min="14849" max="14849" width="16.33203125" customWidth="1"/>
    <col min="15105" max="15105" width="16.33203125" customWidth="1"/>
    <col min="15361" max="15361" width="16.33203125" customWidth="1"/>
    <col min="15617" max="15617" width="16.33203125" customWidth="1"/>
    <col min="15873" max="15873" width="16.33203125" customWidth="1"/>
    <col min="16129" max="16129" width="16.332031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</row>
    <row r="2" spans="1:19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2"/>
    </row>
    <row r="3" spans="1:19" x14ac:dyDescent="0.2">
      <c r="A3" s="4" t="s">
        <v>19</v>
      </c>
      <c r="B3">
        <v>5174</v>
      </c>
      <c r="C3">
        <v>2181</v>
      </c>
      <c r="D3">
        <v>-27.58</v>
      </c>
      <c r="E3">
        <v>307.5</v>
      </c>
      <c r="F3">
        <v>282.8</v>
      </c>
      <c r="G3">
        <v>72.33</v>
      </c>
      <c r="H3">
        <v>8.8190000000000008</v>
      </c>
      <c r="I3">
        <v>28.43</v>
      </c>
      <c r="J3">
        <v>5.8000000000000003E-2</v>
      </c>
      <c r="K3">
        <v>-0.09</v>
      </c>
      <c r="L3">
        <v>445.8</v>
      </c>
      <c r="M3">
        <v>7.335</v>
      </c>
      <c r="N3">
        <v>4.0270000000000001</v>
      </c>
      <c r="O3">
        <v>9.3149999999999995</v>
      </c>
      <c r="P3">
        <v>10.89</v>
      </c>
      <c r="Q3">
        <v>9.98</v>
      </c>
      <c r="R3">
        <v>11.21</v>
      </c>
    </row>
    <row r="4" spans="1:19" x14ac:dyDescent="0.2">
      <c r="A4" s="4" t="s">
        <v>20</v>
      </c>
      <c r="B4">
        <v>4274</v>
      </c>
      <c r="C4">
        <v>2559</v>
      </c>
      <c r="D4">
        <v>18.02</v>
      </c>
      <c r="E4">
        <v>406.1</v>
      </c>
      <c r="F4">
        <v>235.7</v>
      </c>
      <c r="G4">
        <v>63.29</v>
      </c>
      <c r="H4">
        <v>5.1020000000000003</v>
      </c>
      <c r="I4">
        <v>26.17</v>
      </c>
      <c r="J4">
        <v>1.4999999999999999E-2</v>
      </c>
      <c r="K4">
        <v>-0.111</v>
      </c>
      <c r="L4">
        <v>470.2</v>
      </c>
      <c r="M4">
        <v>8.3859999999999992</v>
      </c>
      <c r="N4">
        <v>3.8170000000000002</v>
      </c>
      <c r="O4">
        <v>10.61</v>
      </c>
      <c r="P4">
        <v>11.97</v>
      </c>
      <c r="Q4">
        <v>11.23</v>
      </c>
      <c r="R4">
        <v>12.27</v>
      </c>
    </row>
    <row r="5" spans="1:19" x14ac:dyDescent="0.2">
      <c r="A5" s="4" t="s">
        <v>21</v>
      </c>
      <c r="B5">
        <v>5505</v>
      </c>
      <c r="C5">
        <v>2624</v>
      </c>
      <c r="D5">
        <v>98.4</v>
      </c>
      <c r="E5">
        <v>395.1</v>
      </c>
      <c r="F5">
        <v>334.1</v>
      </c>
      <c r="G5">
        <v>229.3</v>
      </c>
      <c r="H5">
        <v>14.1</v>
      </c>
      <c r="I5">
        <v>86.93</v>
      </c>
      <c r="J5">
        <v>2.1000000000000001E-2</v>
      </c>
      <c r="K5">
        <v>-8.4000000000000005E-2</v>
      </c>
      <c r="L5">
        <v>382.8</v>
      </c>
      <c r="M5">
        <v>8.8840000000000003</v>
      </c>
      <c r="N5">
        <v>6.7409999999999997</v>
      </c>
      <c r="O5">
        <v>12.52</v>
      </c>
      <c r="P5">
        <v>13.35</v>
      </c>
      <c r="Q5">
        <v>12.92</v>
      </c>
      <c r="R5">
        <v>16.3</v>
      </c>
    </row>
    <row r="6" spans="1:19" x14ac:dyDescent="0.2">
      <c r="A6" s="4" t="s">
        <v>22</v>
      </c>
      <c r="B6">
        <v>5157</v>
      </c>
      <c r="C6">
        <v>2834</v>
      </c>
      <c r="D6">
        <v>55.25</v>
      </c>
      <c r="E6">
        <v>320.10000000000002</v>
      </c>
      <c r="F6">
        <v>288.39999999999998</v>
      </c>
      <c r="G6">
        <v>99.49</v>
      </c>
      <c r="H6">
        <v>8.3019999999999996</v>
      </c>
      <c r="I6">
        <v>41.68</v>
      </c>
      <c r="J6">
        <v>1E-3</v>
      </c>
      <c r="K6">
        <v>-0.14399999999999999</v>
      </c>
      <c r="L6">
        <v>421.5</v>
      </c>
      <c r="M6">
        <v>6.625</v>
      </c>
      <c r="N6">
        <v>5.1840000000000002</v>
      </c>
      <c r="O6">
        <v>9.4879999999999995</v>
      </c>
      <c r="P6">
        <v>10.039999999999999</v>
      </c>
      <c r="Q6">
        <v>9.1859999999999999</v>
      </c>
      <c r="R6">
        <v>61.07</v>
      </c>
    </row>
    <row r="7" spans="1:19" x14ac:dyDescent="0.2">
      <c r="A7" s="4" t="s">
        <v>23</v>
      </c>
      <c r="B7">
        <v>4811</v>
      </c>
      <c r="C7">
        <v>2492</v>
      </c>
      <c r="D7">
        <v>68.39</v>
      </c>
      <c r="E7">
        <v>246.3</v>
      </c>
      <c r="F7">
        <v>288.89999999999998</v>
      </c>
      <c r="G7">
        <v>43.38</v>
      </c>
      <c r="H7">
        <v>5.2249999999999996</v>
      </c>
      <c r="I7">
        <v>27.51</v>
      </c>
      <c r="J7">
        <v>7.4999999999999997E-2</v>
      </c>
      <c r="K7">
        <v>-0.13500000000000001</v>
      </c>
      <c r="L7">
        <v>391.5</v>
      </c>
      <c r="M7">
        <v>8.5299999999999994</v>
      </c>
      <c r="N7">
        <v>4.1719999999999997</v>
      </c>
      <c r="O7">
        <v>10.91</v>
      </c>
      <c r="P7">
        <v>12.23</v>
      </c>
      <c r="Q7">
        <v>11.35</v>
      </c>
      <c r="R7">
        <v>13.23</v>
      </c>
    </row>
    <row r="8" spans="1:19" x14ac:dyDescent="0.2">
      <c r="A8" s="4" t="s">
        <v>24</v>
      </c>
      <c r="B8">
        <v>5637</v>
      </c>
      <c r="C8">
        <v>2843</v>
      </c>
      <c r="D8">
        <v>160</v>
      </c>
      <c r="E8">
        <v>214.2</v>
      </c>
      <c r="F8">
        <v>328.1</v>
      </c>
      <c r="G8">
        <v>138.1</v>
      </c>
      <c r="H8">
        <v>8.5579999999999998</v>
      </c>
      <c r="I8">
        <v>40.950000000000003</v>
      </c>
      <c r="J8">
        <v>4.0000000000000001E-3</v>
      </c>
      <c r="K8">
        <v>-0.155</v>
      </c>
      <c r="L8">
        <v>613.1</v>
      </c>
      <c r="M8">
        <v>9.4359999999999999</v>
      </c>
      <c r="N8">
        <v>5.6849999999999996</v>
      </c>
      <c r="O8">
        <v>12.57</v>
      </c>
      <c r="P8">
        <v>14.71</v>
      </c>
      <c r="Q8">
        <v>13.08</v>
      </c>
      <c r="R8">
        <v>15.59</v>
      </c>
    </row>
    <row r="9" spans="1:19" x14ac:dyDescent="0.2">
      <c r="A9" s="4" t="s">
        <v>25</v>
      </c>
      <c r="B9">
        <v>7201</v>
      </c>
      <c r="C9">
        <v>2995</v>
      </c>
      <c r="D9">
        <v>132.9</v>
      </c>
      <c r="E9">
        <v>437.2</v>
      </c>
      <c r="F9">
        <v>309.3</v>
      </c>
      <c r="G9">
        <v>30.95</v>
      </c>
      <c r="H9">
        <v>6.1559999999999997</v>
      </c>
      <c r="I9">
        <v>30.72</v>
      </c>
      <c r="J9">
        <v>0.06</v>
      </c>
      <c r="K9">
        <v>-0.112</v>
      </c>
      <c r="L9">
        <v>589.9</v>
      </c>
      <c r="M9">
        <v>9.5060000000000002</v>
      </c>
      <c r="N9">
        <v>5.9889999999999999</v>
      </c>
      <c r="O9">
        <v>11.92</v>
      </c>
      <c r="P9">
        <v>13.01</v>
      </c>
      <c r="Q9">
        <v>12.43</v>
      </c>
      <c r="R9">
        <v>18.05</v>
      </c>
    </row>
    <row r="10" spans="1:19" x14ac:dyDescent="0.2">
      <c r="A10" s="4" t="s">
        <v>26</v>
      </c>
      <c r="B10">
        <v>5600</v>
      </c>
      <c r="C10">
        <v>2678</v>
      </c>
      <c r="D10">
        <v>166.3</v>
      </c>
      <c r="E10">
        <v>353.6</v>
      </c>
      <c r="F10">
        <v>419</v>
      </c>
      <c r="G10">
        <v>95.13</v>
      </c>
      <c r="H10">
        <v>9.19</v>
      </c>
      <c r="I10">
        <v>39.18</v>
      </c>
      <c r="J10">
        <v>0.10100000000000001</v>
      </c>
      <c r="K10">
        <v>-0.10299999999999999</v>
      </c>
      <c r="L10">
        <v>468.4</v>
      </c>
      <c r="M10">
        <v>9.8350000000000009</v>
      </c>
      <c r="N10">
        <v>5.6050000000000004</v>
      </c>
      <c r="O10">
        <v>13.37</v>
      </c>
      <c r="P10">
        <v>15.4</v>
      </c>
      <c r="Q10">
        <v>13.76</v>
      </c>
      <c r="R10">
        <v>19.440000000000001</v>
      </c>
    </row>
    <row r="11" spans="1:19" x14ac:dyDescent="0.2">
      <c r="A11" s="4" t="s">
        <v>27</v>
      </c>
      <c r="B11">
        <v>8793</v>
      </c>
      <c r="C11">
        <v>3238</v>
      </c>
      <c r="D11">
        <v>155.19999999999999</v>
      </c>
      <c r="E11">
        <v>549.4</v>
      </c>
      <c r="F11">
        <v>275.2</v>
      </c>
      <c r="G11">
        <v>155.19999999999999</v>
      </c>
      <c r="H11">
        <v>6.5670000000000002</v>
      </c>
      <c r="I11">
        <v>27.22</v>
      </c>
      <c r="J11">
        <v>0.05</v>
      </c>
      <c r="K11">
        <v>-0.17399999999999999</v>
      </c>
      <c r="L11">
        <v>559.20000000000005</v>
      </c>
      <c r="M11">
        <v>10.56</v>
      </c>
      <c r="N11">
        <v>4.9829999999999997</v>
      </c>
      <c r="O11">
        <v>12.9</v>
      </c>
      <c r="P11">
        <v>14.37</v>
      </c>
      <c r="Q11">
        <v>13.56</v>
      </c>
      <c r="R11">
        <v>13.94</v>
      </c>
    </row>
    <row r="12" spans="1:19" x14ac:dyDescent="0.2">
      <c r="A12" s="4" t="s">
        <v>28</v>
      </c>
      <c r="B12">
        <v>5191</v>
      </c>
      <c r="C12">
        <v>2504</v>
      </c>
      <c r="D12">
        <v>182.2</v>
      </c>
      <c r="E12">
        <v>400.8</v>
      </c>
      <c r="F12">
        <v>251.4</v>
      </c>
      <c r="G12">
        <v>185.7</v>
      </c>
      <c r="H12">
        <v>9.1780000000000008</v>
      </c>
      <c r="I12">
        <v>63.77</v>
      </c>
      <c r="J12">
        <v>5.8000000000000003E-2</v>
      </c>
      <c r="K12">
        <v>-0.12</v>
      </c>
      <c r="L12">
        <v>503.3</v>
      </c>
      <c r="M12">
        <v>9.8740000000000006</v>
      </c>
      <c r="N12">
        <v>3.5070000000000001</v>
      </c>
      <c r="O12">
        <v>15.49</v>
      </c>
      <c r="P12">
        <v>19.670000000000002</v>
      </c>
      <c r="Q12">
        <v>15</v>
      </c>
      <c r="R12">
        <v>12.47</v>
      </c>
    </row>
    <row r="13" spans="1:19" x14ac:dyDescent="0.2">
      <c r="A13" s="4" t="s">
        <v>29</v>
      </c>
      <c r="B13">
        <v>6633</v>
      </c>
      <c r="C13">
        <v>2954</v>
      </c>
      <c r="D13">
        <v>51.12</v>
      </c>
      <c r="E13">
        <v>331.9</v>
      </c>
      <c r="F13">
        <v>232.8</v>
      </c>
      <c r="G13">
        <v>75.02</v>
      </c>
      <c r="H13">
        <v>5.0389999999999997</v>
      </c>
      <c r="I13">
        <v>62.43</v>
      </c>
      <c r="J13">
        <v>7.5999999999999998E-2</v>
      </c>
      <c r="K13">
        <v>-7.2999999999999995E-2</v>
      </c>
      <c r="L13">
        <v>434.4</v>
      </c>
      <c r="M13">
        <v>8.9529999999999994</v>
      </c>
      <c r="N13">
        <v>3.9020000000000001</v>
      </c>
      <c r="O13">
        <v>11.29</v>
      </c>
      <c r="P13">
        <v>12.41</v>
      </c>
      <c r="Q13">
        <v>11.86</v>
      </c>
      <c r="R13">
        <v>10.6</v>
      </c>
    </row>
    <row r="14" spans="1:19" x14ac:dyDescent="0.2">
      <c r="A14" s="4" t="s">
        <v>30</v>
      </c>
      <c r="B14">
        <v>7169</v>
      </c>
      <c r="C14">
        <v>3017</v>
      </c>
      <c r="D14">
        <v>154.19999999999999</v>
      </c>
      <c r="E14">
        <v>403.1</v>
      </c>
      <c r="F14">
        <v>445.6</v>
      </c>
      <c r="G14">
        <v>79.84</v>
      </c>
      <c r="H14">
        <v>7.72</v>
      </c>
      <c r="I14">
        <v>31.68</v>
      </c>
      <c r="J14">
        <v>0.12</v>
      </c>
      <c r="K14">
        <v>-0.21099999999999999</v>
      </c>
      <c r="L14">
        <v>333.1</v>
      </c>
      <c r="M14">
        <v>12.45</v>
      </c>
      <c r="N14">
        <v>5</v>
      </c>
      <c r="O14">
        <v>15.89</v>
      </c>
      <c r="P14">
        <v>19.93</v>
      </c>
      <c r="Q14">
        <v>16.82</v>
      </c>
      <c r="R14">
        <v>10.86</v>
      </c>
    </row>
    <row r="15" spans="1:19" x14ac:dyDescent="0.2">
      <c r="A15" s="4" t="s">
        <v>31</v>
      </c>
      <c r="B15">
        <v>6401</v>
      </c>
      <c r="C15">
        <v>2852</v>
      </c>
      <c r="D15">
        <v>215.7</v>
      </c>
      <c r="E15">
        <v>472.1</v>
      </c>
      <c r="F15">
        <v>333.7</v>
      </c>
      <c r="G15">
        <v>285.89999999999998</v>
      </c>
      <c r="H15">
        <v>13.7</v>
      </c>
      <c r="I15">
        <v>55.7</v>
      </c>
      <c r="J15">
        <v>0.14099999999999999</v>
      </c>
      <c r="K15">
        <v>-0.13700000000000001</v>
      </c>
      <c r="L15">
        <v>488.7</v>
      </c>
      <c r="M15">
        <v>10.53</v>
      </c>
      <c r="N15">
        <v>5.4980000000000002</v>
      </c>
      <c r="O15">
        <v>14.03</v>
      </c>
      <c r="P15">
        <v>15.8</v>
      </c>
      <c r="Q15">
        <v>14.75</v>
      </c>
      <c r="R15">
        <v>13.9</v>
      </c>
    </row>
    <row r="16" spans="1:19" x14ac:dyDescent="0.2">
      <c r="A16" s="4" t="s">
        <v>32</v>
      </c>
      <c r="B16">
        <v>4794</v>
      </c>
      <c r="C16">
        <v>2688</v>
      </c>
      <c r="D16">
        <v>186.8</v>
      </c>
      <c r="E16">
        <v>303.5</v>
      </c>
      <c r="F16">
        <v>278.10000000000002</v>
      </c>
      <c r="G16">
        <v>144.1</v>
      </c>
      <c r="H16">
        <v>8.8089999999999993</v>
      </c>
      <c r="I16">
        <v>35.42</v>
      </c>
      <c r="J16">
        <v>8.1000000000000003E-2</v>
      </c>
      <c r="K16">
        <v>-0.11600000000000001</v>
      </c>
      <c r="L16">
        <v>457.9</v>
      </c>
      <c r="M16">
        <v>8.9429999999999996</v>
      </c>
      <c r="N16">
        <v>5.3550000000000004</v>
      </c>
      <c r="O16">
        <v>11.48</v>
      </c>
      <c r="P16">
        <v>12.54</v>
      </c>
      <c r="Q16">
        <v>11.81</v>
      </c>
      <c r="R16">
        <v>11.47</v>
      </c>
    </row>
    <row r="17" spans="1:18" x14ac:dyDescent="0.2">
      <c r="A17" s="4" t="s">
        <v>33</v>
      </c>
      <c r="B17">
        <v>4973</v>
      </c>
      <c r="C17">
        <v>2707</v>
      </c>
      <c r="D17">
        <v>246.9</v>
      </c>
      <c r="E17">
        <v>438.9</v>
      </c>
      <c r="F17">
        <v>265.3</v>
      </c>
      <c r="G17">
        <v>200</v>
      </c>
      <c r="H17">
        <v>23.68</v>
      </c>
      <c r="I17">
        <v>50.16</v>
      </c>
      <c r="J17">
        <v>9.5000000000000001E-2</v>
      </c>
      <c r="K17">
        <v>-0.13800000000000001</v>
      </c>
      <c r="L17">
        <v>431.3</v>
      </c>
      <c r="M17">
        <v>9.0609999999999999</v>
      </c>
      <c r="N17">
        <v>4.7850000000000001</v>
      </c>
      <c r="O17">
        <v>11.42</v>
      </c>
      <c r="P17">
        <v>12.85</v>
      </c>
      <c r="Q17">
        <v>11.87</v>
      </c>
      <c r="R17">
        <v>14.5</v>
      </c>
    </row>
    <row r="18" spans="1:18" x14ac:dyDescent="0.2">
      <c r="A18" s="4" t="s">
        <v>34</v>
      </c>
      <c r="B18">
        <v>6836</v>
      </c>
      <c r="C18">
        <v>2993</v>
      </c>
      <c r="D18">
        <v>190.2</v>
      </c>
      <c r="E18">
        <v>302.8</v>
      </c>
      <c r="F18">
        <v>312.60000000000002</v>
      </c>
      <c r="G18">
        <v>226.6</v>
      </c>
      <c r="H18">
        <v>5.8579999999999997</v>
      </c>
      <c r="I18">
        <v>40.409999999999997</v>
      </c>
      <c r="J18">
        <v>1.2999999999999999E-2</v>
      </c>
      <c r="K18">
        <v>-0.192</v>
      </c>
      <c r="L18">
        <v>522.9</v>
      </c>
      <c r="M18">
        <v>9.282</v>
      </c>
      <c r="N18">
        <v>5.4829999999999997</v>
      </c>
      <c r="O18">
        <v>12.24</v>
      </c>
      <c r="P18">
        <v>13.04</v>
      </c>
      <c r="Q18">
        <v>12.34</v>
      </c>
      <c r="R18">
        <v>12.98</v>
      </c>
    </row>
    <row r="19" spans="1:18" x14ac:dyDescent="0.2">
      <c r="A19" s="4" t="s">
        <v>35</v>
      </c>
      <c r="B19">
        <v>5629</v>
      </c>
      <c r="C19">
        <v>3079</v>
      </c>
      <c r="D19">
        <v>247.7</v>
      </c>
      <c r="E19">
        <v>423.5</v>
      </c>
      <c r="F19">
        <v>398</v>
      </c>
      <c r="G19">
        <v>233.6</v>
      </c>
      <c r="H19">
        <v>6.9809999999999999</v>
      </c>
      <c r="I19">
        <v>35.619999999999997</v>
      </c>
      <c r="J19">
        <v>0.126</v>
      </c>
      <c r="K19">
        <v>-0.16500000000000001</v>
      </c>
      <c r="L19">
        <v>431.3</v>
      </c>
      <c r="M19">
        <v>10.74</v>
      </c>
      <c r="N19">
        <v>5.4560000000000004</v>
      </c>
      <c r="O19">
        <v>14.9</v>
      </c>
      <c r="P19">
        <v>17.23</v>
      </c>
      <c r="Q19">
        <v>14.82</v>
      </c>
      <c r="R19">
        <v>17.5</v>
      </c>
    </row>
    <row r="20" spans="1:18" x14ac:dyDescent="0.2">
      <c r="A20" s="4" t="s">
        <v>36</v>
      </c>
      <c r="B20">
        <v>5621</v>
      </c>
      <c r="C20">
        <v>2909</v>
      </c>
      <c r="D20">
        <v>217.5</v>
      </c>
      <c r="E20">
        <v>315.2</v>
      </c>
      <c r="F20">
        <v>282.2</v>
      </c>
      <c r="G20">
        <v>66.45</v>
      </c>
      <c r="H20">
        <v>14.49</v>
      </c>
      <c r="I20">
        <v>26.8</v>
      </c>
      <c r="J20">
        <v>1.4E-2</v>
      </c>
      <c r="K20">
        <v>-0.223</v>
      </c>
      <c r="L20">
        <v>478.8</v>
      </c>
      <c r="M20">
        <v>9.9179999999999993</v>
      </c>
      <c r="N20">
        <v>4.4889999999999999</v>
      </c>
      <c r="O20">
        <v>13.29</v>
      </c>
      <c r="P20">
        <v>15.56</v>
      </c>
      <c r="Q20">
        <v>13.82</v>
      </c>
      <c r="R20">
        <v>14.12</v>
      </c>
    </row>
    <row r="21" spans="1:18" x14ac:dyDescent="0.2">
      <c r="A21" s="4" t="s">
        <v>37</v>
      </c>
      <c r="B21">
        <v>6489</v>
      </c>
      <c r="C21">
        <v>2977</v>
      </c>
      <c r="D21">
        <v>208.9</v>
      </c>
      <c r="E21">
        <v>300.2</v>
      </c>
      <c r="F21">
        <v>329.4</v>
      </c>
      <c r="G21">
        <v>168.9</v>
      </c>
      <c r="H21">
        <v>9.2539999999999996</v>
      </c>
      <c r="I21">
        <v>29.95</v>
      </c>
      <c r="J21">
        <v>2.4E-2</v>
      </c>
      <c r="K21">
        <v>-9.8000000000000004E-2</v>
      </c>
      <c r="L21">
        <v>388.8</v>
      </c>
      <c r="M21">
        <v>10.14</v>
      </c>
      <c r="N21">
        <v>5.3869999999999996</v>
      </c>
      <c r="O21">
        <v>13.97</v>
      </c>
      <c r="P21">
        <v>15.45</v>
      </c>
      <c r="Q21">
        <v>13.91</v>
      </c>
      <c r="R21">
        <v>17.52</v>
      </c>
    </row>
    <row r="22" spans="1:18" x14ac:dyDescent="0.2">
      <c r="A22" s="4" t="s">
        <v>38</v>
      </c>
      <c r="B22">
        <v>8079</v>
      </c>
      <c r="C22">
        <v>48090</v>
      </c>
      <c r="D22">
        <v>217.8</v>
      </c>
      <c r="E22">
        <v>5541</v>
      </c>
      <c r="F22">
        <v>268.7</v>
      </c>
      <c r="G22">
        <v>101</v>
      </c>
      <c r="H22">
        <v>6.8090000000000002</v>
      </c>
      <c r="I22">
        <v>26.76</v>
      </c>
      <c r="J22">
        <v>0.17100000000000001</v>
      </c>
      <c r="K22">
        <v>-0.105</v>
      </c>
      <c r="L22">
        <v>496</v>
      </c>
      <c r="M22">
        <v>8.7569999999999997</v>
      </c>
      <c r="N22">
        <v>6.016</v>
      </c>
      <c r="O22">
        <v>11.45</v>
      </c>
      <c r="P22">
        <v>12.59</v>
      </c>
      <c r="Q22">
        <v>11.65</v>
      </c>
      <c r="R22">
        <v>12.07</v>
      </c>
    </row>
    <row r="23" spans="1:18" x14ac:dyDescent="0.2">
      <c r="A23" s="4" t="s">
        <v>39</v>
      </c>
      <c r="B23">
        <v>6752</v>
      </c>
      <c r="C23">
        <v>2733</v>
      </c>
      <c r="D23">
        <v>226</v>
      </c>
      <c r="E23">
        <v>422.7</v>
      </c>
      <c r="F23">
        <v>276.89999999999998</v>
      </c>
      <c r="G23">
        <v>114.1</v>
      </c>
      <c r="H23">
        <v>5.8689999999999998</v>
      </c>
      <c r="I23">
        <v>30.55</v>
      </c>
      <c r="J23">
        <v>7.5999999999999998E-2</v>
      </c>
      <c r="K23">
        <v>-0.13100000000000001</v>
      </c>
      <c r="L23">
        <v>436.6</v>
      </c>
      <c r="M23">
        <v>9.89</v>
      </c>
      <c r="N23">
        <v>3.806</v>
      </c>
      <c r="O23">
        <v>12.82</v>
      </c>
      <c r="P23">
        <v>13.89</v>
      </c>
      <c r="Q23">
        <v>12.95</v>
      </c>
      <c r="R23">
        <v>12.75</v>
      </c>
    </row>
    <row r="24" spans="1:18" x14ac:dyDescent="0.2">
      <c r="A24" s="4" t="s">
        <v>40</v>
      </c>
      <c r="B24">
        <v>4454</v>
      </c>
      <c r="C24">
        <v>2444</v>
      </c>
      <c r="D24">
        <v>136.19999999999999</v>
      </c>
      <c r="E24">
        <v>323.2</v>
      </c>
      <c r="F24">
        <v>298.8</v>
      </c>
      <c r="G24">
        <v>59.87</v>
      </c>
      <c r="H24">
        <v>14.13</v>
      </c>
      <c r="I24">
        <v>21.98</v>
      </c>
      <c r="J24">
        <v>2.9000000000000001E-2</v>
      </c>
      <c r="K24">
        <v>-0.20200000000000001</v>
      </c>
      <c r="L24">
        <v>355.6</v>
      </c>
      <c r="M24">
        <v>11.03</v>
      </c>
      <c r="N24">
        <v>4.0339999999999998</v>
      </c>
      <c r="O24">
        <v>14.45</v>
      </c>
      <c r="P24">
        <v>15.78</v>
      </c>
      <c r="Q24">
        <v>15.15</v>
      </c>
      <c r="R24">
        <v>21.1</v>
      </c>
    </row>
    <row r="25" spans="1:18" x14ac:dyDescent="0.2">
      <c r="A25" s="4" t="s">
        <v>41</v>
      </c>
      <c r="B25">
        <v>5967</v>
      </c>
      <c r="C25">
        <v>2823</v>
      </c>
      <c r="D25">
        <v>262.5</v>
      </c>
      <c r="E25">
        <v>415.7</v>
      </c>
      <c r="F25">
        <v>252</v>
      </c>
      <c r="G25">
        <v>47.11</v>
      </c>
      <c r="H25">
        <v>3.9929999999999999</v>
      </c>
      <c r="I25">
        <v>24.65</v>
      </c>
      <c r="J25">
        <v>0.17699999999999999</v>
      </c>
      <c r="K25">
        <v>-0.16800000000000001</v>
      </c>
      <c r="L25">
        <v>246</v>
      </c>
      <c r="M25">
        <v>9.3330000000000002</v>
      </c>
      <c r="N25">
        <v>3.931</v>
      </c>
      <c r="O25">
        <v>12.41</v>
      </c>
      <c r="P25">
        <v>13.53</v>
      </c>
      <c r="Q25">
        <v>13.13</v>
      </c>
      <c r="R25">
        <v>15.16</v>
      </c>
    </row>
    <row r="26" spans="1:18" x14ac:dyDescent="0.2">
      <c r="A26" s="4" t="s">
        <v>42</v>
      </c>
      <c r="B26">
        <v>5529</v>
      </c>
      <c r="C26">
        <v>2697</v>
      </c>
      <c r="D26">
        <v>145.80000000000001</v>
      </c>
      <c r="E26">
        <v>286.2</v>
      </c>
      <c r="F26">
        <v>243.3</v>
      </c>
      <c r="G26">
        <v>35.47</v>
      </c>
      <c r="H26">
        <v>5.6050000000000004</v>
      </c>
      <c r="I26">
        <v>24.69</v>
      </c>
      <c r="J26">
        <v>6.4000000000000001E-2</v>
      </c>
      <c r="K26">
        <v>-0.108</v>
      </c>
      <c r="L26">
        <v>326.5</v>
      </c>
      <c r="M26">
        <v>9.5060000000000002</v>
      </c>
      <c r="N26">
        <v>3.9380000000000002</v>
      </c>
      <c r="O26">
        <v>12.68</v>
      </c>
      <c r="P26">
        <v>13.84</v>
      </c>
      <c r="Q26">
        <v>12.8</v>
      </c>
      <c r="R26">
        <v>12.25</v>
      </c>
    </row>
    <row r="27" spans="1:18" x14ac:dyDescent="0.2">
      <c r="A27" s="1" t="s">
        <v>43</v>
      </c>
      <c r="B27">
        <v>54.74</v>
      </c>
      <c r="C27">
        <v>971.1</v>
      </c>
      <c r="D27">
        <v>-968</v>
      </c>
      <c r="E27">
        <v>-180.6</v>
      </c>
      <c r="F27">
        <v>0.41</v>
      </c>
      <c r="G27">
        <v>17.13</v>
      </c>
      <c r="H27">
        <v>13.59</v>
      </c>
      <c r="I27">
        <v>0.27600000000000002</v>
      </c>
      <c r="J27">
        <v>-2.7E-2</v>
      </c>
      <c r="K27">
        <v>-0.214</v>
      </c>
      <c r="L27">
        <v>-4.7560000000000002</v>
      </c>
      <c r="M27">
        <v>-0.30199999999999999</v>
      </c>
      <c r="N27">
        <v>-0.111</v>
      </c>
      <c r="O27">
        <v>-0.59599999999999997</v>
      </c>
      <c r="P27">
        <v>-0.48499999999999999</v>
      </c>
      <c r="Q27">
        <v>-0.48099999999999998</v>
      </c>
      <c r="R27">
        <v>3.1909999999999998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4937-47F2-0B4E-8FCD-0218639E9661}">
  <dimension ref="A1:U27"/>
  <sheetViews>
    <sheetView workbookViewId="0">
      <selection activeCell="E30" sqref="E30"/>
    </sheetView>
  </sheetViews>
  <sheetFormatPr baseColWidth="10" defaultRowHeight="15" x14ac:dyDescent="0.2"/>
  <cols>
    <col min="1" max="1" width="20.1640625" customWidth="1"/>
    <col min="259" max="259" width="16.33203125" customWidth="1"/>
    <col min="515" max="515" width="16.33203125" customWidth="1"/>
    <col min="771" max="771" width="16.33203125" customWidth="1"/>
    <col min="1027" max="1027" width="16.33203125" customWidth="1"/>
    <col min="1283" max="1283" width="16.33203125" customWidth="1"/>
    <col min="1539" max="1539" width="16.33203125" customWidth="1"/>
    <col min="1795" max="1795" width="16.33203125" customWidth="1"/>
    <col min="2051" max="2051" width="16.33203125" customWidth="1"/>
    <col min="2307" max="2307" width="16.33203125" customWidth="1"/>
    <col min="2563" max="2563" width="16.33203125" customWidth="1"/>
    <col min="2819" max="2819" width="16.33203125" customWidth="1"/>
    <col min="3075" max="3075" width="16.33203125" customWidth="1"/>
    <col min="3331" max="3331" width="16.33203125" customWidth="1"/>
    <col min="3587" max="3587" width="16.33203125" customWidth="1"/>
    <col min="3843" max="3843" width="16.33203125" customWidth="1"/>
    <col min="4099" max="4099" width="16.33203125" customWidth="1"/>
    <col min="4355" max="4355" width="16.33203125" customWidth="1"/>
    <col min="4611" max="4611" width="16.33203125" customWidth="1"/>
    <col min="4867" max="4867" width="16.33203125" customWidth="1"/>
    <col min="5123" max="5123" width="16.33203125" customWidth="1"/>
    <col min="5379" max="5379" width="16.33203125" customWidth="1"/>
    <col min="5635" max="5635" width="16.33203125" customWidth="1"/>
    <col min="5891" max="5891" width="16.33203125" customWidth="1"/>
    <col min="6147" max="6147" width="16.33203125" customWidth="1"/>
    <col min="6403" max="6403" width="16.33203125" customWidth="1"/>
    <col min="6659" max="6659" width="16.33203125" customWidth="1"/>
    <col min="6915" max="6915" width="16.33203125" customWidth="1"/>
    <col min="7171" max="7171" width="16.33203125" customWidth="1"/>
    <col min="7427" max="7427" width="16.33203125" customWidth="1"/>
    <col min="7683" max="7683" width="16.33203125" customWidth="1"/>
    <col min="7939" max="7939" width="16.33203125" customWidth="1"/>
    <col min="8195" max="8195" width="16.33203125" customWidth="1"/>
    <col min="8451" max="8451" width="16.33203125" customWidth="1"/>
    <col min="8707" max="8707" width="16.33203125" customWidth="1"/>
    <col min="8963" max="8963" width="16.33203125" customWidth="1"/>
    <col min="9219" max="9219" width="16.33203125" customWidth="1"/>
    <col min="9475" max="9475" width="16.33203125" customWidth="1"/>
    <col min="9731" max="9731" width="16.33203125" customWidth="1"/>
    <col min="9987" max="9987" width="16.33203125" customWidth="1"/>
    <col min="10243" max="10243" width="16.33203125" customWidth="1"/>
    <col min="10499" max="10499" width="16.33203125" customWidth="1"/>
    <col min="10755" max="10755" width="16.33203125" customWidth="1"/>
    <col min="11011" max="11011" width="16.33203125" customWidth="1"/>
    <col min="11267" max="11267" width="16.33203125" customWidth="1"/>
    <col min="11523" max="11523" width="16.33203125" customWidth="1"/>
    <col min="11779" max="11779" width="16.33203125" customWidth="1"/>
    <col min="12035" max="12035" width="16.33203125" customWidth="1"/>
    <col min="12291" max="12291" width="16.33203125" customWidth="1"/>
    <col min="12547" max="12547" width="16.33203125" customWidth="1"/>
    <col min="12803" max="12803" width="16.33203125" customWidth="1"/>
    <col min="13059" max="13059" width="16.33203125" customWidth="1"/>
    <col min="13315" max="13315" width="16.33203125" customWidth="1"/>
    <col min="13571" max="13571" width="16.33203125" customWidth="1"/>
    <col min="13827" max="13827" width="16.33203125" customWidth="1"/>
    <col min="14083" max="14083" width="16.33203125" customWidth="1"/>
    <col min="14339" max="14339" width="16.33203125" customWidth="1"/>
    <col min="14595" max="14595" width="16.33203125" customWidth="1"/>
    <col min="14851" max="14851" width="16.33203125" customWidth="1"/>
    <col min="15107" max="15107" width="16.33203125" customWidth="1"/>
    <col min="15363" max="15363" width="16.33203125" customWidth="1"/>
    <col min="15619" max="15619" width="16.33203125" customWidth="1"/>
    <col min="15875" max="15875" width="16.33203125" customWidth="1"/>
    <col min="16131" max="16131" width="16.332031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45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/>
    </row>
    <row r="2" spans="1:21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  <c r="U2" s="2"/>
    </row>
    <row r="3" spans="1:21" x14ac:dyDescent="0.2">
      <c r="A3" s="4" t="s">
        <v>19</v>
      </c>
      <c r="B3">
        <f>'SQ1. F.ESC'!B3-'SQ1. F.ESC'!B$27</f>
        <v>5119.26</v>
      </c>
      <c r="C3">
        <f>'SQ1. F.ESC'!C3-'SQ1. F.ESC'!C$27</f>
        <v>1209.9000000000001</v>
      </c>
      <c r="D3">
        <f>'SQ1. F.ESC'!D3-'SQ1. F.ESC'!D$27</f>
        <v>940.42</v>
      </c>
      <c r="E3">
        <f>'SQ1. F.ESC'!E3-'SQ1. F.ESC'!E$27</f>
        <v>488.1</v>
      </c>
      <c r="F3">
        <f>AVERAGE(D3:E3)</f>
        <v>714.26</v>
      </c>
      <c r="G3">
        <f>'SQ1. F.ESC'!F3-'SQ1. F.ESC'!F$27</f>
        <v>282.39</v>
      </c>
      <c r="H3">
        <f>'SQ1. F.ESC'!G3-'SQ1. F.ESC'!G$27</f>
        <v>55.2</v>
      </c>
      <c r="I3">
        <f>'SQ1. F.ESC'!H3-'SQ1. F.ESC'!H$27</f>
        <v>-4.770999999999999</v>
      </c>
      <c r="J3">
        <f>'SQ1. F.ESC'!I3-'SQ1. F.ESC'!I$27</f>
        <v>28.154</v>
      </c>
      <c r="K3">
        <f>'SQ1. F.ESC'!J3-'SQ1. F.ESC'!J$27</f>
        <v>8.5000000000000006E-2</v>
      </c>
      <c r="L3">
        <f>'SQ1. F.ESC'!K3-'SQ1. F.ESC'!K$27</f>
        <v>0.124</v>
      </c>
      <c r="M3">
        <f>AVERAGE(K3:L3)</f>
        <v>0.10450000000000001</v>
      </c>
      <c r="N3">
        <f>'SQ1. F.ESC'!L3-'SQ1. F.ESC'!L$27</f>
        <v>450.55600000000004</v>
      </c>
      <c r="O3">
        <f>'SQ1. F.ESC'!M3-'SQ1. F.ESC'!M$27</f>
        <v>7.6369999999999996</v>
      </c>
      <c r="P3">
        <f>'SQ1. F.ESC'!N3-'SQ1. F.ESC'!N$27</f>
        <v>4.1379999999999999</v>
      </c>
      <c r="Q3">
        <f>'SQ1. F.ESC'!O3-'SQ1. F.ESC'!O$27</f>
        <v>9.9109999999999996</v>
      </c>
      <c r="R3">
        <f>'SQ1. F.ESC'!P3-'SQ1. F.ESC'!P$27</f>
        <v>11.375</v>
      </c>
      <c r="S3">
        <f>'SQ1. F.ESC'!Q3-'SQ1. F.ESC'!Q$27</f>
        <v>10.461</v>
      </c>
      <c r="T3">
        <f>'SQ1. F.ESC'!R3-'SQ1. F.ESC'!R$27</f>
        <v>8.0190000000000019</v>
      </c>
    </row>
    <row r="4" spans="1:21" x14ac:dyDescent="0.2">
      <c r="A4" s="4" t="s">
        <v>20</v>
      </c>
      <c r="B4">
        <f>'SQ1. F.ESC'!B4-'SQ1. F.ESC'!B$27</f>
        <v>4219.26</v>
      </c>
      <c r="C4">
        <f>'SQ1. F.ESC'!C4-'SQ1. F.ESC'!C$27</f>
        <v>1587.9</v>
      </c>
      <c r="D4">
        <f>'SQ1. F.ESC'!D4-'SQ1. F.ESC'!D$27</f>
        <v>986.02</v>
      </c>
      <c r="E4">
        <f>'SQ1. F.ESC'!E4-'SQ1. F.ESC'!E$27</f>
        <v>586.70000000000005</v>
      </c>
      <c r="F4">
        <f t="shared" ref="F4:F27" si="0">AVERAGE(D4:E4)</f>
        <v>786.36</v>
      </c>
      <c r="G4">
        <f>'SQ1. F.ESC'!F4-'SQ1. F.ESC'!F$27</f>
        <v>235.29</v>
      </c>
      <c r="H4">
        <f>'SQ1. F.ESC'!G4-'SQ1. F.ESC'!G$27</f>
        <v>46.16</v>
      </c>
      <c r="I4">
        <f>'SQ1. F.ESC'!H4-'SQ1. F.ESC'!H$27</f>
        <v>-8.4879999999999995</v>
      </c>
      <c r="J4">
        <f>'SQ1. F.ESC'!I4-'SQ1. F.ESC'!I$27</f>
        <v>25.894000000000002</v>
      </c>
      <c r="K4">
        <f>'SQ1. F.ESC'!J4-'SQ1. F.ESC'!J$27</f>
        <v>4.1999999999999996E-2</v>
      </c>
      <c r="L4">
        <f>'SQ1. F.ESC'!K4-'SQ1. F.ESC'!K$27</f>
        <v>0.10299999999999999</v>
      </c>
      <c r="M4">
        <f t="shared" ref="M4:M27" si="1">AVERAGE(K4:L4)</f>
        <v>7.2499999999999995E-2</v>
      </c>
      <c r="N4">
        <f>'SQ1. F.ESC'!L4-'SQ1. F.ESC'!L$27</f>
        <v>474.95600000000002</v>
      </c>
      <c r="O4">
        <f>'SQ1. F.ESC'!M4-'SQ1. F.ESC'!M$27</f>
        <v>8.6879999999999988</v>
      </c>
      <c r="P4">
        <f>'SQ1. F.ESC'!N4-'SQ1. F.ESC'!N$27</f>
        <v>3.9280000000000004</v>
      </c>
      <c r="Q4">
        <f>'SQ1. F.ESC'!O4-'SQ1. F.ESC'!O$27</f>
        <v>11.206</v>
      </c>
      <c r="R4">
        <f>'SQ1. F.ESC'!P4-'SQ1. F.ESC'!P$27</f>
        <v>12.455</v>
      </c>
      <c r="S4">
        <f>'SQ1. F.ESC'!Q4-'SQ1. F.ESC'!Q$27</f>
        <v>11.711</v>
      </c>
      <c r="T4">
        <f>'SQ1. F.ESC'!R4-'SQ1. F.ESC'!R$27</f>
        <v>9.0790000000000006</v>
      </c>
    </row>
    <row r="5" spans="1:21" x14ac:dyDescent="0.2">
      <c r="A5" s="4" t="s">
        <v>21</v>
      </c>
      <c r="B5">
        <f>'SQ1. F.ESC'!B5-'SQ1. F.ESC'!B$27</f>
        <v>5450.26</v>
      </c>
      <c r="C5">
        <f>'SQ1. F.ESC'!C5-'SQ1. F.ESC'!C$27</f>
        <v>1652.9</v>
      </c>
      <c r="D5">
        <f>'SQ1. F.ESC'!D5-'SQ1. F.ESC'!D$27</f>
        <v>1066.4000000000001</v>
      </c>
      <c r="E5">
        <f>'SQ1. F.ESC'!E5-'SQ1. F.ESC'!E$27</f>
        <v>575.70000000000005</v>
      </c>
      <c r="F5">
        <f t="shared" si="0"/>
        <v>821.05000000000007</v>
      </c>
      <c r="G5">
        <f>'SQ1. F.ESC'!F5-'SQ1. F.ESC'!F$27</f>
        <v>333.69</v>
      </c>
      <c r="H5">
        <f>'SQ1. F.ESC'!G5-'SQ1. F.ESC'!G$27</f>
        <v>212.17000000000002</v>
      </c>
      <c r="I5">
        <f>'SQ1. F.ESC'!H5-'SQ1. F.ESC'!H$27</f>
        <v>0.50999999999999979</v>
      </c>
      <c r="J5">
        <f>'SQ1. F.ESC'!I5-'SQ1. F.ESC'!I$27</f>
        <v>86.654000000000011</v>
      </c>
      <c r="K5">
        <f>'SQ1. F.ESC'!J5-'SQ1. F.ESC'!J$27</f>
        <v>4.8000000000000001E-2</v>
      </c>
      <c r="L5">
        <f>'SQ1. F.ESC'!K5-'SQ1. F.ESC'!K$27</f>
        <v>0.13</v>
      </c>
      <c r="M5">
        <f t="shared" si="1"/>
        <v>8.8999999999999996E-2</v>
      </c>
      <c r="N5">
        <f>'SQ1. F.ESC'!L5-'SQ1. F.ESC'!L$27</f>
        <v>387.55600000000004</v>
      </c>
      <c r="O5">
        <f>'SQ1. F.ESC'!M5-'SQ1. F.ESC'!M$27</f>
        <v>9.1859999999999999</v>
      </c>
      <c r="P5">
        <f>'SQ1. F.ESC'!N5-'SQ1. F.ESC'!N$27</f>
        <v>6.8519999999999994</v>
      </c>
      <c r="Q5">
        <f>'SQ1. F.ESC'!O5-'SQ1. F.ESC'!O$27</f>
        <v>13.116</v>
      </c>
      <c r="R5">
        <f>'SQ1. F.ESC'!P5-'SQ1. F.ESC'!P$27</f>
        <v>13.834999999999999</v>
      </c>
      <c r="S5">
        <f>'SQ1. F.ESC'!Q5-'SQ1. F.ESC'!Q$27</f>
        <v>13.401</v>
      </c>
      <c r="T5">
        <f>'SQ1. F.ESC'!R5-'SQ1. F.ESC'!R$27</f>
        <v>13.109000000000002</v>
      </c>
    </row>
    <row r="6" spans="1:21" x14ac:dyDescent="0.2">
      <c r="A6" s="4" t="s">
        <v>22</v>
      </c>
      <c r="B6">
        <f>'SQ1. F.ESC'!B6-'SQ1. F.ESC'!B$27</f>
        <v>5102.26</v>
      </c>
      <c r="C6">
        <f>'SQ1. F.ESC'!C6-'SQ1. F.ESC'!C$27</f>
        <v>1862.9</v>
      </c>
      <c r="D6">
        <f>'SQ1. F.ESC'!D6-'SQ1. F.ESC'!D$27</f>
        <v>1023.25</v>
      </c>
      <c r="E6">
        <f>'SQ1. F.ESC'!E6-'SQ1. F.ESC'!E$27</f>
        <v>500.70000000000005</v>
      </c>
      <c r="F6">
        <f t="shared" si="0"/>
        <v>761.97500000000002</v>
      </c>
      <c r="G6">
        <f>'SQ1. F.ESC'!F6-'SQ1. F.ESC'!F$27</f>
        <v>287.98999999999995</v>
      </c>
      <c r="H6">
        <f>'SQ1. F.ESC'!G6-'SQ1. F.ESC'!G$27</f>
        <v>82.36</v>
      </c>
      <c r="I6">
        <f>'SQ1. F.ESC'!H6-'SQ1. F.ESC'!H$27</f>
        <v>-5.2880000000000003</v>
      </c>
      <c r="J6">
        <f>'SQ1. F.ESC'!I6-'SQ1. F.ESC'!I$27</f>
        <v>41.403999999999996</v>
      </c>
      <c r="K6">
        <f>'SQ1. F.ESC'!J6-'SQ1. F.ESC'!J$27</f>
        <v>2.8000000000000001E-2</v>
      </c>
      <c r="L6">
        <f>'SQ1. F.ESC'!K6-'SQ1. F.ESC'!K$27</f>
        <v>7.0000000000000007E-2</v>
      </c>
      <c r="M6">
        <f t="shared" si="1"/>
        <v>4.9000000000000002E-2</v>
      </c>
      <c r="N6">
        <f>'SQ1. F.ESC'!L6-'SQ1. F.ESC'!L$27</f>
        <v>426.25599999999997</v>
      </c>
      <c r="O6">
        <f>'SQ1. F.ESC'!M6-'SQ1. F.ESC'!M$27</f>
        <v>6.9269999999999996</v>
      </c>
      <c r="P6">
        <f>'SQ1. F.ESC'!N6-'SQ1. F.ESC'!N$27</f>
        <v>5.2949999999999999</v>
      </c>
      <c r="Q6">
        <f>'SQ1. F.ESC'!O6-'SQ1. F.ESC'!O$27</f>
        <v>10.084</v>
      </c>
      <c r="R6">
        <f>'SQ1. F.ESC'!P6-'SQ1. F.ESC'!P$27</f>
        <v>10.524999999999999</v>
      </c>
      <c r="S6">
        <f>'SQ1. F.ESC'!Q6-'SQ1. F.ESC'!Q$27</f>
        <v>9.6669999999999998</v>
      </c>
      <c r="T6">
        <f>'SQ1. F.ESC'!R6-'SQ1. F.ESC'!R$27</f>
        <v>57.878999999999998</v>
      </c>
    </row>
    <row r="7" spans="1:21" x14ac:dyDescent="0.2">
      <c r="A7" s="4" t="s">
        <v>23</v>
      </c>
      <c r="B7">
        <f>'SQ1. F.ESC'!B7-'SQ1. F.ESC'!B$27</f>
        <v>4756.26</v>
      </c>
      <c r="C7">
        <f>'SQ1. F.ESC'!C7-'SQ1. F.ESC'!C$27</f>
        <v>1520.9</v>
      </c>
      <c r="D7">
        <f>'SQ1. F.ESC'!D7-'SQ1. F.ESC'!D$27</f>
        <v>1036.3900000000001</v>
      </c>
      <c r="E7">
        <f>'SQ1. F.ESC'!E7-'SQ1. F.ESC'!E$27</f>
        <v>426.9</v>
      </c>
      <c r="F7">
        <f t="shared" si="0"/>
        <v>731.64499999999998</v>
      </c>
      <c r="G7">
        <f>'SQ1. F.ESC'!F7-'SQ1. F.ESC'!F$27</f>
        <v>288.48999999999995</v>
      </c>
      <c r="H7">
        <f>'SQ1. F.ESC'!G7-'SQ1. F.ESC'!G$27</f>
        <v>26.250000000000004</v>
      </c>
      <c r="I7">
        <f>'SQ1. F.ESC'!H7-'SQ1. F.ESC'!H$27</f>
        <v>-8.3650000000000002</v>
      </c>
      <c r="J7">
        <f>'SQ1. F.ESC'!I7-'SQ1. F.ESC'!I$27</f>
        <v>27.234000000000002</v>
      </c>
      <c r="K7">
        <f>'SQ1. F.ESC'!J7-'SQ1. F.ESC'!J$27</f>
        <v>0.10199999999999999</v>
      </c>
      <c r="L7">
        <f>'SQ1. F.ESC'!K7-'SQ1. F.ESC'!K$27</f>
        <v>7.8999999999999987E-2</v>
      </c>
      <c r="M7">
        <f t="shared" si="1"/>
        <v>9.0499999999999997E-2</v>
      </c>
      <c r="N7">
        <f>'SQ1. F.ESC'!L7-'SQ1. F.ESC'!L$27</f>
        <v>396.25599999999997</v>
      </c>
      <c r="O7">
        <f>'SQ1. F.ESC'!M7-'SQ1. F.ESC'!M$27</f>
        <v>8.831999999999999</v>
      </c>
      <c r="P7">
        <f>'SQ1. F.ESC'!N7-'SQ1. F.ESC'!N$27</f>
        <v>4.2829999999999995</v>
      </c>
      <c r="Q7">
        <f>'SQ1. F.ESC'!O7-'SQ1. F.ESC'!O$27</f>
        <v>11.506</v>
      </c>
      <c r="R7">
        <f>'SQ1. F.ESC'!P7-'SQ1. F.ESC'!P$27</f>
        <v>12.715</v>
      </c>
      <c r="S7">
        <f>'SQ1. F.ESC'!Q7-'SQ1. F.ESC'!Q$27</f>
        <v>11.831</v>
      </c>
      <c r="T7">
        <f>'SQ1. F.ESC'!R7-'SQ1. F.ESC'!R$27</f>
        <v>10.039000000000001</v>
      </c>
    </row>
    <row r="8" spans="1:21" x14ac:dyDescent="0.2">
      <c r="A8" s="4" t="s">
        <v>24</v>
      </c>
      <c r="B8">
        <f>'SQ1. F.ESC'!B8-'SQ1. F.ESC'!B$27</f>
        <v>5582.26</v>
      </c>
      <c r="C8">
        <f>'SQ1. F.ESC'!C8-'SQ1. F.ESC'!C$27</f>
        <v>1871.9</v>
      </c>
      <c r="D8">
        <f>'SQ1. F.ESC'!D8-'SQ1. F.ESC'!D$27</f>
        <v>1128</v>
      </c>
      <c r="E8">
        <f>'SQ1. F.ESC'!E8-'SQ1. F.ESC'!E$27</f>
        <v>394.79999999999995</v>
      </c>
      <c r="F8">
        <f t="shared" si="0"/>
        <v>761.4</v>
      </c>
      <c r="G8">
        <f>'SQ1. F.ESC'!F8-'SQ1. F.ESC'!F$27</f>
        <v>327.69</v>
      </c>
      <c r="H8">
        <f>'SQ1. F.ESC'!G8-'SQ1. F.ESC'!G$27</f>
        <v>120.97</v>
      </c>
      <c r="I8">
        <f>'SQ1. F.ESC'!H8-'SQ1. F.ESC'!H$27</f>
        <v>-5.032</v>
      </c>
      <c r="J8">
        <f>'SQ1. F.ESC'!I8-'SQ1. F.ESC'!I$27</f>
        <v>40.673999999999999</v>
      </c>
      <c r="K8">
        <f>'SQ1. F.ESC'!J8-'SQ1. F.ESC'!J$27</f>
        <v>3.1E-2</v>
      </c>
      <c r="L8">
        <f>'SQ1. F.ESC'!K8-'SQ1. F.ESC'!K$27</f>
        <v>5.8999999999999997E-2</v>
      </c>
      <c r="M8">
        <f t="shared" si="1"/>
        <v>4.4999999999999998E-2</v>
      </c>
      <c r="N8">
        <f>'SQ1. F.ESC'!L8-'SQ1. F.ESC'!L$27</f>
        <v>617.85599999999999</v>
      </c>
      <c r="O8">
        <f>'SQ1. F.ESC'!M8-'SQ1. F.ESC'!M$27</f>
        <v>9.7379999999999995</v>
      </c>
      <c r="P8">
        <f>'SQ1. F.ESC'!N8-'SQ1. F.ESC'!N$27</f>
        <v>5.7959999999999994</v>
      </c>
      <c r="Q8">
        <f>'SQ1. F.ESC'!O8-'SQ1. F.ESC'!O$27</f>
        <v>13.166</v>
      </c>
      <c r="R8">
        <f>'SQ1. F.ESC'!P8-'SQ1. F.ESC'!P$27</f>
        <v>15.195</v>
      </c>
      <c r="S8">
        <f>'SQ1. F.ESC'!Q8-'SQ1. F.ESC'!Q$27</f>
        <v>13.561</v>
      </c>
      <c r="T8">
        <f>'SQ1. F.ESC'!R8-'SQ1. F.ESC'!R$27</f>
        <v>12.399000000000001</v>
      </c>
    </row>
    <row r="9" spans="1:21" x14ac:dyDescent="0.2">
      <c r="A9" s="4" t="s">
        <v>25</v>
      </c>
      <c r="B9">
        <f>'SQ1. F.ESC'!B9-'SQ1. F.ESC'!B$27</f>
        <v>7146.26</v>
      </c>
      <c r="C9">
        <f>'SQ1. F.ESC'!C9-'SQ1. F.ESC'!C$27</f>
        <v>2023.9</v>
      </c>
      <c r="D9">
        <f>'SQ1. F.ESC'!D9-'SQ1. F.ESC'!D$27</f>
        <v>1100.9000000000001</v>
      </c>
      <c r="E9">
        <f>'SQ1. F.ESC'!E9-'SQ1. F.ESC'!E$27</f>
        <v>617.79999999999995</v>
      </c>
      <c r="F9">
        <f t="shared" si="0"/>
        <v>859.35</v>
      </c>
      <c r="G9">
        <f>'SQ1. F.ESC'!F9-'SQ1. F.ESC'!F$27</f>
        <v>308.89</v>
      </c>
      <c r="H9">
        <f>'SQ1. F.ESC'!G9-'SQ1. F.ESC'!G$27</f>
        <v>13.82</v>
      </c>
      <c r="I9">
        <f>'SQ1. F.ESC'!H9-'SQ1. F.ESC'!H$27</f>
        <v>-7.4340000000000002</v>
      </c>
      <c r="J9">
        <f>'SQ1. F.ESC'!I9-'SQ1. F.ESC'!I$27</f>
        <v>30.443999999999999</v>
      </c>
      <c r="K9">
        <f>'SQ1. F.ESC'!J9-'SQ1. F.ESC'!J$27</f>
        <v>8.6999999999999994E-2</v>
      </c>
      <c r="L9">
        <f>'SQ1. F.ESC'!K9-'SQ1. F.ESC'!K$27</f>
        <v>0.10199999999999999</v>
      </c>
      <c r="M9">
        <f t="shared" si="1"/>
        <v>9.4500000000000001E-2</v>
      </c>
      <c r="N9">
        <f>'SQ1. F.ESC'!L9-'SQ1. F.ESC'!L$27</f>
        <v>594.65599999999995</v>
      </c>
      <c r="O9">
        <f>'SQ1. F.ESC'!M9-'SQ1. F.ESC'!M$27</f>
        <v>9.8079999999999998</v>
      </c>
      <c r="P9">
        <f>'SQ1. F.ESC'!N9-'SQ1. F.ESC'!N$27</f>
        <v>6.1</v>
      </c>
      <c r="Q9">
        <f>'SQ1. F.ESC'!O9-'SQ1. F.ESC'!O$27</f>
        <v>12.516</v>
      </c>
      <c r="R9">
        <f>'SQ1. F.ESC'!P9-'SQ1. F.ESC'!P$27</f>
        <v>13.494999999999999</v>
      </c>
      <c r="S9">
        <f>'SQ1. F.ESC'!Q9-'SQ1. F.ESC'!Q$27</f>
        <v>12.911</v>
      </c>
      <c r="T9">
        <f>'SQ1. F.ESC'!R9-'SQ1. F.ESC'!R$27</f>
        <v>14.859000000000002</v>
      </c>
    </row>
    <row r="10" spans="1:21" x14ac:dyDescent="0.2">
      <c r="A10" s="4" t="s">
        <v>26</v>
      </c>
      <c r="B10">
        <f>'SQ1. F.ESC'!B10-'SQ1. F.ESC'!B$27</f>
        <v>5545.26</v>
      </c>
      <c r="C10">
        <f>'SQ1. F.ESC'!C10-'SQ1. F.ESC'!C$27</f>
        <v>1706.9</v>
      </c>
      <c r="D10">
        <f>'SQ1. F.ESC'!D10-'SQ1. F.ESC'!D$27</f>
        <v>1134.3</v>
      </c>
      <c r="E10">
        <f>'SQ1. F.ESC'!E10-'SQ1. F.ESC'!E$27</f>
        <v>534.20000000000005</v>
      </c>
      <c r="F10">
        <f t="shared" si="0"/>
        <v>834.25</v>
      </c>
      <c r="G10">
        <f>'SQ1. F.ESC'!F10-'SQ1. F.ESC'!F$27</f>
        <v>418.59</v>
      </c>
      <c r="H10">
        <f>'SQ1. F.ESC'!G10-'SQ1. F.ESC'!G$27</f>
        <v>78</v>
      </c>
      <c r="I10">
        <f>'SQ1. F.ESC'!H10-'SQ1. F.ESC'!H$27</f>
        <v>-4.4000000000000004</v>
      </c>
      <c r="J10">
        <f>'SQ1. F.ESC'!I10-'SQ1. F.ESC'!I$27</f>
        <v>38.903999999999996</v>
      </c>
      <c r="K10">
        <f>'SQ1. F.ESC'!J10-'SQ1. F.ESC'!J$27</f>
        <v>0.128</v>
      </c>
      <c r="L10">
        <f>'SQ1. F.ESC'!K10-'SQ1. F.ESC'!K$27</f>
        <v>0.111</v>
      </c>
      <c r="M10">
        <f t="shared" si="1"/>
        <v>0.1195</v>
      </c>
      <c r="N10">
        <f>'SQ1. F.ESC'!L10-'SQ1. F.ESC'!L$27</f>
        <v>473.15599999999995</v>
      </c>
      <c r="O10">
        <f>'SQ1. F.ESC'!M10-'SQ1. F.ESC'!M$27</f>
        <v>10.137</v>
      </c>
      <c r="P10">
        <f>'SQ1. F.ESC'!N10-'SQ1. F.ESC'!N$27</f>
        <v>5.7160000000000002</v>
      </c>
      <c r="Q10">
        <f>'SQ1. F.ESC'!O10-'SQ1. F.ESC'!O$27</f>
        <v>13.965999999999999</v>
      </c>
      <c r="R10">
        <f>'SQ1. F.ESC'!P10-'SQ1. F.ESC'!P$27</f>
        <v>15.885</v>
      </c>
      <c r="S10">
        <f>'SQ1. F.ESC'!Q10-'SQ1. F.ESC'!Q$27</f>
        <v>14.241</v>
      </c>
      <c r="T10">
        <f>'SQ1. F.ESC'!R10-'SQ1. F.ESC'!R$27</f>
        <v>16.249000000000002</v>
      </c>
    </row>
    <row r="11" spans="1:21" x14ac:dyDescent="0.2">
      <c r="A11" s="4" t="s">
        <v>27</v>
      </c>
      <c r="B11">
        <f>'SQ1. F.ESC'!B11-'SQ1. F.ESC'!B$27</f>
        <v>8738.26</v>
      </c>
      <c r="C11">
        <f>'SQ1. F.ESC'!C11-'SQ1. F.ESC'!C$27</f>
        <v>2266.9</v>
      </c>
      <c r="D11">
        <f>'SQ1. F.ESC'!D11-'SQ1. F.ESC'!D$27</f>
        <v>1123.2</v>
      </c>
      <c r="E11">
        <f>'SQ1. F.ESC'!E11-'SQ1. F.ESC'!E$27</f>
        <v>730</v>
      </c>
      <c r="F11">
        <f t="shared" si="0"/>
        <v>926.6</v>
      </c>
      <c r="G11">
        <f>'SQ1. F.ESC'!F11-'SQ1. F.ESC'!F$27</f>
        <v>274.78999999999996</v>
      </c>
      <c r="H11">
        <f>'SQ1. F.ESC'!G11-'SQ1. F.ESC'!G$27</f>
        <v>138.07</v>
      </c>
      <c r="I11">
        <f>'SQ1. F.ESC'!H11-'SQ1. F.ESC'!H$27</f>
        <v>-7.0229999999999997</v>
      </c>
      <c r="J11">
        <f>'SQ1. F.ESC'!I11-'SQ1. F.ESC'!I$27</f>
        <v>26.943999999999999</v>
      </c>
      <c r="K11">
        <f>'SQ1. F.ESC'!J11-'SQ1. F.ESC'!J$27</f>
        <v>7.6999999999999999E-2</v>
      </c>
      <c r="L11">
        <f>'SQ1. F.ESC'!K11-'SQ1. F.ESC'!K$27</f>
        <v>4.0000000000000008E-2</v>
      </c>
      <c r="M11">
        <f t="shared" si="1"/>
        <v>5.8500000000000003E-2</v>
      </c>
      <c r="N11">
        <f>'SQ1. F.ESC'!L11-'SQ1. F.ESC'!L$27</f>
        <v>563.95600000000002</v>
      </c>
      <c r="O11">
        <f>'SQ1. F.ESC'!M11-'SQ1. F.ESC'!M$27</f>
        <v>10.862</v>
      </c>
      <c r="P11">
        <f>'SQ1. F.ESC'!N11-'SQ1. F.ESC'!N$27</f>
        <v>5.0939999999999994</v>
      </c>
      <c r="Q11">
        <f>'SQ1. F.ESC'!O11-'SQ1. F.ESC'!O$27</f>
        <v>13.496</v>
      </c>
      <c r="R11">
        <f>'SQ1. F.ESC'!P11-'SQ1. F.ESC'!P$27</f>
        <v>14.854999999999999</v>
      </c>
      <c r="S11">
        <f>'SQ1. F.ESC'!Q11-'SQ1. F.ESC'!Q$27</f>
        <v>14.041</v>
      </c>
      <c r="T11">
        <f>'SQ1. F.ESC'!R11-'SQ1. F.ESC'!R$27</f>
        <v>10.748999999999999</v>
      </c>
    </row>
    <row r="12" spans="1:21" x14ac:dyDescent="0.2">
      <c r="A12" s="4" t="s">
        <v>28</v>
      </c>
      <c r="B12">
        <f>'SQ1. F.ESC'!B12-'SQ1. F.ESC'!B$27</f>
        <v>5136.26</v>
      </c>
      <c r="C12">
        <f>'SQ1. F.ESC'!C12-'SQ1. F.ESC'!C$27</f>
        <v>1532.9</v>
      </c>
      <c r="D12">
        <f>'SQ1. F.ESC'!D12-'SQ1. F.ESC'!D$27</f>
        <v>1150.2</v>
      </c>
      <c r="E12">
        <f>'SQ1. F.ESC'!E12-'SQ1. F.ESC'!E$27</f>
        <v>581.4</v>
      </c>
      <c r="F12">
        <f t="shared" si="0"/>
        <v>865.8</v>
      </c>
      <c r="G12">
        <f>'SQ1. F.ESC'!F12-'SQ1. F.ESC'!F$27</f>
        <v>250.99</v>
      </c>
      <c r="H12">
        <f>'SQ1. F.ESC'!G12-'SQ1. F.ESC'!G$27</f>
        <v>168.57</v>
      </c>
      <c r="I12">
        <f>'SQ1. F.ESC'!H12-'SQ1. F.ESC'!H$27</f>
        <v>-4.411999999999999</v>
      </c>
      <c r="J12">
        <f>'SQ1. F.ESC'!I12-'SQ1. F.ESC'!I$27</f>
        <v>63.494</v>
      </c>
      <c r="K12">
        <f>'SQ1. F.ESC'!J12-'SQ1. F.ESC'!J$27</f>
        <v>8.5000000000000006E-2</v>
      </c>
      <c r="L12">
        <f>'SQ1. F.ESC'!K12-'SQ1. F.ESC'!K$27</f>
        <v>9.4E-2</v>
      </c>
      <c r="M12">
        <f t="shared" si="1"/>
        <v>8.9499999999999996E-2</v>
      </c>
      <c r="N12">
        <f>'SQ1. F.ESC'!L12-'SQ1. F.ESC'!L$27</f>
        <v>508.05600000000004</v>
      </c>
      <c r="O12">
        <f>'SQ1. F.ESC'!M12-'SQ1. F.ESC'!M$27</f>
        <v>10.176</v>
      </c>
      <c r="P12">
        <f>'SQ1. F.ESC'!N12-'SQ1. F.ESC'!N$27</f>
        <v>3.6180000000000003</v>
      </c>
      <c r="Q12">
        <f>'SQ1. F.ESC'!O12-'SQ1. F.ESC'!O$27</f>
        <v>16.085999999999999</v>
      </c>
      <c r="R12">
        <f>'SQ1. F.ESC'!P12-'SQ1. F.ESC'!P$27</f>
        <v>20.155000000000001</v>
      </c>
      <c r="S12">
        <f>'SQ1. F.ESC'!Q12-'SQ1. F.ESC'!Q$27</f>
        <v>15.481</v>
      </c>
      <c r="T12">
        <f>'SQ1. F.ESC'!R12-'SQ1. F.ESC'!R$27</f>
        <v>9.2789999999999999</v>
      </c>
    </row>
    <row r="13" spans="1:21" x14ac:dyDescent="0.2">
      <c r="A13" s="4" t="s">
        <v>29</v>
      </c>
      <c r="B13">
        <f>'SQ1. F.ESC'!B13-'SQ1. F.ESC'!B$27</f>
        <v>6578.26</v>
      </c>
      <c r="C13">
        <f>'SQ1. F.ESC'!C13-'SQ1. F.ESC'!C$27</f>
        <v>1982.9</v>
      </c>
      <c r="D13">
        <f>'SQ1. F.ESC'!D13-'SQ1. F.ESC'!D$27</f>
        <v>1019.12</v>
      </c>
      <c r="E13">
        <f>'SQ1. F.ESC'!E13-'SQ1. F.ESC'!E$27</f>
        <v>512.5</v>
      </c>
      <c r="F13">
        <f t="shared" si="0"/>
        <v>765.81</v>
      </c>
      <c r="G13">
        <f>'SQ1. F.ESC'!F13-'SQ1. F.ESC'!F$27</f>
        <v>232.39000000000001</v>
      </c>
      <c r="H13">
        <f>'SQ1. F.ESC'!G13-'SQ1. F.ESC'!G$27</f>
        <v>57.89</v>
      </c>
      <c r="I13">
        <f>'SQ1. F.ESC'!H13-'SQ1. F.ESC'!H$27</f>
        <v>-8.5510000000000002</v>
      </c>
      <c r="J13">
        <f>'SQ1. F.ESC'!I13-'SQ1. F.ESC'!I$27</f>
        <v>62.153999999999996</v>
      </c>
      <c r="K13">
        <f>'SQ1. F.ESC'!J13-'SQ1. F.ESC'!J$27</f>
        <v>0.10299999999999999</v>
      </c>
      <c r="L13">
        <f>'SQ1. F.ESC'!K13-'SQ1. F.ESC'!K$27</f>
        <v>0.14100000000000001</v>
      </c>
      <c r="M13">
        <f t="shared" si="1"/>
        <v>0.122</v>
      </c>
      <c r="N13">
        <f>'SQ1. F.ESC'!L13-'SQ1. F.ESC'!L$27</f>
        <v>439.15599999999995</v>
      </c>
      <c r="O13">
        <f>'SQ1. F.ESC'!M13-'SQ1. F.ESC'!M$27</f>
        <v>9.254999999999999</v>
      </c>
      <c r="P13">
        <f>'SQ1. F.ESC'!N13-'SQ1. F.ESC'!N$27</f>
        <v>4.0129999999999999</v>
      </c>
      <c r="Q13">
        <f>'SQ1. F.ESC'!O13-'SQ1. F.ESC'!O$27</f>
        <v>11.885999999999999</v>
      </c>
      <c r="R13">
        <f>'SQ1. F.ESC'!P13-'SQ1. F.ESC'!P$27</f>
        <v>12.895</v>
      </c>
      <c r="S13">
        <f>'SQ1. F.ESC'!Q13-'SQ1. F.ESC'!Q$27</f>
        <v>12.340999999999999</v>
      </c>
      <c r="T13">
        <f>'SQ1. F.ESC'!R13-'SQ1. F.ESC'!R$27</f>
        <v>7.4089999999999998</v>
      </c>
    </row>
    <row r="14" spans="1:21" x14ac:dyDescent="0.2">
      <c r="A14" s="4" t="s">
        <v>30</v>
      </c>
      <c r="B14">
        <f>'SQ1. F.ESC'!B14-'SQ1. F.ESC'!B$27</f>
        <v>7114.26</v>
      </c>
      <c r="C14">
        <f>'SQ1. F.ESC'!C14-'SQ1. F.ESC'!C$27</f>
        <v>2045.9</v>
      </c>
      <c r="D14">
        <f>'SQ1. F.ESC'!D14-'SQ1. F.ESC'!D$27</f>
        <v>1122.2</v>
      </c>
      <c r="E14">
        <f>'SQ1. F.ESC'!E14-'SQ1. F.ESC'!E$27</f>
        <v>583.70000000000005</v>
      </c>
      <c r="F14">
        <f t="shared" si="0"/>
        <v>852.95</v>
      </c>
      <c r="G14">
        <f>'SQ1. F.ESC'!F14-'SQ1. F.ESC'!F$27</f>
        <v>445.19</v>
      </c>
      <c r="H14">
        <f>'SQ1. F.ESC'!G14-'SQ1. F.ESC'!G$27</f>
        <v>62.710000000000008</v>
      </c>
      <c r="I14">
        <f>'SQ1. F.ESC'!H14-'SQ1. F.ESC'!H$27</f>
        <v>-5.87</v>
      </c>
      <c r="J14">
        <f>'SQ1. F.ESC'!I14-'SQ1. F.ESC'!I$27</f>
        <v>31.404</v>
      </c>
      <c r="K14">
        <f>'SQ1. F.ESC'!J14-'SQ1. F.ESC'!J$27</f>
        <v>0.14699999999999999</v>
      </c>
      <c r="L14">
        <f>'SQ1. F.ESC'!K14-'SQ1. F.ESC'!K$27</f>
        <v>3.0000000000000027E-3</v>
      </c>
      <c r="M14">
        <f t="shared" si="1"/>
        <v>7.4999999999999997E-2</v>
      </c>
      <c r="N14">
        <f>'SQ1. F.ESC'!L14-'SQ1. F.ESC'!L$27</f>
        <v>337.85599999999999</v>
      </c>
      <c r="O14">
        <f>'SQ1. F.ESC'!M14-'SQ1. F.ESC'!M$27</f>
        <v>12.751999999999999</v>
      </c>
      <c r="P14">
        <f>'SQ1. F.ESC'!N14-'SQ1. F.ESC'!N$27</f>
        <v>5.1109999999999998</v>
      </c>
      <c r="Q14">
        <f>'SQ1. F.ESC'!O14-'SQ1. F.ESC'!O$27</f>
        <v>16.486000000000001</v>
      </c>
      <c r="R14">
        <f>'SQ1. F.ESC'!P14-'SQ1. F.ESC'!P$27</f>
        <v>20.414999999999999</v>
      </c>
      <c r="S14">
        <f>'SQ1. F.ESC'!Q14-'SQ1. F.ESC'!Q$27</f>
        <v>17.301000000000002</v>
      </c>
      <c r="T14">
        <f>'SQ1. F.ESC'!R14-'SQ1. F.ESC'!R$27</f>
        <v>7.6689999999999996</v>
      </c>
    </row>
    <row r="15" spans="1:21" x14ac:dyDescent="0.2">
      <c r="A15" s="4" t="s">
        <v>31</v>
      </c>
      <c r="B15">
        <f>'SQ1. F.ESC'!B15-'SQ1. F.ESC'!B$27</f>
        <v>6346.26</v>
      </c>
      <c r="C15">
        <f>'SQ1. F.ESC'!C15-'SQ1. F.ESC'!C$27</f>
        <v>1880.9</v>
      </c>
      <c r="D15">
        <f>'SQ1. F.ESC'!D15-'SQ1. F.ESC'!D$27</f>
        <v>1183.7</v>
      </c>
      <c r="E15">
        <f>'SQ1. F.ESC'!E15-'SQ1. F.ESC'!E$27</f>
        <v>652.70000000000005</v>
      </c>
      <c r="F15">
        <f t="shared" si="0"/>
        <v>918.2</v>
      </c>
      <c r="G15">
        <f>'SQ1. F.ESC'!F15-'SQ1. F.ESC'!F$27</f>
        <v>333.28999999999996</v>
      </c>
      <c r="H15">
        <f>'SQ1. F.ESC'!G15-'SQ1. F.ESC'!G$27</f>
        <v>268.77</v>
      </c>
      <c r="I15">
        <f>'SQ1. F.ESC'!H15-'SQ1. F.ESC'!H$27</f>
        <v>0.10999999999999943</v>
      </c>
      <c r="J15">
        <f>'SQ1. F.ESC'!I15-'SQ1. F.ESC'!I$27</f>
        <v>55.423999999999999</v>
      </c>
      <c r="K15">
        <f>'SQ1. F.ESC'!J15-'SQ1. F.ESC'!J$27</f>
        <v>0.16799999999999998</v>
      </c>
      <c r="L15">
        <f>'SQ1. F.ESC'!K15-'SQ1. F.ESC'!K$27</f>
        <v>7.6999999999999985E-2</v>
      </c>
      <c r="M15">
        <f t="shared" si="1"/>
        <v>0.12249999999999998</v>
      </c>
      <c r="N15">
        <f>'SQ1. F.ESC'!L15-'SQ1. F.ESC'!L$27</f>
        <v>493.45600000000002</v>
      </c>
      <c r="O15">
        <f>'SQ1. F.ESC'!M15-'SQ1. F.ESC'!M$27</f>
        <v>10.831999999999999</v>
      </c>
      <c r="P15">
        <f>'SQ1. F.ESC'!N15-'SQ1. F.ESC'!N$27</f>
        <v>5.609</v>
      </c>
      <c r="Q15">
        <f>'SQ1. F.ESC'!O15-'SQ1. F.ESC'!O$27</f>
        <v>14.625999999999999</v>
      </c>
      <c r="R15">
        <f>'SQ1. F.ESC'!P15-'SQ1. F.ESC'!P$27</f>
        <v>16.285</v>
      </c>
      <c r="S15">
        <f>'SQ1. F.ESC'!Q15-'SQ1. F.ESC'!Q$27</f>
        <v>15.231</v>
      </c>
      <c r="T15">
        <f>'SQ1. F.ESC'!R15-'SQ1. F.ESC'!R$27</f>
        <v>10.709</v>
      </c>
    </row>
    <row r="16" spans="1:21" x14ac:dyDescent="0.2">
      <c r="A16" s="4" t="s">
        <v>32</v>
      </c>
      <c r="B16">
        <f>'SQ1. F.ESC'!B16-'SQ1. F.ESC'!B$27</f>
        <v>4739.26</v>
      </c>
      <c r="C16">
        <f>'SQ1. F.ESC'!C16-'SQ1. F.ESC'!C$27</f>
        <v>1716.9</v>
      </c>
      <c r="D16">
        <f>'SQ1. F.ESC'!D16-'SQ1. F.ESC'!D$27</f>
        <v>1154.8</v>
      </c>
      <c r="E16">
        <f>'SQ1. F.ESC'!E16-'SQ1. F.ESC'!E$27</f>
        <v>484.1</v>
      </c>
      <c r="F16">
        <f t="shared" si="0"/>
        <v>819.45</v>
      </c>
      <c r="G16">
        <f>'SQ1. F.ESC'!F16-'SQ1. F.ESC'!F$27</f>
        <v>277.69</v>
      </c>
      <c r="H16">
        <f>'SQ1. F.ESC'!G16-'SQ1. F.ESC'!G$27</f>
        <v>126.97</v>
      </c>
      <c r="I16">
        <f>'SQ1. F.ESC'!H16-'SQ1. F.ESC'!H$27</f>
        <v>-4.7810000000000006</v>
      </c>
      <c r="J16">
        <f>'SQ1. F.ESC'!I16-'SQ1. F.ESC'!I$27</f>
        <v>35.143999999999998</v>
      </c>
      <c r="K16">
        <f>'SQ1. F.ESC'!J16-'SQ1. F.ESC'!J$27</f>
        <v>0.108</v>
      </c>
      <c r="L16">
        <f>'SQ1. F.ESC'!K16-'SQ1. F.ESC'!K$27</f>
        <v>9.799999999999999E-2</v>
      </c>
      <c r="M16">
        <f t="shared" si="1"/>
        <v>0.10299999999999999</v>
      </c>
      <c r="N16">
        <f>'SQ1. F.ESC'!L16-'SQ1. F.ESC'!L$27</f>
        <v>462.65599999999995</v>
      </c>
      <c r="O16">
        <f>'SQ1. F.ESC'!M16-'SQ1. F.ESC'!M$27</f>
        <v>9.2449999999999992</v>
      </c>
      <c r="P16">
        <f>'SQ1. F.ESC'!N16-'SQ1. F.ESC'!N$27</f>
        <v>5.4660000000000002</v>
      </c>
      <c r="Q16">
        <f>'SQ1. F.ESC'!O16-'SQ1. F.ESC'!O$27</f>
        <v>12.076000000000001</v>
      </c>
      <c r="R16">
        <f>'SQ1. F.ESC'!P16-'SQ1. F.ESC'!P$27</f>
        <v>13.024999999999999</v>
      </c>
      <c r="S16">
        <f>'SQ1. F.ESC'!Q16-'SQ1. F.ESC'!Q$27</f>
        <v>12.291</v>
      </c>
      <c r="T16">
        <f>'SQ1. F.ESC'!R16-'SQ1. F.ESC'!R$27</f>
        <v>8.2789999999999999</v>
      </c>
    </row>
    <row r="17" spans="1:20" x14ac:dyDescent="0.2">
      <c r="A17" s="4" t="s">
        <v>33</v>
      </c>
      <c r="B17">
        <f>'SQ1. F.ESC'!B17-'SQ1. F.ESC'!B$27</f>
        <v>4918.26</v>
      </c>
      <c r="C17">
        <f>'SQ1. F.ESC'!C17-'SQ1. F.ESC'!C$27</f>
        <v>1735.9</v>
      </c>
      <c r="D17">
        <f>'SQ1. F.ESC'!D17-'SQ1. F.ESC'!D$27</f>
        <v>1214.9000000000001</v>
      </c>
      <c r="E17">
        <f>'SQ1. F.ESC'!E17-'SQ1. F.ESC'!E$27</f>
        <v>619.5</v>
      </c>
      <c r="F17">
        <f t="shared" si="0"/>
        <v>917.2</v>
      </c>
      <c r="G17">
        <f>'SQ1. F.ESC'!F17-'SQ1. F.ESC'!F$27</f>
        <v>264.89</v>
      </c>
      <c r="H17">
        <f>'SQ1. F.ESC'!G17-'SQ1. F.ESC'!G$27</f>
        <v>182.87</v>
      </c>
      <c r="I17">
        <f>'SQ1. F.ESC'!H17-'SQ1. F.ESC'!H$27</f>
        <v>10.09</v>
      </c>
      <c r="J17">
        <f>'SQ1. F.ESC'!I17-'SQ1. F.ESC'!I$27</f>
        <v>49.883999999999993</v>
      </c>
      <c r="K17">
        <f>'SQ1. F.ESC'!J17-'SQ1. F.ESC'!J$27</f>
        <v>0.122</v>
      </c>
      <c r="L17">
        <f>'SQ1. F.ESC'!K17-'SQ1. F.ESC'!K$27</f>
        <v>7.5999999999999984E-2</v>
      </c>
      <c r="M17">
        <f t="shared" si="1"/>
        <v>9.8999999999999991E-2</v>
      </c>
      <c r="N17">
        <f>'SQ1. F.ESC'!L17-'SQ1. F.ESC'!L$27</f>
        <v>436.05600000000004</v>
      </c>
      <c r="O17">
        <f>'SQ1. F.ESC'!M17-'SQ1. F.ESC'!M$27</f>
        <v>9.3629999999999995</v>
      </c>
      <c r="P17">
        <f>'SQ1. F.ESC'!N17-'SQ1. F.ESC'!N$27</f>
        <v>4.8959999999999999</v>
      </c>
      <c r="Q17">
        <f>'SQ1. F.ESC'!O17-'SQ1. F.ESC'!O$27</f>
        <v>12.016</v>
      </c>
      <c r="R17">
        <f>'SQ1. F.ESC'!P17-'SQ1. F.ESC'!P$27</f>
        <v>13.334999999999999</v>
      </c>
      <c r="S17">
        <f>'SQ1. F.ESC'!Q17-'SQ1. F.ESC'!Q$27</f>
        <v>12.350999999999999</v>
      </c>
      <c r="T17">
        <f>'SQ1. F.ESC'!R17-'SQ1. F.ESC'!R$27</f>
        <v>11.309000000000001</v>
      </c>
    </row>
    <row r="18" spans="1:20" x14ac:dyDescent="0.2">
      <c r="A18" s="4" t="s">
        <v>34</v>
      </c>
      <c r="B18">
        <f>'SQ1. F.ESC'!B18-'SQ1. F.ESC'!B$27</f>
        <v>6781.26</v>
      </c>
      <c r="C18">
        <f>'SQ1. F.ESC'!C18-'SQ1. F.ESC'!C$27</f>
        <v>2021.9</v>
      </c>
      <c r="D18">
        <f>'SQ1. F.ESC'!D18-'SQ1. F.ESC'!D$27</f>
        <v>1158.2</v>
      </c>
      <c r="E18">
        <f>'SQ1. F.ESC'!E18-'SQ1. F.ESC'!E$27</f>
        <v>483.4</v>
      </c>
      <c r="F18">
        <f t="shared" si="0"/>
        <v>820.8</v>
      </c>
      <c r="G18">
        <f>'SQ1. F.ESC'!F18-'SQ1. F.ESC'!F$27</f>
        <v>312.19</v>
      </c>
      <c r="H18">
        <f>'SQ1. F.ESC'!G18-'SQ1. F.ESC'!G$27</f>
        <v>209.47</v>
      </c>
      <c r="I18">
        <f>'SQ1. F.ESC'!H18-'SQ1. F.ESC'!H$27</f>
        <v>-7.7320000000000002</v>
      </c>
      <c r="J18">
        <f>'SQ1. F.ESC'!I18-'SQ1. F.ESC'!I$27</f>
        <v>40.133999999999993</v>
      </c>
      <c r="K18">
        <f>'SQ1. F.ESC'!J18-'SQ1. F.ESC'!J$27</f>
        <v>0.04</v>
      </c>
      <c r="L18">
        <f>'SQ1. F.ESC'!K18-'SQ1. F.ESC'!K$27</f>
        <v>2.1999999999999992E-2</v>
      </c>
      <c r="M18">
        <f t="shared" si="1"/>
        <v>3.0999999999999996E-2</v>
      </c>
      <c r="N18">
        <f>'SQ1. F.ESC'!L18-'SQ1. F.ESC'!L$27</f>
        <v>527.65599999999995</v>
      </c>
      <c r="O18">
        <f>'SQ1. F.ESC'!M18-'SQ1. F.ESC'!M$27</f>
        <v>9.5839999999999996</v>
      </c>
      <c r="P18">
        <f>'SQ1. F.ESC'!N18-'SQ1. F.ESC'!N$27</f>
        <v>5.5939999999999994</v>
      </c>
      <c r="Q18">
        <f>'SQ1. F.ESC'!O18-'SQ1. F.ESC'!O$27</f>
        <v>12.836</v>
      </c>
      <c r="R18">
        <f>'SQ1. F.ESC'!P18-'SQ1. F.ESC'!P$27</f>
        <v>13.524999999999999</v>
      </c>
      <c r="S18">
        <f>'SQ1. F.ESC'!Q18-'SQ1. F.ESC'!Q$27</f>
        <v>12.821</v>
      </c>
      <c r="T18">
        <f>'SQ1. F.ESC'!R18-'SQ1. F.ESC'!R$27</f>
        <v>9.7890000000000015</v>
      </c>
    </row>
    <row r="19" spans="1:20" x14ac:dyDescent="0.2">
      <c r="A19" s="4" t="s">
        <v>35</v>
      </c>
      <c r="B19">
        <f>'SQ1. F.ESC'!B19-'SQ1. F.ESC'!B$27</f>
        <v>5574.26</v>
      </c>
      <c r="C19">
        <f>'SQ1. F.ESC'!C19-'SQ1. F.ESC'!C$27</f>
        <v>2107.9</v>
      </c>
      <c r="D19">
        <f>'SQ1. F.ESC'!D19-'SQ1. F.ESC'!D$27</f>
        <v>1215.7</v>
      </c>
      <c r="E19">
        <f>'SQ1. F.ESC'!E19-'SQ1. F.ESC'!E$27</f>
        <v>604.1</v>
      </c>
      <c r="F19">
        <f t="shared" si="0"/>
        <v>909.90000000000009</v>
      </c>
      <c r="G19">
        <f>'SQ1. F.ESC'!F19-'SQ1. F.ESC'!F$27</f>
        <v>397.59</v>
      </c>
      <c r="H19">
        <f>'SQ1. F.ESC'!G19-'SQ1. F.ESC'!G$27</f>
        <v>216.47</v>
      </c>
      <c r="I19">
        <f>'SQ1. F.ESC'!H19-'SQ1. F.ESC'!H$27</f>
        <v>-6.609</v>
      </c>
      <c r="J19">
        <f>'SQ1. F.ESC'!I19-'SQ1. F.ESC'!I$27</f>
        <v>35.343999999999994</v>
      </c>
      <c r="K19">
        <f>'SQ1. F.ESC'!J19-'SQ1. F.ESC'!J$27</f>
        <v>0.153</v>
      </c>
      <c r="L19">
        <f>'SQ1. F.ESC'!K19-'SQ1. F.ESC'!K$27</f>
        <v>4.8999999999999988E-2</v>
      </c>
      <c r="M19">
        <f t="shared" si="1"/>
        <v>0.10099999999999999</v>
      </c>
      <c r="N19">
        <f>'SQ1. F.ESC'!L19-'SQ1. F.ESC'!L$27</f>
        <v>436.05600000000004</v>
      </c>
      <c r="O19">
        <f>'SQ1. F.ESC'!M19-'SQ1. F.ESC'!M$27</f>
        <v>11.042</v>
      </c>
      <c r="P19">
        <f>'SQ1. F.ESC'!N19-'SQ1. F.ESC'!N$27</f>
        <v>5.5670000000000002</v>
      </c>
      <c r="Q19">
        <f>'SQ1. F.ESC'!O19-'SQ1. F.ESC'!O$27</f>
        <v>15.496</v>
      </c>
      <c r="R19">
        <f>'SQ1. F.ESC'!P19-'SQ1. F.ESC'!P$27</f>
        <v>17.715</v>
      </c>
      <c r="S19">
        <f>'SQ1. F.ESC'!Q19-'SQ1. F.ESC'!Q$27</f>
        <v>15.301</v>
      </c>
      <c r="T19">
        <f>'SQ1. F.ESC'!R19-'SQ1. F.ESC'!R$27</f>
        <v>14.309000000000001</v>
      </c>
    </row>
    <row r="20" spans="1:20" x14ac:dyDescent="0.2">
      <c r="A20" s="4" t="s">
        <v>36</v>
      </c>
      <c r="B20">
        <f>'SQ1. F.ESC'!B20-'SQ1. F.ESC'!B$27</f>
        <v>5566.26</v>
      </c>
      <c r="C20">
        <f>'SQ1. F.ESC'!C20-'SQ1. F.ESC'!C$27</f>
        <v>1937.9</v>
      </c>
      <c r="D20">
        <f>'SQ1. F.ESC'!D20-'SQ1. F.ESC'!D$27</f>
        <v>1185.5</v>
      </c>
      <c r="E20">
        <f>'SQ1. F.ESC'!E20-'SQ1. F.ESC'!E$27</f>
        <v>495.79999999999995</v>
      </c>
      <c r="F20">
        <f t="shared" si="0"/>
        <v>840.65</v>
      </c>
      <c r="G20">
        <f>'SQ1. F.ESC'!F20-'SQ1. F.ESC'!F$27</f>
        <v>281.78999999999996</v>
      </c>
      <c r="H20">
        <f>'SQ1. F.ESC'!G20-'SQ1. F.ESC'!G$27</f>
        <v>49.320000000000007</v>
      </c>
      <c r="I20">
        <f>'SQ1. F.ESC'!H20-'SQ1. F.ESC'!H$27</f>
        <v>0.90000000000000036</v>
      </c>
      <c r="J20">
        <f>'SQ1. F.ESC'!I20-'SQ1. F.ESC'!I$27</f>
        <v>26.524000000000001</v>
      </c>
      <c r="K20">
        <f>'SQ1. F.ESC'!J20-'SQ1. F.ESC'!J$27</f>
        <v>4.1000000000000002E-2</v>
      </c>
      <c r="L20">
        <f>'SQ1. F.ESC'!K20-'SQ1. F.ESC'!K$27</f>
        <v>-9.000000000000008E-3</v>
      </c>
      <c r="M20">
        <f t="shared" si="1"/>
        <v>1.5999999999999997E-2</v>
      </c>
      <c r="N20">
        <f>'SQ1. F.ESC'!L20-'SQ1. F.ESC'!L$27</f>
        <v>483.55600000000004</v>
      </c>
      <c r="O20">
        <f>'SQ1. F.ESC'!M20-'SQ1. F.ESC'!M$27</f>
        <v>10.219999999999999</v>
      </c>
      <c r="P20">
        <f>'SQ1. F.ESC'!N20-'SQ1. F.ESC'!N$27</f>
        <v>4.5999999999999996</v>
      </c>
      <c r="Q20">
        <f>'SQ1. F.ESC'!O20-'SQ1. F.ESC'!O$27</f>
        <v>13.885999999999999</v>
      </c>
      <c r="R20">
        <f>'SQ1. F.ESC'!P20-'SQ1. F.ESC'!P$27</f>
        <v>16.045000000000002</v>
      </c>
      <c r="S20">
        <f>'SQ1. F.ESC'!Q20-'SQ1. F.ESC'!Q$27</f>
        <v>14.301</v>
      </c>
      <c r="T20">
        <f>'SQ1. F.ESC'!R20-'SQ1. F.ESC'!R$27</f>
        <v>10.928999999999998</v>
      </c>
    </row>
    <row r="21" spans="1:20" x14ac:dyDescent="0.2">
      <c r="A21" s="4" t="s">
        <v>37</v>
      </c>
      <c r="B21">
        <f>'SQ1. F.ESC'!B21-'SQ1. F.ESC'!B$27</f>
        <v>6434.26</v>
      </c>
      <c r="C21">
        <f>'SQ1. F.ESC'!C21-'SQ1. F.ESC'!C$27</f>
        <v>2005.9</v>
      </c>
      <c r="D21">
        <f>'SQ1. F.ESC'!D21-'SQ1. F.ESC'!D$27</f>
        <v>1176.9000000000001</v>
      </c>
      <c r="E21">
        <f>'SQ1. F.ESC'!E21-'SQ1. F.ESC'!E$27</f>
        <v>480.79999999999995</v>
      </c>
      <c r="F21">
        <f t="shared" si="0"/>
        <v>828.85</v>
      </c>
      <c r="G21">
        <f>'SQ1. F.ESC'!F21-'SQ1. F.ESC'!F$27</f>
        <v>328.98999999999995</v>
      </c>
      <c r="H21">
        <f>'SQ1. F.ESC'!G21-'SQ1. F.ESC'!G$27</f>
        <v>151.77000000000001</v>
      </c>
      <c r="I21">
        <f>'SQ1. F.ESC'!H21-'SQ1. F.ESC'!H$27</f>
        <v>-4.3360000000000003</v>
      </c>
      <c r="J21">
        <f>'SQ1. F.ESC'!I21-'SQ1. F.ESC'!I$27</f>
        <v>29.673999999999999</v>
      </c>
      <c r="K21">
        <f>'SQ1. F.ESC'!J21-'SQ1. F.ESC'!J$27</f>
        <v>5.1000000000000004E-2</v>
      </c>
      <c r="L21">
        <f>'SQ1. F.ESC'!K21-'SQ1. F.ESC'!K$27</f>
        <v>0.11599999999999999</v>
      </c>
      <c r="M21">
        <f t="shared" si="1"/>
        <v>8.3499999999999991E-2</v>
      </c>
      <c r="N21">
        <f>'SQ1. F.ESC'!L21-'SQ1. F.ESC'!L$27</f>
        <v>393.55600000000004</v>
      </c>
      <c r="O21">
        <f>'SQ1. F.ESC'!M21-'SQ1. F.ESC'!M$27</f>
        <v>10.442</v>
      </c>
      <c r="P21">
        <f>'SQ1. F.ESC'!N21-'SQ1. F.ESC'!N$27</f>
        <v>5.4979999999999993</v>
      </c>
      <c r="Q21">
        <f>'SQ1. F.ESC'!O21-'SQ1. F.ESC'!O$27</f>
        <v>14.566000000000001</v>
      </c>
      <c r="R21">
        <f>'SQ1. F.ESC'!P21-'SQ1. F.ESC'!P$27</f>
        <v>15.934999999999999</v>
      </c>
      <c r="S21">
        <f>'SQ1. F.ESC'!Q21-'SQ1. F.ESC'!Q$27</f>
        <v>14.391</v>
      </c>
      <c r="T21">
        <f>'SQ1. F.ESC'!R21-'SQ1. F.ESC'!R$27</f>
        <v>14.329000000000001</v>
      </c>
    </row>
    <row r="22" spans="1:20" x14ac:dyDescent="0.2">
      <c r="A22" s="4" t="s">
        <v>38</v>
      </c>
      <c r="B22">
        <f>'SQ1. F.ESC'!B22-'SQ1. F.ESC'!B$27</f>
        <v>8024.26</v>
      </c>
      <c r="C22">
        <f>'SQ1. F.ESC'!C22-'SQ1. F.ESC'!C$27</f>
        <v>47118.9</v>
      </c>
      <c r="D22">
        <f>'SQ1. F.ESC'!D22-'SQ1. F.ESC'!D$27</f>
        <v>1185.8</v>
      </c>
      <c r="E22">
        <f>'SQ1. F.ESC'!E22-'SQ1. F.ESC'!E$27</f>
        <v>5721.6</v>
      </c>
      <c r="F22">
        <f t="shared" si="0"/>
        <v>3453.7000000000003</v>
      </c>
      <c r="G22">
        <f>'SQ1. F.ESC'!F22-'SQ1. F.ESC'!F$27</f>
        <v>268.28999999999996</v>
      </c>
      <c r="H22">
        <f>'SQ1. F.ESC'!G22-'SQ1. F.ESC'!G$27</f>
        <v>83.87</v>
      </c>
      <c r="I22">
        <f>'SQ1. F.ESC'!H22-'SQ1. F.ESC'!H$27</f>
        <v>-6.7809999999999997</v>
      </c>
      <c r="J22">
        <f>'SQ1. F.ESC'!I22-'SQ1. F.ESC'!I$27</f>
        <v>26.484000000000002</v>
      </c>
      <c r="K22">
        <f>'SQ1. F.ESC'!J22-'SQ1. F.ESC'!J$27</f>
        <v>0.19800000000000001</v>
      </c>
      <c r="L22">
        <f>'SQ1. F.ESC'!K22-'SQ1. F.ESC'!K$27</f>
        <v>0.109</v>
      </c>
      <c r="M22">
        <f t="shared" si="1"/>
        <v>0.1535</v>
      </c>
      <c r="N22">
        <f>'SQ1. F.ESC'!L22-'SQ1. F.ESC'!L$27</f>
        <v>500.75599999999997</v>
      </c>
      <c r="O22">
        <f>'SQ1. F.ESC'!M22-'SQ1. F.ESC'!M$27</f>
        <v>9.0589999999999993</v>
      </c>
      <c r="P22">
        <f>'SQ1. F.ESC'!N22-'SQ1. F.ESC'!N$27</f>
        <v>6.1269999999999998</v>
      </c>
      <c r="Q22">
        <f>'SQ1. F.ESC'!O22-'SQ1. F.ESC'!O$27</f>
        <v>12.045999999999999</v>
      </c>
      <c r="R22">
        <f>'SQ1. F.ESC'!P22-'SQ1. F.ESC'!P$27</f>
        <v>13.074999999999999</v>
      </c>
      <c r="S22">
        <f>'SQ1. F.ESC'!Q22-'SQ1. F.ESC'!Q$27</f>
        <v>12.131</v>
      </c>
      <c r="T22">
        <f>'SQ1. F.ESC'!R22-'SQ1. F.ESC'!R$27</f>
        <v>8.8790000000000013</v>
      </c>
    </row>
    <row r="23" spans="1:20" x14ac:dyDescent="0.2">
      <c r="A23" s="4" t="s">
        <v>39</v>
      </c>
      <c r="B23">
        <f>'SQ1. F.ESC'!B23-'SQ1. F.ESC'!B$27</f>
        <v>6697.26</v>
      </c>
      <c r="C23">
        <f>'SQ1. F.ESC'!C23-'SQ1. F.ESC'!C$27</f>
        <v>1761.9</v>
      </c>
      <c r="D23">
        <f>'SQ1. F.ESC'!D23-'SQ1. F.ESC'!D$27</f>
        <v>1194</v>
      </c>
      <c r="E23">
        <f>'SQ1. F.ESC'!E23-'SQ1. F.ESC'!E$27</f>
        <v>603.29999999999995</v>
      </c>
      <c r="F23">
        <f t="shared" si="0"/>
        <v>898.65</v>
      </c>
      <c r="G23">
        <f>'SQ1. F.ESC'!F23-'SQ1. F.ESC'!F$27</f>
        <v>276.48999999999995</v>
      </c>
      <c r="H23">
        <f>'SQ1. F.ESC'!G23-'SQ1. F.ESC'!G$27</f>
        <v>96.97</v>
      </c>
      <c r="I23">
        <f>'SQ1. F.ESC'!H23-'SQ1. F.ESC'!H$27</f>
        <v>-7.7210000000000001</v>
      </c>
      <c r="J23">
        <f>'SQ1. F.ESC'!I23-'SQ1. F.ESC'!I$27</f>
        <v>30.274000000000001</v>
      </c>
      <c r="K23">
        <f>'SQ1. F.ESC'!J23-'SQ1. F.ESC'!J$27</f>
        <v>0.10299999999999999</v>
      </c>
      <c r="L23">
        <f>'SQ1. F.ESC'!K23-'SQ1. F.ESC'!K$27</f>
        <v>8.299999999999999E-2</v>
      </c>
      <c r="M23">
        <f t="shared" si="1"/>
        <v>9.2999999999999999E-2</v>
      </c>
      <c r="N23">
        <f>'SQ1. F.ESC'!L23-'SQ1. F.ESC'!L$27</f>
        <v>441.35599999999999</v>
      </c>
      <c r="O23">
        <f>'SQ1. F.ESC'!M23-'SQ1. F.ESC'!M$27</f>
        <v>10.192</v>
      </c>
      <c r="P23">
        <f>'SQ1. F.ESC'!N23-'SQ1. F.ESC'!N$27</f>
        <v>3.9170000000000003</v>
      </c>
      <c r="Q23">
        <f>'SQ1. F.ESC'!O23-'SQ1. F.ESC'!O$27</f>
        <v>13.416</v>
      </c>
      <c r="R23">
        <f>'SQ1. F.ESC'!P23-'SQ1. F.ESC'!P$27</f>
        <v>14.375</v>
      </c>
      <c r="S23">
        <f>'SQ1. F.ESC'!Q23-'SQ1. F.ESC'!Q$27</f>
        <v>13.430999999999999</v>
      </c>
      <c r="T23">
        <f>'SQ1. F.ESC'!R23-'SQ1. F.ESC'!R$27</f>
        <v>9.5590000000000011</v>
      </c>
    </row>
    <row r="24" spans="1:20" x14ac:dyDescent="0.2">
      <c r="A24" s="4" t="s">
        <v>40</v>
      </c>
      <c r="B24">
        <f>'SQ1. F.ESC'!B24-'SQ1. F.ESC'!B$27</f>
        <v>4399.26</v>
      </c>
      <c r="C24">
        <f>'SQ1. F.ESC'!C24-'SQ1. F.ESC'!C$27</f>
        <v>1472.9</v>
      </c>
      <c r="D24">
        <f>'SQ1. F.ESC'!D24-'SQ1. F.ESC'!D$27</f>
        <v>1104.2</v>
      </c>
      <c r="E24">
        <f>'SQ1. F.ESC'!E24-'SQ1. F.ESC'!E$27</f>
        <v>503.79999999999995</v>
      </c>
      <c r="F24">
        <f t="shared" si="0"/>
        <v>804</v>
      </c>
      <c r="G24">
        <f>'SQ1. F.ESC'!F24-'SQ1. F.ESC'!F$27</f>
        <v>298.39</v>
      </c>
      <c r="H24">
        <f>'SQ1. F.ESC'!G24-'SQ1. F.ESC'!G$27</f>
        <v>42.739999999999995</v>
      </c>
      <c r="I24">
        <f>'SQ1. F.ESC'!H24-'SQ1. F.ESC'!H$27</f>
        <v>0.54000000000000092</v>
      </c>
      <c r="J24">
        <f>'SQ1. F.ESC'!I24-'SQ1. F.ESC'!I$27</f>
        <v>21.704000000000001</v>
      </c>
      <c r="K24">
        <f>'SQ1. F.ESC'!J24-'SQ1. F.ESC'!J$27</f>
        <v>5.6000000000000001E-2</v>
      </c>
      <c r="L24">
        <f>'SQ1. F.ESC'!K24-'SQ1. F.ESC'!K$27</f>
        <v>1.1999999999999983E-2</v>
      </c>
      <c r="M24">
        <f t="shared" si="1"/>
        <v>3.3999999999999989E-2</v>
      </c>
      <c r="N24">
        <f>'SQ1. F.ESC'!L24-'SQ1. F.ESC'!L$27</f>
        <v>360.35599999999999</v>
      </c>
      <c r="O24">
        <f>'SQ1. F.ESC'!M24-'SQ1. F.ESC'!M$27</f>
        <v>11.331999999999999</v>
      </c>
      <c r="P24">
        <f>'SQ1. F.ESC'!N24-'SQ1. F.ESC'!N$27</f>
        <v>4.1449999999999996</v>
      </c>
      <c r="Q24">
        <f>'SQ1. F.ESC'!O24-'SQ1. F.ESC'!O$27</f>
        <v>15.045999999999999</v>
      </c>
      <c r="R24">
        <f>'SQ1. F.ESC'!P24-'SQ1. F.ESC'!P$27</f>
        <v>16.265000000000001</v>
      </c>
      <c r="S24">
        <f>'SQ1. F.ESC'!Q24-'SQ1. F.ESC'!Q$27</f>
        <v>15.631</v>
      </c>
      <c r="T24">
        <f>'SQ1. F.ESC'!R24-'SQ1. F.ESC'!R$27</f>
        <v>17.909000000000002</v>
      </c>
    </row>
    <row r="25" spans="1:20" x14ac:dyDescent="0.2">
      <c r="A25" s="4" t="s">
        <v>41</v>
      </c>
      <c r="B25">
        <f>'SQ1. F.ESC'!B25-'SQ1. F.ESC'!B$27</f>
        <v>5912.26</v>
      </c>
      <c r="C25">
        <f>'SQ1. F.ESC'!C25-'SQ1. F.ESC'!C$27</f>
        <v>1851.9</v>
      </c>
      <c r="D25">
        <f>'SQ1. F.ESC'!D25-'SQ1. F.ESC'!D$27</f>
        <v>1230.5</v>
      </c>
      <c r="E25">
        <f>'SQ1. F.ESC'!E25-'SQ1. F.ESC'!E$27</f>
        <v>596.29999999999995</v>
      </c>
      <c r="F25">
        <f t="shared" si="0"/>
        <v>913.4</v>
      </c>
      <c r="G25">
        <f>'SQ1. F.ESC'!F25-'SQ1. F.ESC'!F$27</f>
        <v>251.59</v>
      </c>
      <c r="H25">
        <f>'SQ1. F.ESC'!G25-'SQ1. F.ESC'!G$27</f>
        <v>29.98</v>
      </c>
      <c r="I25">
        <f>'SQ1. F.ESC'!H25-'SQ1. F.ESC'!H$27</f>
        <v>-9.5969999999999995</v>
      </c>
      <c r="J25">
        <f>'SQ1. F.ESC'!I25-'SQ1. F.ESC'!I$27</f>
        <v>24.373999999999999</v>
      </c>
      <c r="K25">
        <f>'SQ1. F.ESC'!J25-'SQ1. F.ESC'!J$27</f>
        <v>0.20399999999999999</v>
      </c>
      <c r="L25">
        <f>'SQ1. F.ESC'!K25-'SQ1. F.ESC'!K$27</f>
        <v>4.5999999999999985E-2</v>
      </c>
      <c r="M25">
        <f t="shared" si="1"/>
        <v>0.12499999999999999</v>
      </c>
      <c r="N25">
        <f>'SQ1. F.ESC'!L25-'SQ1. F.ESC'!L$27</f>
        <v>250.756</v>
      </c>
      <c r="O25">
        <f>'SQ1. F.ESC'!M25-'SQ1. F.ESC'!M$27</f>
        <v>9.6349999999999998</v>
      </c>
      <c r="P25">
        <f>'SQ1. F.ESC'!N25-'SQ1. F.ESC'!N$27</f>
        <v>4.0419999999999998</v>
      </c>
      <c r="Q25">
        <f>'SQ1. F.ESC'!O25-'SQ1. F.ESC'!O$27</f>
        <v>13.006</v>
      </c>
      <c r="R25">
        <f>'SQ1. F.ESC'!P25-'SQ1. F.ESC'!P$27</f>
        <v>14.014999999999999</v>
      </c>
      <c r="S25">
        <f>'SQ1. F.ESC'!Q25-'SQ1. F.ESC'!Q$27</f>
        <v>13.611000000000001</v>
      </c>
      <c r="T25">
        <f>'SQ1. F.ESC'!R25-'SQ1. F.ESC'!R$27</f>
        <v>11.969000000000001</v>
      </c>
    </row>
    <row r="26" spans="1:20" x14ac:dyDescent="0.2">
      <c r="A26" s="4" t="s">
        <v>42</v>
      </c>
      <c r="B26">
        <f>'SQ1. F.ESC'!B26-'SQ1. F.ESC'!B$27</f>
        <v>5474.26</v>
      </c>
      <c r="C26">
        <f>'SQ1. F.ESC'!C26-'SQ1. F.ESC'!C$27</f>
        <v>1725.9</v>
      </c>
      <c r="D26">
        <f>'SQ1. F.ESC'!D26-'SQ1. F.ESC'!D$27</f>
        <v>1113.8</v>
      </c>
      <c r="E26">
        <f>'SQ1. F.ESC'!E26-'SQ1. F.ESC'!E$27</f>
        <v>466.79999999999995</v>
      </c>
      <c r="F26">
        <f t="shared" si="0"/>
        <v>790.3</v>
      </c>
      <c r="G26">
        <f>'SQ1. F.ESC'!F26-'SQ1. F.ESC'!F$27</f>
        <v>242.89000000000001</v>
      </c>
      <c r="H26">
        <f>'SQ1. F.ESC'!G26-'SQ1. F.ESC'!G$27</f>
        <v>18.34</v>
      </c>
      <c r="I26">
        <f>'SQ1. F.ESC'!H26-'SQ1. F.ESC'!H$27</f>
        <v>-7.9849999999999994</v>
      </c>
      <c r="J26">
        <f>'SQ1. F.ESC'!I26-'SQ1. F.ESC'!I$27</f>
        <v>24.414000000000001</v>
      </c>
      <c r="K26">
        <f>'SQ1. F.ESC'!J26-'SQ1. F.ESC'!J$27</f>
        <v>9.0999999999999998E-2</v>
      </c>
      <c r="L26">
        <f>'SQ1. F.ESC'!K26-'SQ1. F.ESC'!K$27</f>
        <v>0.106</v>
      </c>
      <c r="M26">
        <f t="shared" si="1"/>
        <v>9.8500000000000004E-2</v>
      </c>
      <c r="N26">
        <f>'SQ1. F.ESC'!L26-'SQ1. F.ESC'!L$27</f>
        <v>331.25599999999997</v>
      </c>
      <c r="O26">
        <f>'SQ1. F.ESC'!M26-'SQ1. F.ESC'!M$27</f>
        <v>9.8079999999999998</v>
      </c>
      <c r="P26">
        <f>'SQ1. F.ESC'!N26-'SQ1. F.ESC'!N$27</f>
        <v>4.0490000000000004</v>
      </c>
      <c r="Q26">
        <f>'SQ1. F.ESC'!O26-'SQ1. F.ESC'!O$27</f>
        <v>13.276</v>
      </c>
      <c r="R26">
        <f>'SQ1. F.ESC'!P26-'SQ1. F.ESC'!P$27</f>
        <v>14.324999999999999</v>
      </c>
      <c r="S26">
        <f>'SQ1. F.ESC'!Q26-'SQ1. F.ESC'!Q$27</f>
        <v>13.281000000000001</v>
      </c>
      <c r="T26">
        <f>'SQ1. F.ESC'!R26-'SQ1. F.ESC'!R$27</f>
        <v>9.0590000000000011</v>
      </c>
    </row>
    <row r="27" spans="1:20" x14ac:dyDescent="0.2">
      <c r="A27" s="1" t="s">
        <v>43</v>
      </c>
      <c r="B27">
        <f>'SQ1. F.ESC'!B27-'SQ1. F.ESC'!B$27</f>
        <v>0</v>
      </c>
      <c r="C27">
        <f>'SQ1. F.ESC'!C27-'SQ1. F.ESC'!C$27</f>
        <v>0</v>
      </c>
      <c r="D27">
        <f>'SQ1. F.ESC'!D27-'SQ1. F.ESC'!D$27</f>
        <v>0</v>
      </c>
      <c r="E27">
        <f>'SQ1. F.ESC'!E27-'SQ1. F.ESC'!E$27</f>
        <v>0</v>
      </c>
      <c r="F27">
        <f t="shared" si="0"/>
        <v>0</v>
      </c>
      <c r="G27">
        <f>'SQ1. F.ESC'!F27-'SQ1. F.ESC'!F$27</f>
        <v>0</v>
      </c>
      <c r="H27">
        <f>'SQ1. F.ESC'!G27-'SQ1. F.ESC'!G$27</f>
        <v>0</v>
      </c>
      <c r="I27">
        <f>'SQ1. F.ESC'!H27-'SQ1. F.ESC'!H$27</f>
        <v>0</v>
      </c>
      <c r="J27">
        <f>'SQ1. F.ESC'!I27-'SQ1. F.ESC'!I$27</f>
        <v>0</v>
      </c>
      <c r="K27">
        <f>'SQ1. F.ESC'!J27-'SQ1. F.ESC'!J$27</f>
        <v>0</v>
      </c>
      <c r="L27">
        <f>'SQ1. F.ESC'!K27-'SQ1. F.ESC'!K$27</f>
        <v>0</v>
      </c>
      <c r="M27">
        <f t="shared" si="1"/>
        <v>0</v>
      </c>
      <c r="N27">
        <f>'SQ1. F.ESC'!L27-'SQ1. F.ESC'!L$27</f>
        <v>0</v>
      </c>
      <c r="O27">
        <f>'SQ1. F.ESC'!M27-'SQ1. F.ESC'!M$27</f>
        <v>0</v>
      </c>
      <c r="P27">
        <f>'SQ1. F.ESC'!N27-'SQ1. F.ESC'!N$27</f>
        <v>0</v>
      </c>
      <c r="Q27">
        <f>'SQ1. F.ESC'!O27-'SQ1. F.ESC'!O$27</f>
        <v>0</v>
      </c>
      <c r="R27">
        <f>'SQ1. F.ESC'!P27-'SQ1. F.ESC'!P$27</f>
        <v>0</v>
      </c>
      <c r="S27">
        <f>'SQ1. F.ESC'!Q27-'SQ1. F.ESC'!Q$27</f>
        <v>0</v>
      </c>
      <c r="T27">
        <f>'SQ1. F.ESC'!R27-'SQ1. F.ESC'!R$27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633E-8CA6-CD4A-A067-0EEF77381077}">
  <dimension ref="A1:P27"/>
  <sheetViews>
    <sheetView workbookViewId="0">
      <selection activeCell="E35" sqref="E35"/>
    </sheetView>
  </sheetViews>
  <sheetFormatPr baseColWidth="10" defaultRowHeight="15" x14ac:dyDescent="0.2"/>
  <cols>
    <col min="1" max="1" width="19.5" customWidth="1"/>
    <col min="253" max="253" width="16.33203125" customWidth="1"/>
    <col min="509" max="509" width="16.33203125" customWidth="1"/>
    <col min="765" max="765" width="16.33203125" customWidth="1"/>
    <col min="1021" max="1021" width="16.33203125" customWidth="1"/>
    <col min="1277" max="1277" width="16.33203125" customWidth="1"/>
    <col min="1533" max="1533" width="16.33203125" customWidth="1"/>
    <col min="1789" max="1789" width="16.33203125" customWidth="1"/>
    <col min="2045" max="2045" width="16.33203125" customWidth="1"/>
    <col min="2301" max="2301" width="16.33203125" customWidth="1"/>
    <col min="2557" max="2557" width="16.33203125" customWidth="1"/>
    <col min="2813" max="2813" width="16.33203125" customWidth="1"/>
    <col min="3069" max="3069" width="16.33203125" customWidth="1"/>
    <col min="3325" max="3325" width="16.33203125" customWidth="1"/>
    <col min="3581" max="3581" width="16.33203125" customWidth="1"/>
    <col min="3837" max="3837" width="16.33203125" customWidth="1"/>
    <col min="4093" max="4093" width="16.33203125" customWidth="1"/>
    <col min="4349" max="4349" width="16.33203125" customWidth="1"/>
    <col min="4605" max="4605" width="16.33203125" customWidth="1"/>
    <col min="4861" max="4861" width="16.33203125" customWidth="1"/>
    <col min="5117" max="5117" width="16.33203125" customWidth="1"/>
    <col min="5373" max="5373" width="16.33203125" customWidth="1"/>
    <col min="5629" max="5629" width="16.33203125" customWidth="1"/>
    <col min="5885" max="5885" width="16.33203125" customWidth="1"/>
    <col min="6141" max="6141" width="16.33203125" customWidth="1"/>
    <col min="6397" max="6397" width="16.33203125" customWidth="1"/>
    <col min="6653" max="6653" width="16.33203125" customWidth="1"/>
    <col min="6909" max="6909" width="16.33203125" customWidth="1"/>
    <col min="7165" max="7165" width="16.33203125" customWidth="1"/>
    <col min="7421" max="7421" width="16.33203125" customWidth="1"/>
    <col min="7677" max="7677" width="16.33203125" customWidth="1"/>
    <col min="7933" max="7933" width="16.33203125" customWidth="1"/>
    <col min="8189" max="8189" width="16.33203125" customWidth="1"/>
    <col min="8445" max="8445" width="16.33203125" customWidth="1"/>
    <col min="8701" max="8701" width="16.33203125" customWidth="1"/>
    <col min="8957" max="8957" width="16.33203125" customWidth="1"/>
    <col min="9213" max="9213" width="16.33203125" customWidth="1"/>
    <col min="9469" max="9469" width="16.33203125" customWidth="1"/>
    <col min="9725" max="9725" width="16.33203125" customWidth="1"/>
    <col min="9981" max="9981" width="16.33203125" customWidth="1"/>
    <col min="10237" max="10237" width="16.33203125" customWidth="1"/>
    <col min="10493" max="10493" width="16.33203125" customWidth="1"/>
    <col min="10749" max="10749" width="16.33203125" customWidth="1"/>
    <col min="11005" max="11005" width="16.33203125" customWidth="1"/>
    <col min="11261" max="11261" width="16.33203125" customWidth="1"/>
    <col min="11517" max="11517" width="16.33203125" customWidth="1"/>
    <col min="11773" max="11773" width="16.33203125" customWidth="1"/>
    <col min="12029" max="12029" width="16.33203125" customWidth="1"/>
    <col min="12285" max="12285" width="16.33203125" customWidth="1"/>
    <col min="12541" max="12541" width="16.33203125" customWidth="1"/>
    <col min="12797" max="12797" width="16.33203125" customWidth="1"/>
    <col min="13053" max="13053" width="16.33203125" customWidth="1"/>
    <col min="13309" max="13309" width="16.33203125" customWidth="1"/>
    <col min="13565" max="13565" width="16.33203125" customWidth="1"/>
    <col min="13821" max="13821" width="16.33203125" customWidth="1"/>
    <col min="14077" max="14077" width="16.33203125" customWidth="1"/>
    <col min="14333" max="14333" width="16.33203125" customWidth="1"/>
    <col min="14589" max="14589" width="16.33203125" customWidth="1"/>
    <col min="14845" max="14845" width="16.33203125" customWidth="1"/>
    <col min="15101" max="15101" width="16.33203125" customWidth="1"/>
    <col min="15357" max="15357" width="16.33203125" customWidth="1"/>
    <col min="15613" max="15613" width="16.33203125" customWidth="1"/>
    <col min="15869" max="15869" width="16.33203125" customWidth="1"/>
    <col min="16125" max="16125" width="16.3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44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45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5" t="s">
        <v>16</v>
      </c>
      <c r="P1" s="4" t="s">
        <v>17</v>
      </c>
    </row>
    <row r="2" spans="1:16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5" t="s">
        <v>18</v>
      </c>
      <c r="P2" s="4" t="s">
        <v>18</v>
      </c>
    </row>
    <row r="3" spans="1:16" x14ac:dyDescent="0.2">
      <c r="A3" s="4" t="s">
        <v>19</v>
      </c>
      <c r="B3">
        <v>5119.26</v>
      </c>
      <c r="C3">
        <v>1209.9000000000001</v>
      </c>
      <c r="D3">
        <v>714.26</v>
      </c>
      <c r="E3">
        <v>282.39</v>
      </c>
      <c r="F3">
        <v>55.2</v>
      </c>
      <c r="G3">
        <v>-4.770999999999999</v>
      </c>
      <c r="H3">
        <v>28.154</v>
      </c>
      <c r="I3">
        <v>0.10450000000000001</v>
      </c>
      <c r="J3">
        <v>450.55600000000004</v>
      </c>
      <c r="K3">
        <v>7.6369999999999996</v>
      </c>
      <c r="L3">
        <v>4.1379999999999999</v>
      </c>
      <c r="M3">
        <v>9.9109999999999996</v>
      </c>
      <c r="N3">
        <v>11.375</v>
      </c>
      <c r="O3">
        <v>10.461</v>
      </c>
      <c r="P3">
        <v>8.0190000000000019</v>
      </c>
    </row>
    <row r="4" spans="1:16" x14ac:dyDescent="0.2">
      <c r="A4" s="4" t="s">
        <v>20</v>
      </c>
      <c r="B4">
        <v>4219.26</v>
      </c>
      <c r="C4">
        <v>1587.9</v>
      </c>
      <c r="D4">
        <v>786.36</v>
      </c>
      <c r="E4">
        <v>235.29</v>
      </c>
      <c r="F4">
        <v>46.16</v>
      </c>
      <c r="G4">
        <v>-8.4879999999999995</v>
      </c>
      <c r="H4">
        <v>25.894000000000002</v>
      </c>
      <c r="I4">
        <v>7.2499999999999995E-2</v>
      </c>
      <c r="J4">
        <v>474.95600000000002</v>
      </c>
      <c r="K4">
        <v>8.6879999999999988</v>
      </c>
      <c r="L4">
        <v>3.9280000000000004</v>
      </c>
      <c r="M4">
        <v>11.206</v>
      </c>
      <c r="N4">
        <v>12.455</v>
      </c>
      <c r="O4">
        <v>11.711</v>
      </c>
      <c r="P4">
        <v>9.0790000000000006</v>
      </c>
    </row>
    <row r="5" spans="1:16" x14ac:dyDescent="0.2">
      <c r="A5" s="4" t="s">
        <v>21</v>
      </c>
      <c r="B5">
        <v>5450.26</v>
      </c>
      <c r="C5">
        <v>1652.9</v>
      </c>
      <c r="D5">
        <v>821.05000000000007</v>
      </c>
      <c r="E5">
        <v>333.69</v>
      </c>
      <c r="F5">
        <v>212.17000000000002</v>
      </c>
      <c r="G5">
        <v>0.50999999999999979</v>
      </c>
      <c r="H5">
        <v>86.654000000000011</v>
      </c>
      <c r="I5">
        <v>8.8999999999999996E-2</v>
      </c>
      <c r="J5">
        <v>387.55600000000004</v>
      </c>
      <c r="K5">
        <v>9.1859999999999999</v>
      </c>
      <c r="L5">
        <v>6.8519999999999994</v>
      </c>
      <c r="M5">
        <v>13.116</v>
      </c>
      <c r="N5">
        <v>13.834999999999999</v>
      </c>
      <c r="O5">
        <v>13.401</v>
      </c>
      <c r="P5">
        <v>13.109000000000002</v>
      </c>
    </row>
    <row r="6" spans="1:16" x14ac:dyDescent="0.2">
      <c r="A6" s="4" t="s">
        <v>22</v>
      </c>
      <c r="B6">
        <v>5102.26</v>
      </c>
      <c r="C6">
        <v>1862.9</v>
      </c>
      <c r="D6">
        <v>761.97500000000002</v>
      </c>
      <c r="E6">
        <v>287.98999999999995</v>
      </c>
      <c r="F6">
        <v>82.36</v>
      </c>
      <c r="G6">
        <v>-5.2880000000000003</v>
      </c>
      <c r="H6">
        <v>41.403999999999996</v>
      </c>
      <c r="I6">
        <v>4.9000000000000002E-2</v>
      </c>
      <c r="J6">
        <v>426.25599999999997</v>
      </c>
      <c r="K6">
        <v>6.9269999999999996</v>
      </c>
      <c r="L6">
        <v>5.2949999999999999</v>
      </c>
      <c r="M6">
        <v>10.084</v>
      </c>
      <c r="N6">
        <v>10.524999999999999</v>
      </c>
      <c r="O6">
        <v>9.6669999999999998</v>
      </c>
      <c r="P6">
        <v>57.878999999999998</v>
      </c>
    </row>
    <row r="7" spans="1:16" x14ac:dyDescent="0.2">
      <c r="A7" s="4" t="s">
        <v>23</v>
      </c>
      <c r="B7">
        <v>4756.26</v>
      </c>
      <c r="C7">
        <v>1520.9</v>
      </c>
      <c r="D7">
        <v>731.64499999999998</v>
      </c>
      <c r="E7">
        <v>288.48999999999995</v>
      </c>
      <c r="F7">
        <v>26.250000000000004</v>
      </c>
      <c r="G7">
        <v>-8.3650000000000002</v>
      </c>
      <c r="H7">
        <v>27.234000000000002</v>
      </c>
      <c r="I7">
        <v>9.0499999999999997E-2</v>
      </c>
      <c r="J7">
        <v>396.25599999999997</v>
      </c>
      <c r="K7">
        <v>8.831999999999999</v>
      </c>
      <c r="L7">
        <v>4.2829999999999995</v>
      </c>
      <c r="M7">
        <v>11.506</v>
      </c>
      <c r="N7">
        <v>12.715</v>
      </c>
      <c r="O7">
        <v>11.831</v>
      </c>
      <c r="P7">
        <v>10.039000000000001</v>
      </c>
    </row>
    <row r="8" spans="1:16" x14ac:dyDescent="0.2">
      <c r="A8" s="4" t="s">
        <v>24</v>
      </c>
      <c r="B8">
        <v>5582.26</v>
      </c>
      <c r="C8">
        <v>1871.9</v>
      </c>
      <c r="D8">
        <v>761.4</v>
      </c>
      <c r="E8">
        <v>327.69</v>
      </c>
      <c r="F8">
        <v>120.97</v>
      </c>
      <c r="G8">
        <v>-5.032</v>
      </c>
      <c r="H8">
        <v>40.673999999999999</v>
      </c>
      <c r="I8">
        <v>4.4999999999999998E-2</v>
      </c>
      <c r="J8">
        <v>617.85599999999999</v>
      </c>
      <c r="K8">
        <v>9.7379999999999995</v>
      </c>
      <c r="L8">
        <v>5.7959999999999994</v>
      </c>
      <c r="M8">
        <v>13.166</v>
      </c>
      <c r="N8">
        <v>15.195</v>
      </c>
      <c r="O8">
        <v>13.561</v>
      </c>
      <c r="P8">
        <v>12.399000000000001</v>
      </c>
    </row>
    <row r="9" spans="1:16" x14ac:dyDescent="0.2">
      <c r="A9" s="4" t="s">
        <v>25</v>
      </c>
      <c r="B9">
        <v>7146.26</v>
      </c>
      <c r="C9">
        <v>2023.9</v>
      </c>
      <c r="D9">
        <v>859.35</v>
      </c>
      <c r="E9">
        <v>308.89</v>
      </c>
      <c r="F9">
        <v>13.82</v>
      </c>
      <c r="G9">
        <v>-7.4340000000000002</v>
      </c>
      <c r="H9">
        <v>30.443999999999999</v>
      </c>
      <c r="I9">
        <v>9.4500000000000001E-2</v>
      </c>
      <c r="J9">
        <v>594.65599999999995</v>
      </c>
      <c r="K9">
        <v>9.8079999999999998</v>
      </c>
      <c r="L9">
        <v>6.1</v>
      </c>
      <c r="M9">
        <v>12.516</v>
      </c>
      <c r="N9">
        <v>13.494999999999999</v>
      </c>
      <c r="O9">
        <v>12.911</v>
      </c>
      <c r="P9">
        <v>14.859000000000002</v>
      </c>
    </row>
    <row r="10" spans="1:16" x14ac:dyDescent="0.2">
      <c r="A10" s="4" t="s">
        <v>26</v>
      </c>
      <c r="B10">
        <v>5545.26</v>
      </c>
      <c r="C10">
        <v>1706.9</v>
      </c>
      <c r="D10">
        <v>834.25</v>
      </c>
      <c r="E10">
        <v>418.59</v>
      </c>
      <c r="F10">
        <v>78</v>
      </c>
      <c r="G10">
        <v>-4.4000000000000004</v>
      </c>
      <c r="H10">
        <v>38.903999999999996</v>
      </c>
      <c r="I10">
        <v>0.1195</v>
      </c>
      <c r="J10">
        <v>473.15599999999995</v>
      </c>
      <c r="K10">
        <v>10.137</v>
      </c>
      <c r="L10">
        <v>5.7160000000000002</v>
      </c>
      <c r="M10">
        <v>13.965999999999999</v>
      </c>
      <c r="N10">
        <v>15.885</v>
      </c>
      <c r="O10">
        <v>14.241</v>
      </c>
      <c r="P10">
        <v>16.249000000000002</v>
      </c>
    </row>
    <row r="11" spans="1:16" x14ac:dyDescent="0.2">
      <c r="A11" s="4" t="s">
        <v>27</v>
      </c>
      <c r="B11">
        <v>8738.26</v>
      </c>
      <c r="C11">
        <v>2266.9</v>
      </c>
      <c r="D11">
        <v>926.6</v>
      </c>
      <c r="E11">
        <v>274.78999999999996</v>
      </c>
      <c r="F11">
        <v>138.07</v>
      </c>
      <c r="G11">
        <v>-7.0229999999999997</v>
      </c>
      <c r="H11">
        <v>26.943999999999999</v>
      </c>
      <c r="I11">
        <v>5.8500000000000003E-2</v>
      </c>
      <c r="J11">
        <v>563.95600000000002</v>
      </c>
      <c r="K11">
        <v>10.862</v>
      </c>
      <c r="L11">
        <v>5.0939999999999994</v>
      </c>
      <c r="M11">
        <v>13.496</v>
      </c>
      <c r="N11">
        <v>14.854999999999999</v>
      </c>
      <c r="O11">
        <v>14.041</v>
      </c>
      <c r="P11">
        <v>10.748999999999999</v>
      </c>
    </row>
    <row r="12" spans="1:16" x14ac:dyDescent="0.2">
      <c r="A12" s="4" t="s">
        <v>28</v>
      </c>
      <c r="B12">
        <v>5136.26</v>
      </c>
      <c r="C12">
        <v>1532.9</v>
      </c>
      <c r="D12">
        <v>865.8</v>
      </c>
      <c r="E12">
        <v>250.99</v>
      </c>
      <c r="F12">
        <v>168.57</v>
      </c>
      <c r="G12">
        <v>-4.411999999999999</v>
      </c>
      <c r="H12">
        <v>63.494</v>
      </c>
      <c r="I12">
        <v>8.9499999999999996E-2</v>
      </c>
      <c r="J12">
        <v>508.05600000000004</v>
      </c>
      <c r="K12">
        <v>10.176</v>
      </c>
      <c r="L12">
        <v>3.6180000000000003</v>
      </c>
      <c r="M12">
        <v>16.085999999999999</v>
      </c>
      <c r="N12">
        <v>20.155000000000001</v>
      </c>
      <c r="O12">
        <v>15.481</v>
      </c>
      <c r="P12">
        <v>9.2789999999999999</v>
      </c>
    </row>
    <row r="13" spans="1:16" x14ac:dyDescent="0.2">
      <c r="A13" s="4" t="s">
        <v>29</v>
      </c>
      <c r="B13">
        <v>6578.26</v>
      </c>
      <c r="C13">
        <v>1982.9</v>
      </c>
      <c r="D13">
        <v>765.81</v>
      </c>
      <c r="E13">
        <v>232.39000000000001</v>
      </c>
      <c r="F13">
        <v>57.89</v>
      </c>
      <c r="G13">
        <v>-8.5510000000000002</v>
      </c>
      <c r="H13">
        <v>62.153999999999996</v>
      </c>
      <c r="I13">
        <v>0.122</v>
      </c>
      <c r="J13">
        <v>439.15599999999995</v>
      </c>
      <c r="K13">
        <v>9.254999999999999</v>
      </c>
      <c r="L13">
        <v>4.0129999999999999</v>
      </c>
      <c r="M13">
        <v>11.885999999999999</v>
      </c>
      <c r="N13">
        <v>12.895</v>
      </c>
      <c r="O13">
        <v>12.340999999999999</v>
      </c>
      <c r="P13">
        <v>7.4089999999999998</v>
      </c>
    </row>
    <row r="14" spans="1:16" x14ac:dyDescent="0.2">
      <c r="A14" s="4" t="s">
        <v>30</v>
      </c>
      <c r="B14">
        <v>7114.26</v>
      </c>
      <c r="C14">
        <v>2045.9</v>
      </c>
      <c r="D14">
        <v>852.95</v>
      </c>
      <c r="E14">
        <v>445.19</v>
      </c>
      <c r="F14">
        <v>62.710000000000008</v>
      </c>
      <c r="G14">
        <v>-5.87</v>
      </c>
      <c r="H14">
        <v>31.404</v>
      </c>
      <c r="I14">
        <v>7.4999999999999997E-2</v>
      </c>
      <c r="J14">
        <v>337.85599999999999</v>
      </c>
      <c r="K14">
        <v>12.751999999999999</v>
      </c>
      <c r="L14">
        <v>5.1109999999999998</v>
      </c>
      <c r="M14">
        <v>16.486000000000001</v>
      </c>
      <c r="N14">
        <v>20.414999999999999</v>
      </c>
      <c r="O14">
        <v>17.301000000000002</v>
      </c>
      <c r="P14">
        <v>7.6689999999999996</v>
      </c>
    </row>
    <row r="15" spans="1:16" x14ac:dyDescent="0.2">
      <c r="A15" s="4" t="s">
        <v>31</v>
      </c>
      <c r="B15">
        <v>6346.26</v>
      </c>
      <c r="C15">
        <v>1880.9</v>
      </c>
      <c r="D15">
        <v>918.2</v>
      </c>
      <c r="E15">
        <v>333.28999999999996</v>
      </c>
      <c r="F15">
        <v>268.77</v>
      </c>
      <c r="G15">
        <v>0.10999999999999943</v>
      </c>
      <c r="H15">
        <v>55.423999999999999</v>
      </c>
      <c r="I15">
        <v>0.12249999999999998</v>
      </c>
      <c r="J15">
        <v>493.45600000000002</v>
      </c>
      <c r="K15">
        <v>10.831999999999999</v>
      </c>
      <c r="L15">
        <v>5.609</v>
      </c>
      <c r="M15">
        <v>14.625999999999999</v>
      </c>
      <c r="N15">
        <v>16.285</v>
      </c>
      <c r="O15">
        <v>15.231</v>
      </c>
      <c r="P15">
        <v>10.709</v>
      </c>
    </row>
    <row r="16" spans="1:16" x14ac:dyDescent="0.2">
      <c r="A16" s="4" t="s">
        <v>32</v>
      </c>
      <c r="B16">
        <v>4739.26</v>
      </c>
      <c r="C16">
        <v>1716.9</v>
      </c>
      <c r="D16">
        <v>819.45</v>
      </c>
      <c r="E16">
        <v>277.69</v>
      </c>
      <c r="F16">
        <v>126.97</v>
      </c>
      <c r="G16">
        <v>-4.7810000000000006</v>
      </c>
      <c r="H16">
        <v>35.143999999999998</v>
      </c>
      <c r="I16">
        <v>0.10299999999999999</v>
      </c>
      <c r="J16">
        <v>462.65599999999995</v>
      </c>
      <c r="K16">
        <v>9.2449999999999992</v>
      </c>
      <c r="L16">
        <v>5.4660000000000002</v>
      </c>
      <c r="M16">
        <v>12.076000000000001</v>
      </c>
      <c r="N16">
        <v>13.024999999999999</v>
      </c>
      <c r="O16">
        <v>12.291</v>
      </c>
      <c r="P16">
        <v>8.2789999999999999</v>
      </c>
    </row>
    <row r="17" spans="1:16" x14ac:dyDescent="0.2">
      <c r="A17" s="4" t="s">
        <v>33</v>
      </c>
      <c r="B17">
        <v>4918.26</v>
      </c>
      <c r="C17">
        <v>1735.9</v>
      </c>
      <c r="D17">
        <v>917.2</v>
      </c>
      <c r="E17">
        <v>264.89</v>
      </c>
      <c r="F17">
        <v>182.87</v>
      </c>
      <c r="G17">
        <v>10.09</v>
      </c>
      <c r="H17">
        <v>49.883999999999993</v>
      </c>
      <c r="I17">
        <v>9.8999999999999991E-2</v>
      </c>
      <c r="J17">
        <v>436.05600000000004</v>
      </c>
      <c r="K17">
        <v>9.3629999999999995</v>
      </c>
      <c r="L17">
        <v>4.8959999999999999</v>
      </c>
      <c r="M17">
        <v>12.016</v>
      </c>
      <c r="N17">
        <v>13.334999999999999</v>
      </c>
      <c r="O17">
        <v>12.350999999999999</v>
      </c>
      <c r="P17">
        <v>11.309000000000001</v>
      </c>
    </row>
    <row r="18" spans="1:16" x14ac:dyDescent="0.2">
      <c r="A18" s="4" t="s">
        <v>34</v>
      </c>
      <c r="B18">
        <v>6781.26</v>
      </c>
      <c r="C18">
        <v>2021.9</v>
      </c>
      <c r="D18">
        <v>820.8</v>
      </c>
      <c r="E18">
        <v>312.19</v>
      </c>
      <c r="F18">
        <v>209.47</v>
      </c>
      <c r="G18">
        <v>-7.7320000000000002</v>
      </c>
      <c r="H18">
        <v>40.133999999999993</v>
      </c>
      <c r="I18">
        <v>3.0999999999999996E-2</v>
      </c>
      <c r="J18">
        <v>527.65599999999995</v>
      </c>
      <c r="K18">
        <v>9.5839999999999996</v>
      </c>
      <c r="L18">
        <v>5.5939999999999994</v>
      </c>
      <c r="M18">
        <v>12.836</v>
      </c>
      <c r="N18">
        <v>13.524999999999999</v>
      </c>
      <c r="O18">
        <v>12.821</v>
      </c>
      <c r="P18">
        <v>9.7890000000000015</v>
      </c>
    </row>
    <row r="19" spans="1:16" x14ac:dyDescent="0.2">
      <c r="A19" s="4" t="s">
        <v>35</v>
      </c>
      <c r="B19">
        <v>5574.26</v>
      </c>
      <c r="C19">
        <v>2107.9</v>
      </c>
      <c r="D19">
        <v>909.90000000000009</v>
      </c>
      <c r="E19">
        <v>397.59</v>
      </c>
      <c r="F19">
        <v>216.47</v>
      </c>
      <c r="G19">
        <v>-6.609</v>
      </c>
      <c r="H19">
        <v>35.343999999999994</v>
      </c>
      <c r="I19">
        <v>0.10099999999999999</v>
      </c>
      <c r="J19">
        <v>436.05600000000004</v>
      </c>
      <c r="K19">
        <v>11.042</v>
      </c>
      <c r="L19">
        <v>5.5670000000000002</v>
      </c>
      <c r="M19">
        <v>15.496</v>
      </c>
      <c r="N19">
        <v>17.715</v>
      </c>
      <c r="O19">
        <v>15.301</v>
      </c>
      <c r="P19">
        <v>14.309000000000001</v>
      </c>
    </row>
    <row r="20" spans="1:16" x14ac:dyDescent="0.2">
      <c r="A20" s="4" t="s">
        <v>36</v>
      </c>
      <c r="B20">
        <v>5566.26</v>
      </c>
      <c r="C20">
        <v>1937.9</v>
      </c>
      <c r="D20">
        <v>840.65</v>
      </c>
      <c r="E20">
        <v>281.78999999999996</v>
      </c>
      <c r="F20">
        <v>49.320000000000007</v>
      </c>
      <c r="G20">
        <v>0.90000000000000036</v>
      </c>
      <c r="H20">
        <v>26.524000000000001</v>
      </c>
      <c r="I20">
        <v>1.5999999999999997E-2</v>
      </c>
      <c r="J20">
        <v>483.55600000000004</v>
      </c>
      <c r="K20">
        <v>10.219999999999999</v>
      </c>
      <c r="L20">
        <v>4.5999999999999996</v>
      </c>
      <c r="M20">
        <v>13.885999999999999</v>
      </c>
      <c r="N20">
        <v>16.045000000000002</v>
      </c>
      <c r="O20">
        <v>14.301</v>
      </c>
      <c r="P20">
        <v>10.928999999999998</v>
      </c>
    </row>
    <row r="21" spans="1:16" x14ac:dyDescent="0.2">
      <c r="A21" s="4" t="s">
        <v>37</v>
      </c>
      <c r="B21">
        <v>6434.26</v>
      </c>
      <c r="C21">
        <v>2005.9</v>
      </c>
      <c r="D21">
        <v>828.85</v>
      </c>
      <c r="E21">
        <v>328.98999999999995</v>
      </c>
      <c r="F21">
        <v>151.77000000000001</v>
      </c>
      <c r="G21">
        <v>-4.3360000000000003</v>
      </c>
      <c r="H21">
        <v>29.673999999999999</v>
      </c>
      <c r="I21">
        <v>8.3499999999999991E-2</v>
      </c>
      <c r="J21">
        <v>393.55600000000004</v>
      </c>
      <c r="K21">
        <v>10.442</v>
      </c>
      <c r="L21">
        <v>5.4979999999999993</v>
      </c>
      <c r="M21">
        <v>14.566000000000001</v>
      </c>
      <c r="N21">
        <v>15.934999999999999</v>
      </c>
      <c r="O21">
        <v>14.391</v>
      </c>
      <c r="P21">
        <v>14.329000000000001</v>
      </c>
    </row>
    <row r="22" spans="1:16" x14ac:dyDescent="0.2">
      <c r="A22" s="4" t="s">
        <v>38</v>
      </c>
      <c r="B22">
        <v>8024.26</v>
      </c>
      <c r="C22">
        <v>47118.9</v>
      </c>
      <c r="D22">
        <v>3453.7000000000003</v>
      </c>
      <c r="E22">
        <v>268.28999999999996</v>
      </c>
      <c r="F22">
        <v>83.87</v>
      </c>
      <c r="G22">
        <v>-6.7809999999999997</v>
      </c>
      <c r="H22">
        <v>26.484000000000002</v>
      </c>
      <c r="I22">
        <v>0.1535</v>
      </c>
      <c r="J22">
        <v>500.75599999999997</v>
      </c>
      <c r="K22">
        <v>9.0589999999999993</v>
      </c>
      <c r="L22">
        <v>6.1269999999999998</v>
      </c>
      <c r="M22">
        <v>12.045999999999999</v>
      </c>
      <c r="N22">
        <v>13.074999999999999</v>
      </c>
      <c r="O22">
        <v>12.131</v>
      </c>
      <c r="P22">
        <v>8.8790000000000013</v>
      </c>
    </row>
    <row r="23" spans="1:16" x14ac:dyDescent="0.2">
      <c r="A23" s="4" t="s">
        <v>39</v>
      </c>
      <c r="B23">
        <v>6697.26</v>
      </c>
      <c r="C23">
        <v>1761.9</v>
      </c>
      <c r="D23">
        <v>898.65</v>
      </c>
      <c r="E23">
        <v>276.48999999999995</v>
      </c>
      <c r="F23">
        <v>96.97</v>
      </c>
      <c r="G23">
        <v>-7.7210000000000001</v>
      </c>
      <c r="H23">
        <v>30.274000000000001</v>
      </c>
      <c r="I23">
        <v>9.2999999999999999E-2</v>
      </c>
      <c r="J23">
        <v>441.35599999999999</v>
      </c>
      <c r="K23">
        <v>10.192</v>
      </c>
      <c r="L23">
        <v>3.9170000000000003</v>
      </c>
      <c r="M23">
        <v>13.416</v>
      </c>
      <c r="N23">
        <v>14.375</v>
      </c>
      <c r="O23">
        <v>13.430999999999999</v>
      </c>
      <c r="P23">
        <v>9.5590000000000011</v>
      </c>
    </row>
    <row r="24" spans="1:16" x14ac:dyDescent="0.2">
      <c r="A24" s="4" t="s">
        <v>40</v>
      </c>
      <c r="B24">
        <v>4399.26</v>
      </c>
      <c r="C24">
        <v>1472.9</v>
      </c>
      <c r="D24">
        <v>804</v>
      </c>
      <c r="E24">
        <v>298.39</v>
      </c>
      <c r="F24">
        <v>42.739999999999995</v>
      </c>
      <c r="G24">
        <v>0.54000000000000092</v>
      </c>
      <c r="H24">
        <v>21.704000000000001</v>
      </c>
      <c r="I24">
        <v>3.3999999999999989E-2</v>
      </c>
      <c r="J24">
        <v>360.35599999999999</v>
      </c>
      <c r="K24">
        <v>11.331999999999999</v>
      </c>
      <c r="L24">
        <v>4.1449999999999996</v>
      </c>
      <c r="M24">
        <v>15.045999999999999</v>
      </c>
      <c r="N24">
        <v>16.265000000000001</v>
      </c>
      <c r="O24">
        <v>15.631</v>
      </c>
      <c r="P24">
        <v>17.909000000000002</v>
      </c>
    </row>
    <row r="25" spans="1:16" x14ac:dyDescent="0.2">
      <c r="A25" s="4" t="s">
        <v>41</v>
      </c>
      <c r="B25">
        <v>5912.26</v>
      </c>
      <c r="C25">
        <v>1851.9</v>
      </c>
      <c r="D25">
        <v>913.4</v>
      </c>
      <c r="E25">
        <v>251.59</v>
      </c>
      <c r="F25">
        <v>29.98</v>
      </c>
      <c r="G25">
        <v>-9.5969999999999995</v>
      </c>
      <c r="H25">
        <v>24.373999999999999</v>
      </c>
      <c r="I25">
        <v>0.12499999999999999</v>
      </c>
      <c r="J25">
        <v>250.756</v>
      </c>
      <c r="K25">
        <v>9.6349999999999998</v>
      </c>
      <c r="L25">
        <v>4.0419999999999998</v>
      </c>
      <c r="M25">
        <v>13.006</v>
      </c>
      <c r="N25">
        <v>14.014999999999999</v>
      </c>
      <c r="O25">
        <v>13.611000000000001</v>
      </c>
      <c r="P25">
        <v>11.969000000000001</v>
      </c>
    </row>
    <row r="26" spans="1:16" x14ac:dyDescent="0.2">
      <c r="A26" s="4" t="s">
        <v>42</v>
      </c>
      <c r="B26">
        <v>5474.26</v>
      </c>
      <c r="C26">
        <v>1725.9</v>
      </c>
      <c r="D26">
        <v>790.3</v>
      </c>
      <c r="E26">
        <v>242.89000000000001</v>
      </c>
      <c r="F26">
        <v>18.34</v>
      </c>
      <c r="G26">
        <v>-7.9849999999999994</v>
      </c>
      <c r="H26">
        <v>24.414000000000001</v>
      </c>
      <c r="I26">
        <v>9.8500000000000004E-2</v>
      </c>
      <c r="J26">
        <v>331.25599999999997</v>
      </c>
      <c r="K26">
        <v>9.8079999999999998</v>
      </c>
      <c r="L26">
        <v>4.0490000000000004</v>
      </c>
      <c r="M26">
        <v>13.276</v>
      </c>
      <c r="N26">
        <v>14.324999999999999</v>
      </c>
      <c r="O26">
        <v>13.281000000000001</v>
      </c>
      <c r="P26">
        <v>9.0590000000000011</v>
      </c>
    </row>
    <row r="27" spans="1:16" x14ac:dyDescent="0.2">
      <c r="A27" s="1" t="s">
        <v>43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5994-4110-264C-8605-AACB1E885037}">
  <dimension ref="A1:P25"/>
  <sheetViews>
    <sheetView workbookViewId="0">
      <selection activeCell="L36" sqref="L36"/>
    </sheetView>
  </sheetViews>
  <sheetFormatPr baseColWidth="10" defaultRowHeight="15" x14ac:dyDescent="0.2"/>
  <cols>
    <col min="1" max="1" width="19.5" customWidth="1"/>
    <col min="253" max="253" width="16.33203125" customWidth="1"/>
    <col min="509" max="509" width="16.33203125" customWidth="1"/>
    <col min="765" max="765" width="16.33203125" customWidth="1"/>
    <col min="1021" max="1021" width="16.33203125" customWidth="1"/>
    <col min="1277" max="1277" width="16.33203125" customWidth="1"/>
    <col min="1533" max="1533" width="16.33203125" customWidth="1"/>
    <col min="1789" max="1789" width="16.33203125" customWidth="1"/>
    <col min="2045" max="2045" width="16.33203125" customWidth="1"/>
    <col min="2301" max="2301" width="16.33203125" customWidth="1"/>
    <col min="2557" max="2557" width="16.33203125" customWidth="1"/>
    <col min="2813" max="2813" width="16.33203125" customWidth="1"/>
    <col min="3069" max="3069" width="16.33203125" customWidth="1"/>
    <col min="3325" max="3325" width="16.33203125" customWidth="1"/>
    <col min="3581" max="3581" width="16.33203125" customWidth="1"/>
    <col min="3837" max="3837" width="16.33203125" customWidth="1"/>
    <col min="4093" max="4093" width="16.33203125" customWidth="1"/>
    <col min="4349" max="4349" width="16.33203125" customWidth="1"/>
    <col min="4605" max="4605" width="16.33203125" customWidth="1"/>
    <col min="4861" max="4861" width="16.33203125" customWidth="1"/>
    <col min="5117" max="5117" width="16.33203125" customWidth="1"/>
    <col min="5373" max="5373" width="16.33203125" customWidth="1"/>
    <col min="5629" max="5629" width="16.33203125" customWidth="1"/>
    <col min="5885" max="5885" width="16.33203125" customWidth="1"/>
    <col min="6141" max="6141" width="16.33203125" customWidth="1"/>
    <col min="6397" max="6397" width="16.33203125" customWidth="1"/>
    <col min="6653" max="6653" width="16.33203125" customWidth="1"/>
    <col min="6909" max="6909" width="16.33203125" customWidth="1"/>
    <col min="7165" max="7165" width="16.33203125" customWidth="1"/>
    <col min="7421" max="7421" width="16.33203125" customWidth="1"/>
    <col min="7677" max="7677" width="16.33203125" customWidth="1"/>
    <col min="7933" max="7933" width="16.33203125" customWidth="1"/>
    <col min="8189" max="8189" width="16.33203125" customWidth="1"/>
    <col min="8445" max="8445" width="16.33203125" customWidth="1"/>
    <col min="8701" max="8701" width="16.33203125" customWidth="1"/>
    <col min="8957" max="8957" width="16.33203125" customWidth="1"/>
    <col min="9213" max="9213" width="16.33203125" customWidth="1"/>
    <col min="9469" max="9469" width="16.33203125" customWidth="1"/>
    <col min="9725" max="9725" width="16.33203125" customWidth="1"/>
    <col min="9981" max="9981" width="16.33203125" customWidth="1"/>
    <col min="10237" max="10237" width="16.33203125" customWidth="1"/>
    <col min="10493" max="10493" width="16.33203125" customWidth="1"/>
    <col min="10749" max="10749" width="16.33203125" customWidth="1"/>
    <col min="11005" max="11005" width="16.33203125" customWidth="1"/>
    <col min="11261" max="11261" width="16.33203125" customWidth="1"/>
    <col min="11517" max="11517" width="16.33203125" customWidth="1"/>
    <col min="11773" max="11773" width="16.33203125" customWidth="1"/>
    <col min="12029" max="12029" width="16.33203125" customWidth="1"/>
    <col min="12285" max="12285" width="16.33203125" customWidth="1"/>
    <col min="12541" max="12541" width="16.33203125" customWidth="1"/>
    <col min="12797" max="12797" width="16.33203125" customWidth="1"/>
    <col min="13053" max="13053" width="16.33203125" customWidth="1"/>
    <col min="13309" max="13309" width="16.33203125" customWidth="1"/>
    <col min="13565" max="13565" width="16.33203125" customWidth="1"/>
    <col min="13821" max="13821" width="16.33203125" customWidth="1"/>
    <col min="14077" max="14077" width="16.33203125" customWidth="1"/>
    <col min="14333" max="14333" width="16.33203125" customWidth="1"/>
    <col min="14589" max="14589" width="16.33203125" customWidth="1"/>
    <col min="14845" max="14845" width="16.33203125" customWidth="1"/>
    <col min="15101" max="15101" width="16.33203125" customWidth="1"/>
    <col min="15357" max="15357" width="16.33203125" customWidth="1"/>
    <col min="15613" max="15613" width="16.33203125" customWidth="1"/>
    <col min="15869" max="15869" width="16.33203125" customWidth="1"/>
    <col min="16125" max="16125" width="16.3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'SQ1. F.ESC CLEAN'!B3*0.05</f>
        <v>255.96300000000002</v>
      </c>
      <c r="C2">
        <f>'SQ1. F.ESC CLEAN'!C3*0.05</f>
        <v>60.495000000000005</v>
      </c>
      <c r="D2">
        <f>'SQ1. F.ESC CLEAN'!D3*0.05</f>
        <v>35.713000000000001</v>
      </c>
      <c r="E2">
        <f>'SQ1. F.ESC CLEAN'!E3*0.05</f>
        <v>14.1195</v>
      </c>
      <c r="F2">
        <f>'SQ1. F.ESC CLEAN'!F3*0.05</f>
        <v>2.7600000000000002</v>
      </c>
      <c r="G2">
        <f>'SQ1. F.ESC CLEAN'!G3*0.05</f>
        <v>-0.23854999999999996</v>
      </c>
      <c r="H2">
        <f>'SQ1. F.ESC CLEAN'!H3*0.05</f>
        <v>1.4077000000000002</v>
      </c>
      <c r="I2">
        <f>'SQ1. F.ESC CLEAN'!I3*0.05</f>
        <v>5.2250000000000005E-3</v>
      </c>
      <c r="J2">
        <f>'SQ1. F.ESC CLEAN'!J3*0.05</f>
        <v>22.527800000000003</v>
      </c>
      <c r="K2">
        <f>'SQ1. F.ESC CLEAN'!K3*0.05</f>
        <v>0.38185000000000002</v>
      </c>
      <c r="L2">
        <f>'SQ1. F.ESC CLEAN'!L3*0.05</f>
        <v>0.2069</v>
      </c>
      <c r="M2">
        <f>'SQ1. F.ESC CLEAN'!M3*0.05</f>
        <v>0.49554999999999999</v>
      </c>
      <c r="N2">
        <f>'SQ1. F.ESC CLEAN'!N3*0.05</f>
        <v>0.56874999999999998</v>
      </c>
      <c r="O2">
        <f>'SQ1. F.ESC CLEAN'!O3*0.05</f>
        <v>0.52305000000000001</v>
      </c>
      <c r="P2">
        <f>'SQ1. F.ESC CLEAN'!P3*0.05</f>
        <v>0.40095000000000014</v>
      </c>
    </row>
    <row r="3" spans="1:16" x14ac:dyDescent="0.2">
      <c r="A3" s="4" t="s">
        <v>20</v>
      </c>
      <c r="B3">
        <f>'SQ1. F.ESC CLEAN'!B4*0.05</f>
        <v>210.96300000000002</v>
      </c>
      <c r="C3">
        <f>'SQ1. F.ESC CLEAN'!C4*0.05</f>
        <v>79.39500000000001</v>
      </c>
      <c r="D3">
        <f>'SQ1. F.ESC CLEAN'!D4*0.05</f>
        <v>39.318000000000005</v>
      </c>
      <c r="E3">
        <f>'SQ1. F.ESC CLEAN'!E4*0.05</f>
        <v>11.7645</v>
      </c>
      <c r="F3">
        <f>'SQ1. F.ESC CLEAN'!F4*0.05</f>
        <v>2.3079999999999998</v>
      </c>
      <c r="G3">
        <f>'SQ1. F.ESC CLEAN'!G4*0.05</f>
        <v>-0.4244</v>
      </c>
      <c r="H3">
        <f>'SQ1. F.ESC CLEAN'!H4*0.05</f>
        <v>1.2947000000000002</v>
      </c>
      <c r="I3">
        <f>'SQ1. F.ESC CLEAN'!I4*0.05</f>
        <v>3.6249999999999998E-3</v>
      </c>
      <c r="J3">
        <f>'SQ1. F.ESC CLEAN'!J4*0.05</f>
        <v>23.747800000000002</v>
      </c>
      <c r="K3">
        <f>'SQ1. F.ESC CLEAN'!K4*0.05</f>
        <v>0.43439999999999995</v>
      </c>
      <c r="L3">
        <f>'SQ1. F.ESC CLEAN'!L4*0.05</f>
        <v>0.19640000000000002</v>
      </c>
      <c r="M3">
        <f>'SQ1. F.ESC CLEAN'!M4*0.05</f>
        <v>0.56030000000000002</v>
      </c>
      <c r="N3">
        <f>'SQ1. F.ESC CLEAN'!N4*0.05</f>
        <v>0.62275000000000003</v>
      </c>
      <c r="O3">
        <f>'SQ1. F.ESC CLEAN'!O4*0.05</f>
        <v>0.58555000000000001</v>
      </c>
      <c r="P3">
        <f>'SQ1. F.ESC CLEAN'!P4*0.05</f>
        <v>0.45395000000000008</v>
      </c>
    </row>
    <row r="4" spans="1:16" x14ac:dyDescent="0.2">
      <c r="A4" s="4" t="s">
        <v>21</v>
      </c>
      <c r="B4">
        <f>'SQ1. F.ESC CLEAN'!B5*0.05</f>
        <v>272.51300000000003</v>
      </c>
      <c r="C4">
        <f>'SQ1. F.ESC CLEAN'!C5*0.05</f>
        <v>82.64500000000001</v>
      </c>
      <c r="D4">
        <f>'SQ1. F.ESC CLEAN'!D5*0.05</f>
        <v>41.052500000000009</v>
      </c>
      <c r="E4">
        <f>'SQ1. F.ESC CLEAN'!E5*0.05</f>
        <v>16.6845</v>
      </c>
      <c r="F4">
        <f>'SQ1. F.ESC CLEAN'!F5*0.05</f>
        <v>10.608500000000001</v>
      </c>
      <c r="G4">
        <f>'SQ1. F.ESC CLEAN'!G5*0.05</f>
        <v>2.5499999999999991E-2</v>
      </c>
      <c r="H4">
        <f>'SQ1. F.ESC CLEAN'!H5*0.05</f>
        <v>4.3327000000000009</v>
      </c>
      <c r="I4">
        <f>'SQ1. F.ESC CLEAN'!I5*0.05</f>
        <v>4.45E-3</v>
      </c>
      <c r="J4">
        <f>'SQ1. F.ESC CLEAN'!J5*0.05</f>
        <v>19.377800000000004</v>
      </c>
      <c r="K4">
        <f>'SQ1. F.ESC CLEAN'!K5*0.05</f>
        <v>0.45930000000000004</v>
      </c>
      <c r="L4">
        <f>'SQ1. F.ESC CLEAN'!L5*0.05</f>
        <v>0.34260000000000002</v>
      </c>
      <c r="M4">
        <f>'SQ1. F.ESC CLEAN'!M5*0.05</f>
        <v>0.65580000000000005</v>
      </c>
      <c r="N4">
        <f>'SQ1. F.ESC CLEAN'!N5*0.05</f>
        <v>0.69174999999999998</v>
      </c>
      <c r="O4">
        <f>'SQ1. F.ESC CLEAN'!O5*0.05</f>
        <v>0.67005000000000003</v>
      </c>
      <c r="P4">
        <f>'SQ1. F.ESC CLEAN'!P5*0.05</f>
        <v>0.65545000000000009</v>
      </c>
    </row>
    <row r="5" spans="1:16" x14ac:dyDescent="0.2">
      <c r="A5" s="4" t="s">
        <v>22</v>
      </c>
      <c r="B5">
        <f>'SQ1. F.ESC CLEAN'!B6*0.05</f>
        <v>255.11300000000003</v>
      </c>
      <c r="C5">
        <f>'SQ1. F.ESC CLEAN'!C6*0.05</f>
        <v>93.14500000000001</v>
      </c>
      <c r="D5">
        <f>'SQ1. F.ESC CLEAN'!D6*0.05</f>
        <v>38.098750000000003</v>
      </c>
      <c r="E5">
        <f>'SQ1. F.ESC CLEAN'!E6*0.05</f>
        <v>14.399499999999998</v>
      </c>
      <c r="F5">
        <f>'SQ1. F.ESC CLEAN'!F6*0.05</f>
        <v>4.1180000000000003</v>
      </c>
      <c r="G5">
        <f>'SQ1. F.ESC CLEAN'!G6*0.05</f>
        <v>-0.26440000000000002</v>
      </c>
      <c r="H5">
        <f>'SQ1. F.ESC CLEAN'!H6*0.05</f>
        <v>2.0701999999999998</v>
      </c>
      <c r="I5">
        <f>'SQ1. F.ESC CLEAN'!I6*0.05</f>
        <v>2.4500000000000004E-3</v>
      </c>
      <c r="J5">
        <f>'SQ1. F.ESC CLEAN'!J6*0.05</f>
        <v>21.312799999999999</v>
      </c>
      <c r="K5">
        <f>'SQ1. F.ESC CLEAN'!K6*0.05</f>
        <v>0.34634999999999999</v>
      </c>
      <c r="L5">
        <f>'SQ1. F.ESC CLEAN'!L6*0.05</f>
        <v>0.26474999999999999</v>
      </c>
      <c r="M5">
        <f>'SQ1. F.ESC CLEAN'!M6*0.05</f>
        <v>0.50419999999999998</v>
      </c>
      <c r="N5">
        <f>'SQ1. F.ESC CLEAN'!N6*0.05</f>
        <v>0.52625</v>
      </c>
      <c r="O5">
        <f>'SQ1. F.ESC CLEAN'!O6*0.05</f>
        <v>0.48335</v>
      </c>
      <c r="P5">
        <f>'SQ1. F.ESC CLEAN'!P6*0.05</f>
        <v>2.8939500000000002</v>
      </c>
    </row>
    <row r="6" spans="1:16" x14ac:dyDescent="0.2">
      <c r="A6" s="4" t="s">
        <v>23</v>
      </c>
      <c r="B6">
        <f>'SQ1. F.ESC CLEAN'!B7*0.05</f>
        <v>237.81300000000002</v>
      </c>
      <c r="C6">
        <f>'SQ1. F.ESC CLEAN'!C7*0.05</f>
        <v>76.045000000000002</v>
      </c>
      <c r="D6">
        <f>'SQ1. F.ESC CLEAN'!D7*0.05</f>
        <v>36.582250000000002</v>
      </c>
      <c r="E6">
        <f>'SQ1. F.ESC CLEAN'!E7*0.05</f>
        <v>14.424499999999998</v>
      </c>
      <c r="F6">
        <f>'SQ1. F.ESC CLEAN'!F7*0.05</f>
        <v>1.3125000000000002</v>
      </c>
      <c r="G6">
        <f>'SQ1. F.ESC CLEAN'!G7*0.05</f>
        <v>-0.41825000000000001</v>
      </c>
      <c r="H6">
        <f>'SQ1. F.ESC CLEAN'!H7*0.05</f>
        <v>1.3617000000000001</v>
      </c>
      <c r="I6">
        <f>'SQ1. F.ESC CLEAN'!I7*0.05</f>
        <v>4.5250000000000004E-3</v>
      </c>
      <c r="J6">
        <f>'SQ1. F.ESC CLEAN'!J7*0.05</f>
        <v>19.812799999999999</v>
      </c>
      <c r="K6">
        <f>'SQ1. F.ESC CLEAN'!K7*0.05</f>
        <v>0.44159999999999999</v>
      </c>
      <c r="L6">
        <f>'SQ1. F.ESC CLEAN'!L7*0.05</f>
        <v>0.21414999999999998</v>
      </c>
      <c r="M6">
        <f>'SQ1. F.ESC CLEAN'!M7*0.05</f>
        <v>0.57530000000000003</v>
      </c>
      <c r="N6">
        <f>'SQ1. F.ESC CLEAN'!N7*0.05</f>
        <v>0.63575000000000004</v>
      </c>
      <c r="O6">
        <f>'SQ1. F.ESC CLEAN'!O7*0.05</f>
        <v>0.59155000000000002</v>
      </c>
      <c r="P6">
        <f>'SQ1. F.ESC CLEAN'!P7*0.05</f>
        <v>0.50195000000000012</v>
      </c>
    </row>
    <row r="7" spans="1:16" x14ac:dyDescent="0.2">
      <c r="A7" s="4" t="s">
        <v>24</v>
      </c>
      <c r="B7">
        <f>'SQ1. F.ESC CLEAN'!B8*0.05</f>
        <v>279.113</v>
      </c>
      <c r="C7">
        <f>'SQ1. F.ESC CLEAN'!C8*0.05</f>
        <v>93.595000000000013</v>
      </c>
      <c r="D7">
        <f>'SQ1. F.ESC CLEAN'!D8*0.05</f>
        <v>38.07</v>
      </c>
      <c r="E7">
        <f>'SQ1. F.ESC CLEAN'!E8*0.05</f>
        <v>16.384499999999999</v>
      </c>
      <c r="F7">
        <f>'SQ1. F.ESC CLEAN'!F8*0.05</f>
        <v>6.0485000000000007</v>
      </c>
      <c r="G7">
        <f>'SQ1. F.ESC CLEAN'!G8*0.05</f>
        <v>-0.25159999999999999</v>
      </c>
      <c r="H7">
        <f>'SQ1. F.ESC CLEAN'!H8*0.05</f>
        <v>2.0337000000000001</v>
      </c>
      <c r="I7">
        <f>'SQ1. F.ESC CLEAN'!I8*0.05</f>
        <v>2.2499999999999998E-3</v>
      </c>
      <c r="J7">
        <f>'SQ1. F.ESC CLEAN'!J8*0.05</f>
        <v>30.892800000000001</v>
      </c>
      <c r="K7">
        <f>'SQ1. F.ESC CLEAN'!K8*0.05</f>
        <v>0.4869</v>
      </c>
      <c r="L7">
        <f>'SQ1. F.ESC CLEAN'!L8*0.05</f>
        <v>0.2898</v>
      </c>
      <c r="M7">
        <f>'SQ1. F.ESC CLEAN'!M8*0.05</f>
        <v>0.65830000000000011</v>
      </c>
      <c r="N7">
        <f>'SQ1. F.ESC CLEAN'!N8*0.05</f>
        <v>0.75975000000000004</v>
      </c>
      <c r="O7">
        <f>'SQ1. F.ESC CLEAN'!O8*0.05</f>
        <v>0.67805000000000004</v>
      </c>
      <c r="P7">
        <f>'SQ1. F.ESC CLEAN'!P8*0.05</f>
        <v>0.61995000000000011</v>
      </c>
    </row>
    <row r="8" spans="1:16" x14ac:dyDescent="0.2">
      <c r="A8" s="4" t="s">
        <v>25</v>
      </c>
      <c r="B8">
        <f>'SQ1. F.ESC CLEAN'!B9*0.05</f>
        <v>357.31300000000005</v>
      </c>
      <c r="C8">
        <f>'SQ1. F.ESC CLEAN'!C9*0.05</f>
        <v>101.19500000000001</v>
      </c>
      <c r="D8">
        <f>'SQ1. F.ESC CLEAN'!D9*0.05</f>
        <v>42.967500000000001</v>
      </c>
      <c r="E8">
        <f>'SQ1. F.ESC CLEAN'!E9*0.05</f>
        <v>15.4445</v>
      </c>
      <c r="F8">
        <f>'SQ1. F.ESC CLEAN'!F9*0.05</f>
        <v>0.69100000000000006</v>
      </c>
      <c r="G8">
        <f>'SQ1. F.ESC CLEAN'!G9*0.05</f>
        <v>-0.37170000000000003</v>
      </c>
      <c r="H8">
        <f>'SQ1. F.ESC CLEAN'!H9*0.05</f>
        <v>1.5222</v>
      </c>
      <c r="I8">
        <f>'SQ1. F.ESC CLEAN'!I9*0.05</f>
        <v>4.725E-3</v>
      </c>
      <c r="J8">
        <f>'SQ1. F.ESC CLEAN'!J9*0.05</f>
        <v>29.732799999999997</v>
      </c>
      <c r="K8">
        <f>'SQ1. F.ESC CLEAN'!K9*0.05</f>
        <v>0.4904</v>
      </c>
      <c r="L8">
        <f>'SQ1. F.ESC CLEAN'!L9*0.05</f>
        <v>0.30499999999999999</v>
      </c>
      <c r="M8">
        <f>'SQ1. F.ESC CLEAN'!M9*0.05</f>
        <v>0.62580000000000002</v>
      </c>
      <c r="N8">
        <f>'SQ1. F.ESC CLEAN'!N9*0.05</f>
        <v>0.67474999999999996</v>
      </c>
      <c r="O8">
        <f>'SQ1. F.ESC CLEAN'!O9*0.05</f>
        <v>0.64555000000000007</v>
      </c>
      <c r="P8">
        <f>'SQ1. F.ESC CLEAN'!P9*0.05</f>
        <v>0.74295000000000011</v>
      </c>
    </row>
    <row r="9" spans="1:16" x14ac:dyDescent="0.2">
      <c r="A9" s="4" t="s">
        <v>26</v>
      </c>
      <c r="B9">
        <f>'SQ1. F.ESC CLEAN'!B10*0.05</f>
        <v>277.26300000000003</v>
      </c>
      <c r="C9">
        <f>'SQ1. F.ESC CLEAN'!C10*0.05</f>
        <v>85.345000000000013</v>
      </c>
      <c r="D9">
        <f>'SQ1. F.ESC CLEAN'!D10*0.05</f>
        <v>41.712500000000006</v>
      </c>
      <c r="E9">
        <f>'SQ1. F.ESC CLEAN'!E10*0.05</f>
        <v>20.929500000000001</v>
      </c>
      <c r="F9">
        <f>'SQ1. F.ESC CLEAN'!F10*0.05</f>
        <v>3.9000000000000004</v>
      </c>
      <c r="G9">
        <f>'SQ1. F.ESC CLEAN'!G10*0.05</f>
        <v>-0.22000000000000003</v>
      </c>
      <c r="H9">
        <f>'SQ1. F.ESC CLEAN'!H10*0.05</f>
        <v>1.9451999999999998</v>
      </c>
      <c r="I9">
        <f>'SQ1. F.ESC CLEAN'!I10*0.05</f>
        <v>5.9750000000000003E-3</v>
      </c>
      <c r="J9">
        <f>'SQ1. F.ESC CLEAN'!J10*0.05</f>
        <v>23.657799999999998</v>
      </c>
      <c r="K9">
        <f>'SQ1. F.ESC CLEAN'!K10*0.05</f>
        <v>0.50685000000000002</v>
      </c>
      <c r="L9">
        <f>'SQ1. F.ESC CLEAN'!L10*0.05</f>
        <v>0.2858</v>
      </c>
      <c r="M9">
        <f>'SQ1. F.ESC CLEAN'!M10*0.05</f>
        <v>0.69830000000000003</v>
      </c>
      <c r="N9">
        <f>'SQ1. F.ESC CLEAN'!N10*0.05</f>
        <v>0.79425000000000001</v>
      </c>
      <c r="O9">
        <f>'SQ1. F.ESC CLEAN'!O10*0.05</f>
        <v>0.71205000000000007</v>
      </c>
      <c r="P9">
        <f>'SQ1. F.ESC CLEAN'!P10*0.05</f>
        <v>0.81245000000000012</v>
      </c>
    </row>
    <row r="10" spans="1:16" x14ac:dyDescent="0.2">
      <c r="A10" s="4" t="s">
        <v>27</v>
      </c>
      <c r="B10">
        <f>'SQ1. F.ESC CLEAN'!B11*0.05</f>
        <v>436.91300000000001</v>
      </c>
      <c r="C10">
        <f>'SQ1. F.ESC CLEAN'!C11*0.05</f>
        <v>113.34500000000001</v>
      </c>
      <c r="D10">
        <f>'SQ1. F.ESC CLEAN'!D11*0.05</f>
        <v>46.330000000000005</v>
      </c>
      <c r="E10">
        <f>'SQ1. F.ESC CLEAN'!E11*0.05</f>
        <v>13.7395</v>
      </c>
      <c r="F10">
        <f>'SQ1. F.ESC CLEAN'!F11*0.05</f>
        <v>6.9035000000000002</v>
      </c>
      <c r="G10">
        <f>'SQ1. F.ESC CLEAN'!G11*0.05</f>
        <v>-0.35115000000000002</v>
      </c>
      <c r="H10">
        <f>'SQ1. F.ESC CLEAN'!H11*0.05</f>
        <v>1.3472</v>
      </c>
      <c r="I10">
        <f>'SQ1. F.ESC CLEAN'!I11*0.05</f>
        <v>2.9250000000000005E-3</v>
      </c>
      <c r="J10">
        <f>'SQ1. F.ESC CLEAN'!J11*0.05</f>
        <v>28.197800000000001</v>
      </c>
      <c r="K10">
        <f>'SQ1. F.ESC CLEAN'!K11*0.05</f>
        <v>0.54310000000000003</v>
      </c>
      <c r="L10">
        <f>'SQ1. F.ESC CLEAN'!L11*0.05</f>
        <v>0.25469999999999998</v>
      </c>
      <c r="M10">
        <f>'SQ1. F.ESC CLEAN'!M11*0.05</f>
        <v>0.67480000000000007</v>
      </c>
      <c r="N10">
        <f>'SQ1. F.ESC CLEAN'!N11*0.05</f>
        <v>0.74275000000000002</v>
      </c>
      <c r="O10">
        <f>'SQ1. F.ESC CLEAN'!O11*0.05</f>
        <v>0.70205000000000006</v>
      </c>
      <c r="P10">
        <f>'SQ1. F.ESC CLEAN'!P11*0.05</f>
        <v>0.53744999999999998</v>
      </c>
    </row>
    <row r="11" spans="1:16" x14ac:dyDescent="0.2">
      <c r="A11" s="4" t="s">
        <v>28</v>
      </c>
      <c r="B11">
        <f>'SQ1. F.ESC CLEAN'!B12*0.05</f>
        <v>256.81300000000005</v>
      </c>
      <c r="C11">
        <f>'SQ1. F.ESC CLEAN'!C12*0.05</f>
        <v>76.64500000000001</v>
      </c>
      <c r="D11">
        <f>'SQ1. F.ESC CLEAN'!D12*0.05</f>
        <v>43.29</v>
      </c>
      <c r="E11">
        <f>'SQ1. F.ESC CLEAN'!E12*0.05</f>
        <v>12.549500000000002</v>
      </c>
      <c r="F11">
        <f>'SQ1. F.ESC CLEAN'!F12*0.05</f>
        <v>8.4284999999999997</v>
      </c>
      <c r="G11">
        <f>'SQ1. F.ESC CLEAN'!G12*0.05</f>
        <v>-0.22059999999999996</v>
      </c>
      <c r="H11">
        <f>'SQ1. F.ESC CLEAN'!H12*0.05</f>
        <v>3.1747000000000001</v>
      </c>
      <c r="I11">
        <f>'SQ1. F.ESC CLEAN'!I12*0.05</f>
        <v>4.4749999999999998E-3</v>
      </c>
      <c r="J11">
        <f>'SQ1. F.ESC CLEAN'!J12*0.05</f>
        <v>25.402800000000003</v>
      </c>
      <c r="K11">
        <f>'SQ1. F.ESC CLEAN'!K12*0.05</f>
        <v>0.50880000000000003</v>
      </c>
      <c r="L11">
        <f>'SQ1. F.ESC CLEAN'!L12*0.05</f>
        <v>0.18090000000000003</v>
      </c>
      <c r="M11">
        <f>'SQ1. F.ESC CLEAN'!M12*0.05</f>
        <v>0.80430000000000001</v>
      </c>
      <c r="N11">
        <f>'SQ1. F.ESC CLEAN'!N12*0.05</f>
        <v>1.0077500000000001</v>
      </c>
      <c r="O11">
        <f>'SQ1. F.ESC CLEAN'!O12*0.05</f>
        <v>0.77405000000000002</v>
      </c>
      <c r="P11">
        <f>'SQ1. F.ESC CLEAN'!P12*0.05</f>
        <v>0.46395000000000003</v>
      </c>
    </row>
    <row r="12" spans="1:16" x14ac:dyDescent="0.2">
      <c r="A12" s="4" t="s">
        <v>29</v>
      </c>
      <c r="B12">
        <f>'SQ1. F.ESC CLEAN'!B13*0.05</f>
        <v>328.91300000000001</v>
      </c>
      <c r="C12">
        <f>'SQ1. F.ESC CLEAN'!C13*0.05</f>
        <v>99.14500000000001</v>
      </c>
      <c r="D12">
        <f>'SQ1. F.ESC CLEAN'!D13*0.05</f>
        <v>38.290500000000002</v>
      </c>
      <c r="E12">
        <f>'SQ1. F.ESC CLEAN'!E13*0.05</f>
        <v>11.619500000000002</v>
      </c>
      <c r="F12">
        <f>'SQ1. F.ESC CLEAN'!F13*0.05</f>
        <v>2.8945000000000003</v>
      </c>
      <c r="G12">
        <f>'SQ1. F.ESC CLEAN'!G13*0.05</f>
        <v>-0.42755000000000004</v>
      </c>
      <c r="H12">
        <f>'SQ1. F.ESC CLEAN'!H13*0.05</f>
        <v>3.1076999999999999</v>
      </c>
      <c r="I12">
        <f>'SQ1. F.ESC CLEAN'!I13*0.05</f>
        <v>6.1000000000000004E-3</v>
      </c>
      <c r="J12">
        <f>'SQ1. F.ESC CLEAN'!J13*0.05</f>
        <v>21.957799999999999</v>
      </c>
      <c r="K12">
        <f>'SQ1. F.ESC CLEAN'!K13*0.05</f>
        <v>0.46274999999999999</v>
      </c>
      <c r="L12">
        <f>'SQ1. F.ESC CLEAN'!L13*0.05</f>
        <v>0.20065</v>
      </c>
      <c r="M12">
        <f>'SQ1. F.ESC CLEAN'!M13*0.05</f>
        <v>0.59429999999999994</v>
      </c>
      <c r="N12">
        <f>'SQ1. F.ESC CLEAN'!N13*0.05</f>
        <v>0.64475000000000005</v>
      </c>
      <c r="O12">
        <f>'SQ1. F.ESC CLEAN'!O13*0.05</f>
        <v>0.61704999999999999</v>
      </c>
      <c r="P12">
        <f>'SQ1. F.ESC CLEAN'!P13*0.05</f>
        <v>0.37045</v>
      </c>
    </row>
    <row r="13" spans="1:16" x14ac:dyDescent="0.2">
      <c r="A13" s="4" t="s">
        <v>30</v>
      </c>
      <c r="B13">
        <f>'SQ1. F.ESC CLEAN'!B14*0.05</f>
        <v>355.71300000000002</v>
      </c>
      <c r="C13">
        <f>'SQ1. F.ESC CLEAN'!C14*0.05</f>
        <v>102.29500000000002</v>
      </c>
      <c r="D13">
        <f>'SQ1. F.ESC CLEAN'!D14*0.05</f>
        <v>42.647500000000008</v>
      </c>
      <c r="E13">
        <f>'SQ1. F.ESC CLEAN'!E14*0.05</f>
        <v>22.259500000000003</v>
      </c>
      <c r="F13">
        <f>'SQ1. F.ESC CLEAN'!F14*0.05</f>
        <v>3.1355000000000004</v>
      </c>
      <c r="G13">
        <f>'SQ1. F.ESC CLEAN'!G14*0.05</f>
        <v>-0.29350000000000004</v>
      </c>
      <c r="H13">
        <f>'SQ1. F.ESC CLEAN'!H14*0.05</f>
        <v>1.5702</v>
      </c>
      <c r="I13">
        <f>'SQ1. F.ESC CLEAN'!I14*0.05</f>
        <v>3.7499999999999999E-3</v>
      </c>
      <c r="J13">
        <f>'SQ1. F.ESC CLEAN'!J14*0.05</f>
        <v>16.892800000000001</v>
      </c>
      <c r="K13">
        <f>'SQ1. F.ESC CLEAN'!K14*0.05</f>
        <v>0.63759999999999994</v>
      </c>
      <c r="L13">
        <f>'SQ1. F.ESC CLEAN'!L14*0.05</f>
        <v>0.25555</v>
      </c>
      <c r="M13">
        <f>'SQ1. F.ESC CLEAN'!M14*0.05</f>
        <v>0.82430000000000003</v>
      </c>
      <c r="N13">
        <f>'SQ1. F.ESC CLEAN'!N14*0.05</f>
        <v>1.02075</v>
      </c>
      <c r="O13">
        <f>'SQ1. F.ESC CLEAN'!O14*0.05</f>
        <v>0.8650500000000001</v>
      </c>
      <c r="P13">
        <f>'SQ1. F.ESC CLEAN'!P14*0.05</f>
        <v>0.38345000000000001</v>
      </c>
    </row>
    <row r="14" spans="1:16" x14ac:dyDescent="0.2">
      <c r="A14" s="4" t="s">
        <v>31</v>
      </c>
      <c r="B14">
        <f>'SQ1. F.ESC CLEAN'!B15*0.05</f>
        <v>317.31300000000005</v>
      </c>
      <c r="C14">
        <f>'SQ1. F.ESC CLEAN'!C15*0.05</f>
        <v>94.045000000000016</v>
      </c>
      <c r="D14">
        <f>'SQ1. F.ESC CLEAN'!D15*0.05</f>
        <v>45.910000000000004</v>
      </c>
      <c r="E14">
        <f>'SQ1. F.ESC CLEAN'!E15*0.05</f>
        <v>16.6645</v>
      </c>
      <c r="F14">
        <f>'SQ1. F.ESC CLEAN'!F15*0.05</f>
        <v>13.438499999999999</v>
      </c>
      <c r="G14">
        <f>'SQ1. F.ESC CLEAN'!G15*0.05</f>
        <v>5.4999999999999719E-3</v>
      </c>
      <c r="H14">
        <f>'SQ1. F.ESC CLEAN'!H15*0.05</f>
        <v>2.7712000000000003</v>
      </c>
      <c r="I14">
        <f>'SQ1. F.ESC CLEAN'!I15*0.05</f>
        <v>6.1249999999999994E-3</v>
      </c>
      <c r="J14">
        <f>'SQ1. F.ESC CLEAN'!J15*0.05</f>
        <v>24.672800000000002</v>
      </c>
      <c r="K14">
        <f>'SQ1. F.ESC CLEAN'!K15*0.05</f>
        <v>0.54159999999999997</v>
      </c>
      <c r="L14">
        <f>'SQ1. F.ESC CLEAN'!L15*0.05</f>
        <v>0.28045000000000003</v>
      </c>
      <c r="M14">
        <f>'SQ1. F.ESC CLEAN'!M15*0.05</f>
        <v>0.73130000000000006</v>
      </c>
      <c r="N14">
        <f>'SQ1. F.ESC CLEAN'!N15*0.05</f>
        <v>0.81425000000000003</v>
      </c>
      <c r="O14">
        <f>'SQ1. F.ESC CLEAN'!O15*0.05</f>
        <v>0.76155000000000006</v>
      </c>
      <c r="P14">
        <f>'SQ1. F.ESC CLEAN'!P15*0.05</f>
        <v>0.53544999999999998</v>
      </c>
    </row>
    <row r="15" spans="1:16" x14ac:dyDescent="0.2">
      <c r="A15" s="4" t="s">
        <v>32</v>
      </c>
      <c r="B15">
        <f>'SQ1. F.ESC CLEAN'!B16*0.05</f>
        <v>236.96300000000002</v>
      </c>
      <c r="C15">
        <f>'SQ1. F.ESC CLEAN'!C16*0.05</f>
        <v>85.845000000000013</v>
      </c>
      <c r="D15">
        <f>'SQ1. F.ESC CLEAN'!D16*0.05</f>
        <v>40.972500000000004</v>
      </c>
      <c r="E15">
        <f>'SQ1. F.ESC CLEAN'!E16*0.05</f>
        <v>13.884500000000001</v>
      </c>
      <c r="F15">
        <f>'SQ1. F.ESC CLEAN'!F16*0.05</f>
        <v>6.3485000000000005</v>
      </c>
      <c r="G15">
        <f>'SQ1. F.ESC CLEAN'!G16*0.05</f>
        <v>-0.23905000000000004</v>
      </c>
      <c r="H15">
        <f>'SQ1. F.ESC CLEAN'!H16*0.05</f>
        <v>1.7572000000000001</v>
      </c>
      <c r="I15">
        <f>'SQ1. F.ESC CLEAN'!I16*0.05</f>
        <v>5.1500000000000001E-3</v>
      </c>
      <c r="J15">
        <f>'SQ1. F.ESC CLEAN'!J16*0.05</f>
        <v>23.1328</v>
      </c>
      <c r="K15">
        <f>'SQ1. F.ESC CLEAN'!K16*0.05</f>
        <v>0.46224999999999999</v>
      </c>
      <c r="L15">
        <f>'SQ1. F.ESC CLEAN'!L16*0.05</f>
        <v>0.27330000000000004</v>
      </c>
      <c r="M15">
        <f>'SQ1. F.ESC CLEAN'!M16*0.05</f>
        <v>0.60380000000000011</v>
      </c>
      <c r="N15">
        <f>'SQ1. F.ESC CLEAN'!N16*0.05</f>
        <v>0.65125</v>
      </c>
      <c r="O15">
        <f>'SQ1. F.ESC CLEAN'!O16*0.05</f>
        <v>0.61455000000000004</v>
      </c>
      <c r="P15">
        <f>'SQ1. F.ESC CLEAN'!P16*0.05</f>
        <v>0.41395000000000004</v>
      </c>
    </row>
    <row r="16" spans="1:16" x14ac:dyDescent="0.2">
      <c r="A16" s="4" t="s">
        <v>33</v>
      </c>
      <c r="B16">
        <f>'SQ1. F.ESC CLEAN'!B17*0.05</f>
        <v>245.91300000000001</v>
      </c>
      <c r="C16">
        <f>'SQ1. F.ESC CLEAN'!C17*0.05</f>
        <v>86.795000000000016</v>
      </c>
      <c r="D16">
        <f>'SQ1. F.ESC CLEAN'!D17*0.05</f>
        <v>45.860000000000007</v>
      </c>
      <c r="E16">
        <f>'SQ1. F.ESC CLEAN'!E17*0.05</f>
        <v>13.2445</v>
      </c>
      <c r="F16">
        <f>'SQ1. F.ESC CLEAN'!F17*0.05</f>
        <v>9.1435000000000013</v>
      </c>
      <c r="G16">
        <f>'SQ1. F.ESC CLEAN'!G17*0.05</f>
        <v>0.50450000000000006</v>
      </c>
      <c r="H16">
        <f>'SQ1. F.ESC CLEAN'!H17*0.05</f>
        <v>2.4941999999999998</v>
      </c>
      <c r="I16">
        <f>'SQ1. F.ESC CLEAN'!I17*0.05</f>
        <v>4.9499999999999995E-3</v>
      </c>
      <c r="J16">
        <f>'SQ1. F.ESC CLEAN'!J17*0.05</f>
        <v>21.802800000000005</v>
      </c>
      <c r="K16">
        <f>'SQ1. F.ESC CLEAN'!K17*0.05</f>
        <v>0.46815000000000001</v>
      </c>
      <c r="L16">
        <f>'SQ1. F.ESC CLEAN'!L17*0.05</f>
        <v>0.24480000000000002</v>
      </c>
      <c r="M16">
        <f>'SQ1. F.ESC CLEAN'!M17*0.05</f>
        <v>0.6008</v>
      </c>
      <c r="N16">
        <f>'SQ1. F.ESC CLEAN'!N17*0.05</f>
        <v>0.66674999999999995</v>
      </c>
      <c r="O16">
        <f>'SQ1. F.ESC CLEAN'!O17*0.05</f>
        <v>0.61755000000000004</v>
      </c>
      <c r="P16">
        <f>'SQ1. F.ESC CLEAN'!P17*0.05</f>
        <v>0.56545000000000012</v>
      </c>
    </row>
    <row r="17" spans="1:16" x14ac:dyDescent="0.2">
      <c r="A17" s="4" t="s">
        <v>34</v>
      </c>
      <c r="B17">
        <f>'SQ1. F.ESC CLEAN'!B18*0.05</f>
        <v>339.06300000000005</v>
      </c>
      <c r="C17">
        <f>'SQ1. F.ESC CLEAN'!C18*0.05</f>
        <v>101.09500000000001</v>
      </c>
      <c r="D17">
        <f>'SQ1. F.ESC CLEAN'!D18*0.05</f>
        <v>41.04</v>
      </c>
      <c r="E17">
        <f>'SQ1. F.ESC CLEAN'!E18*0.05</f>
        <v>15.609500000000001</v>
      </c>
      <c r="F17">
        <f>'SQ1. F.ESC CLEAN'!F18*0.05</f>
        <v>10.473500000000001</v>
      </c>
      <c r="G17">
        <f>'SQ1. F.ESC CLEAN'!G18*0.05</f>
        <v>-0.38660000000000005</v>
      </c>
      <c r="H17">
        <f>'SQ1. F.ESC CLEAN'!H18*0.05</f>
        <v>2.0066999999999999</v>
      </c>
      <c r="I17">
        <f>'SQ1. F.ESC CLEAN'!I18*0.05</f>
        <v>1.5499999999999999E-3</v>
      </c>
      <c r="J17">
        <f>'SQ1. F.ESC CLEAN'!J18*0.05</f>
        <v>26.3828</v>
      </c>
      <c r="K17">
        <f>'SQ1. F.ESC CLEAN'!K18*0.05</f>
        <v>0.47920000000000001</v>
      </c>
      <c r="L17">
        <f>'SQ1. F.ESC CLEAN'!L18*0.05</f>
        <v>0.2797</v>
      </c>
      <c r="M17">
        <f>'SQ1. F.ESC CLEAN'!M18*0.05</f>
        <v>0.64180000000000004</v>
      </c>
      <c r="N17">
        <f>'SQ1. F.ESC CLEAN'!N18*0.05</f>
        <v>0.67625000000000002</v>
      </c>
      <c r="O17">
        <f>'SQ1. F.ESC CLEAN'!O18*0.05</f>
        <v>0.64105000000000001</v>
      </c>
      <c r="P17">
        <f>'SQ1. F.ESC CLEAN'!P18*0.05</f>
        <v>0.48945000000000011</v>
      </c>
    </row>
    <row r="18" spans="1:16" x14ac:dyDescent="0.2">
      <c r="A18" s="4" t="s">
        <v>35</v>
      </c>
      <c r="B18">
        <f>'SQ1. F.ESC CLEAN'!B19*0.05</f>
        <v>278.71300000000002</v>
      </c>
      <c r="C18">
        <f>'SQ1. F.ESC CLEAN'!C19*0.05</f>
        <v>105.39500000000001</v>
      </c>
      <c r="D18">
        <f>'SQ1. F.ESC CLEAN'!D19*0.05</f>
        <v>45.495000000000005</v>
      </c>
      <c r="E18">
        <f>'SQ1. F.ESC CLEAN'!E19*0.05</f>
        <v>19.8795</v>
      </c>
      <c r="F18">
        <f>'SQ1. F.ESC CLEAN'!F19*0.05</f>
        <v>10.823500000000001</v>
      </c>
      <c r="G18">
        <f>'SQ1. F.ESC CLEAN'!G19*0.05</f>
        <v>-0.33045000000000002</v>
      </c>
      <c r="H18">
        <f>'SQ1. F.ESC CLEAN'!H19*0.05</f>
        <v>1.7671999999999999</v>
      </c>
      <c r="I18">
        <f>'SQ1. F.ESC CLEAN'!I19*0.05</f>
        <v>5.0499999999999998E-3</v>
      </c>
      <c r="J18">
        <f>'SQ1. F.ESC CLEAN'!J19*0.05</f>
        <v>21.802800000000005</v>
      </c>
      <c r="K18">
        <f>'SQ1. F.ESC CLEAN'!K19*0.05</f>
        <v>0.55210000000000004</v>
      </c>
      <c r="L18">
        <f>'SQ1. F.ESC CLEAN'!L19*0.05</f>
        <v>0.27835000000000004</v>
      </c>
      <c r="M18">
        <f>'SQ1. F.ESC CLEAN'!M19*0.05</f>
        <v>0.77480000000000004</v>
      </c>
      <c r="N18">
        <f>'SQ1. F.ESC CLEAN'!N19*0.05</f>
        <v>0.88575000000000004</v>
      </c>
      <c r="O18">
        <f>'SQ1. F.ESC CLEAN'!O19*0.05</f>
        <v>0.76505000000000001</v>
      </c>
      <c r="P18">
        <f>'SQ1. F.ESC CLEAN'!P19*0.05</f>
        <v>0.71545000000000014</v>
      </c>
    </row>
    <row r="19" spans="1:16" x14ac:dyDescent="0.2">
      <c r="A19" s="4" t="s">
        <v>36</v>
      </c>
      <c r="B19">
        <f>'SQ1. F.ESC CLEAN'!B20*0.05</f>
        <v>278.31300000000005</v>
      </c>
      <c r="C19">
        <f>'SQ1. F.ESC CLEAN'!C20*0.05</f>
        <v>96.89500000000001</v>
      </c>
      <c r="D19">
        <f>'SQ1. F.ESC CLEAN'!D20*0.05</f>
        <v>42.032499999999999</v>
      </c>
      <c r="E19">
        <f>'SQ1. F.ESC CLEAN'!E20*0.05</f>
        <v>14.089499999999999</v>
      </c>
      <c r="F19">
        <f>'SQ1. F.ESC CLEAN'!F20*0.05</f>
        <v>2.4660000000000006</v>
      </c>
      <c r="G19">
        <f>'SQ1. F.ESC CLEAN'!G20*0.05</f>
        <v>4.5000000000000019E-2</v>
      </c>
      <c r="H19">
        <f>'SQ1. F.ESC CLEAN'!H20*0.05</f>
        <v>1.3262</v>
      </c>
      <c r="I19">
        <f>'SQ1. F.ESC CLEAN'!I20*0.05</f>
        <v>7.9999999999999993E-4</v>
      </c>
      <c r="J19">
        <f>'SQ1. F.ESC CLEAN'!J20*0.05</f>
        <v>24.177800000000005</v>
      </c>
      <c r="K19">
        <f>'SQ1. F.ESC CLEAN'!K20*0.05</f>
        <v>0.51100000000000001</v>
      </c>
      <c r="L19">
        <f>'SQ1. F.ESC CLEAN'!L20*0.05</f>
        <v>0.22999999999999998</v>
      </c>
      <c r="M19">
        <f>'SQ1. F.ESC CLEAN'!M20*0.05</f>
        <v>0.69430000000000003</v>
      </c>
      <c r="N19">
        <f>'SQ1. F.ESC CLEAN'!N20*0.05</f>
        <v>0.80225000000000013</v>
      </c>
      <c r="O19">
        <f>'SQ1. F.ESC CLEAN'!O20*0.05</f>
        <v>0.71505000000000007</v>
      </c>
      <c r="P19">
        <f>'SQ1. F.ESC CLEAN'!P20*0.05</f>
        <v>0.54644999999999999</v>
      </c>
    </row>
    <row r="20" spans="1:16" x14ac:dyDescent="0.2">
      <c r="A20" s="4" t="s">
        <v>37</v>
      </c>
      <c r="B20">
        <f>'SQ1. F.ESC CLEAN'!B21*0.05</f>
        <v>321.71300000000002</v>
      </c>
      <c r="C20">
        <f>'SQ1. F.ESC CLEAN'!C21*0.05</f>
        <v>100.29500000000002</v>
      </c>
      <c r="D20">
        <f>'SQ1. F.ESC CLEAN'!D21*0.05</f>
        <v>41.442500000000003</v>
      </c>
      <c r="E20">
        <f>'SQ1. F.ESC CLEAN'!E21*0.05</f>
        <v>16.449499999999997</v>
      </c>
      <c r="F20">
        <f>'SQ1. F.ESC CLEAN'!F21*0.05</f>
        <v>7.5885000000000007</v>
      </c>
      <c r="G20">
        <f>'SQ1. F.ESC CLEAN'!G21*0.05</f>
        <v>-0.21680000000000002</v>
      </c>
      <c r="H20">
        <f>'SQ1. F.ESC CLEAN'!H21*0.05</f>
        <v>1.4837</v>
      </c>
      <c r="I20">
        <f>'SQ1. F.ESC CLEAN'!I21*0.05</f>
        <v>4.1749999999999999E-3</v>
      </c>
      <c r="J20">
        <f>'SQ1. F.ESC CLEAN'!J21*0.05</f>
        <v>19.677800000000005</v>
      </c>
      <c r="K20">
        <f>'SQ1. F.ESC CLEAN'!K21*0.05</f>
        <v>0.52210000000000001</v>
      </c>
      <c r="L20">
        <f>'SQ1. F.ESC CLEAN'!L21*0.05</f>
        <v>0.27489999999999998</v>
      </c>
      <c r="M20">
        <f>'SQ1. F.ESC CLEAN'!M21*0.05</f>
        <v>0.72830000000000006</v>
      </c>
      <c r="N20">
        <f>'SQ1. F.ESC CLEAN'!N21*0.05</f>
        <v>0.79674999999999996</v>
      </c>
      <c r="O20">
        <f>'SQ1. F.ESC CLEAN'!O21*0.05</f>
        <v>0.71955000000000002</v>
      </c>
      <c r="P20">
        <f>'SQ1. F.ESC CLEAN'!P21*0.05</f>
        <v>0.71645000000000003</v>
      </c>
    </row>
    <row r="21" spans="1:16" x14ac:dyDescent="0.2">
      <c r="A21" s="4" t="s">
        <v>38</v>
      </c>
      <c r="B21">
        <f>'SQ1. F.ESC CLEAN'!B22*0.05</f>
        <v>401.21300000000002</v>
      </c>
      <c r="C21">
        <f>'SQ1. F.ESC CLEAN'!C22*0.05</f>
        <v>2355.9450000000002</v>
      </c>
      <c r="D21">
        <f>'SQ1. F.ESC CLEAN'!D22*0.05</f>
        <v>172.68500000000003</v>
      </c>
      <c r="E21">
        <f>'SQ1. F.ESC CLEAN'!E22*0.05</f>
        <v>13.414499999999999</v>
      </c>
      <c r="F21">
        <f>'SQ1. F.ESC CLEAN'!F22*0.05</f>
        <v>4.1935000000000002</v>
      </c>
      <c r="G21">
        <f>'SQ1. F.ESC CLEAN'!G22*0.05</f>
        <v>-0.33905000000000002</v>
      </c>
      <c r="H21">
        <f>'SQ1. F.ESC CLEAN'!H22*0.05</f>
        <v>1.3242000000000003</v>
      </c>
      <c r="I21">
        <f>'SQ1. F.ESC CLEAN'!I22*0.05</f>
        <v>7.6750000000000004E-3</v>
      </c>
      <c r="J21">
        <f>'SQ1. F.ESC CLEAN'!J22*0.05</f>
        <v>25.037800000000001</v>
      </c>
      <c r="K21">
        <f>'SQ1. F.ESC CLEAN'!K22*0.05</f>
        <v>0.45294999999999996</v>
      </c>
      <c r="L21">
        <f>'SQ1. F.ESC CLEAN'!L22*0.05</f>
        <v>0.30635000000000001</v>
      </c>
      <c r="M21">
        <f>'SQ1. F.ESC CLEAN'!M22*0.05</f>
        <v>0.60230000000000006</v>
      </c>
      <c r="N21">
        <f>'SQ1. F.ESC CLEAN'!N22*0.05</f>
        <v>0.65375000000000005</v>
      </c>
      <c r="O21">
        <f>'SQ1. F.ESC CLEAN'!O22*0.05</f>
        <v>0.60655000000000003</v>
      </c>
      <c r="P21">
        <f>'SQ1. F.ESC CLEAN'!P22*0.05</f>
        <v>0.44395000000000007</v>
      </c>
    </row>
    <row r="22" spans="1:16" x14ac:dyDescent="0.2">
      <c r="A22" s="4" t="s">
        <v>39</v>
      </c>
      <c r="B22">
        <f>'SQ1. F.ESC CLEAN'!B23*0.05</f>
        <v>334.86300000000006</v>
      </c>
      <c r="C22">
        <f>'SQ1. F.ESC CLEAN'!C23*0.05</f>
        <v>88.095000000000013</v>
      </c>
      <c r="D22">
        <f>'SQ1. F.ESC CLEAN'!D23*0.05</f>
        <v>44.932500000000005</v>
      </c>
      <c r="E22">
        <f>'SQ1. F.ESC CLEAN'!E23*0.05</f>
        <v>13.824499999999999</v>
      </c>
      <c r="F22">
        <f>'SQ1. F.ESC CLEAN'!F23*0.05</f>
        <v>4.8485000000000005</v>
      </c>
      <c r="G22">
        <f>'SQ1. F.ESC CLEAN'!G23*0.05</f>
        <v>-0.38605</v>
      </c>
      <c r="H22">
        <f>'SQ1. F.ESC CLEAN'!H23*0.05</f>
        <v>1.5137</v>
      </c>
      <c r="I22">
        <f>'SQ1. F.ESC CLEAN'!I23*0.05</f>
        <v>4.6500000000000005E-3</v>
      </c>
      <c r="J22">
        <f>'SQ1. F.ESC CLEAN'!J23*0.05</f>
        <v>22.067800000000002</v>
      </c>
      <c r="K22">
        <f>'SQ1. F.ESC CLEAN'!K23*0.05</f>
        <v>0.50960000000000005</v>
      </c>
      <c r="L22">
        <f>'SQ1. F.ESC CLEAN'!L23*0.05</f>
        <v>0.19585000000000002</v>
      </c>
      <c r="M22">
        <f>'SQ1. F.ESC CLEAN'!M23*0.05</f>
        <v>0.67080000000000006</v>
      </c>
      <c r="N22">
        <f>'SQ1. F.ESC CLEAN'!N23*0.05</f>
        <v>0.71875</v>
      </c>
      <c r="O22">
        <f>'SQ1. F.ESC CLEAN'!O23*0.05</f>
        <v>0.67154999999999998</v>
      </c>
      <c r="P22">
        <f>'SQ1. F.ESC CLEAN'!P23*0.05</f>
        <v>0.4779500000000001</v>
      </c>
    </row>
    <row r="23" spans="1:16" x14ac:dyDescent="0.2">
      <c r="A23" s="4" t="s">
        <v>40</v>
      </c>
      <c r="B23">
        <f>'SQ1. F.ESC CLEAN'!B24*0.05</f>
        <v>219.96300000000002</v>
      </c>
      <c r="C23">
        <f>'SQ1. F.ESC CLEAN'!C24*0.05</f>
        <v>73.64500000000001</v>
      </c>
      <c r="D23">
        <f>'SQ1. F.ESC CLEAN'!D24*0.05</f>
        <v>40.200000000000003</v>
      </c>
      <c r="E23">
        <f>'SQ1. F.ESC CLEAN'!E24*0.05</f>
        <v>14.919499999999999</v>
      </c>
      <c r="F23">
        <f>'SQ1. F.ESC CLEAN'!F24*0.05</f>
        <v>2.137</v>
      </c>
      <c r="G23">
        <f>'SQ1. F.ESC CLEAN'!G24*0.05</f>
        <v>2.7000000000000048E-2</v>
      </c>
      <c r="H23">
        <f>'SQ1. F.ESC CLEAN'!H24*0.05</f>
        <v>1.0852000000000002</v>
      </c>
      <c r="I23">
        <f>'SQ1. F.ESC CLEAN'!I24*0.05</f>
        <v>1.6999999999999995E-3</v>
      </c>
      <c r="J23">
        <f>'SQ1. F.ESC CLEAN'!J24*0.05</f>
        <v>18.017800000000001</v>
      </c>
      <c r="K23">
        <f>'SQ1. F.ESC CLEAN'!K24*0.05</f>
        <v>0.56659999999999999</v>
      </c>
      <c r="L23">
        <f>'SQ1. F.ESC CLEAN'!L24*0.05</f>
        <v>0.20724999999999999</v>
      </c>
      <c r="M23">
        <f>'SQ1. F.ESC CLEAN'!M24*0.05</f>
        <v>0.75229999999999997</v>
      </c>
      <c r="N23">
        <f>'SQ1. F.ESC CLEAN'!N24*0.05</f>
        <v>0.81325000000000003</v>
      </c>
      <c r="O23">
        <f>'SQ1. F.ESC CLEAN'!O24*0.05</f>
        <v>0.78155000000000008</v>
      </c>
      <c r="P23">
        <f>'SQ1. F.ESC CLEAN'!P24*0.05</f>
        <v>0.89545000000000019</v>
      </c>
    </row>
    <row r="24" spans="1:16" x14ac:dyDescent="0.2">
      <c r="A24" s="4" t="s">
        <v>41</v>
      </c>
      <c r="B24">
        <f>'SQ1. F.ESC CLEAN'!B25*0.05</f>
        <v>295.613</v>
      </c>
      <c r="C24">
        <f>'SQ1. F.ESC CLEAN'!C25*0.05</f>
        <v>92.595000000000013</v>
      </c>
      <c r="D24">
        <f>'SQ1. F.ESC CLEAN'!D25*0.05</f>
        <v>45.67</v>
      </c>
      <c r="E24">
        <f>'SQ1. F.ESC CLEAN'!E25*0.05</f>
        <v>12.579500000000001</v>
      </c>
      <c r="F24">
        <f>'SQ1. F.ESC CLEAN'!F25*0.05</f>
        <v>1.4990000000000001</v>
      </c>
      <c r="G24">
        <f>'SQ1. F.ESC CLEAN'!G25*0.05</f>
        <v>-0.47985</v>
      </c>
      <c r="H24">
        <f>'SQ1. F.ESC CLEAN'!H25*0.05</f>
        <v>1.2187000000000001</v>
      </c>
      <c r="I24">
        <f>'SQ1. F.ESC CLEAN'!I25*0.05</f>
        <v>6.2499999999999995E-3</v>
      </c>
      <c r="J24">
        <f>'SQ1. F.ESC CLEAN'!J25*0.05</f>
        <v>12.537800000000001</v>
      </c>
      <c r="K24">
        <f>'SQ1. F.ESC CLEAN'!K25*0.05</f>
        <v>0.48175000000000001</v>
      </c>
      <c r="L24">
        <f>'SQ1. F.ESC CLEAN'!L25*0.05</f>
        <v>0.2021</v>
      </c>
      <c r="M24">
        <f>'SQ1. F.ESC CLEAN'!M25*0.05</f>
        <v>0.6503000000000001</v>
      </c>
      <c r="N24">
        <f>'SQ1. F.ESC CLEAN'!N25*0.05</f>
        <v>0.70074999999999998</v>
      </c>
      <c r="O24">
        <f>'SQ1. F.ESC CLEAN'!O25*0.05</f>
        <v>0.6805500000000001</v>
      </c>
      <c r="P24">
        <f>'SQ1. F.ESC CLEAN'!P25*0.05</f>
        <v>0.59845000000000004</v>
      </c>
    </row>
    <row r="25" spans="1:16" x14ac:dyDescent="0.2">
      <c r="A25" s="4" t="s">
        <v>42</v>
      </c>
      <c r="B25">
        <f>'SQ1. F.ESC CLEAN'!B26*0.05</f>
        <v>273.71300000000002</v>
      </c>
      <c r="C25">
        <f>'SQ1. F.ESC CLEAN'!C26*0.05</f>
        <v>86.295000000000016</v>
      </c>
      <c r="D25">
        <f>'SQ1. F.ESC CLEAN'!D26*0.05</f>
        <v>39.515000000000001</v>
      </c>
      <c r="E25">
        <f>'SQ1. F.ESC CLEAN'!E26*0.05</f>
        <v>12.144500000000001</v>
      </c>
      <c r="F25">
        <f>'SQ1. F.ESC CLEAN'!F26*0.05</f>
        <v>0.91700000000000004</v>
      </c>
      <c r="G25">
        <f>'SQ1. F.ESC CLEAN'!G26*0.05</f>
        <v>-0.39924999999999999</v>
      </c>
      <c r="H25">
        <f>'SQ1. F.ESC CLEAN'!H26*0.05</f>
        <v>1.2207000000000001</v>
      </c>
      <c r="I25">
        <f>'SQ1. F.ESC CLEAN'!I26*0.05</f>
        <v>4.9250000000000006E-3</v>
      </c>
      <c r="J25">
        <f>'SQ1. F.ESC CLEAN'!J26*0.05</f>
        <v>16.562799999999999</v>
      </c>
      <c r="K25">
        <f>'SQ1. F.ESC CLEAN'!K26*0.05</f>
        <v>0.4904</v>
      </c>
      <c r="L25">
        <f>'SQ1. F.ESC CLEAN'!L26*0.05</f>
        <v>0.20245000000000002</v>
      </c>
      <c r="M25">
        <f>'SQ1. F.ESC CLEAN'!M26*0.05</f>
        <v>0.66380000000000006</v>
      </c>
      <c r="N25">
        <f>'SQ1. F.ESC CLEAN'!N26*0.05</f>
        <v>0.71625000000000005</v>
      </c>
      <c r="O25">
        <f>'SQ1. F.ESC CLEAN'!O26*0.05</f>
        <v>0.66405000000000003</v>
      </c>
      <c r="P25">
        <f>'SQ1. F.ESC CLEAN'!P26*0.05</f>
        <v>0.45295000000000007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58158-AC4B-604C-A472-BCAC123B069F}">
  <dimension ref="A1:P25"/>
  <sheetViews>
    <sheetView workbookViewId="0">
      <selection activeCell="N33" sqref="N33"/>
    </sheetView>
  </sheetViews>
  <sheetFormatPr baseColWidth="10" defaultRowHeight="15" x14ac:dyDescent="0.2"/>
  <cols>
    <col min="1" max="1" width="19.5" customWidth="1"/>
    <col min="253" max="253" width="16.33203125" customWidth="1"/>
    <col min="509" max="509" width="16.33203125" customWidth="1"/>
    <col min="765" max="765" width="16.33203125" customWidth="1"/>
    <col min="1021" max="1021" width="16.33203125" customWidth="1"/>
    <col min="1277" max="1277" width="16.33203125" customWidth="1"/>
    <col min="1533" max="1533" width="16.33203125" customWidth="1"/>
    <col min="1789" max="1789" width="16.33203125" customWidth="1"/>
    <col min="2045" max="2045" width="16.33203125" customWidth="1"/>
    <col min="2301" max="2301" width="16.33203125" customWidth="1"/>
    <col min="2557" max="2557" width="16.33203125" customWidth="1"/>
    <col min="2813" max="2813" width="16.33203125" customWidth="1"/>
    <col min="3069" max="3069" width="16.33203125" customWidth="1"/>
    <col min="3325" max="3325" width="16.33203125" customWidth="1"/>
    <col min="3581" max="3581" width="16.33203125" customWidth="1"/>
    <col min="3837" max="3837" width="16.33203125" customWidth="1"/>
    <col min="4093" max="4093" width="16.33203125" customWidth="1"/>
    <col min="4349" max="4349" width="16.33203125" customWidth="1"/>
    <col min="4605" max="4605" width="16.33203125" customWidth="1"/>
    <col min="4861" max="4861" width="16.33203125" customWidth="1"/>
    <col min="5117" max="5117" width="16.33203125" customWidth="1"/>
    <col min="5373" max="5373" width="16.33203125" customWidth="1"/>
    <col min="5629" max="5629" width="16.33203125" customWidth="1"/>
    <col min="5885" max="5885" width="16.33203125" customWidth="1"/>
    <col min="6141" max="6141" width="16.33203125" customWidth="1"/>
    <col min="6397" max="6397" width="16.33203125" customWidth="1"/>
    <col min="6653" max="6653" width="16.33203125" customWidth="1"/>
    <col min="6909" max="6909" width="16.33203125" customWidth="1"/>
    <col min="7165" max="7165" width="16.33203125" customWidth="1"/>
    <col min="7421" max="7421" width="16.33203125" customWidth="1"/>
    <col min="7677" max="7677" width="16.33203125" customWidth="1"/>
    <col min="7933" max="7933" width="16.33203125" customWidth="1"/>
    <col min="8189" max="8189" width="16.33203125" customWidth="1"/>
    <col min="8445" max="8445" width="16.33203125" customWidth="1"/>
    <col min="8701" max="8701" width="16.33203125" customWidth="1"/>
    <col min="8957" max="8957" width="16.33203125" customWidth="1"/>
    <col min="9213" max="9213" width="16.33203125" customWidth="1"/>
    <col min="9469" max="9469" width="16.33203125" customWidth="1"/>
    <col min="9725" max="9725" width="16.33203125" customWidth="1"/>
    <col min="9981" max="9981" width="16.33203125" customWidth="1"/>
    <col min="10237" max="10237" width="16.33203125" customWidth="1"/>
    <col min="10493" max="10493" width="16.33203125" customWidth="1"/>
    <col min="10749" max="10749" width="16.33203125" customWidth="1"/>
    <col min="11005" max="11005" width="16.33203125" customWidth="1"/>
    <col min="11261" max="11261" width="16.33203125" customWidth="1"/>
    <col min="11517" max="11517" width="16.33203125" customWidth="1"/>
    <col min="11773" max="11773" width="16.33203125" customWidth="1"/>
    <col min="12029" max="12029" width="16.33203125" customWidth="1"/>
    <col min="12285" max="12285" width="16.33203125" customWidth="1"/>
    <col min="12541" max="12541" width="16.33203125" customWidth="1"/>
    <col min="12797" max="12797" width="16.33203125" customWidth="1"/>
    <col min="13053" max="13053" width="16.33203125" customWidth="1"/>
    <col min="13309" max="13309" width="16.33203125" customWidth="1"/>
    <col min="13565" max="13565" width="16.33203125" customWidth="1"/>
    <col min="13821" max="13821" width="16.33203125" customWidth="1"/>
    <col min="14077" max="14077" width="16.33203125" customWidth="1"/>
    <col min="14333" max="14333" width="16.33203125" customWidth="1"/>
    <col min="14589" max="14589" width="16.33203125" customWidth="1"/>
    <col min="14845" max="14845" width="16.33203125" customWidth="1"/>
    <col min="15101" max="15101" width="16.33203125" customWidth="1"/>
    <col min="15357" max="15357" width="16.33203125" customWidth="1"/>
    <col min="15613" max="15613" width="16.33203125" customWidth="1"/>
    <col min="15869" max="15869" width="16.33203125" customWidth="1"/>
    <col min="16125" max="16125" width="16.3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A3" s="4" t="s">
        <v>20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A4" s="4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A5" s="4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A6" s="4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A7" s="4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A8" s="4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A9" s="4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A10" s="4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A11" s="4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A12" s="4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A13" s="4" t="s">
        <v>30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A14" s="4" t="s">
        <v>31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A15" s="4" t="s">
        <v>32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A16" s="4" t="s">
        <v>33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A17" s="4" t="s">
        <v>34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A18" s="4" t="s">
        <v>35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A19" s="4" t="s">
        <v>36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A20" s="4" t="s">
        <v>37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A21" s="4" t="s">
        <v>38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 x14ac:dyDescent="0.2">
      <c r="A22" s="4" t="s">
        <v>39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 x14ac:dyDescent="0.2">
      <c r="A23" s="4" t="s">
        <v>40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</row>
    <row r="24" spans="1:16" x14ac:dyDescent="0.2">
      <c r="A24" s="4" t="s">
        <v>41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A25" s="4" t="s">
        <v>42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D75C-6E04-364C-BB27-5D77CC296D8D}">
  <dimension ref="A1:P25"/>
  <sheetViews>
    <sheetView workbookViewId="0">
      <selection activeCell="P37" sqref="P37"/>
    </sheetView>
  </sheetViews>
  <sheetFormatPr baseColWidth="10" defaultRowHeight="15" x14ac:dyDescent="0.2"/>
  <cols>
    <col min="1" max="1" width="19.5" customWidth="1"/>
    <col min="253" max="253" width="16.33203125" customWidth="1"/>
    <col min="509" max="509" width="16.33203125" customWidth="1"/>
    <col min="765" max="765" width="16.33203125" customWidth="1"/>
    <col min="1021" max="1021" width="16.33203125" customWidth="1"/>
    <col min="1277" max="1277" width="16.33203125" customWidth="1"/>
    <col min="1533" max="1533" width="16.33203125" customWidth="1"/>
    <col min="1789" max="1789" width="16.33203125" customWidth="1"/>
    <col min="2045" max="2045" width="16.33203125" customWidth="1"/>
    <col min="2301" max="2301" width="16.33203125" customWidth="1"/>
    <col min="2557" max="2557" width="16.33203125" customWidth="1"/>
    <col min="2813" max="2813" width="16.33203125" customWidth="1"/>
    <col min="3069" max="3069" width="16.33203125" customWidth="1"/>
    <col min="3325" max="3325" width="16.33203125" customWidth="1"/>
    <col min="3581" max="3581" width="16.33203125" customWidth="1"/>
    <col min="3837" max="3837" width="16.33203125" customWidth="1"/>
    <col min="4093" max="4093" width="16.33203125" customWidth="1"/>
    <col min="4349" max="4349" width="16.33203125" customWidth="1"/>
    <col min="4605" max="4605" width="16.33203125" customWidth="1"/>
    <col min="4861" max="4861" width="16.33203125" customWidth="1"/>
    <col min="5117" max="5117" width="16.33203125" customWidth="1"/>
    <col min="5373" max="5373" width="16.33203125" customWidth="1"/>
    <col min="5629" max="5629" width="16.33203125" customWidth="1"/>
    <col min="5885" max="5885" width="16.33203125" customWidth="1"/>
    <col min="6141" max="6141" width="16.33203125" customWidth="1"/>
    <col min="6397" max="6397" width="16.33203125" customWidth="1"/>
    <col min="6653" max="6653" width="16.33203125" customWidth="1"/>
    <col min="6909" max="6909" width="16.33203125" customWidth="1"/>
    <col min="7165" max="7165" width="16.33203125" customWidth="1"/>
    <col min="7421" max="7421" width="16.33203125" customWidth="1"/>
    <col min="7677" max="7677" width="16.33203125" customWidth="1"/>
    <col min="7933" max="7933" width="16.33203125" customWidth="1"/>
    <col min="8189" max="8189" width="16.33203125" customWidth="1"/>
    <col min="8445" max="8445" width="16.33203125" customWidth="1"/>
    <col min="8701" max="8701" width="16.33203125" customWidth="1"/>
    <col min="8957" max="8957" width="16.33203125" customWidth="1"/>
    <col min="9213" max="9213" width="16.33203125" customWidth="1"/>
    <col min="9469" max="9469" width="16.33203125" customWidth="1"/>
    <col min="9725" max="9725" width="16.33203125" customWidth="1"/>
    <col min="9981" max="9981" width="16.33203125" customWidth="1"/>
    <col min="10237" max="10237" width="16.33203125" customWidth="1"/>
    <col min="10493" max="10493" width="16.33203125" customWidth="1"/>
    <col min="10749" max="10749" width="16.33203125" customWidth="1"/>
    <col min="11005" max="11005" width="16.33203125" customWidth="1"/>
    <col min="11261" max="11261" width="16.33203125" customWidth="1"/>
    <col min="11517" max="11517" width="16.33203125" customWidth="1"/>
    <col min="11773" max="11773" width="16.33203125" customWidth="1"/>
    <col min="12029" max="12029" width="16.33203125" customWidth="1"/>
    <col min="12285" max="12285" width="16.33203125" customWidth="1"/>
    <col min="12541" max="12541" width="16.33203125" customWidth="1"/>
    <col min="12797" max="12797" width="16.33203125" customWidth="1"/>
    <col min="13053" max="13053" width="16.33203125" customWidth="1"/>
    <col min="13309" max="13309" width="16.33203125" customWidth="1"/>
    <col min="13565" max="13565" width="16.33203125" customWidth="1"/>
    <col min="13821" max="13821" width="16.33203125" customWidth="1"/>
    <col min="14077" max="14077" width="16.33203125" customWidth="1"/>
    <col min="14333" max="14333" width="16.33203125" customWidth="1"/>
    <col min="14589" max="14589" width="16.33203125" customWidth="1"/>
    <col min="14845" max="14845" width="16.33203125" customWidth="1"/>
    <col min="15101" max="15101" width="16.33203125" customWidth="1"/>
    <col min="15357" max="15357" width="16.33203125" customWidth="1"/>
    <col min="15613" max="15613" width="16.33203125" customWidth="1"/>
    <col min="15869" max="15869" width="16.33203125" customWidth="1"/>
    <col min="16125" max="16125" width="16.3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'Content in 50ml'!B2/'Sample weight in g'!B2</f>
        <v>255.96300000000002</v>
      </c>
      <c r="C2">
        <f>'Content in 50ml'!C2/'Sample weight in g'!C2</f>
        <v>60.495000000000005</v>
      </c>
      <c r="D2">
        <f>'Content in 50ml'!D2/'Sample weight in g'!D2</f>
        <v>35.713000000000001</v>
      </c>
      <c r="E2">
        <f>'Content in 50ml'!E2/'Sample weight in g'!E2</f>
        <v>14.1195</v>
      </c>
      <c r="F2">
        <f>'Content in 50ml'!F2/'Sample weight in g'!F2</f>
        <v>2.7600000000000002</v>
      </c>
      <c r="G2">
        <f>'Content in 50ml'!G2/'Sample weight in g'!G2</f>
        <v>-0.23854999999999996</v>
      </c>
      <c r="H2">
        <f>'Content in 50ml'!H2/'Sample weight in g'!H2</f>
        <v>1.4077000000000002</v>
      </c>
      <c r="I2">
        <f>'Content in 50ml'!I2/'Sample weight in g'!I2</f>
        <v>5.2250000000000005E-3</v>
      </c>
      <c r="J2">
        <f>'Content in 50ml'!J2/'Sample weight in g'!J2</f>
        <v>22.527800000000003</v>
      </c>
      <c r="K2">
        <f>'Content in 50ml'!K2/'Sample weight in g'!K2</f>
        <v>0.38185000000000002</v>
      </c>
      <c r="L2">
        <f>'Content in 50ml'!L2/'Sample weight in g'!L2</f>
        <v>0.2069</v>
      </c>
      <c r="M2">
        <f>'Content in 50ml'!M2/'Sample weight in g'!M2</f>
        <v>0.49554999999999999</v>
      </c>
      <c r="N2">
        <f>'Content in 50ml'!N2/'Sample weight in g'!N2</f>
        <v>0.56874999999999998</v>
      </c>
      <c r="O2">
        <f>'Content in 50ml'!O2/'Sample weight in g'!O2</f>
        <v>0.52305000000000001</v>
      </c>
      <c r="P2">
        <f>'Content in 50ml'!P2/'Sample weight in g'!P2</f>
        <v>0.40095000000000014</v>
      </c>
    </row>
    <row r="3" spans="1:16" x14ac:dyDescent="0.2">
      <c r="A3" s="4" t="s">
        <v>20</v>
      </c>
      <c r="B3">
        <f>'Content in 50ml'!B3/'Sample weight in g'!B3</f>
        <v>210.96300000000002</v>
      </c>
      <c r="C3">
        <f>'Content in 50ml'!C3/'Sample weight in g'!C3</f>
        <v>79.39500000000001</v>
      </c>
      <c r="D3">
        <f>'Content in 50ml'!D3/'Sample weight in g'!D3</f>
        <v>39.318000000000005</v>
      </c>
      <c r="E3">
        <f>'Content in 50ml'!E3/'Sample weight in g'!E3</f>
        <v>11.7645</v>
      </c>
      <c r="F3">
        <f>'Content in 50ml'!F3/'Sample weight in g'!F3</f>
        <v>2.3079999999999998</v>
      </c>
      <c r="G3">
        <f>'Content in 50ml'!G3/'Sample weight in g'!G3</f>
        <v>-0.4244</v>
      </c>
      <c r="H3">
        <f>'Content in 50ml'!H3/'Sample weight in g'!H3</f>
        <v>1.2947000000000002</v>
      </c>
      <c r="I3">
        <f>'Content in 50ml'!I3/'Sample weight in g'!I3</f>
        <v>3.6249999999999998E-3</v>
      </c>
      <c r="J3">
        <f>'Content in 50ml'!J3/'Sample weight in g'!J3</f>
        <v>23.747800000000002</v>
      </c>
      <c r="K3">
        <f>'Content in 50ml'!K3/'Sample weight in g'!K3</f>
        <v>0.43439999999999995</v>
      </c>
      <c r="L3">
        <f>'Content in 50ml'!L3/'Sample weight in g'!L3</f>
        <v>0.19640000000000002</v>
      </c>
      <c r="M3">
        <f>'Content in 50ml'!M3/'Sample weight in g'!M3</f>
        <v>0.56030000000000002</v>
      </c>
      <c r="N3">
        <f>'Content in 50ml'!N3/'Sample weight in g'!N3</f>
        <v>0.62275000000000003</v>
      </c>
      <c r="O3">
        <f>'Content in 50ml'!O3/'Sample weight in g'!O3</f>
        <v>0.58555000000000001</v>
      </c>
      <c r="P3">
        <f>'Content in 50ml'!P3/'Sample weight in g'!P3</f>
        <v>0.45395000000000008</v>
      </c>
    </row>
    <row r="4" spans="1:16" x14ac:dyDescent="0.2">
      <c r="A4" s="4" t="s">
        <v>21</v>
      </c>
      <c r="B4">
        <f>'Content in 50ml'!B4/'Sample weight in g'!B4</f>
        <v>272.51300000000003</v>
      </c>
      <c r="C4">
        <f>'Content in 50ml'!C4/'Sample weight in g'!C4</f>
        <v>82.64500000000001</v>
      </c>
      <c r="D4">
        <f>'Content in 50ml'!D4/'Sample weight in g'!D4</f>
        <v>41.052500000000009</v>
      </c>
      <c r="E4">
        <f>'Content in 50ml'!E4/'Sample weight in g'!E4</f>
        <v>16.6845</v>
      </c>
      <c r="F4">
        <f>'Content in 50ml'!F4/'Sample weight in g'!F4</f>
        <v>10.608500000000001</v>
      </c>
      <c r="G4">
        <f>'Content in 50ml'!G4/'Sample weight in g'!G4</f>
        <v>2.5499999999999991E-2</v>
      </c>
      <c r="H4">
        <f>'Content in 50ml'!H4/'Sample weight in g'!H4</f>
        <v>4.3327000000000009</v>
      </c>
      <c r="I4">
        <f>'Content in 50ml'!I4/'Sample weight in g'!I4</f>
        <v>4.45E-3</v>
      </c>
      <c r="J4">
        <f>'Content in 50ml'!J4/'Sample weight in g'!J4</f>
        <v>19.377800000000004</v>
      </c>
      <c r="K4">
        <f>'Content in 50ml'!K4/'Sample weight in g'!K4</f>
        <v>0.45930000000000004</v>
      </c>
      <c r="L4">
        <f>'Content in 50ml'!L4/'Sample weight in g'!L4</f>
        <v>0.34260000000000002</v>
      </c>
      <c r="M4">
        <f>'Content in 50ml'!M4/'Sample weight in g'!M4</f>
        <v>0.65580000000000005</v>
      </c>
      <c r="N4">
        <f>'Content in 50ml'!N4/'Sample weight in g'!N4</f>
        <v>0.69174999999999998</v>
      </c>
      <c r="O4">
        <f>'Content in 50ml'!O4/'Sample weight in g'!O4</f>
        <v>0.67005000000000003</v>
      </c>
      <c r="P4">
        <f>'Content in 50ml'!P4/'Sample weight in g'!P4</f>
        <v>0.65545000000000009</v>
      </c>
    </row>
    <row r="5" spans="1:16" x14ac:dyDescent="0.2">
      <c r="A5" s="4" t="s">
        <v>22</v>
      </c>
      <c r="B5">
        <f>'Content in 50ml'!B5/'Sample weight in g'!B5</f>
        <v>255.11300000000003</v>
      </c>
      <c r="C5">
        <f>'Content in 50ml'!C5/'Sample weight in g'!C5</f>
        <v>93.14500000000001</v>
      </c>
      <c r="D5">
        <f>'Content in 50ml'!D5/'Sample weight in g'!D5</f>
        <v>38.098750000000003</v>
      </c>
      <c r="E5">
        <f>'Content in 50ml'!E5/'Sample weight in g'!E5</f>
        <v>14.399499999999998</v>
      </c>
      <c r="F5">
        <f>'Content in 50ml'!F5/'Sample weight in g'!F5</f>
        <v>4.1180000000000003</v>
      </c>
      <c r="G5">
        <f>'Content in 50ml'!G5/'Sample weight in g'!G5</f>
        <v>-0.26440000000000002</v>
      </c>
      <c r="H5">
        <f>'Content in 50ml'!H5/'Sample weight in g'!H5</f>
        <v>2.0701999999999998</v>
      </c>
      <c r="I5">
        <f>'Content in 50ml'!I5/'Sample weight in g'!I5</f>
        <v>2.4500000000000004E-3</v>
      </c>
      <c r="J5">
        <f>'Content in 50ml'!J5/'Sample weight in g'!J5</f>
        <v>21.312799999999999</v>
      </c>
      <c r="K5">
        <f>'Content in 50ml'!K5/'Sample weight in g'!K5</f>
        <v>0.34634999999999999</v>
      </c>
      <c r="L5">
        <f>'Content in 50ml'!L5/'Sample weight in g'!L5</f>
        <v>0.26474999999999999</v>
      </c>
      <c r="M5">
        <f>'Content in 50ml'!M5/'Sample weight in g'!M5</f>
        <v>0.50419999999999998</v>
      </c>
      <c r="N5">
        <f>'Content in 50ml'!N5/'Sample weight in g'!N5</f>
        <v>0.52625</v>
      </c>
      <c r="O5">
        <f>'Content in 50ml'!O5/'Sample weight in g'!O5</f>
        <v>0.48335</v>
      </c>
      <c r="P5">
        <f>'Content in 50ml'!P5/'Sample weight in g'!P5</f>
        <v>2.8939500000000002</v>
      </c>
    </row>
    <row r="6" spans="1:16" x14ac:dyDescent="0.2">
      <c r="A6" s="4" t="s">
        <v>23</v>
      </c>
      <c r="B6">
        <f>'Content in 50ml'!B6/'Sample weight in g'!B6</f>
        <v>237.81300000000002</v>
      </c>
      <c r="C6">
        <f>'Content in 50ml'!C6/'Sample weight in g'!C6</f>
        <v>76.045000000000002</v>
      </c>
      <c r="D6">
        <f>'Content in 50ml'!D6/'Sample weight in g'!D6</f>
        <v>36.582250000000002</v>
      </c>
      <c r="E6">
        <f>'Content in 50ml'!E6/'Sample weight in g'!E6</f>
        <v>14.424499999999998</v>
      </c>
      <c r="F6">
        <f>'Content in 50ml'!F6/'Sample weight in g'!F6</f>
        <v>1.3125000000000002</v>
      </c>
      <c r="G6">
        <f>'Content in 50ml'!G6/'Sample weight in g'!G6</f>
        <v>-0.41825000000000001</v>
      </c>
      <c r="H6">
        <f>'Content in 50ml'!H6/'Sample weight in g'!H6</f>
        <v>1.3617000000000001</v>
      </c>
      <c r="I6">
        <f>'Content in 50ml'!I6/'Sample weight in g'!I6</f>
        <v>4.5250000000000004E-3</v>
      </c>
      <c r="J6">
        <f>'Content in 50ml'!J6/'Sample weight in g'!J6</f>
        <v>19.812799999999999</v>
      </c>
      <c r="K6">
        <f>'Content in 50ml'!K6/'Sample weight in g'!K6</f>
        <v>0.44159999999999999</v>
      </c>
      <c r="L6">
        <f>'Content in 50ml'!L6/'Sample weight in g'!L6</f>
        <v>0.21414999999999998</v>
      </c>
      <c r="M6">
        <f>'Content in 50ml'!M6/'Sample weight in g'!M6</f>
        <v>0.57530000000000003</v>
      </c>
      <c r="N6">
        <f>'Content in 50ml'!N6/'Sample weight in g'!N6</f>
        <v>0.63575000000000004</v>
      </c>
      <c r="O6">
        <f>'Content in 50ml'!O6/'Sample weight in g'!O6</f>
        <v>0.59155000000000002</v>
      </c>
      <c r="P6">
        <f>'Content in 50ml'!P6/'Sample weight in g'!P6</f>
        <v>0.50195000000000012</v>
      </c>
    </row>
    <row r="7" spans="1:16" x14ac:dyDescent="0.2">
      <c r="A7" s="4" t="s">
        <v>24</v>
      </c>
      <c r="B7">
        <f>'Content in 50ml'!B7/'Sample weight in g'!B7</f>
        <v>279.113</v>
      </c>
      <c r="C7">
        <f>'Content in 50ml'!C7/'Sample weight in g'!C7</f>
        <v>93.595000000000013</v>
      </c>
      <c r="D7">
        <f>'Content in 50ml'!D7/'Sample weight in g'!D7</f>
        <v>38.07</v>
      </c>
      <c r="E7">
        <f>'Content in 50ml'!E7/'Sample weight in g'!E7</f>
        <v>16.384499999999999</v>
      </c>
      <c r="F7">
        <f>'Content in 50ml'!F7/'Sample weight in g'!F7</f>
        <v>6.0485000000000007</v>
      </c>
      <c r="G7">
        <f>'Content in 50ml'!G7/'Sample weight in g'!G7</f>
        <v>-0.25159999999999999</v>
      </c>
      <c r="H7">
        <f>'Content in 50ml'!H7/'Sample weight in g'!H7</f>
        <v>2.0337000000000001</v>
      </c>
      <c r="I7">
        <f>'Content in 50ml'!I7/'Sample weight in g'!I7</f>
        <v>2.2499999999999998E-3</v>
      </c>
      <c r="J7">
        <f>'Content in 50ml'!J7/'Sample weight in g'!J7</f>
        <v>30.892800000000001</v>
      </c>
      <c r="K7">
        <f>'Content in 50ml'!K7/'Sample weight in g'!K7</f>
        <v>0.4869</v>
      </c>
      <c r="L7">
        <f>'Content in 50ml'!L7/'Sample weight in g'!L7</f>
        <v>0.2898</v>
      </c>
      <c r="M7">
        <f>'Content in 50ml'!M7/'Sample weight in g'!M7</f>
        <v>0.65830000000000011</v>
      </c>
      <c r="N7">
        <f>'Content in 50ml'!N7/'Sample weight in g'!N7</f>
        <v>0.75975000000000004</v>
      </c>
      <c r="O7">
        <f>'Content in 50ml'!O7/'Sample weight in g'!O7</f>
        <v>0.67805000000000004</v>
      </c>
      <c r="P7">
        <f>'Content in 50ml'!P7/'Sample weight in g'!P7</f>
        <v>0.61995000000000011</v>
      </c>
    </row>
    <row r="8" spans="1:16" x14ac:dyDescent="0.2">
      <c r="A8" s="4" t="s">
        <v>25</v>
      </c>
      <c r="B8">
        <f>'Content in 50ml'!B8/'Sample weight in g'!B8</f>
        <v>357.31300000000005</v>
      </c>
      <c r="C8">
        <f>'Content in 50ml'!C8/'Sample weight in g'!C8</f>
        <v>101.19500000000001</v>
      </c>
      <c r="D8">
        <f>'Content in 50ml'!D8/'Sample weight in g'!D8</f>
        <v>42.967500000000001</v>
      </c>
      <c r="E8">
        <f>'Content in 50ml'!E8/'Sample weight in g'!E8</f>
        <v>15.4445</v>
      </c>
      <c r="F8">
        <f>'Content in 50ml'!F8/'Sample weight in g'!F8</f>
        <v>0.69100000000000006</v>
      </c>
      <c r="G8">
        <f>'Content in 50ml'!G8/'Sample weight in g'!G8</f>
        <v>-0.37170000000000003</v>
      </c>
      <c r="H8">
        <f>'Content in 50ml'!H8/'Sample weight in g'!H8</f>
        <v>1.5222</v>
      </c>
      <c r="I8">
        <f>'Content in 50ml'!I8/'Sample weight in g'!I8</f>
        <v>4.725E-3</v>
      </c>
      <c r="J8">
        <f>'Content in 50ml'!J8/'Sample weight in g'!J8</f>
        <v>29.732799999999997</v>
      </c>
      <c r="K8">
        <f>'Content in 50ml'!K8/'Sample weight in g'!K8</f>
        <v>0.4904</v>
      </c>
      <c r="L8">
        <f>'Content in 50ml'!L8/'Sample weight in g'!L8</f>
        <v>0.30499999999999999</v>
      </c>
      <c r="M8">
        <f>'Content in 50ml'!M8/'Sample weight in g'!M8</f>
        <v>0.62580000000000002</v>
      </c>
      <c r="N8">
        <f>'Content in 50ml'!N8/'Sample weight in g'!N8</f>
        <v>0.67474999999999996</v>
      </c>
      <c r="O8">
        <f>'Content in 50ml'!O8/'Sample weight in g'!O8</f>
        <v>0.64555000000000007</v>
      </c>
      <c r="P8">
        <f>'Content in 50ml'!P8/'Sample weight in g'!P8</f>
        <v>0.74295000000000011</v>
      </c>
    </row>
    <row r="9" spans="1:16" x14ac:dyDescent="0.2">
      <c r="A9" s="4" t="s">
        <v>26</v>
      </c>
      <c r="B9">
        <f>'Content in 50ml'!B9/'Sample weight in g'!B9</f>
        <v>277.26300000000003</v>
      </c>
      <c r="C9">
        <f>'Content in 50ml'!C9/'Sample weight in g'!C9</f>
        <v>85.345000000000013</v>
      </c>
      <c r="D9">
        <f>'Content in 50ml'!D9/'Sample weight in g'!D9</f>
        <v>41.712500000000006</v>
      </c>
      <c r="E9">
        <f>'Content in 50ml'!E9/'Sample weight in g'!E9</f>
        <v>20.929500000000001</v>
      </c>
      <c r="F9">
        <f>'Content in 50ml'!F9/'Sample weight in g'!F9</f>
        <v>3.9000000000000004</v>
      </c>
      <c r="G9">
        <f>'Content in 50ml'!G9/'Sample weight in g'!G9</f>
        <v>-0.22000000000000003</v>
      </c>
      <c r="H9">
        <f>'Content in 50ml'!H9/'Sample weight in g'!H9</f>
        <v>1.9451999999999998</v>
      </c>
      <c r="I9">
        <f>'Content in 50ml'!I9/'Sample weight in g'!I9</f>
        <v>5.9750000000000003E-3</v>
      </c>
      <c r="J9">
        <f>'Content in 50ml'!J9/'Sample weight in g'!J9</f>
        <v>23.657799999999998</v>
      </c>
      <c r="K9">
        <f>'Content in 50ml'!K9/'Sample weight in g'!K9</f>
        <v>0.50685000000000002</v>
      </c>
      <c r="L9">
        <f>'Content in 50ml'!L9/'Sample weight in g'!L9</f>
        <v>0.2858</v>
      </c>
      <c r="M9">
        <f>'Content in 50ml'!M9/'Sample weight in g'!M9</f>
        <v>0.69830000000000003</v>
      </c>
      <c r="N9">
        <f>'Content in 50ml'!N9/'Sample weight in g'!N9</f>
        <v>0.79425000000000001</v>
      </c>
      <c r="O9">
        <f>'Content in 50ml'!O9/'Sample weight in g'!O9</f>
        <v>0.71205000000000007</v>
      </c>
      <c r="P9">
        <f>'Content in 50ml'!P9/'Sample weight in g'!P9</f>
        <v>0.81245000000000012</v>
      </c>
    </row>
    <row r="10" spans="1:16" x14ac:dyDescent="0.2">
      <c r="A10" s="4" t="s">
        <v>27</v>
      </c>
      <c r="B10">
        <f>'Content in 50ml'!B10/'Sample weight in g'!B10</f>
        <v>436.91300000000001</v>
      </c>
      <c r="C10">
        <f>'Content in 50ml'!C10/'Sample weight in g'!C10</f>
        <v>113.34500000000001</v>
      </c>
      <c r="D10">
        <f>'Content in 50ml'!D10/'Sample weight in g'!D10</f>
        <v>46.330000000000005</v>
      </c>
      <c r="E10">
        <f>'Content in 50ml'!E10/'Sample weight in g'!E10</f>
        <v>13.7395</v>
      </c>
      <c r="F10">
        <f>'Content in 50ml'!F10/'Sample weight in g'!F10</f>
        <v>6.9035000000000002</v>
      </c>
      <c r="G10">
        <f>'Content in 50ml'!G10/'Sample weight in g'!G10</f>
        <v>-0.35115000000000002</v>
      </c>
      <c r="H10">
        <f>'Content in 50ml'!H10/'Sample weight in g'!H10</f>
        <v>1.3472</v>
      </c>
      <c r="I10">
        <f>'Content in 50ml'!I10/'Sample weight in g'!I10</f>
        <v>2.9250000000000005E-3</v>
      </c>
      <c r="J10">
        <f>'Content in 50ml'!J10/'Sample weight in g'!J10</f>
        <v>28.197800000000001</v>
      </c>
      <c r="K10">
        <f>'Content in 50ml'!K10/'Sample weight in g'!K10</f>
        <v>0.54310000000000003</v>
      </c>
      <c r="L10">
        <f>'Content in 50ml'!L10/'Sample weight in g'!L10</f>
        <v>0.25469999999999998</v>
      </c>
      <c r="M10">
        <f>'Content in 50ml'!M10/'Sample weight in g'!M10</f>
        <v>0.67480000000000007</v>
      </c>
      <c r="N10">
        <f>'Content in 50ml'!N10/'Sample weight in g'!N10</f>
        <v>0.74275000000000002</v>
      </c>
      <c r="O10">
        <f>'Content in 50ml'!O10/'Sample weight in g'!O10</f>
        <v>0.70205000000000006</v>
      </c>
      <c r="P10">
        <f>'Content in 50ml'!P10/'Sample weight in g'!P10</f>
        <v>0.53744999999999998</v>
      </c>
    </row>
    <row r="11" spans="1:16" x14ac:dyDescent="0.2">
      <c r="A11" s="4" t="s">
        <v>28</v>
      </c>
      <c r="B11">
        <f>'Content in 50ml'!B11/'Sample weight in g'!B11</f>
        <v>256.81300000000005</v>
      </c>
      <c r="C11">
        <f>'Content in 50ml'!C11/'Sample weight in g'!C11</f>
        <v>76.64500000000001</v>
      </c>
      <c r="D11">
        <f>'Content in 50ml'!D11/'Sample weight in g'!D11</f>
        <v>43.29</v>
      </c>
      <c r="E11">
        <f>'Content in 50ml'!E11/'Sample weight in g'!E11</f>
        <v>12.549500000000002</v>
      </c>
      <c r="F11">
        <f>'Content in 50ml'!F11/'Sample weight in g'!F11</f>
        <v>8.4284999999999997</v>
      </c>
      <c r="G11">
        <f>'Content in 50ml'!G11/'Sample weight in g'!G11</f>
        <v>-0.22059999999999996</v>
      </c>
      <c r="H11">
        <f>'Content in 50ml'!H11/'Sample weight in g'!H11</f>
        <v>3.1747000000000001</v>
      </c>
      <c r="I11">
        <f>'Content in 50ml'!I11/'Sample weight in g'!I11</f>
        <v>4.4749999999999998E-3</v>
      </c>
      <c r="J11">
        <f>'Content in 50ml'!J11/'Sample weight in g'!J11</f>
        <v>25.402800000000003</v>
      </c>
      <c r="K11">
        <f>'Content in 50ml'!K11/'Sample weight in g'!K11</f>
        <v>0.50880000000000003</v>
      </c>
      <c r="L11">
        <f>'Content in 50ml'!L11/'Sample weight in g'!L11</f>
        <v>0.18090000000000003</v>
      </c>
      <c r="M11">
        <f>'Content in 50ml'!M11/'Sample weight in g'!M11</f>
        <v>0.80430000000000001</v>
      </c>
      <c r="N11">
        <f>'Content in 50ml'!N11/'Sample weight in g'!N11</f>
        <v>1.0077500000000001</v>
      </c>
      <c r="O11">
        <f>'Content in 50ml'!O11/'Sample weight in g'!O11</f>
        <v>0.77405000000000002</v>
      </c>
      <c r="P11">
        <f>'Content in 50ml'!P11/'Sample weight in g'!P11</f>
        <v>0.46395000000000003</v>
      </c>
    </row>
    <row r="12" spans="1:16" x14ac:dyDescent="0.2">
      <c r="A12" s="4" t="s">
        <v>29</v>
      </c>
      <c r="B12">
        <f>'Content in 50ml'!B12/'Sample weight in g'!B12</f>
        <v>328.91300000000001</v>
      </c>
      <c r="C12">
        <f>'Content in 50ml'!C12/'Sample weight in g'!C12</f>
        <v>99.14500000000001</v>
      </c>
      <c r="D12">
        <f>'Content in 50ml'!D12/'Sample weight in g'!D12</f>
        <v>38.290500000000002</v>
      </c>
      <c r="E12">
        <f>'Content in 50ml'!E12/'Sample weight in g'!E12</f>
        <v>11.619500000000002</v>
      </c>
      <c r="F12">
        <f>'Content in 50ml'!F12/'Sample weight in g'!F12</f>
        <v>2.8945000000000003</v>
      </c>
      <c r="G12">
        <f>'Content in 50ml'!G12/'Sample weight in g'!G12</f>
        <v>-0.42755000000000004</v>
      </c>
      <c r="H12">
        <f>'Content in 50ml'!H12/'Sample weight in g'!H12</f>
        <v>3.1076999999999999</v>
      </c>
      <c r="I12">
        <f>'Content in 50ml'!I12/'Sample weight in g'!I12</f>
        <v>6.1000000000000004E-3</v>
      </c>
      <c r="J12">
        <f>'Content in 50ml'!J12/'Sample weight in g'!J12</f>
        <v>21.957799999999999</v>
      </c>
      <c r="K12">
        <f>'Content in 50ml'!K12/'Sample weight in g'!K12</f>
        <v>0.46274999999999999</v>
      </c>
      <c r="L12">
        <f>'Content in 50ml'!L12/'Sample weight in g'!L12</f>
        <v>0.20065</v>
      </c>
      <c r="M12">
        <f>'Content in 50ml'!M12/'Sample weight in g'!M12</f>
        <v>0.59429999999999994</v>
      </c>
      <c r="N12">
        <f>'Content in 50ml'!N12/'Sample weight in g'!N12</f>
        <v>0.64475000000000005</v>
      </c>
      <c r="O12">
        <f>'Content in 50ml'!O12/'Sample weight in g'!O12</f>
        <v>0.61704999999999999</v>
      </c>
      <c r="P12">
        <f>'Content in 50ml'!P12/'Sample weight in g'!P12</f>
        <v>0.37045</v>
      </c>
    </row>
    <row r="13" spans="1:16" x14ac:dyDescent="0.2">
      <c r="A13" s="4" t="s">
        <v>30</v>
      </c>
      <c r="B13">
        <f>'Content in 50ml'!B13/'Sample weight in g'!B13</f>
        <v>355.71300000000002</v>
      </c>
      <c r="C13">
        <f>'Content in 50ml'!C13/'Sample weight in g'!C13</f>
        <v>102.29500000000002</v>
      </c>
      <c r="D13">
        <f>'Content in 50ml'!D13/'Sample weight in g'!D13</f>
        <v>42.647500000000008</v>
      </c>
      <c r="E13">
        <f>'Content in 50ml'!E13/'Sample weight in g'!E13</f>
        <v>22.259500000000003</v>
      </c>
      <c r="F13">
        <f>'Content in 50ml'!F13/'Sample weight in g'!F13</f>
        <v>3.1355000000000004</v>
      </c>
      <c r="G13">
        <f>'Content in 50ml'!G13/'Sample weight in g'!G13</f>
        <v>-0.29350000000000004</v>
      </c>
      <c r="H13">
        <f>'Content in 50ml'!H13/'Sample weight in g'!H13</f>
        <v>1.5702</v>
      </c>
      <c r="I13">
        <f>'Content in 50ml'!I13/'Sample weight in g'!I13</f>
        <v>3.7499999999999999E-3</v>
      </c>
      <c r="J13">
        <f>'Content in 50ml'!J13/'Sample weight in g'!J13</f>
        <v>16.892800000000001</v>
      </c>
      <c r="K13">
        <f>'Content in 50ml'!K13/'Sample weight in g'!K13</f>
        <v>0.63759999999999994</v>
      </c>
      <c r="L13">
        <f>'Content in 50ml'!L13/'Sample weight in g'!L13</f>
        <v>0.25555</v>
      </c>
      <c r="M13">
        <f>'Content in 50ml'!M13/'Sample weight in g'!M13</f>
        <v>0.82430000000000003</v>
      </c>
      <c r="N13">
        <f>'Content in 50ml'!N13/'Sample weight in g'!N13</f>
        <v>1.02075</v>
      </c>
      <c r="O13">
        <f>'Content in 50ml'!O13/'Sample weight in g'!O13</f>
        <v>0.8650500000000001</v>
      </c>
      <c r="P13">
        <f>'Content in 50ml'!P13/'Sample weight in g'!P13</f>
        <v>0.38345000000000001</v>
      </c>
    </row>
    <row r="14" spans="1:16" x14ac:dyDescent="0.2">
      <c r="A14" s="4" t="s">
        <v>31</v>
      </c>
      <c r="B14">
        <f>'Content in 50ml'!B14/'Sample weight in g'!B14</f>
        <v>317.31300000000005</v>
      </c>
      <c r="C14">
        <f>'Content in 50ml'!C14/'Sample weight in g'!C14</f>
        <v>94.045000000000016</v>
      </c>
      <c r="D14">
        <f>'Content in 50ml'!D14/'Sample weight in g'!D14</f>
        <v>45.910000000000004</v>
      </c>
      <c r="E14">
        <f>'Content in 50ml'!E14/'Sample weight in g'!E14</f>
        <v>16.6645</v>
      </c>
      <c r="F14">
        <f>'Content in 50ml'!F14/'Sample weight in g'!F14</f>
        <v>13.438499999999999</v>
      </c>
      <c r="G14">
        <f>'Content in 50ml'!G14/'Sample weight in g'!G14</f>
        <v>5.4999999999999719E-3</v>
      </c>
      <c r="H14">
        <f>'Content in 50ml'!H14/'Sample weight in g'!H14</f>
        <v>2.7712000000000003</v>
      </c>
      <c r="I14">
        <f>'Content in 50ml'!I14/'Sample weight in g'!I14</f>
        <v>6.1249999999999994E-3</v>
      </c>
      <c r="J14">
        <f>'Content in 50ml'!J14/'Sample weight in g'!J14</f>
        <v>24.672800000000002</v>
      </c>
      <c r="K14">
        <f>'Content in 50ml'!K14/'Sample weight in g'!K14</f>
        <v>0.54159999999999997</v>
      </c>
      <c r="L14">
        <f>'Content in 50ml'!L14/'Sample weight in g'!L14</f>
        <v>0.28045000000000003</v>
      </c>
      <c r="M14">
        <f>'Content in 50ml'!M14/'Sample weight in g'!M14</f>
        <v>0.73130000000000006</v>
      </c>
      <c r="N14">
        <f>'Content in 50ml'!N14/'Sample weight in g'!N14</f>
        <v>0.81425000000000003</v>
      </c>
      <c r="O14">
        <f>'Content in 50ml'!O14/'Sample weight in g'!O14</f>
        <v>0.76155000000000006</v>
      </c>
      <c r="P14">
        <f>'Content in 50ml'!P14/'Sample weight in g'!P14</f>
        <v>0.53544999999999998</v>
      </c>
    </row>
    <row r="15" spans="1:16" x14ac:dyDescent="0.2">
      <c r="A15" s="4" t="s">
        <v>32</v>
      </c>
      <c r="B15">
        <f>'Content in 50ml'!B15/'Sample weight in g'!B15</f>
        <v>236.96300000000002</v>
      </c>
      <c r="C15">
        <f>'Content in 50ml'!C15/'Sample weight in g'!C15</f>
        <v>85.845000000000013</v>
      </c>
      <c r="D15">
        <f>'Content in 50ml'!D15/'Sample weight in g'!D15</f>
        <v>40.972500000000004</v>
      </c>
      <c r="E15">
        <f>'Content in 50ml'!E15/'Sample weight in g'!E15</f>
        <v>13.884500000000001</v>
      </c>
      <c r="F15">
        <f>'Content in 50ml'!F15/'Sample weight in g'!F15</f>
        <v>6.3485000000000005</v>
      </c>
      <c r="G15">
        <f>'Content in 50ml'!G15/'Sample weight in g'!G15</f>
        <v>-0.23905000000000004</v>
      </c>
      <c r="H15">
        <f>'Content in 50ml'!H15/'Sample weight in g'!H15</f>
        <v>1.7572000000000001</v>
      </c>
      <c r="I15">
        <f>'Content in 50ml'!I15/'Sample weight in g'!I15</f>
        <v>5.1500000000000001E-3</v>
      </c>
      <c r="J15">
        <f>'Content in 50ml'!J15/'Sample weight in g'!J15</f>
        <v>23.1328</v>
      </c>
      <c r="K15">
        <f>'Content in 50ml'!K15/'Sample weight in g'!K15</f>
        <v>0.46224999999999999</v>
      </c>
      <c r="L15">
        <f>'Content in 50ml'!L15/'Sample weight in g'!L15</f>
        <v>0.27330000000000004</v>
      </c>
      <c r="M15">
        <f>'Content in 50ml'!M15/'Sample weight in g'!M15</f>
        <v>0.60380000000000011</v>
      </c>
      <c r="N15">
        <f>'Content in 50ml'!N15/'Sample weight in g'!N15</f>
        <v>0.65125</v>
      </c>
      <c r="O15">
        <f>'Content in 50ml'!O15/'Sample weight in g'!O15</f>
        <v>0.61455000000000004</v>
      </c>
      <c r="P15">
        <f>'Content in 50ml'!P15/'Sample weight in g'!P15</f>
        <v>0.41395000000000004</v>
      </c>
    </row>
    <row r="16" spans="1:16" x14ac:dyDescent="0.2">
      <c r="A16" s="4" t="s">
        <v>33</v>
      </c>
      <c r="B16">
        <f>'Content in 50ml'!B16/'Sample weight in g'!B16</f>
        <v>245.91300000000001</v>
      </c>
      <c r="C16">
        <f>'Content in 50ml'!C16/'Sample weight in g'!C16</f>
        <v>86.795000000000016</v>
      </c>
      <c r="D16">
        <f>'Content in 50ml'!D16/'Sample weight in g'!D16</f>
        <v>45.860000000000007</v>
      </c>
      <c r="E16">
        <f>'Content in 50ml'!E16/'Sample weight in g'!E16</f>
        <v>13.2445</v>
      </c>
      <c r="F16">
        <f>'Content in 50ml'!F16/'Sample weight in g'!F16</f>
        <v>9.1435000000000013</v>
      </c>
      <c r="G16">
        <f>'Content in 50ml'!G16/'Sample weight in g'!G16</f>
        <v>0.50450000000000006</v>
      </c>
      <c r="H16">
        <f>'Content in 50ml'!H16/'Sample weight in g'!H16</f>
        <v>2.4941999999999998</v>
      </c>
      <c r="I16">
        <f>'Content in 50ml'!I16/'Sample weight in g'!I16</f>
        <v>4.9499999999999995E-3</v>
      </c>
      <c r="J16">
        <f>'Content in 50ml'!J16/'Sample weight in g'!J16</f>
        <v>21.802800000000005</v>
      </c>
      <c r="K16">
        <f>'Content in 50ml'!K16/'Sample weight in g'!K16</f>
        <v>0.46815000000000001</v>
      </c>
      <c r="L16">
        <f>'Content in 50ml'!L16/'Sample weight in g'!L16</f>
        <v>0.24480000000000002</v>
      </c>
      <c r="M16">
        <f>'Content in 50ml'!M16/'Sample weight in g'!M16</f>
        <v>0.6008</v>
      </c>
      <c r="N16">
        <f>'Content in 50ml'!N16/'Sample weight in g'!N16</f>
        <v>0.66674999999999995</v>
      </c>
      <c r="O16">
        <f>'Content in 50ml'!O16/'Sample weight in g'!O16</f>
        <v>0.61755000000000004</v>
      </c>
      <c r="P16">
        <f>'Content in 50ml'!P16/'Sample weight in g'!P16</f>
        <v>0.56545000000000012</v>
      </c>
    </row>
    <row r="17" spans="1:16" x14ac:dyDescent="0.2">
      <c r="A17" s="4" t="s">
        <v>34</v>
      </c>
      <c r="B17">
        <f>'Content in 50ml'!B17/'Sample weight in g'!B17</f>
        <v>339.06300000000005</v>
      </c>
      <c r="C17">
        <f>'Content in 50ml'!C17/'Sample weight in g'!C17</f>
        <v>101.09500000000001</v>
      </c>
      <c r="D17">
        <f>'Content in 50ml'!D17/'Sample weight in g'!D17</f>
        <v>41.04</v>
      </c>
      <c r="E17">
        <f>'Content in 50ml'!E17/'Sample weight in g'!E17</f>
        <v>15.609500000000001</v>
      </c>
      <c r="F17">
        <f>'Content in 50ml'!F17/'Sample weight in g'!F17</f>
        <v>10.473500000000001</v>
      </c>
      <c r="G17">
        <f>'Content in 50ml'!G17/'Sample weight in g'!G17</f>
        <v>-0.38660000000000005</v>
      </c>
      <c r="H17">
        <f>'Content in 50ml'!H17/'Sample weight in g'!H17</f>
        <v>2.0066999999999999</v>
      </c>
      <c r="I17">
        <f>'Content in 50ml'!I17/'Sample weight in g'!I17</f>
        <v>1.5499999999999999E-3</v>
      </c>
      <c r="J17">
        <f>'Content in 50ml'!J17/'Sample weight in g'!J17</f>
        <v>26.3828</v>
      </c>
      <c r="K17">
        <f>'Content in 50ml'!K17/'Sample weight in g'!K17</f>
        <v>0.47920000000000001</v>
      </c>
      <c r="L17">
        <f>'Content in 50ml'!L17/'Sample weight in g'!L17</f>
        <v>0.2797</v>
      </c>
      <c r="M17">
        <f>'Content in 50ml'!M17/'Sample weight in g'!M17</f>
        <v>0.64180000000000004</v>
      </c>
      <c r="N17">
        <f>'Content in 50ml'!N17/'Sample weight in g'!N17</f>
        <v>0.67625000000000002</v>
      </c>
      <c r="O17">
        <f>'Content in 50ml'!O17/'Sample weight in g'!O17</f>
        <v>0.64105000000000001</v>
      </c>
      <c r="P17">
        <f>'Content in 50ml'!P17/'Sample weight in g'!P17</f>
        <v>0.48945000000000011</v>
      </c>
    </row>
    <row r="18" spans="1:16" x14ac:dyDescent="0.2">
      <c r="A18" s="4" t="s">
        <v>35</v>
      </c>
      <c r="B18">
        <f>'Content in 50ml'!B18/'Sample weight in g'!B18</f>
        <v>278.71300000000002</v>
      </c>
      <c r="C18">
        <f>'Content in 50ml'!C18/'Sample weight in g'!C18</f>
        <v>105.39500000000001</v>
      </c>
      <c r="D18">
        <f>'Content in 50ml'!D18/'Sample weight in g'!D18</f>
        <v>45.495000000000005</v>
      </c>
      <c r="E18">
        <f>'Content in 50ml'!E18/'Sample weight in g'!E18</f>
        <v>19.8795</v>
      </c>
      <c r="F18">
        <f>'Content in 50ml'!F18/'Sample weight in g'!F18</f>
        <v>10.823500000000001</v>
      </c>
      <c r="G18">
        <f>'Content in 50ml'!G18/'Sample weight in g'!G18</f>
        <v>-0.33045000000000002</v>
      </c>
      <c r="H18">
        <f>'Content in 50ml'!H18/'Sample weight in g'!H18</f>
        <v>1.7671999999999999</v>
      </c>
      <c r="I18">
        <f>'Content in 50ml'!I18/'Sample weight in g'!I18</f>
        <v>5.0499999999999998E-3</v>
      </c>
      <c r="J18">
        <f>'Content in 50ml'!J18/'Sample weight in g'!J18</f>
        <v>21.802800000000005</v>
      </c>
      <c r="K18">
        <f>'Content in 50ml'!K18/'Sample weight in g'!K18</f>
        <v>0.55210000000000004</v>
      </c>
      <c r="L18">
        <f>'Content in 50ml'!L18/'Sample weight in g'!L18</f>
        <v>0.27835000000000004</v>
      </c>
      <c r="M18">
        <f>'Content in 50ml'!M18/'Sample weight in g'!M18</f>
        <v>0.77480000000000004</v>
      </c>
      <c r="N18">
        <f>'Content in 50ml'!N18/'Sample weight in g'!N18</f>
        <v>0.88575000000000004</v>
      </c>
      <c r="O18">
        <f>'Content in 50ml'!O18/'Sample weight in g'!O18</f>
        <v>0.76505000000000001</v>
      </c>
      <c r="P18">
        <f>'Content in 50ml'!P18/'Sample weight in g'!P18</f>
        <v>0.71545000000000014</v>
      </c>
    </row>
    <row r="19" spans="1:16" x14ac:dyDescent="0.2">
      <c r="A19" s="4" t="s">
        <v>36</v>
      </c>
      <c r="B19">
        <f>'Content in 50ml'!B19/'Sample weight in g'!B19</f>
        <v>278.31300000000005</v>
      </c>
      <c r="C19">
        <f>'Content in 50ml'!C19/'Sample weight in g'!C19</f>
        <v>96.89500000000001</v>
      </c>
      <c r="D19">
        <f>'Content in 50ml'!D19/'Sample weight in g'!D19</f>
        <v>42.032499999999999</v>
      </c>
      <c r="E19">
        <f>'Content in 50ml'!E19/'Sample weight in g'!E19</f>
        <v>14.089499999999999</v>
      </c>
      <c r="F19">
        <f>'Content in 50ml'!F19/'Sample weight in g'!F19</f>
        <v>2.4660000000000006</v>
      </c>
      <c r="G19">
        <f>'Content in 50ml'!G19/'Sample weight in g'!G19</f>
        <v>4.5000000000000019E-2</v>
      </c>
      <c r="H19">
        <f>'Content in 50ml'!H19/'Sample weight in g'!H19</f>
        <v>1.3262</v>
      </c>
      <c r="I19">
        <f>'Content in 50ml'!I19/'Sample weight in g'!I19</f>
        <v>7.9999999999999993E-4</v>
      </c>
      <c r="J19">
        <f>'Content in 50ml'!J19/'Sample weight in g'!J19</f>
        <v>24.177800000000005</v>
      </c>
      <c r="K19">
        <f>'Content in 50ml'!K19/'Sample weight in g'!K19</f>
        <v>0.51100000000000001</v>
      </c>
      <c r="L19">
        <f>'Content in 50ml'!L19/'Sample weight in g'!L19</f>
        <v>0.22999999999999998</v>
      </c>
      <c r="M19">
        <f>'Content in 50ml'!M19/'Sample weight in g'!M19</f>
        <v>0.69430000000000003</v>
      </c>
      <c r="N19">
        <f>'Content in 50ml'!N19/'Sample weight in g'!N19</f>
        <v>0.80225000000000013</v>
      </c>
      <c r="O19">
        <f>'Content in 50ml'!O19/'Sample weight in g'!O19</f>
        <v>0.71505000000000007</v>
      </c>
      <c r="P19">
        <f>'Content in 50ml'!P19/'Sample weight in g'!P19</f>
        <v>0.54644999999999999</v>
      </c>
    </row>
    <row r="20" spans="1:16" x14ac:dyDescent="0.2">
      <c r="A20" s="4" t="s">
        <v>37</v>
      </c>
      <c r="B20">
        <f>'Content in 50ml'!B20/'Sample weight in g'!B20</f>
        <v>321.71300000000002</v>
      </c>
      <c r="C20">
        <f>'Content in 50ml'!C20/'Sample weight in g'!C20</f>
        <v>100.29500000000002</v>
      </c>
      <c r="D20">
        <f>'Content in 50ml'!D20/'Sample weight in g'!D20</f>
        <v>41.442500000000003</v>
      </c>
      <c r="E20">
        <f>'Content in 50ml'!E20/'Sample weight in g'!E20</f>
        <v>16.449499999999997</v>
      </c>
      <c r="F20">
        <f>'Content in 50ml'!F20/'Sample weight in g'!F20</f>
        <v>7.5885000000000007</v>
      </c>
      <c r="G20">
        <f>'Content in 50ml'!G20/'Sample weight in g'!G20</f>
        <v>-0.21680000000000002</v>
      </c>
      <c r="H20">
        <f>'Content in 50ml'!H20/'Sample weight in g'!H20</f>
        <v>1.4837</v>
      </c>
      <c r="I20">
        <f>'Content in 50ml'!I20/'Sample weight in g'!I20</f>
        <v>4.1749999999999999E-3</v>
      </c>
      <c r="J20">
        <f>'Content in 50ml'!J20/'Sample weight in g'!J20</f>
        <v>19.677800000000005</v>
      </c>
      <c r="K20">
        <f>'Content in 50ml'!K20/'Sample weight in g'!K20</f>
        <v>0.52210000000000001</v>
      </c>
      <c r="L20">
        <f>'Content in 50ml'!L20/'Sample weight in g'!L20</f>
        <v>0.27489999999999998</v>
      </c>
      <c r="M20">
        <f>'Content in 50ml'!M20/'Sample weight in g'!M20</f>
        <v>0.72830000000000006</v>
      </c>
      <c r="N20">
        <f>'Content in 50ml'!N20/'Sample weight in g'!N20</f>
        <v>0.79674999999999996</v>
      </c>
      <c r="O20">
        <f>'Content in 50ml'!O20/'Sample weight in g'!O20</f>
        <v>0.71955000000000002</v>
      </c>
      <c r="P20">
        <f>'Content in 50ml'!P20/'Sample weight in g'!P20</f>
        <v>0.71645000000000003</v>
      </c>
    </row>
    <row r="21" spans="1:16" x14ac:dyDescent="0.2">
      <c r="A21" s="4" t="s">
        <v>38</v>
      </c>
      <c r="B21">
        <f>'Content in 50ml'!B21/'Sample weight in g'!B21</f>
        <v>401.21300000000002</v>
      </c>
      <c r="C21">
        <f>'Content in 50ml'!C21/'Sample weight in g'!C21</f>
        <v>2355.9450000000002</v>
      </c>
      <c r="D21">
        <f>'Content in 50ml'!D21/'Sample weight in g'!D21</f>
        <v>172.68500000000003</v>
      </c>
      <c r="E21">
        <f>'Content in 50ml'!E21/'Sample weight in g'!E21</f>
        <v>13.414499999999999</v>
      </c>
      <c r="F21">
        <f>'Content in 50ml'!F21/'Sample weight in g'!F21</f>
        <v>4.1935000000000002</v>
      </c>
      <c r="G21">
        <f>'Content in 50ml'!G21/'Sample weight in g'!G21</f>
        <v>-0.33905000000000002</v>
      </c>
      <c r="H21">
        <f>'Content in 50ml'!H21/'Sample weight in g'!H21</f>
        <v>1.3242000000000003</v>
      </c>
      <c r="I21">
        <f>'Content in 50ml'!I21/'Sample weight in g'!I21</f>
        <v>7.6750000000000004E-3</v>
      </c>
      <c r="J21">
        <f>'Content in 50ml'!J21/'Sample weight in g'!J21</f>
        <v>25.037800000000001</v>
      </c>
      <c r="K21">
        <f>'Content in 50ml'!K21/'Sample weight in g'!K21</f>
        <v>0.45294999999999996</v>
      </c>
      <c r="L21">
        <f>'Content in 50ml'!L21/'Sample weight in g'!L21</f>
        <v>0.30635000000000001</v>
      </c>
      <c r="M21">
        <f>'Content in 50ml'!M21/'Sample weight in g'!M21</f>
        <v>0.60230000000000006</v>
      </c>
      <c r="N21">
        <f>'Content in 50ml'!N21/'Sample weight in g'!N21</f>
        <v>0.65375000000000005</v>
      </c>
      <c r="O21">
        <f>'Content in 50ml'!O21/'Sample weight in g'!O21</f>
        <v>0.60655000000000003</v>
      </c>
      <c r="P21">
        <f>'Content in 50ml'!P21/'Sample weight in g'!P21</f>
        <v>0.44395000000000007</v>
      </c>
    </row>
    <row r="22" spans="1:16" x14ac:dyDescent="0.2">
      <c r="A22" s="4" t="s">
        <v>39</v>
      </c>
      <c r="B22">
        <f>'Content in 50ml'!B22/'Sample weight in g'!B22</f>
        <v>334.86300000000006</v>
      </c>
      <c r="C22">
        <f>'Content in 50ml'!C22/'Sample weight in g'!C22</f>
        <v>88.095000000000013</v>
      </c>
      <c r="D22">
        <f>'Content in 50ml'!D22/'Sample weight in g'!D22</f>
        <v>44.932500000000005</v>
      </c>
      <c r="E22">
        <f>'Content in 50ml'!E22/'Sample weight in g'!E22</f>
        <v>13.824499999999999</v>
      </c>
      <c r="F22">
        <f>'Content in 50ml'!F22/'Sample weight in g'!F22</f>
        <v>4.8485000000000005</v>
      </c>
      <c r="G22">
        <f>'Content in 50ml'!G22/'Sample weight in g'!G22</f>
        <v>-0.38605</v>
      </c>
      <c r="H22">
        <f>'Content in 50ml'!H22/'Sample weight in g'!H22</f>
        <v>1.5137</v>
      </c>
      <c r="I22">
        <f>'Content in 50ml'!I22/'Sample weight in g'!I22</f>
        <v>4.6500000000000005E-3</v>
      </c>
      <c r="J22">
        <f>'Content in 50ml'!J22/'Sample weight in g'!J22</f>
        <v>22.067800000000002</v>
      </c>
      <c r="K22">
        <f>'Content in 50ml'!K22/'Sample weight in g'!K22</f>
        <v>0.50960000000000005</v>
      </c>
      <c r="L22">
        <f>'Content in 50ml'!L22/'Sample weight in g'!L22</f>
        <v>0.19585000000000002</v>
      </c>
      <c r="M22">
        <f>'Content in 50ml'!M22/'Sample weight in g'!M22</f>
        <v>0.67080000000000006</v>
      </c>
      <c r="N22">
        <f>'Content in 50ml'!N22/'Sample weight in g'!N22</f>
        <v>0.71875</v>
      </c>
      <c r="O22">
        <f>'Content in 50ml'!O22/'Sample weight in g'!O22</f>
        <v>0.67154999999999998</v>
      </c>
      <c r="P22">
        <f>'Content in 50ml'!P22/'Sample weight in g'!P22</f>
        <v>0.4779500000000001</v>
      </c>
    </row>
    <row r="23" spans="1:16" x14ac:dyDescent="0.2">
      <c r="A23" s="4" t="s">
        <v>40</v>
      </c>
      <c r="B23">
        <f>'Content in 50ml'!B23/'Sample weight in g'!B23</f>
        <v>219.96300000000002</v>
      </c>
      <c r="C23">
        <f>'Content in 50ml'!C23/'Sample weight in g'!C23</f>
        <v>73.64500000000001</v>
      </c>
      <c r="D23">
        <f>'Content in 50ml'!D23/'Sample weight in g'!D23</f>
        <v>40.200000000000003</v>
      </c>
      <c r="E23">
        <f>'Content in 50ml'!E23/'Sample weight in g'!E23</f>
        <v>14.919499999999999</v>
      </c>
      <c r="F23">
        <f>'Content in 50ml'!F23/'Sample weight in g'!F23</f>
        <v>2.137</v>
      </c>
      <c r="G23">
        <f>'Content in 50ml'!G23/'Sample weight in g'!G23</f>
        <v>2.7000000000000048E-2</v>
      </c>
      <c r="H23">
        <f>'Content in 50ml'!H23/'Sample weight in g'!H23</f>
        <v>1.0852000000000002</v>
      </c>
      <c r="I23">
        <f>'Content in 50ml'!I23/'Sample weight in g'!I23</f>
        <v>1.6999999999999995E-3</v>
      </c>
      <c r="J23">
        <f>'Content in 50ml'!J23/'Sample weight in g'!J23</f>
        <v>18.017800000000001</v>
      </c>
      <c r="K23">
        <f>'Content in 50ml'!K23/'Sample weight in g'!K23</f>
        <v>0.56659999999999999</v>
      </c>
      <c r="L23">
        <f>'Content in 50ml'!L23/'Sample weight in g'!L23</f>
        <v>0.20724999999999999</v>
      </c>
      <c r="M23">
        <f>'Content in 50ml'!M23/'Sample weight in g'!M23</f>
        <v>0.75229999999999997</v>
      </c>
      <c r="N23">
        <f>'Content in 50ml'!N23/'Sample weight in g'!N23</f>
        <v>0.81325000000000003</v>
      </c>
      <c r="O23">
        <f>'Content in 50ml'!O23/'Sample weight in g'!O23</f>
        <v>0.78155000000000008</v>
      </c>
      <c r="P23">
        <f>'Content in 50ml'!P23/'Sample weight in g'!P23</f>
        <v>0.89545000000000019</v>
      </c>
    </row>
    <row r="24" spans="1:16" x14ac:dyDescent="0.2">
      <c r="A24" s="4" t="s">
        <v>41</v>
      </c>
      <c r="B24">
        <f>'Content in 50ml'!B24/'Sample weight in g'!B24</f>
        <v>295.613</v>
      </c>
      <c r="C24">
        <f>'Content in 50ml'!C24/'Sample weight in g'!C24</f>
        <v>92.595000000000013</v>
      </c>
      <c r="D24">
        <f>'Content in 50ml'!D24/'Sample weight in g'!D24</f>
        <v>45.67</v>
      </c>
      <c r="E24">
        <f>'Content in 50ml'!E24/'Sample weight in g'!E24</f>
        <v>12.579500000000001</v>
      </c>
      <c r="F24">
        <f>'Content in 50ml'!F24/'Sample weight in g'!F24</f>
        <v>1.4990000000000001</v>
      </c>
      <c r="G24">
        <f>'Content in 50ml'!G24/'Sample weight in g'!G24</f>
        <v>-0.47985</v>
      </c>
      <c r="H24">
        <f>'Content in 50ml'!H24/'Sample weight in g'!H24</f>
        <v>1.2187000000000001</v>
      </c>
      <c r="I24">
        <f>'Content in 50ml'!I24/'Sample weight in g'!I24</f>
        <v>6.2499999999999995E-3</v>
      </c>
      <c r="J24">
        <f>'Content in 50ml'!J24/'Sample weight in g'!J24</f>
        <v>12.537800000000001</v>
      </c>
      <c r="K24">
        <f>'Content in 50ml'!K24/'Sample weight in g'!K24</f>
        <v>0.48175000000000001</v>
      </c>
      <c r="L24">
        <f>'Content in 50ml'!L24/'Sample weight in g'!L24</f>
        <v>0.2021</v>
      </c>
      <c r="M24">
        <f>'Content in 50ml'!M24/'Sample weight in g'!M24</f>
        <v>0.6503000000000001</v>
      </c>
      <c r="N24">
        <f>'Content in 50ml'!N24/'Sample weight in g'!N24</f>
        <v>0.70074999999999998</v>
      </c>
      <c r="O24">
        <f>'Content in 50ml'!O24/'Sample weight in g'!O24</f>
        <v>0.6805500000000001</v>
      </c>
      <c r="P24">
        <f>'Content in 50ml'!P24/'Sample weight in g'!P24</f>
        <v>0.59845000000000004</v>
      </c>
    </row>
    <row r="25" spans="1:16" x14ac:dyDescent="0.2">
      <c r="A25" s="4" t="s">
        <v>42</v>
      </c>
      <c r="B25">
        <f>'Content in 50ml'!B25/'Sample weight in g'!B25</f>
        <v>273.71300000000002</v>
      </c>
      <c r="C25">
        <f>'Content in 50ml'!C25/'Sample weight in g'!C25</f>
        <v>86.295000000000016</v>
      </c>
      <c r="D25">
        <f>'Content in 50ml'!D25/'Sample weight in g'!D25</f>
        <v>39.515000000000001</v>
      </c>
      <c r="E25">
        <f>'Content in 50ml'!E25/'Sample weight in g'!E25</f>
        <v>12.144500000000001</v>
      </c>
      <c r="F25">
        <f>'Content in 50ml'!F25/'Sample weight in g'!F25</f>
        <v>0.91700000000000004</v>
      </c>
      <c r="G25">
        <f>'Content in 50ml'!G25/'Sample weight in g'!G25</f>
        <v>-0.39924999999999999</v>
      </c>
      <c r="H25">
        <f>'Content in 50ml'!H25/'Sample weight in g'!H25</f>
        <v>1.2207000000000001</v>
      </c>
      <c r="I25">
        <f>'Content in 50ml'!I25/'Sample weight in g'!I25</f>
        <v>4.9250000000000006E-3</v>
      </c>
      <c r="J25">
        <f>'Content in 50ml'!J25/'Sample weight in g'!J25</f>
        <v>16.562799999999999</v>
      </c>
      <c r="K25">
        <f>'Content in 50ml'!K25/'Sample weight in g'!K25</f>
        <v>0.4904</v>
      </c>
      <c r="L25">
        <f>'Content in 50ml'!L25/'Sample weight in g'!L25</f>
        <v>0.20245000000000002</v>
      </c>
      <c r="M25">
        <f>'Content in 50ml'!M25/'Sample weight in g'!M25</f>
        <v>0.66380000000000006</v>
      </c>
      <c r="N25">
        <f>'Content in 50ml'!N25/'Sample weight in g'!N25</f>
        <v>0.71625000000000005</v>
      </c>
      <c r="O25">
        <f>'Content in 50ml'!O25/'Sample weight in g'!O25</f>
        <v>0.66405000000000003</v>
      </c>
      <c r="P25">
        <f>'Content in 50ml'!P25/'Sample weight in g'!P25</f>
        <v>0.45295000000000007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F1930-9690-6242-9B9A-F083DA127474}">
  <dimension ref="A1:P52"/>
  <sheetViews>
    <sheetView tabSelected="1" workbookViewId="0">
      <selection activeCell="S23" sqref="S23"/>
    </sheetView>
  </sheetViews>
  <sheetFormatPr baseColWidth="10" defaultRowHeight="15" x14ac:dyDescent="0.2"/>
  <cols>
    <col min="1" max="1" width="19.5" customWidth="1"/>
    <col min="253" max="253" width="16.33203125" customWidth="1"/>
    <col min="509" max="509" width="16.33203125" customWidth="1"/>
    <col min="765" max="765" width="16.33203125" customWidth="1"/>
    <col min="1021" max="1021" width="16.33203125" customWidth="1"/>
    <col min="1277" max="1277" width="16.33203125" customWidth="1"/>
    <col min="1533" max="1533" width="16.33203125" customWidth="1"/>
    <col min="1789" max="1789" width="16.33203125" customWidth="1"/>
    <col min="2045" max="2045" width="16.33203125" customWidth="1"/>
    <col min="2301" max="2301" width="16.33203125" customWidth="1"/>
    <col min="2557" max="2557" width="16.33203125" customWidth="1"/>
    <col min="2813" max="2813" width="16.33203125" customWidth="1"/>
    <col min="3069" max="3069" width="16.33203125" customWidth="1"/>
    <col min="3325" max="3325" width="16.33203125" customWidth="1"/>
    <col min="3581" max="3581" width="16.33203125" customWidth="1"/>
    <col min="3837" max="3837" width="16.33203125" customWidth="1"/>
    <col min="4093" max="4093" width="16.33203125" customWidth="1"/>
    <col min="4349" max="4349" width="16.33203125" customWidth="1"/>
    <col min="4605" max="4605" width="16.33203125" customWidth="1"/>
    <col min="4861" max="4861" width="16.33203125" customWidth="1"/>
    <col min="5117" max="5117" width="16.33203125" customWidth="1"/>
    <col min="5373" max="5373" width="16.33203125" customWidth="1"/>
    <col min="5629" max="5629" width="16.33203125" customWidth="1"/>
    <col min="5885" max="5885" width="16.33203125" customWidth="1"/>
    <col min="6141" max="6141" width="16.33203125" customWidth="1"/>
    <col min="6397" max="6397" width="16.33203125" customWidth="1"/>
    <col min="6653" max="6653" width="16.33203125" customWidth="1"/>
    <col min="6909" max="6909" width="16.33203125" customWidth="1"/>
    <col min="7165" max="7165" width="16.33203125" customWidth="1"/>
    <col min="7421" max="7421" width="16.33203125" customWidth="1"/>
    <col min="7677" max="7677" width="16.33203125" customWidth="1"/>
    <col min="7933" max="7933" width="16.33203125" customWidth="1"/>
    <col min="8189" max="8189" width="16.33203125" customWidth="1"/>
    <col min="8445" max="8445" width="16.33203125" customWidth="1"/>
    <col min="8701" max="8701" width="16.33203125" customWidth="1"/>
    <col min="8957" max="8957" width="16.33203125" customWidth="1"/>
    <col min="9213" max="9213" width="16.33203125" customWidth="1"/>
    <col min="9469" max="9469" width="16.33203125" customWidth="1"/>
    <col min="9725" max="9725" width="16.33203125" customWidth="1"/>
    <col min="9981" max="9981" width="16.33203125" customWidth="1"/>
    <col min="10237" max="10237" width="16.33203125" customWidth="1"/>
    <col min="10493" max="10493" width="16.33203125" customWidth="1"/>
    <col min="10749" max="10749" width="16.33203125" customWidth="1"/>
    <col min="11005" max="11005" width="16.33203125" customWidth="1"/>
    <col min="11261" max="11261" width="16.33203125" customWidth="1"/>
    <col min="11517" max="11517" width="16.33203125" customWidth="1"/>
    <col min="11773" max="11773" width="16.33203125" customWidth="1"/>
    <col min="12029" max="12029" width="16.33203125" customWidth="1"/>
    <col min="12285" max="12285" width="16.33203125" customWidth="1"/>
    <col min="12541" max="12541" width="16.33203125" customWidth="1"/>
    <col min="12797" max="12797" width="16.33203125" customWidth="1"/>
    <col min="13053" max="13053" width="16.33203125" customWidth="1"/>
    <col min="13309" max="13309" width="16.33203125" customWidth="1"/>
    <col min="13565" max="13565" width="16.33203125" customWidth="1"/>
    <col min="13821" max="13821" width="16.33203125" customWidth="1"/>
    <col min="14077" max="14077" width="16.33203125" customWidth="1"/>
    <col min="14333" max="14333" width="16.33203125" customWidth="1"/>
    <col min="14589" max="14589" width="16.33203125" customWidth="1"/>
    <col min="14845" max="14845" width="16.33203125" customWidth="1"/>
    <col min="15101" max="15101" width="16.33203125" customWidth="1"/>
    <col min="15357" max="15357" width="16.33203125" customWidth="1"/>
    <col min="15613" max="15613" width="16.33203125" customWidth="1"/>
    <col min="15869" max="15869" width="16.33203125" customWidth="1"/>
    <col min="16125" max="16125" width="16.3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'Content in 50ml'!B2/'Sample weight in g'!B2</f>
        <v>255.96300000000002</v>
      </c>
      <c r="C2">
        <f>'Content in 50ml'!C2/'Sample weight in g'!C2</f>
        <v>60.495000000000005</v>
      </c>
      <c r="D2">
        <f>'Content in 50ml'!D2/'Sample weight in g'!D2</f>
        <v>35.713000000000001</v>
      </c>
      <c r="E2">
        <f>'Content in 50ml'!E2/'Sample weight in g'!E2</f>
        <v>14.1195</v>
      </c>
      <c r="F2">
        <f>'Content in 50ml'!F2/'Sample weight in g'!F2</f>
        <v>2.7600000000000002</v>
      </c>
      <c r="G2">
        <f>'Content in 50ml'!G2/'Sample weight in g'!G2</f>
        <v>-0.23854999999999996</v>
      </c>
      <c r="H2">
        <f>'Content in 50ml'!H2/'Sample weight in g'!H2</f>
        <v>1.4077000000000002</v>
      </c>
      <c r="I2">
        <f>'Content in 50ml'!I2/'Sample weight in g'!I2</f>
        <v>5.2250000000000005E-3</v>
      </c>
      <c r="J2">
        <f>'Content in 50ml'!J2/'Sample weight in g'!J2</f>
        <v>22.527800000000003</v>
      </c>
      <c r="K2">
        <f>'Content in 50ml'!K2/'Sample weight in g'!K2</f>
        <v>0.38185000000000002</v>
      </c>
      <c r="L2">
        <f>'Content in 50ml'!L2/'Sample weight in g'!L2</f>
        <v>0.2069</v>
      </c>
      <c r="M2">
        <f>'Content in 50ml'!M2/'Sample weight in g'!M2</f>
        <v>0.49554999999999999</v>
      </c>
      <c r="N2">
        <f>'Content in 50ml'!N2/'Sample weight in g'!N2</f>
        <v>0.56874999999999998</v>
      </c>
      <c r="O2">
        <f>'Content in 50ml'!O2/'Sample weight in g'!O2</f>
        <v>0.52305000000000001</v>
      </c>
      <c r="P2">
        <f>'Content in 50ml'!P2/'Sample weight in g'!P2</f>
        <v>0.40095000000000014</v>
      </c>
    </row>
    <row r="3" spans="1:16" x14ac:dyDescent="0.2">
      <c r="A3" s="4" t="s">
        <v>20</v>
      </c>
      <c r="B3">
        <f>'Content in 50ml'!B3/'Sample weight in g'!B3</f>
        <v>210.96300000000002</v>
      </c>
      <c r="C3">
        <f>'Content in 50ml'!C3/'Sample weight in g'!C3</f>
        <v>79.39500000000001</v>
      </c>
      <c r="D3">
        <f>'Content in 50ml'!D3/'Sample weight in g'!D3</f>
        <v>39.318000000000005</v>
      </c>
      <c r="E3">
        <f>'Content in 50ml'!E3/'Sample weight in g'!E3</f>
        <v>11.7645</v>
      </c>
      <c r="F3">
        <f>'Content in 50ml'!F3/'Sample weight in g'!F3</f>
        <v>2.3079999999999998</v>
      </c>
      <c r="G3">
        <f>'Content in 50ml'!G3/'Sample weight in g'!G3</f>
        <v>-0.4244</v>
      </c>
      <c r="H3">
        <f>'Content in 50ml'!H3/'Sample weight in g'!H3</f>
        <v>1.2947000000000002</v>
      </c>
      <c r="I3">
        <f>'Content in 50ml'!I3/'Sample weight in g'!I3</f>
        <v>3.6249999999999998E-3</v>
      </c>
      <c r="J3">
        <f>'Content in 50ml'!J3/'Sample weight in g'!J3</f>
        <v>23.747800000000002</v>
      </c>
      <c r="K3">
        <f>'Content in 50ml'!K3/'Sample weight in g'!K3</f>
        <v>0.43439999999999995</v>
      </c>
      <c r="L3">
        <f>'Content in 50ml'!L3/'Sample weight in g'!L3</f>
        <v>0.19640000000000002</v>
      </c>
      <c r="M3">
        <f>'Content in 50ml'!M3/'Sample weight in g'!M3</f>
        <v>0.56030000000000002</v>
      </c>
      <c r="N3">
        <f>'Content in 50ml'!N3/'Sample weight in g'!N3</f>
        <v>0.62275000000000003</v>
      </c>
      <c r="O3">
        <f>'Content in 50ml'!O3/'Sample weight in g'!O3</f>
        <v>0.58555000000000001</v>
      </c>
      <c r="P3">
        <f>'Content in 50ml'!P3/'Sample weight in g'!P3</f>
        <v>0.45395000000000008</v>
      </c>
    </row>
    <row r="4" spans="1:16" x14ac:dyDescent="0.2">
      <c r="A4" s="4" t="s">
        <v>21</v>
      </c>
      <c r="B4">
        <f>'Content in 50ml'!B4/'Sample weight in g'!B4</f>
        <v>272.51300000000003</v>
      </c>
      <c r="C4">
        <f>'Content in 50ml'!C4/'Sample weight in g'!C4</f>
        <v>82.64500000000001</v>
      </c>
      <c r="D4">
        <f>'Content in 50ml'!D4/'Sample weight in g'!D4</f>
        <v>41.052500000000009</v>
      </c>
      <c r="E4">
        <f>'Content in 50ml'!E4/'Sample weight in g'!E4</f>
        <v>16.6845</v>
      </c>
      <c r="F4">
        <f>'Content in 50ml'!F4/'Sample weight in g'!F4</f>
        <v>10.608500000000001</v>
      </c>
      <c r="G4">
        <f>'Content in 50ml'!G4/'Sample weight in g'!G4</f>
        <v>2.5499999999999991E-2</v>
      </c>
      <c r="H4">
        <f>'Content in 50ml'!H4/'Sample weight in g'!H4</f>
        <v>4.3327000000000009</v>
      </c>
      <c r="I4">
        <f>'Content in 50ml'!I4/'Sample weight in g'!I4</f>
        <v>4.45E-3</v>
      </c>
      <c r="J4">
        <f>'Content in 50ml'!J4/'Sample weight in g'!J4</f>
        <v>19.377800000000004</v>
      </c>
      <c r="K4">
        <f>'Content in 50ml'!K4/'Sample weight in g'!K4</f>
        <v>0.45930000000000004</v>
      </c>
      <c r="L4">
        <f>'Content in 50ml'!L4/'Sample weight in g'!L4</f>
        <v>0.34260000000000002</v>
      </c>
      <c r="M4">
        <f>'Content in 50ml'!M4/'Sample weight in g'!M4</f>
        <v>0.65580000000000005</v>
      </c>
      <c r="N4">
        <f>'Content in 50ml'!N4/'Sample weight in g'!N4</f>
        <v>0.69174999999999998</v>
      </c>
      <c r="O4">
        <f>'Content in 50ml'!O4/'Sample weight in g'!O4</f>
        <v>0.67005000000000003</v>
      </c>
      <c r="P4">
        <f>'Content in 50ml'!P4/'Sample weight in g'!P4</f>
        <v>0.65545000000000009</v>
      </c>
    </row>
    <row r="5" spans="1:16" x14ac:dyDescent="0.2">
      <c r="A5" s="4" t="s">
        <v>22</v>
      </c>
      <c r="B5">
        <f>'Content in 50ml'!B5/'Sample weight in g'!B5</f>
        <v>255.11300000000003</v>
      </c>
      <c r="C5">
        <f>'Content in 50ml'!C5/'Sample weight in g'!C5</f>
        <v>93.14500000000001</v>
      </c>
      <c r="D5">
        <f>'Content in 50ml'!D5/'Sample weight in g'!D5</f>
        <v>38.098750000000003</v>
      </c>
      <c r="E5">
        <f>'Content in 50ml'!E5/'Sample weight in g'!E5</f>
        <v>14.399499999999998</v>
      </c>
      <c r="F5">
        <f>'Content in 50ml'!F5/'Sample weight in g'!F5</f>
        <v>4.1180000000000003</v>
      </c>
      <c r="G5">
        <f>'Content in 50ml'!G5/'Sample weight in g'!G5</f>
        <v>-0.26440000000000002</v>
      </c>
      <c r="H5">
        <f>'Content in 50ml'!H5/'Sample weight in g'!H5</f>
        <v>2.0701999999999998</v>
      </c>
      <c r="I5">
        <f>'Content in 50ml'!I5/'Sample weight in g'!I5</f>
        <v>2.4500000000000004E-3</v>
      </c>
      <c r="J5">
        <f>'Content in 50ml'!J5/'Sample weight in g'!J5</f>
        <v>21.312799999999999</v>
      </c>
      <c r="K5">
        <f>'Content in 50ml'!K5/'Sample weight in g'!K5</f>
        <v>0.34634999999999999</v>
      </c>
      <c r="L5">
        <f>'Content in 50ml'!L5/'Sample weight in g'!L5</f>
        <v>0.26474999999999999</v>
      </c>
      <c r="M5">
        <f>'Content in 50ml'!M5/'Sample weight in g'!M5</f>
        <v>0.50419999999999998</v>
      </c>
      <c r="N5">
        <f>'Content in 50ml'!N5/'Sample weight in g'!N5</f>
        <v>0.52625</v>
      </c>
      <c r="O5">
        <f>'Content in 50ml'!O5/'Sample weight in g'!O5</f>
        <v>0.48335</v>
      </c>
      <c r="P5">
        <f>'Content in 50ml'!P5/'Sample weight in g'!P5</f>
        <v>2.8939500000000002</v>
      </c>
    </row>
    <row r="6" spans="1:16" x14ac:dyDescent="0.2">
      <c r="A6" s="4" t="s">
        <v>23</v>
      </c>
      <c r="B6">
        <f>'Content in 50ml'!B6/'Sample weight in g'!B6</f>
        <v>237.81300000000002</v>
      </c>
      <c r="C6">
        <f>'Content in 50ml'!C6/'Sample weight in g'!C6</f>
        <v>76.045000000000002</v>
      </c>
      <c r="D6">
        <f>'Content in 50ml'!D6/'Sample weight in g'!D6</f>
        <v>36.582250000000002</v>
      </c>
      <c r="E6">
        <f>'Content in 50ml'!E6/'Sample weight in g'!E6</f>
        <v>14.424499999999998</v>
      </c>
      <c r="F6">
        <f>'Content in 50ml'!F6/'Sample weight in g'!F6</f>
        <v>1.3125000000000002</v>
      </c>
      <c r="G6">
        <f>'Content in 50ml'!G6/'Sample weight in g'!G6</f>
        <v>-0.41825000000000001</v>
      </c>
      <c r="H6">
        <f>'Content in 50ml'!H6/'Sample weight in g'!H6</f>
        <v>1.3617000000000001</v>
      </c>
      <c r="I6">
        <f>'Content in 50ml'!I6/'Sample weight in g'!I6</f>
        <v>4.5250000000000004E-3</v>
      </c>
      <c r="J6">
        <f>'Content in 50ml'!J6/'Sample weight in g'!J6</f>
        <v>19.812799999999999</v>
      </c>
      <c r="K6">
        <f>'Content in 50ml'!K6/'Sample weight in g'!K6</f>
        <v>0.44159999999999999</v>
      </c>
      <c r="L6">
        <f>'Content in 50ml'!L6/'Sample weight in g'!L6</f>
        <v>0.21414999999999998</v>
      </c>
      <c r="M6">
        <f>'Content in 50ml'!M6/'Sample weight in g'!M6</f>
        <v>0.57530000000000003</v>
      </c>
      <c r="N6">
        <f>'Content in 50ml'!N6/'Sample weight in g'!N6</f>
        <v>0.63575000000000004</v>
      </c>
      <c r="O6">
        <f>'Content in 50ml'!O6/'Sample weight in g'!O6</f>
        <v>0.59155000000000002</v>
      </c>
      <c r="P6">
        <f>'Content in 50ml'!P6/'Sample weight in g'!P6</f>
        <v>0.50195000000000012</v>
      </c>
    </row>
    <row r="7" spans="1:16" x14ac:dyDescent="0.2">
      <c r="A7" s="4" t="s">
        <v>24</v>
      </c>
      <c r="B7">
        <f>'Content in 50ml'!B7/'Sample weight in g'!B7</f>
        <v>279.113</v>
      </c>
      <c r="C7">
        <f>'Content in 50ml'!C7/'Sample weight in g'!C7</f>
        <v>93.595000000000013</v>
      </c>
      <c r="D7">
        <f>'Content in 50ml'!D7/'Sample weight in g'!D7</f>
        <v>38.07</v>
      </c>
      <c r="E7">
        <f>'Content in 50ml'!E7/'Sample weight in g'!E7</f>
        <v>16.384499999999999</v>
      </c>
      <c r="F7">
        <f>'Content in 50ml'!F7/'Sample weight in g'!F7</f>
        <v>6.0485000000000007</v>
      </c>
      <c r="G7">
        <f>'Content in 50ml'!G7/'Sample weight in g'!G7</f>
        <v>-0.25159999999999999</v>
      </c>
      <c r="H7">
        <f>'Content in 50ml'!H7/'Sample weight in g'!H7</f>
        <v>2.0337000000000001</v>
      </c>
      <c r="I7">
        <f>'Content in 50ml'!I7/'Sample weight in g'!I7</f>
        <v>2.2499999999999998E-3</v>
      </c>
      <c r="J7">
        <f>'Content in 50ml'!J7/'Sample weight in g'!J7</f>
        <v>30.892800000000001</v>
      </c>
      <c r="K7">
        <f>'Content in 50ml'!K7/'Sample weight in g'!K7</f>
        <v>0.4869</v>
      </c>
      <c r="L7">
        <f>'Content in 50ml'!L7/'Sample weight in g'!L7</f>
        <v>0.2898</v>
      </c>
      <c r="M7">
        <f>'Content in 50ml'!M7/'Sample weight in g'!M7</f>
        <v>0.65830000000000011</v>
      </c>
      <c r="N7">
        <f>'Content in 50ml'!N7/'Sample weight in g'!N7</f>
        <v>0.75975000000000004</v>
      </c>
      <c r="O7">
        <f>'Content in 50ml'!O7/'Sample weight in g'!O7</f>
        <v>0.67805000000000004</v>
      </c>
      <c r="P7">
        <f>'Content in 50ml'!P7/'Sample weight in g'!P7</f>
        <v>0.61995000000000011</v>
      </c>
    </row>
    <row r="8" spans="1:16" x14ac:dyDescent="0.2">
      <c r="A8" s="4" t="s">
        <v>25</v>
      </c>
      <c r="B8">
        <f>'Content in 50ml'!B8/'Sample weight in g'!B8</f>
        <v>357.31300000000005</v>
      </c>
      <c r="C8">
        <f>'Content in 50ml'!C8/'Sample weight in g'!C8</f>
        <v>101.19500000000001</v>
      </c>
      <c r="D8">
        <f>'Content in 50ml'!D8/'Sample weight in g'!D8</f>
        <v>42.967500000000001</v>
      </c>
      <c r="E8">
        <f>'Content in 50ml'!E8/'Sample weight in g'!E8</f>
        <v>15.4445</v>
      </c>
      <c r="F8">
        <f>'Content in 50ml'!F8/'Sample weight in g'!F8</f>
        <v>0.69100000000000006</v>
      </c>
      <c r="G8">
        <f>'Content in 50ml'!G8/'Sample weight in g'!G8</f>
        <v>-0.37170000000000003</v>
      </c>
      <c r="H8">
        <f>'Content in 50ml'!H8/'Sample weight in g'!H8</f>
        <v>1.5222</v>
      </c>
      <c r="I8">
        <f>'Content in 50ml'!I8/'Sample weight in g'!I8</f>
        <v>4.725E-3</v>
      </c>
      <c r="J8">
        <f>'Content in 50ml'!J8/'Sample weight in g'!J8</f>
        <v>29.732799999999997</v>
      </c>
      <c r="K8">
        <f>'Content in 50ml'!K8/'Sample weight in g'!K8</f>
        <v>0.4904</v>
      </c>
      <c r="L8">
        <f>'Content in 50ml'!L8/'Sample weight in g'!L8</f>
        <v>0.30499999999999999</v>
      </c>
      <c r="M8">
        <f>'Content in 50ml'!M8/'Sample weight in g'!M8</f>
        <v>0.62580000000000002</v>
      </c>
      <c r="N8">
        <f>'Content in 50ml'!N8/'Sample weight in g'!N8</f>
        <v>0.67474999999999996</v>
      </c>
      <c r="O8">
        <f>'Content in 50ml'!O8/'Sample weight in g'!O8</f>
        <v>0.64555000000000007</v>
      </c>
      <c r="P8">
        <f>'Content in 50ml'!P8/'Sample weight in g'!P8</f>
        <v>0.74295000000000011</v>
      </c>
    </row>
    <row r="9" spans="1:16" x14ac:dyDescent="0.2">
      <c r="A9" s="4" t="s">
        <v>26</v>
      </c>
      <c r="B9">
        <f>'Content in 50ml'!B9/'Sample weight in g'!B9</f>
        <v>277.26300000000003</v>
      </c>
      <c r="C9">
        <f>'Content in 50ml'!C9/'Sample weight in g'!C9</f>
        <v>85.345000000000013</v>
      </c>
      <c r="D9">
        <f>'Content in 50ml'!D9/'Sample weight in g'!D9</f>
        <v>41.712500000000006</v>
      </c>
      <c r="E9">
        <f>'Content in 50ml'!E9/'Sample weight in g'!E9</f>
        <v>20.929500000000001</v>
      </c>
      <c r="F9">
        <f>'Content in 50ml'!F9/'Sample weight in g'!F9</f>
        <v>3.9000000000000004</v>
      </c>
      <c r="G9">
        <f>'Content in 50ml'!G9/'Sample weight in g'!G9</f>
        <v>-0.22000000000000003</v>
      </c>
      <c r="H9">
        <f>'Content in 50ml'!H9/'Sample weight in g'!H9</f>
        <v>1.9451999999999998</v>
      </c>
      <c r="I9">
        <f>'Content in 50ml'!I9/'Sample weight in g'!I9</f>
        <v>5.9750000000000003E-3</v>
      </c>
      <c r="J9">
        <f>'Content in 50ml'!J9/'Sample weight in g'!J9</f>
        <v>23.657799999999998</v>
      </c>
      <c r="K9">
        <f>'Content in 50ml'!K9/'Sample weight in g'!K9</f>
        <v>0.50685000000000002</v>
      </c>
      <c r="L9">
        <f>'Content in 50ml'!L9/'Sample weight in g'!L9</f>
        <v>0.2858</v>
      </c>
      <c r="M9">
        <f>'Content in 50ml'!M9/'Sample weight in g'!M9</f>
        <v>0.69830000000000003</v>
      </c>
      <c r="N9">
        <f>'Content in 50ml'!N9/'Sample weight in g'!N9</f>
        <v>0.79425000000000001</v>
      </c>
      <c r="O9">
        <f>'Content in 50ml'!O9/'Sample weight in g'!O9</f>
        <v>0.71205000000000007</v>
      </c>
      <c r="P9">
        <f>'Content in 50ml'!P9/'Sample weight in g'!P9</f>
        <v>0.81245000000000012</v>
      </c>
    </row>
    <row r="10" spans="1:16" x14ac:dyDescent="0.2">
      <c r="A10" s="4" t="s">
        <v>27</v>
      </c>
      <c r="B10">
        <f>'Content in 50ml'!B10/'Sample weight in g'!B10</f>
        <v>436.91300000000001</v>
      </c>
      <c r="C10">
        <f>'Content in 50ml'!C10/'Sample weight in g'!C10</f>
        <v>113.34500000000001</v>
      </c>
      <c r="D10">
        <f>'Content in 50ml'!D10/'Sample weight in g'!D10</f>
        <v>46.330000000000005</v>
      </c>
      <c r="E10">
        <f>'Content in 50ml'!E10/'Sample weight in g'!E10</f>
        <v>13.7395</v>
      </c>
      <c r="F10">
        <f>'Content in 50ml'!F10/'Sample weight in g'!F10</f>
        <v>6.9035000000000002</v>
      </c>
      <c r="G10">
        <f>'Content in 50ml'!G10/'Sample weight in g'!G10</f>
        <v>-0.35115000000000002</v>
      </c>
      <c r="H10">
        <f>'Content in 50ml'!H10/'Sample weight in g'!H10</f>
        <v>1.3472</v>
      </c>
      <c r="I10">
        <f>'Content in 50ml'!I10/'Sample weight in g'!I10</f>
        <v>2.9250000000000005E-3</v>
      </c>
      <c r="J10">
        <f>'Content in 50ml'!J10/'Sample weight in g'!J10</f>
        <v>28.197800000000001</v>
      </c>
      <c r="K10">
        <f>'Content in 50ml'!K10/'Sample weight in g'!K10</f>
        <v>0.54310000000000003</v>
      </c>
      <c r="L10">
        <f>'Content in 50ml'!L10/'Sample weight in g'!L10</f>
        <v>0.25469999999999998</v>
      </c>
      <c r="M10">
        <f>'Content in 50ml'!M10/'Sample weight in g'!M10</f>
        <v>0.67480000000000007</v>
      </c>
      <c r="N10">
        <f>'Content in 50ml'!N10/'Sample weight in g'!N10</f>
        <v>0.74275000000000002</v>
      </c>
      <c r="O10">
        <f>'Content in 50ml'!O10/'Sample weight in g'!O10</f>
        <v>0.70205000000000006</v>
      </c>
      <c r="P10">
        <f>'Content in 50ml'!P10/'Sample weight in g'!P10</f>
        <v>0.53744999999999998</v>
      </c>
    </row>
    <row r="11" spans="1:16" x14ac:dyDescent="0.2">
      <c r="A11" s="4" t="s">
        <v>28</v>
      </c>
      <c r="B11">
        <f>'Content in 50ml'!B11/'Sample weight in g'!B11</f>
        <v>256.81300000000005</v>
      </c>
      <c r="C11">
        <f>'Content in 50ml'!C11/'Sample weight in g'!C11</f>
        <v>76.64500000000001</v>
      </c>
      <c r="D11">
        <f>'Content in 50ml'!D11/'Sample weight in g'!D11</f>
        <v>43.29</v>
      </c>
      <c r="E11">
        <f>'Content in 50ml'!E11/'Sample weight in g'!E11</f>
        <v>12.549500000000002</v>
      </c>
      <c r="F11">
        <f>'Content in 50ml'!F11/'Sample weight in g'!F11</f>
        <v>8.4284999999999997</v>
      </c>
      <c r="G11">
        <f>'Content in 50ml'!G11/'Sample weight in g'!G11</f>
        <v>-0.22059999999999996</v>
      </c>
      <c r="H11">
        <f>'Content in 50ml'!H11/'Sample weight in g'!H11</f>
        <v>3.1747000000000001</v>
      </c>
      <c r="I11">
        <f>'Content in 50ml'!I11/'Sample weight in g'!I11</f>
        <v>4.4749999999999998E-3</v>
      </c>
      <c r="J11">
        <f>'Content in 50ml'!J11/'Sample weight in g'!J11</f>
        <v>25.402800000000003</v>
      </c>
      <c r="K11">
        <f>'Content in 50ml'!K11/'Sample weight in g'!K11</f>
        <v>0.50880000000000003</v>
      </c>
      <c r="L11">
        <f>'Content in 50ml'!L11/'Sample weight in g'!L11</f>
        <v>0.18090000000000003</v>
      </c>
      <c r="M11">
        <f>'Content in 50ml'!M11/'Sample weight in g'!M11</f>
        <v>0.80430000000000001</v>
      </c>
      <c r="N11">
        <f>'Content in 50ml'!N11/'Sample weight in g'!N11</f>
        <v>1.0077500000000001</v>
      </c>
      <c r="O11">
        <f>'Content in 50ml'!O11/'Sample weight in g'!O11</f>
        <v>0.77405000000000002</v>
      </c>
      <c r="P11">
        <f>'Content in 50ml'!P11/'Sample weight in g'!P11</f>
        <v>0.46395000000000003</v>
      </c>
    </row>
    <row r="12" spans="1:16" x14ac:dyDescent="0.2">
      <c r="A12" s="4" t="s">
        <v>29</v>
      </c>
      <c r="B12">
        <f>'Content in 50ml'!B12/'Sample weight in g'!B12</f>
        <v>328.91300000000001</v>
      </c>
      <c r="C12">
        <f>'Content in 50ml'!C12/'Sample weight in g'!C12</f>
        <v>99.14500000000001</v>
      </c>
      <c r="D12">
        <f>'Content in 50ml'!D12/'Sample weight in g'!D12</f>
        <v>38.290500000000002</v>
      </c>
      <c r="E12">
        <f>'Content in 50ml'!E12/'Sample weight in g'!E12</f>
        <v>11.619500000000002</v>
      </c>
      <c r="F12">
        <f>'Content in 50ml'!F12/'Sample weight in g'!F12</f>
        <v>2.8945000000000003</v>
      </c>
      <c r="G12">
        <f>'Content in 50ml'!G12/'Sample weight in g'!G12</f>
        <v>-0.42755000000000004</v>
      </c>
      <c r="H12">
        <f>'Content in 50ml'!H12/'Sample weight in g'!H12</f>
        <v>3.1076999999999999</v>
      </c>
      <c r="I12">
        <f>'Content in 50ml'!I12/'Sample weight in g'!I12</f>
        <v>6.1000000000000004E-3</v>
      </c>
      <c r="J12">
        <f>'Content in 50ml'!J12/'Sample weight in g'!J12</f>
        <v>21.957799999999999</v>
      </c>
      <c r="K12">
        <f>'Content in 50ml'!K12/'Sample weight in g'!K12</f>
        <v>0.46274999999999999</v>
      </c>
      <c r="L12">
        <f>'Content in 50ml'!L12/'Sample weight in g'!L12</f>
        <v>0.20065</v>
      </c>
      <c r="M12">
        <f>'Content in 50ml'!M12/'Sample weight in g'!M12</f>
        <v>0.59429999999999994</v>
      </c>
      <c r="N12">
        <f>'Content in 50ml'!N12/'Sample weight in g'!N12</f>
        <v>0.64475000000000005</v>
      </c>
      <c r="O12">
        <f>'Content in 50ml'!O12/'Sample weight in g'!O12</f>
        <v>0.61704999999999999</v>
      </c>
      <c r="P12">
        <f>'Content in 50ml'!P12/'Sample weight in g'!P12</f>
        <v>0.37045</v>
      </c>
    </row>
    <row r="13" spans="1:16" x14ac:dyDescent="0.2">
      <c r="A13" s="4" t="s">
        <v>30</v>
      </c>
      <c r="B13">
        <f>'Content in 50ml'!B13/'Sample weight in g'!B13</f>
        <v>355.71300000000002</v>
      </c>
      <c r="C13">
        <f>'Content in 50ml'!C13/'Sample weight in g'!C13</f>
        <v>102.29500000000002</v>
      </c>
      <c r="D13">
        <f>'Content in 50ml'!D13/'Sample weight in g'!D13</f>
        <v>42.647500000000008</v>
      </c>
      <c r="E13">
        <f>'Content in 50ml'!E13/'Sample weight in g'!E13</f>
        <v>22.259500000000003</v>
      </c>
      <c r="F13">
        <f>'Content in 50ml'!F13/'Sample weight in g'!F13</f>
        <v>3.1355000000000004</v>
      </c>
      <c r="G13">
        <f>'Content in 50ml'!G13/'Sample weight in g'!G13</f>
        <v>-0.29350000000000004</v>
      </c>
      <c r="H13">
        <f>'Content in 50ml'!H13/'Sample weight in g'!H13</f>
        <v>1.5702</v>
      </c>
      <c r="I13">
        <f>'Content in 50ml'!I13/'Sample weight in g'!I13</f>
        <v>3.7499999999999999E-3</v>
      </c>
      <c r="J13">
        <f>'Content in 50ml'!J13/'Sample weight in g'!J13</f>
        <v>16.892800000000001</v>
      </c>
      <c r="K13">
        <f>'Content in 50ml'!K13/'Sample weight in g'!K13</f>
        <v>0.63759999999999994</v>
      </c>
      <c r="L13">
        <f>'Content in 50ml'!L13/'Sample weight in g'!L13</f>
        <v>0.25555</v>
      </c>
      <c r="M13">
        <f>'Content in 50ml'!M13/'Sample weight in g'!M13</f>
        <v>0.82430000000000003</v>
      </c>
      <c r="N13">
        <f>'Content in 50ml'!N13/'Sample weight in g'!N13</f>
        <v>1.02075</v>
      </c>
      <c r="O13">
        <f>'Content in 50ml'!O13/'Sample weight in g'!O13</f>
        <v>0.8650500000000001</v>
      </c>
      <c r="P13">
        <f>'Content in 50ml'!P13/'Sample weight in g'!P13</f>
        <v>0.38345000000000001</v>
      </c>
    </row>
    <row r="14" spans="1:16" x14ac:dyDescent="0.2">
      <c r="A14" s="4" t="s">
        <v>31</v>
      </c>
      <c r="B14">
        <f>'Content in 50ml'!B14/'Sample weight in g'!B14</f>
        <v>317.31300000000005</v>
      </c>
      <c r="C14">
        <f>'Content in 50ml'!C14/'Sample weight in g'!C14</f>
        <v>94.045000000000016</v>
      </c>
      <c r="D14">
        <f>'Content in 50ml'!D14/'Sample weight in g'!D14</f>
        <v>45.910000000000004</v>
      </c>
      <c r="E14">
        <f>'Content in 50ml'!E14/'Sample weight in g'!E14</f>
        <v>16.6645</v>
      </c>
      <c r="F14">
        <f>'Content in 50ml'!F14/'Sample weight in g'!F14</f>
        <v>13.438499999999999</v>
      </c>
      <c r="G14">
        <f>'Content in 50ml'!G14/'Sample weight in g'!G14</f>
        <v>5.4999999999999719E-3</v>
      </c>
      <c r="H14">
        <f>'Content in 50ml'!H14/'Sample weight in g'!H14</f>
        <v>2.7712000000000003</v>
      </c>
      <c r="I14">
        <f>'Content in 50ml'!I14/'Sample weight in g'!I14</f>
        <v>6.1249999999999994E-3</v>
      </c>
      <c r="J14">
        <f>'Content in 50ml'!J14/'Sample weight in g'!J14</f>
        <v>24.672800000000002</v>
      </c>
      <c r="K14">
        <f>'Content in 50ml'!K14/'Sample weight in g'!K14</f>
        <v>0.54159999999999997</v>
      </c>
      <c r="L14">
        <f>'Content in 50ml'!L14/'Sample weight in g'!L14</f>
        <v>0.28045000000000003</v>
      </c>
      <c r="M14">
        <f>'Content in 50ml'!M14/'Sample weight in g'!M14</f>
        <v>0.73130000000000006</v>
      </c>
      <c r="N14">
        <f>'Content in 50ml'!N14/'Sample weight in g'!N14</f>
        <v>0.81425000000000003</v>
      </c>
      <c r="O14">
        <f>'Content in 50ml'!O14/'Sample weight in g'!O14</f>
        <v>0.76155000000000006</v>
      </c>
      <c r="P14">
        <f>'Content in 50ml'!P14/'Sample weight in g'!P14</f>
        <v>0.53544999999999998</v>
      </c>
    </row>
    <row r="15" spans="1:16" x14ac:dyDescent="0.2">
      <c r="A15" s="4" t="s">
        <v>32</v>
      </c>
      <c r="B15">
        <f>'Content in 50ml'!B15/'Sample weight in g'!B15</f>
        <v>236.96300000000002</v>
      </c>
      <c r="C15">
        <f>'Content in 50ml'!C15/'Sample weight in g'!C15</f>
        <v>85.845000000000013</v>
      </c>
      <c r="D15">
        <f>'Content in 50ml'!D15/'Sample weight in g'!D15</f>
        <v>40.972500000000004</v>
      </c>
      <c r="E15">
        <f>'Content in 50ml'!E15/'Sample weight in g'!E15</f>
        <v>13.884500000000001</v>
      </c>
      <c r="F15">
        <f>'Content in 50ml'!F15/'Sample weight in g'!F15</f>
        <v>6.3485000000000005</v>
      </c>
      <c r="G15">
        <f>'Content in 50ml'!G15/'Sample weight in g'!G15</f>
        <v>-0.23905000000000004</v>
      </c>
      <c r="H15">
        <f>'Content in 50ml'!H15/'Sample weight in g'!H15</f>
        <v>1.7572000000000001</v>
      </c>
      <c r="I15">
        <f>'Content in 50ml'!I15/'Sample weight in g'!I15</f>
        <v>5.1500000000000001E-3</v>
      </c>
      <c r="J15">
        <f>'Content in 50ml'!J15/'Sample weight in g'!J15</f>
        <v>23.1328</v>
      </c>
      <c r="K15">
        <f>'Content in 50ml'!K15/'Sample weight in g'!K15</f>
        <v>0.46224999999999999</v>
      </c>
      <c r="L15">
        <f>'Content in 50ml'!L15/'Sample weight in g'!L15</f>
        <v>0.27330000000000004</v>
      </c>
      <c r="M15">
        <f>'Content in 50ml'!M15/'Sample weight in g'!M15</f>
        <v>0.60380000000000011</v>
      </c>
      <c r="N15">
        <f>'Content in 50ml'!N15/'Sample weight in g'!N15</f>
        <v>0.65125</v>
      </c>
      <c r="O15">
        <f>'Content in 50ml'!O15/'Sample weight in g'!O15</f>
        <v>0.61455000000000004</v>
      </c>
      <c r="P15">
        <f>'Content in 50ml'!P15/'Sample weight in g'!P15</f>
        <v>0.41395000000000004</v>
      </c>
    </row>
    <row r="16" spans="1:16" x14ac:dyDescent="0.2">
      <c r="A16" s="4" t="s">
        <v>33</v>
      </c>
      <c r="B16">
        <f>'Content in 50ml'!B16/'Sample weight in g'!B16</f>
        <v>245.91300000000001</v>
      </c>
      <c r="C16">
        <f>'Content in 50ml'!C16/'Sample weight in g'!C16</f>
        <v>86.795000000000016</v>
      </c>
      <c r="D16">
        <f>'Content in 50ml'!D16/'Sample weight in g'!D16</f>
        <v>45.860000000000007</v>
      </c>
      <c r="E16">
        <f>'Content in 50ml'!E16/'Sample weight in g'!E16</f>
        <v>13.2445</v>
      </c>
      <c r="F16">
        <f>'Content in 50ml'!F16/'Sample weight in g'!F16</f>
        <v>9.1435000000000013</v>
      </c>
      <c r="G16">
        <f>'Content in 50ml'!G16/'Sample weight in g'!G16</f>
        <v>0.50450000000000006</v>
      </c>
      <c r="H16">
        <f>'Content in 50ml'!H16/'Sample weight in g'!H16</f>
        <v>2.4941999999999998</v>
      </c>
      <c r="I16">
        <f>'Content in 50ml'!I16/'Sample weight in g'!I16</f>
        <v>4.9499999999999995E-3</v>
      </c>
      <c r="J16">
        <f>'Content in 50ml'!J16/'Sample weight in g'!J16</f>
        <v>21.802800000000005</v>
      </c>
      <c r="K16">
        <f>'Content in 50ml'!K16/'Sample weight in g'!K16</f>
        <v>0.46815000000000001</v>
      </c>
      <c r="L16">
        <f>'Content in 50ml'!L16/'Sample weight in g'!L16</f>
        <v>0.24480000000000002</v>
      </c>
      <c r="M16">
        <f>'Content in 50ml'!M16/'Sample weight in g'!M16</f>
        <v>0.6008</v>
      </c>
      <c r="N16">
        <f>'Content in 50ml'!N16/'Sample weight in g'!N16</f>
        <v>0.66674999999999995</v>
      </c>
      <c r="O16">
        <f>'Content in 50ml'!O16/'Sample weight in g'!O16</f>
        <v>0.61755000000000004</v>
      </c>
      <c r="P16">
        <f>'Content in 50ml'!P16/'Sample weight in g'!P16</f>
        <v>0.56545000000000012</v>
      </c>
    </row>
    <row r="17" spans="1:16" x14ac:dyDescent="0.2">
      <c r="A17" s="4" t="s">
        <v>34</v>
      </c>
      <c r="B17">
        <f>'Content in 50ml'!B17/'Sample weight in g'!B17</f>
        <v>339.06300000000005</v>
      </c>
      <c r="C17">
        <f>'Content in 50ml'!C17/'Sample weight in g'!C17</f>
        <v>101.09500000000001</v>
      </c>
      <c r="D17">
        <f>'Content in 50ml'!D17/'Sample weight in g'!D17</f>
        <v>41.04</v>
      </c>
      <c r="E17">
        <f>'Content in 50ml'!E17/'Sample weight in g'!E17</f>
        <v>15.609500000000001</v>
      </c>
      <c r="F17">
        <f>'Content in 50ml'!F17/'Sample weight in g'!F17</f>
        <v>10.473500000000001</v>
      </c>
      <c r="G17">
        <f>'Content in 50ml'!G17/'Sample weight in g'!G17</f>
        <v>-0.38660000000000005</v>
      </c>
      <c r="H17">
        <f>'Content in 50ml'!H17/'Sample weight in g'!H17</f>
        <v>2.0066999999999999</v>
      </c>
      <c r="I17">
        <f>'Content in 50ml'!I17/'Sample weight in g'!I17</f>
        <v>1.5499999999999999E-3</v>
      </c>
      <c r="J17">
        <f>'Content in 50ml'!J17/'Sample weight in g'!J17</f>
        <v>26.3828</v>
      </c>
      <c r="K17">
        <f>'Content in 50ml'!K17/'Sample weight in g'!K17</f>
        <v>0.47920000000000001</v>
      </c>
      <c r="L17">
        <f>'Content in 50ml'!L17/'Sample weight in g'!L17</f>
        <v>0.2797</v>
      </c>
      <c r="M17">
        <f>'Content in 50ml'!M17/'Sample weight in g'!M17</f>
        <v>0.64180000000000004</v>
      </c>
      <c r="N17">
        <f>'Content in 50ml'!N17/'Sample weight in g'!N17</f>
        <v>0.67625000000000002</v>
      </c>
      <c r="O17">
        <f>'Content in 50ml'!O17/'Sample weight in g'!O17</f>
        <v>0.64105000000000001</v>
      </c>
      <c r="P17">
        <f>'Content in 50ml'!P17/'Sample weight in g'!P17</f>
        <v>0.48945000000000011</v>
      </c>
    </row>
    <row r="18" spans="1:16" x14ac:dyDescent="0.2">
      <c r="A18" s="4" t="s">
        <v>35</v>
      </c>
      <c r="B18">
        <f>'Content in 50ml'!B18/'Sample weight in g'!B18</f>
        <v>278.71300000000002</v>
      </c>
      <c r="C18">
        <f>'Content in 50ml'!C18/'Sample weight in g'!C18</f>
        <v>105.39500000000001</v>
      </c>
      <c r="D18">
        <f>'Content in 50ml'!D18/'Sample weight in g'!D18</f>
        <v>45.495000000000005</v>
      </c>
      <c r="E18">
        <f>'Content in 50ml'!E18/'Sample weight in g'!E18</f>
        <v>19.8795</v>
      </c>
      <c r="F18">
        <f>'Content in 50ml'!F18/'Sample weight in g'!F18</f>
        <v>10.823500000000001</v>
      </c>
      <c r="G18">
        <f>'Content in 50ml'!G18/'Sample weight in g'!G18</f>
        <v>-0.33045000000000002</v>
      </c>
      <c r="H18">
        <f>'Content in 50ml'!H18/'Sample weight in g'!H18</f>
        <v>1.7671999999999999</v>
      </c>
      <c r="I18">
        <f>'Content in 50ml'!I18/'Sample weight in g'!I18</f>
        <v>5.0499999999999998E-3</v>
      </c>
      <c r="J18">
        <f>'Content in 50ml'!J18/'Sample weight in g'!J18</f>
        <v>21.802800000000005</v>
      </c>
      <c r="K18">
        <f>'Content in 50ml'!K18/'Sample weight in g'!K18</f>
        <v>0.55210000000000004</v>
      </c>
      <c r="L18">
        <f>'Content in 50ml'!L18/'Sample weight in g'!L18</f>
        <v>0.27835000000000004</v>
      </c>
      <c r="M18">
        <f>'Content in 50ml'!M18/'Sample weight in g'!M18</f>
        <v>0.77480000000000004</v>
      </c>
      <c r="N18">
        <f>'Content in 50ml'!N18/'Sample weight in g'!N18</f>
        <v>0.88575000000000004</v>
      </c>
      <c r="O18">
        <f>'Content in 50ml'!O18/'Sample weight in g'!O18</f>
        <v>0.76505000000000001</v>
      </c>
      <c r="P18">
        <f>'Content in 50ml'!P18/'Sample weight in g'!P18</f>
        <v>0.71545000000000014</v>
      </c>
    </row>
    <row r="19" spans="1:16" x14ac:dyDescent="0.2">
      <c r="A19" s="4" t="s">
        <v>36</v>
      </c>
      <c r="B19">
        <f>'Content in 50ml'!B19/'Sample weight in g'!B19</f>
        <v>278.31300000000005</v>
      </c>
      <c r="C19">
        <f>'Content in 50ml'!C19/'Sample weight in g'!C19</f>
        <v>96.89500000000001</v>
      </c>
      <c r="D19">
        <f>'Content in 50ml'!D19/'Sample weight in g'!D19</f>
        <v>42.032499999999999</v>
      </c>
      <c r="E19">
        <f>'Content in 50ml'!E19/'Sample weight in g'!E19</f>
        <v>14.089499999999999</v>
      </c>
      <c r="F19">
        <f>'Content in 50ml'!F19/'Sample weight in g'!F19</f>
        <v>2.4660000000000006</v>
      </c>
      <c r="G19">
        <f>'Content in 50ml'!G19/'Sample weight in g'!G19</f>
        <v>4.5000000000000019E-2</v>
      </c>
      <c r="H19">
        <f>'Content in 50ml'!H19/'Sample weight in g'!H19</f>
        <v>1.3262</v>
      </c>
      <c r="I19">
        <f>'Content in 50ml'!I19/'Sample weight in g'!I19</f>
        <v>7.9999999999999993E-4</v>
      </c>
      <c r="J19">
        <f>'Content in 50ml'!J19/'Sample weight in g'!J19</f>
        <v>24.177800000000005</v>
      </c>
      <c r="K19">
        <f>'Content in 50ml'!K19/'Sample weight in g'!K19</f>
        <v>0.51100000000000001</v>
      </c>
      <c r="L19">
        <f>'Content in 50ml'!L19/'Sample weight in g'!L19</f>
        <v>0.22999999999999998</v>
      </c>
      <c r="M19">
        <f>'Content in 50ml'!M19/'Sample weight in g'!M19</f>
        <v>0.69430000000000003</v>
      </c>
      <c r="N19">
        <f>'Content in 50ml'!N19/'Sample weight in g'!N19</f>
        <v>0.80225000000000013</v>
      </c>
      <c r="O19">
        <f>'Content in 50ml'!O19/'Sample weight in g'!O19</f>
        <v>0.71505000000000007</v>
      </c>
      <c r="P19">
        <f>'Content in 50ml'!P19/'Sample weight in g'!P19</f>
        <v>0.54644999999999999</v>
      </c>
    </row>
    <row r="20" spans="1:16" x14ac:dyDescent="0.2">
      <c r="A20" s="4" t="s">
        <v>37</v>
      </c>
      <c r="B20">
        <f>'Content in 50ml'!B20/'Sample weight in g'!B20</f>
        <v>321.71300000000002</v>
      </c>
      <c r="C20">
        <f>'Content in 50ml'!C20/'Sample weight in g'!C20</f>
        <v>100.29500000000002</v>
      </c>
      <c r="D20">
        <f>'Content in 50ml'!D20/'Sample weight in g'!D20</f>
        <v>41.442500000000003</v>
      </c>
      <c r="E20">
        <f>'Content in 50ml'!E20/'Sample weight in g'!E20</f>
        <v>16.449499999999997</v>
      </c>
      <c r="F20">
        <f>'Content in 50ml'!F20/'Sample weight in g'!F20</f>
        <v>7.5885000000000007</v>
      </c>
      <c r="G20">
        <f>'Content in 50ml'!G20/'Sample weight in g'!G20</f>
        <v>-0.21680000000000002</v>
      </c>
      <c r="H20">
        <f>'Content in 50ml'!H20/'Sample weight in g'!H20</f>
        <v>1.4837</v>
      </c>
      <c r="I20">
        <f>'Content in 50ml'!I20/'Sample weight in g'!I20</f>
        <v>4.1749999999999999E-3</v>
      </c>
      <c r="J20">
        <f>'Content in 50ml'!J20/'Sample weight in g'!J20</f>
        <v>19.677800000000005</v>
      </c>
      <c r="K20">
        <f>'Content in 50ml'!K20/'Sample weight in g'!K20</f>
        <v>0.52210000000000001</v>
      </c>
      <c r="L20">
        <f>'Content in 50ml'!L20/'Sample weight in g'!L20</f>
        <v>0.27489999999999998</v>
      </c>
      <c r="M20">
        <f>'Content in 50ml'!M20/'Sample weight in g'!M20</f>
        <v>0.72830000000000006</v>
      </c>
      <c r="N20">
        <f>'Content in 50ml'!N20/'Sample weight in g'!N20</f>
        <v>0.79674999999999996</v>
      </c>
      <c r="O20">
        <f>'Content in 50ml'!O20/'Sample weight in g'!O20</f>
        <v>0.71955000000000002</v>
      </c>
      <c r="P20">
        <f>'Content in 50ml'!P20/'Sample weight in g'!P20</f>
        <v>0.71645000000000003</v>
      </c>
    </row>
    <row r="21" spans="1:16" x14ac:dyDescent="0.2">
      <c r="A21" s="4" t="s">
        <v>38</v>
      </c>
      <c r="B21">
        <f>'Content in 50ml'!B21/'Sample weight in g'!B21</f>
        <v>401.21300000000002</v>
      </c>
      <c r="C21">
        <f>'Content in 50ml'!C21/'Sample weight in g'!C21</f>
        <v>2355.9450000000002</v>
      </c>
      <c r="D21">
        <f>'Content in 50ml'!D21/'Sample weight in g'!D21</f>
        <v>172.68500000000003</v>
      </c>
      <c r="E21">
        <f>'Content in 50ml'!E21/'Sample weight in g'!E21</f>
        <v>13.414499999999999</v>
      </c>
      <c r="F21">
        <f>'Content in 50ml'!F21/'Sample weight in g'!F21</f>
        <v>4.1935000000000002</v>
      </c>
      <c r="G21">
        <f>'Content in 50ml'!G21/'Sample weight in g'!G21</f>
        <v>-0.33905000000000002</v>
      </c>
      <c r="H21">
        <f>'Content in 50ml'!H21/'Sample weight in g'!H21</f>
        <v>1.3242000000000003</v>
      </c>
      <c r="I21">
        <f>'Content in 50ml'!I21/'Sample weight in g'!I21</f>
        <v>7.6750000000000004E-3</v>
      </c>
      <c r="J21">
        <f>'Content in 50ml'!J21/'Sample weight in g'!J21</f>
        <v>25.037800000000001</v>
      </c>
      <c r="K21">
        <f>'Content in 50ml'!K21/'Sample weight in g'!K21</f>
        <v>0.45294999999999996</v>
      </c>
      <c r="L21">
        <f>'Content in 50ml'!L21/'Sample weight in g'!L21</f>
        <v>0.30635000000000001</v>
      </c>
      <c r="M21">
        <f>'Content in 50ml'!M21/'Sample weight in g'!M21</f>
        <v>0.60230000000000006</v>
      </c>
      <c r="N21">
        <f>'Content in 50ml'!N21/'Sample weight in g'!N21</f>
        <v>0.65375000000000005</v>
      </c>
      <c r="O21">
        <f>'Content in 50ml'!O21/'Sample weight in g'!O21</f>
        <v>0.60655000000000003</v>
      </c>
      <c r="P21">
        <f>'Content in 50ml'!P21/'Sample weight in g'!P21</f>
        <v>0.44395000000000007</v>
      </c>
    </row>
    <row r="22" spans="1:16" x14ac:dyDescent="0.2">
      <c r="A22" s="4" t="s">
        <v>39</v>
      </c>
      <c r="B22">
        <f>'Content in 50ml'!B22/'Sample weight in g'!B22</f>
        <v>334.86300000000006</v>
      </c>
      <c r="C22">
        <f>'Content in 50ml'!C22/'Sample weight in g'!C22</f>
        <v>88.095000000000013</v>
      </c>
      <c r="D22">
        <f>'Content in 50ml'!D22/'Sample weight in g'!D22</f>
        <v>44.932500000000005</v>
      </c>
      <c r="E22">
        <f>'Content in 50ml'!E22/'Sample weight in g'!E22</f>
        <v>13.824499999999999</v>
      </c>
      <c r="F22">
        <f>'Content in 50ml'!F22/'Sample weight in g'!F22</f>
        <v>4.8485000000000005</v>
      </c>
      <c r="G22">
        <f>'Content in 50ml'!G22/'Sample weight in g'!G22</f>
        <v>-0.38605</v>
      </c>
      <c r="H22">
        <f>'Content in 50ml'!H22/'Sample weight in g'!H22</f>
        <v>1.5137</v>
      </c>
      <c r="I22">
        <f>'Content in 50ml'!I22/'Sample weight in g'!I22</f>
        <v>4.6500000000000005E-3</v>
      </c>
      <c r="J22">
        <f>'Content in 50ml'!J22/'Sample weight in g'!J22</f>
        <v>22.067800000000002</v>
      </c>
      <c r="K22">
        <f>'Content in 50ml'!K22/'Sample weight in g'!K22</f>
        <v>0.50960000000000005</v>
      </c>
      <c r="L22">
        <f>'Content in 50ml'!L22/'Sample weight in g'!L22</f>
        <v>0.19585000000000002</v>
      </c>
      <c r="M22">
        <f>'Content in 50ml'!M22/'Sample weight in g'!M22</f>
        <v>0.67080000000000006</v>
      </c>
      <c r="N22">
        <f>'Content in 50ml'!N22/'Sample weight in g'!N22</f>
        <v>0.71875</v>
      </c>
      <c r="O22">
        <f>'Content in 50ml'!O22/'Sample weight in g'!O22</f>
        <v>0.67154999999999998</v>
      </c>
      <c r="P22">
        <f>'Content in 50ml'!P22/'Sample weight in g'!P22</f>
        <v>0.4779500000000001</v>
      </c>
    </row>
    <row r="23" spans="1:16" x14ac:dyDescent="0.2">
      <c r="A23" s="4" t="s">
        <v>40</v>
      </c>
      <c r="B23">
        <f>'Content in 50ml'!B23/'Sample weight in g'!B23</f>
        <v>219.96300000000002</v>
      </c>
      <c r="C23">
        <f>'Content in 50ml'!C23/'Sample weight in g'!C23</f>
        <v>73.64500000000001</v>
      </c>
      <c r="D23">
        <f>'Content in 50ml'!D23/'Sample weight in g'!D23</f>
        <v>40.200000000000003</v>
      </c>
      <c r="E23">
        <f>'Content in 50ml'!E23/'Sample weight in g'!E23</f>
        <v>14.919499999999999</v>
      </c>
      <c r="F23">
        <f>'Content in 50ml'!F23/'Sample weight in g'!F23</f>
        <v>2.137</v>
      </c>
      <c r="G23">
        <f>'Content in 50ml'!G23/'Sample weight in g'!G23</f>
        <v>2.7000000000000048E-2</v>
      </c>
      <c r="H23">
        <f>'Content in 50ml'!H23/'Sample weight in g'!H23</f>
        <v>1.0852000000000002</v>
      </c>
      <c r="I23">
        <f>'Content in 50ml'!I23/'Sample weight in g'!I23</f>
        <v>1.6999999999999995E-3</v>
      </c>
      <c r="J23">
        <f>'Content in 50ml'!J23/'Sample weight in g'!J23</f>
        <v>18.017800000000001</v>
      </c>
      <c r="K23">
        <f>'Content in 50ml'!K23/'Sample weight in g'!K23</f>
        <v>0.56659999999999999</v>
      </c>
      <c r="L23">
        <f>'Content in 50ml'!L23/'Sample weight in g'!L23</f>
        <v>0.20724999999999999</v>
      </c>
      <c r="M23">
        <f>'Content in 50ml'!M23/'Sample weight in g'!M23</f>
        <v>0.75229999999999997</v>
      </c>
      <c r="N23">
        <f>'Content in 50ml'!N23/'Sample weight in g'!N23</f>
        <v>0.81325000000000003</v>
      </c>
      <c r="O23">
        <f>'Content in 50ml'!O23/'Sample weight in g'!O23</f>
        <v>0.78155000000000008</v>
      </c>
      <c r="P23">
        <f>'Content in 50ml'!P23/'Sample weight in g'!P23</f>
        <v>0.89545000000000019</v>
      </c>
    </row>
    <row r="24" spans="1:16" x14ac:dyDescent="0.2">
      <c r="A24" s="4" t="s">
        <v>41</v>
      </c>
      <c r="B24">
        <f>'Content in 50ml'!B24/'Sample weight in g'!B24</f>
        <v>295.613</v>
      </c>
      <c r="C24">
        <f>'Content in 50ml'!C24/'Sample weight in g'!C24</f>
        <v>92.595000000000013</v>
      </c>
      <c r="D24">
        <f>'Content in 50ml'!D24/'Sample weight in g'!D24</f>
        <v>45.67</v>
      </c>
      <c r="E24">
        <f>'Content in 50ml'!E24/'Sample weight in g'!E24</f>
        <v>12.579500000000001</v>
      </c>
      <c r="F24">
        <f>'Content in 50ml'!F24/'Sample weight in g'!F24</f>
        <v>1.4990000000000001</v>
      </c>
      <c r="G24">
        <f>'Content in 50ml'!G24/'Sample weight in g'!G24</f>
        <v>-0.47985</v>
      </c>
      <c r="H24">
        <f>'Content in 50ml'!H24/'Sample weight in g'!H24</f>
        <v>1.2187000000000001</v>
      </c>
      <c r="I24">
        <f>'Content in 50ml'!I24/'Sample weight in g'!I24</f>
        <v>6.2499999999999995E-3</v>
      </c>
      <c r="J24">
        <f>'Content in 50ml'!J24/'Sample weight in g'!J24</f>
        <v>12.537800000000001</v>
      </c>
      <c r="K24">
        <f>'Content in 50ml'!K24/'Sample weight in g'!K24</f>
        <v>0.48175000000000001</v>
      </c>
      <c r="L24">
        <f>'Content in 50ml'!L24/'Sample weight in g'!L24</f>
        <v>0.2021</v>
      </c>
      <c r="M24">
        <f>'Content in 50ml'!M24/'Sample weight in g'!M24</f>
        <v>0.6503000000000001</v>
      </c>
      <c r="N24">
        <f>'Content in 50ml'!N24/'Sample weight in g'!N24</f>
        <v>0.70074999999999998</v>
      </c>
      <c r="O24">
        <f>'Content in 50ml'!O24/'Sample weight in g'!O24</f>
        <v>0.6805500000000001</v>
      </c>
      <c r="P24">
        <f>'Content in 50ml'!P24/'Sample weight in g'!P24</f>
        <v>0.59845000000000004</v>
      </c>
    </row>
    <row r="25" spans="1:16" x14ac:dyDescent="0.2">
      <c r="A25" s="4" t="s">
        <v>42</v>
      </c>
      <c r="B25">
        <f>'Content in 50ml'!B25/'Sample weight in g'!B25</f>
        <v>273.71300000000002</v>
      </c>
      <c r="C25">
        <f>'Content in 50ml'!C25/'Sample weight in g'!C25</f>
        <v>86.295000000000016</v>
      </c>
      <c r="D25">
        <f>'Content in 50ml'!D25/'Sample weight in g'!D25</f>
        <v>39.515000000000001</v>
      </c>
      <c r="E25">
        <f>'Content in 50ml'!E25/'Sample weight in g'!E25</f>
        <v>12.144500000000001</v>
      </c>
      <c r="F25">
        <f>'Content in 50ml'!F25/'Sample weight in g'!F25</f>
        <v>0.91700000000000004</v>
      </c>
      <c r="G25">
        <f>'Content in 50ml'!G25/'Sample weight in g'!G25</f>
        <v>-0.39924999999999999</v>
      </c>
      <c r="H25">
        <f>'Content in 50ml'!H25/'Sample weight in g'!H25</f>
        <v>1.2207000000000001</v>
      </c>
      <c r="I25">
        <f>'Content in 50ml'!I25/'Sample weight in g'!I25</f>
        <v>4.9250000000000006E-3</v>
      </c>
      <c r="J25">
        <f>'Content in 50ml'!J25/'Sample weight in g'!J25</f>
        <v>16.562799999999999</v>
      </c>
      <c r="K25">
        <f>'Content in 50ml'!K25/'Sample weight in g'!K25</f>
        <v>0.4904</v>
      </c>
      <c r="L25">
        <f>'Content in 50ml'!L25/'Sample weight in g'!L25</f>
        <v>0.20245000000000002</v>
      </c>
      <c r="M25">
        <f>'Content in 50ml'!M25/'Sample weight in g'!M25</f>
        <v>0.66380000000000006</v>
      </c>
      <c r="N25">
        <f>'Content in 50ml'!N25/'Sample weight in g'!N25</f>
        <v>0.71625000000000005</v>
      </c>
      <c r="O25">
        <f>'Content in 50ml'!O25/'Sample weight in g'!O25</f>
        <v>0.66405000000000003</v>
      </c>
      <c r="P25">
        <f>'Content in 50ml'!P25/'Sample weight in g'!P25</f>
        <v>0.45295000000000007</v>
      </c>
    </row>
    <row r="28" spans="1:16" x14ac:dyDescent="0.2">
      <c r="A28" s="6" t="s">
        <v>61</v>
      </c>
      <c r="B28" s="4" t="s">
        <v>46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51</v>
      </c>
      <c r="H28" s="4" t="s">
        <v>52</v>
      </c>
      <c r="I28" s="4" t="s">
        <v>53</v>
      </c>
      <c r="J28" s="4" t="s">
        <v>54</v>
      </c>
      <c r="K28" s="4" t="s">
        <v>55</v>
      </c>
      <c r="L28" s="4" t="s">
        <v>56</v>
      </c>
      <c r="M28" s="4" t="s">
        <v>57</v>
      </c>
      <c r="N28" s="4" t="s">
        <v>58</v>
      </c>
      <c r="O28" s="4" t="s">
        <v>59</v>
      </c>
      <c r="P28" s="4" t="s">
        <v>60</v>
      </c>
    </row>
    <row r="29" spans="1:16" x14ac:dyDescent="0.2">
      <c r="A29" s="4" t="s">
        <v>64</v>
      </c>
      <c r="B29">
        <f t="shared" ref="B29:P29" si="0">AVERAGE(B2:B5)</f>
        <v>248.63800000000003</v>
      </c>
      <c r="C29">
        <f t="shared" si="0"/>
        <v>78.920000000000016</v>
      </c>
      <c r="D29">
        <f t="shared" si="0"/>
        <v>38.545562500000003</v>
      </c>
      <c r="E29">
        <f t="shared" si="0"/>
        <v>14.241999999999999</v>
      </c>
      <c r="F29">
        <f t="shared" si="0"/>
        <v>4.9486249999999998</v>
      </c>
      <c r="G29">
        <f t="shared" si="0"/>
        <v>-0.22546250000000001</v>
      </c>
      <c r="H29">
        <f t="shared" si="0"/>
        <v>2.2763250000000004</v>
      </c>
      <c r="I29">
        <f t="shared" si="0"/>
        <v>3.9375E-3</v>
      </c>
      <c r="J29">
        <f t="shared" si="0"/>
        <v>21.74155</v>
      </c>
      <c r="K29">
        <f t="shared" si="0"/>
        <v>0.40547499999999997</v>
      </c>
      <c r="L29">
        <f t="shared" si="0"/>
        <v>0.25266250000000001</v>
      </c>
      <c r="M29">
        <f t="shared" si="0"/>
        <v>0.55396250000000002</v>
      </c>
      <c r="N29">
        <f t="shared" si="0"/>
        <v>0.60237499999999999</v>
      </c>
      <c r="O29">
        <f t="shared" si="0"/>
        <v>0.5655</v>
      </c>
      <c r="P29">
        <f t="shared" si="0"/>
        <v>1.1010750000000002</v>
      </c>
    </row>
    <row r="30" spans="1:16" x14ac:dyDescent="0.2">
      <c r="A30" s="4" t="s">
        <v>65</v>
      </c>
      <c r="B30">
        <f t="shared" ref="B30:P30" si="1">AVERAGE(B6:B9)</f>
        <v>287.87549999999999</v>
      </c>
      <c r="C30">
        <f t="shared" si="1"/>
        <v>89.045000000000016</v>
      </c>
      <c r="D30">
        <f t="shared" si="1"/>
        <v>39.833062500000004</v>
      </c>
      <c r="E30">
        <f t="shared" si="1"/>
        <v>16.795749999999998</v>
      </c>
      <c r="F30">
        <f t="shared" si="1"/>
        <v>2.9880000000000004</v>
      </c>
      <c r="G30">
        <f t="shared" si="1"/>
        <v>-0.31538749999999999</v>
      </c>
      <c r="H30">
        <f t="shared" si="1"/>
        <v>1.7157</v>
      </c>
      <c r="I30">
        <f t="shared" si="1"/>
        <v>4.3687500000000002E-3</v>
      </c>
      <c r="J30">
        <f t="shared" si="1"/>
        <v>26.024049999999999</v>
      </c>
      <c r="K30">
        <f t="shared" si="1"/>
        <v>0.48143750000000002</v>
      </c>
      <c r="L30">
        <f t="shared" si="1"/>
        <v>0.27368750000000003</v>
      </c>
      <c r="M30">
        <f t="shared" si="1"/>
        <v>0.63942500000000002</v>
      </c>
      <c r="N30">
        <f t="shared" si="1"/>
        <v>0.71612500000000001</v>
      </c>
      <c r="O30">
        <f t="shared" si="1"/>
        <v>0.65680000000000005</v>
      </c>
      <c r="P30">
        <f t="shared" si="1"/>
        <v>0.66932500000000006</v>
      </c>
    </row>
    <row r="31" spans="1:16" x14ac:dyDescent="0.2">
      <c r="A31" s="4" t="s">
        <v>66</v>
      </c>
      <c r="B31">
        <f t="shared" ref="B31:P31" si="2">AVERAGE(B10:B13)</f>
        <v>344.58800000000002</v>
      </c>
      <c r="C31">
        <f t="shared" si="2"/>
        <v>97.857500000000002</v>
      </c>
      <c r="D31">
        <f t="shared" si="2"/>
        <v>42.639500000000005</v>
      </c>
      <c r="E31">
        <f t="shared" si="2"/>
        <v>15.042000000000002</v>
      </c>
      <c r="F31">
        <f t="shared" si="2"/>
        <v>5.3405000000000005</v>
      </c>
      <c r="G31">
        <f t="shared" si="2"/>
        <v>-0.32320000000000004</v>
      </c>
      <c r="H31">
        <f t="shared" si="2"/>
        <v>2.2999499999999999</v>
      </c>
      <c r="I31">
        <f t="shared" si="2"/>
        <v>4.3125000000000004E-3</v>
      </c>
      <c r="J31">
        <f t="shared" si="2"/>
        <v>23.1128</v>
      </c>
      <c r="K31">
        <f t="shared" si="2"/>
        <v>0.5380625</v>
      </c>
      <c r="L31">
        <f t="shared" si="2"/>
        <v>0.22294999999999998</v>
      </c>
      <c r="M31">
        <f t="shared" si="2"/>
        <v>0.72442499999999999</v>
      </c>
      <c r="N31">
        <f t="shared" si="2"/>
        <v>0.85400000000000009</v>
      </c>
      <c r="O31">
        <f t="shared" si="2"/>
        <v>0.73955000000000004</v>
      </c>
      <c r="P31">
        <f t="shared" si="2"/>
        <v>0.43882500000000002</v>
      </c>
    </row>
    <row r="32" spans="1:16" x14ac:dyDescent="0.2">
      <c r="A32" s="7" t="s">
        <v>67</v>
      </c>
      <c r="B32">
        <f t="shared" ref="B32:P32" si="3">AVERAGE(B14:B17)</f>
        <v>284.81300000000005</v>
      </c>
      <c r="C32">
        <f t="shared" si="3"/>
        <v>91.945000000000022</v>
      </c>
      <c r="D32">
        <f t="shared" si="3"/>
        <v>43.445625</v>
      </c>
      <c r="E32">
        <f t="shared" si="3"/>
        <v>14.850750000000001</v>
      </c>
      <c r="F32">
        <f t="shared" si="3"/>
        <v>9.8510000000000009</v>
      </c>
      <c r="G32">
        <f t="shared" si="3"/>
        <v>-2.8912500000000008E-2</v>
      </c>
      <c r="H32">
        <f t="shared" si="3"/>
        <v>2.2573250000000002</v>
      </c>
      <c r="I32">
        <f t="shared" si="3"/>
        <v>4.4437499999999998E-3</v>
      </c>
      <c r="J32">
        <f t="shared" si="3"/>
        <v>23.997800000000002</v>
      </c>
      <c r="K32">
        <f t="shared" si="3"/>
        <v>0.48780000000000001</v>
      </c>
      <c r="L32">
        <f t="shared" si="3"/>
        <v>0.26956250000000004</v>
      </c>
      <c r="M32">
        <f t="shared" si="3"/>
        <v>0.64442500000000003</v>
      </c>
      <c r="N32">
        <f t="shared" si="3"/>
        <v>0.702125</v>
      </c>
      <c r="O32">
        <f t="shared" si="3"/>
        <v>0.65867500000000001</v>
      </c>
      <c r="P32">
        <f t="shared" si="3"/>
        <v>0.50107500000000005</v>
      </c>
    </row>
    <row r="33" spans="1:16" x14ac:dyDescent="0.2">
      <c r="A33" s="4" t="s">
        <v>68</v>
      </c>
      <c r="B33">
        <f t="shared" ref="B33:P33" si="4">AVERAGE(B18:B21)</f>
        <v>319.988</v>
      </c>
      <c r="C33">
        <f t="shared" si="4"/>
        <v>664.63250000000005</v>
      </c>
      <c r="D33">
        <f t="shared" si="4"/>
        <v>75.413750000000007</v>
      </c>
      <c r="E33">
        <f t="shared" si="4"/>
        <v>15.958249999999998</v>
      </c>
      <c r="F33">
        <f t="shared" si="4"/>
        <v>6.267875000000001</v>
      </c>
      <c r="G33">
        <f t="shared" si="4"/>
        <v>-0.21032499999999998</v>
      </c>
      <c r="H33">
        <f t="shared" si="4"/>
        <v>1.475325</v>
      </c>
      <c r="I33">
        <f t="shared" si="4"/>
        <v>4.4250000000000001E-3</v>
      </c>
      <c r="J33">
        <f t="shared" si="4"/>
        <v>22.674050000000005</v>
      </c>
      <c r="K33">
        <f t="shared" si="4"/>
        <v>0.50953749999999998</v>
      </c>
      <c r="L33">
        <f t="shared" si="4"/>
        <v>0.27239999999999998</v>
      </c>
      <c r="M33">
        <f t="shared" si="4"/>
        <v>0.69992500000000002</v>
      </c>
      <c r="N33">
        <f t="shared" si="4"/>
        <v>0.78462500000000002</v>
      </c>
      <c r="O33">
        <f t="shared" si="4"/>
        <v>0.70155000000000001</v>
      </c>
      <c r="P33">
        <f t="shared" si="4"/>
        <v>0.60557500000000009</v>
      </c>
    </row>
    <row r="34" spans="1:16" x14ac:dyDescent="0.2">
      <c r="A34" s="4" t="s">
        <v>69</v>
      </c>
      <c r="B34">
        <f>AVERAGE(B22:B25)</f>
        <v>281.03800000000001</v>
      </c>
      <c r="C34">
        <f t="shared" ref="C34:P34" si="5">AVERAGE(C22:C25)</f>
        <v>85.157500000000013</v>
      </c>
      <c r="D34">
        <f t="shared" si="5"/>
        <v>42.579374999999999</v>
      </c>
      <c r="E34">
        <f t="shared" si="5"/>
        <v>13.367000000000001</v>
      </c>
      <c r="F34">
        <f t="shared" si="5"/>
        <v>2.3503750000000001</v>
      </c>
      <c r="G34">
        <f t="shared" si="5"/>
        <v>-0.30953750000000002</v>
      </c>
      <c r="H34">
        <f t="shared" si="5"/>
        <v>1.2595750000000001</v>
      </c>
      <c r="I34">
        <f t="shared" si="5"/>
        <v>4.3812499999999997E-3</v>
      </c>
      <c r="J34">
        <f t="shared" si="5"/>
        <v>17.29655</v>
      </c>
      <c r="K34">
        <f t="shared" si="5"/>
        <v>0.51208750000000003</v>
      </c>
      <c r="L34">
        <f t="shared" si="5"/>
        <v>0.20191249999999999</v>
      </c>
      <c r="M34">
        <f t="shared" si="5"/>
        <v>0.68430000000000013</v>
      </c>
      <c r="N34">
        <f t="shared" si="5"/>
        <v>0.73725000000000007</v>
      </c>
      <c r="O34">
        <f t="shared" si="5"/>
        <v>0.69942500000000007</v>
      </c>
      <c r="P34">
        <f t="shared" si="5"/>
        <v>0.60620000000000007</v>
      </c>
    </row>
    <row r="37" spans="1:16" x14ac:dyDescent="0.2">
      <c r="A37" s="6" t="s">
        <v>62</v>
      </c>
      <c r="B37" s="4" t="s">
        <v>46</v>
      </c>
      <c r="C37" s="4" t="s">
        <v>47</v>
      </c>
      <c r="D37" s="4" t="s">
        <v>48</v>
      </c>
      <c r="E37" s="4" t="s">
        <v>49</v>
      </c>
      <c r="F37" s="4" t="s">
        <v>50</v>
      </c>
      <c r="G37" s="4" t="s">
        <v>51</v>
      </c>
      <c r="H37" s="4" t="s">
        <v>52</v>
      </c>
      <c r="I37" s="4" t="s">
        <v>53</v>
      </c>
      <c r="J37" s="4" t="s">
        <v>54</v>
      </c>
      <c r="K37" s="4" t="s">
        <v>55</v>
      </c>
      <c r="L37" s="4" t="s">
        <v>56</v>
      </c>
      <c r="M37" s="4" t="s">
        <v>57</v>
      </c>
      <c r="N37" s="4" t="s">
        <v>58</v>
      </c>
      <c r="O37" s="4" t="s">
        <v>59</v>
      </c>
      <c r="P37" s="4" t="s">
        <v>60</v>
      </c>
    </row>
    <row r="38" spans="1:16" x14ac:dyDescent="0.2">
      <c r="A38" s="4" t="s">
        <v>64</v>
      </c>
      <c r="B38">
        <f t="shared" ref="B38:P38" si="6">STDEV(B2:B5)</f>
        <v>26.362868457990938</v>
      </c>
      <c r="C38">
        <f t="shared" si="6"/>
        <v>13.612892173720168</v>
      </c>
      <c r="D38">
        <f t="shared" si="6"/>
        <v>2.2438394956617733</v>
      </c>
      <c r="E38">
        <f t="shared" si="6"/>
        <v>2.011933149982875</v>
      </c>
      <c r="F38">
        <f t="shared" si="6"/>
        <v>3.8508485076884904</v>
      </c>
      <c r="G38">
        <f t="shared" si="6"/>
        <v>0.1864096893717348</v>
      </c>
      <c r="H38">
        <f t="shared" si="6"/>
        <v>1.4129475913257838</v>
      </c>
      <c r="I38">
        <f t="shared" si="6"/>
        <v>1.1875219296220737E-3</v>
      </c>
      <c r="J38">
        <f t="shared" si="6"/>
        <v>1.8631844379985567</v>
      </c>
      <c r="K38">
        <f t="shared" si="6"/>
        <v>5.094995093226292E-2</v>
      </c>
      <c r="L38">
        <f t="shared" si="6"/>
        <v>6.7068464708336203E-2</v>
      </c>
      <c r="M38">
        <f t="shared" si="6"/>
        <v>7.3709716399309705E-2</v>
      </c>
      <c r="N38">
        <f t="shared" si="6"/>
        <v>7.1481203823102635E-2</v>
      </c>
      <c r="O38">
        <f t="shared" si="6"/>
        <v>8.1411158121394489E-2</v>
      </c>
      <c r="P38">
        <f t="shared" si="6"/>
        <v>1.2002677739432426</v>
      </c>
    </row>
    <row r="39" spans="1:16" x14ac:dyDescent="0.2">
      <c r="A39" s="4" t="s">
        <v>65</v>
      </c>
      <c r="B39">
        <f t="shared" ref="B39:P39" si="7">STDEV(B6:B9)</f>
        <v>50.057389980568139</v>
      </c>
      <c r="C39">
        <f t="shared" si="7"/>
        <v>10.816884949004431</v>
      </c>
      <c r="D39">
        <f t="shared" si="7"/>
        <v>3.0018413819340406</v>
      </c>
      <c r="E39">
        <f t="shared" si="7"/>
        <v>2.8697107142242397</v>
      </c>
      <c r="F39">
        <f t="shared" si="7"/>
        <v>2.4685970036979841</v>
      </c>
      <c r="G39">
        <f t="shared" si="7"/>
        <v>9.4726645098761372E-2</v>
      </c>
      <c r="H39">
        <f t="shared" si="7"/>
        <v>0.32483457328307819</v>
      </c>
      <c r="I39">
        <f t="shared" si="7"/>
        <v>1.551393862520626E-3</v>
      </c>
      <c r="J39">
        <f t="shared" si="7"/>
        <v>5.2165863279223785</v>
      </c>
      <c r="K39">
        <f t="shared" si="7"/>
        <v>2.7946298949950432E-2</v>
      </c>
      <c r="L39">
        <f t="shared" si="7"/>
        <v>4.0544263363226064E-2</v>
      </c>
      <c r="M39">
        <f t="shared" si="7"/>
        <v>5.2026235368962337E-2</v>
      </c>
      <c r="N39">
        <f t="shared" si="7"/>
        <v>7.3436338643299306E-2</v>
      </c>
      <c r="O39">
        <f t="shared" si="7"/>
        <v>5.127783796794351E-2</v>
      </c>
      <c r="P39">
        <f t="shared" si="7"/>
        <v>0.13706164975416507</v>
      </c>
    </row>
    <row r="40" spans="1:16" x14ac:dyDescent="0.2">
      <c r="A40" s="4" t="s">
        <v>66</v>
      </c>
      <c r="B40">
        <f t="shared" ref="B40:P40" si="8">STDEV(B10:B13)</f>
        <v>74.381510919493095</v>
      </c>
      <c r="C40">
        <f t="shared" si="8"/>
        <v>15.396773200901645</v>
      </c>
      <c r="D40">
        <f t="shared" si="8"/>
        <v>3.3144534743051293</v>
      </c>
      <c r="E40">
        <f t="shared" si="8"/>
        <v>4.8892697137029923</v>
      </c>
      <c r="F40">
        <f t="shared" si="8"/>
        <v>2.7582394143124458</v>
      </c>
      <c r="G40">
        <f t="shared" si="8"/>
        <v>8.7709701097807111E-2</v>
      </c>
      <c r="H40">
        <f t="shared" si="8"/>
        <v>0.97603197522758744</v>
      </c>
      <c r="I40">
        <f t="shared" si="8"/>
        <v>1.3494597684505702E-3</v>
      </c>
      <c r="J40">
        <f t="shared" si="8"/>
        <v>4.8690775991625692</v>
      </c>
      <c r="K40">
        <f t="shared" si="8"/>
        <v>7.4075089998819968E-2</v>
      </c>
      <c r="L40">
        <f t="shared" si="8"/>
        <v>3.8018920728149885E-2</v>
      </c>
      <c r="M40">
        <f t="shared" si="8"/>
        <v>0.10916377222625973</v>
      </c>
      <c r="N40">
        <f t="shared" si="8"/>
        <v>0.18939090967273617</v>
      </c>
      <c r="O40">
        <f t="shared" si="8"/>
        <v>0.10544034648400324</v>
      </c>
      <c r="P40">
        <f t="shared" si="8"/>
        <v>7.7673864115715974E-2</v>
      </c>
    </row>
    <row r="41" spans="1:16" x14ac:dyDescent="0.2">
      <c r="A41" s="7" t="s">
        <v>67</v>
      </c>
      <c r="B41">
        <f t="shared" ref="B41:P41" si="9">STDEV(B14:B17)</f>
        <v>50.997205805808491</v>
      </c>
      <c r="C41">
        <f t="shared" si="9"/>
        <v>7.114890488733236</v>
      </c>
      <c r="D41">
        <f t="shared" si="9"/>
        <v>2.8169563768661163</v>
      </c>
      <c r="E41">
        <f t="shared" si="9"/>
        <v>1.5683397537948636</v>
      </c>
      <c r="F41">
        <f t="shared" si="9"/>
        <v>2.9453763200424246</v>
      </c>
      <c r="G41">
        <f t="shared" si="9"/>
        <v>0.3906452917396207</v>
      </c>
      <c r="H41">
        <f t="shared" si="9"/>
        <v>0.45938915511071005</v>
      </c>
      <c r="I41">
        <f t="shared" si="9"/>
        <v>1.9962856133329213E-3</v>
      </c>
      <c r="J41">
        <f t="shared" si="9"/>
        <v>1.9756939709040617</v>
      </c>
      <c r="K41">
        <f t="shared" si="9"/>
        <v>3.6548255772334726E-2</v>
      </c>
      <c r="L41">
        <f t="shared" si="9"/>
        <v>1.6817222075400366E-2</v>
      </c>
      <c r="M41">
        <f t="shared" si="9"/>
        <v>6.0848685277497989E-2</v>
      </c>
      <c r="N41">
        <f t="shared" si="9"/>
        <v>7.5456803315981189E-2</v>
      </c>
      <c r="O41">
        <f t="shared" si="9"/>
        <v>6.9599299565441045E-2</v>
      </c>
      <c r="P41">
        <f t="shared" si="9"/>
        <v>6.5958793955013972E-2</v>
      </c>
    </row>
    <row r="42" spans="1:16" x14ac:dyDescent="0.2">
      <c r="A42" s="4" t="s">
        <v>68</v>
      </c>
      <c r="B42">
        <f t="shared" ref="B42:P42" si="10">STDEV(B18:B21)</f>
        <v>57.852996177092649</v>
      </c>
      <c r="C42">
        <f t="shared" si="10"/>
        <v>1127.5470776387417</v>
      </c>
      <c r="D42">
        <f t="shared" si="10"/>
        <v>64.872134121028168</v>
      </c>
      <c r="E42">
        <f t="shared" si="10"/>
        <v>2.9200695625275799</v>
      </c>
      <c r="F42">
        <f t="shared" si="10"/>
        <v>3.7083264278961927</v>
      </c>
      <c r="G42">
        <f t="shared" si="10"/>
        <v>0.17910231945268984</v>
      </c>
      <c r="H42">
        <f t="shared" si="10"/>
        <v>0.2084371907793805</v>
      </c>
      <c r="I42">
        <f t="shared" si="10"/>
        <v>2.8376193073302372E-3</v>
      </c>
      <c r="J42">
        <f t="shared" si="10"/>
        <v>2.4210995263860302</v>
      </c>
      <c r="K42">
        <f t="shared" si="10"/>
        <v>4.1527769323670666E-2</v>
      </c>
      <c r="L42">
        <f t="shared" si="10"/>
        <v>3.1580663915334872E-2</v>
      </c>
      <c r="M42">
        <f t="shared" si="10"/>
        <v>7.2969599834451615E-2</v>
      </c>
      <c r="N42">
        <f t="shared" si="10"/>
        <v>9.6284625806339341E-2</v>
      </c>
      <c r="O42">
        <f t="shared" si="10"/>
        <v>6.7239621256121498E-2</v>
      </c>
      <c r="P42">
        <f t="shared" si="10"/>
        <v>0.13414443397572109</v>
      </c>
    </row>
    <row r="43" spans="1:16" x14ac:dyDescent="0.2">
      <c r="A43" s="4" t="s">
        <v>69</v>
      </c>
      <c r="B43">
        <f>STDEV(B22:B25)</f>
        <v>47.935277545178899</v>
      </c>
      <c r="C43">
        <f t="shared" ref="C43:P43" si="11">STDEV(C22:C25)</f>
        <v>8.1194596495087055</v>
      </c>
      <c r="D43">
        <f t="shared" si="11"/>
        <v>3.1696992332343887</v>
      </c>
      <c r="E43">
        <f t="shared" si="11"/>
        <v>1.256214551738674</v>
      </c>
      <c r="F43">
        <f t="shared" si="11"/>
        <v>1.7383479405746141</v>
      </c>
      <c r="G43">
        <f t="shared" si="11"/>
        <v>0.22815662155268104</v>
      </c>
      <c r="H43">
        <f t="shared" si="11"/>
        <v>0.18089424857265884</v>
      </c>
      <c r="I43">
        <f t="shared" si="11"/>
        <v>1.9191333764662288E-3</v>
      </c>
      <c r="J43">
        <f t="shared" si="11"/>
        <v>3.9356964123265405</v>
      </c>
      <c r="K43">
        <f t="shared" si="11"/>
        <v>3.8159803786183166E-2</v>
      </c>
      <c r="L43">
        <f t="shared" si="11"/>
        <v>4.6749999999999873E-3</v>
      </c>
      <c r="M43">
        <f t="shared" si="11"/>
        <v>4.6124830622995189E-2</v>
      </c>
      <c r="N43">
        <f t="shared" si="11"/>
        <v>5.1288400248009305E-2</v>
      </c>
      <c r="O43">
        <f t="shared" si="11"/>
        <v>5.51639601551593E-2</v>
      </c>
      <c r="P43">
        <f t="shared" si="11"/>
        <v>0.20302647610595045</v>
      </c>
    </row>
    <row r="46" spans="1:16" x14ac:dyDescent="0.2">
      <c r="A46" s="6" t="s">
        <v>63</v>
      </c>
      <c r="B46" s="4" t="s">
        <v>46</v>
      </c>
      <c r="C46" s="4" t="s">
        <v>47</v>
      </c>
      <c r="D46" s="4" t="s">
        <v>48</v>
      </c>
      <c r="E46" s="4" t="s">
        <v>49</v>
      </c>
      <c r="F46" s="4" t="s">
        <v>50</v>
      </c>
      <c r="G46" s="4" t="s">
        <v>51</v>
      </c>
      <c r="H46" s="4" t="s">
        <v>52</v>
      </c>
      <c r="I46" s="4" t="s">
        <v>53</v>
      </c>
      <c r="J46" s="4" t="s">
        <v>54</v>
      </c>
      <c r="K46" s="4" t="s">
        <v>55</v>
      </c>
      <c r="L46" s="4" t="s">
        <v>56</v>
      </c>
      <c r="M46" s="4" t="s">
        <v>57</v>
      </c>
      <c r="N46" s="4" t="s">
        <v>58</v>
      </c>
      <c r="O46" s="4" t="s">
        <v>59</v>
      </c>
      <c r="P46" s="4" t="s">
        <v>60</v>
      </c>
    </row>
    <row r="47" spans="1:16" x14ac:dyDescent="0.2">
      <c r="A47" s="4" t="s">
        <v>64</v>
      </c>
      <c r="B47">
        <f>B38/SQRT(4)</f>
        <v>13.181434228995469</v>
      </c>
      <c r="C47">
        <f t="shared" ref="C47:P47" si="12">C38/SQRT(4)</f>
        <v>6.8064460868600838</v>
      </c>
      <c r="D47">
        <f t="shared" si="12"/>
        <v>1.1219197478308867</v>
      </c>
      <c r="E47">
        <f t="shared" si="12"/>
        <v>1.0059665749914375</v>
      </c>
      <c r="F47">
        <f t="shared" si="12"/>
        <v>1.9254242538442452</v>
      </c>
      <c r="G47">
        <f t="shared" si="12"/>
        <v>9.32048446858674E-2</v>
      </c>
      <c r="H47">
        <f t="shared" si="12"/>
        <v>0.70647379566289192</v>
      </c>
      <c r="I47">
        <f t="shared" si="12"/>
        <v>5.9376096481103687E-4</v>
      </c>
      <c r="J47">
        <f t="shared" si="12"/>
        <v>0.93159221899927835</v>
      </c>
      <c r="K47">
        <f t="shared" si="12"/>
        <v>2.547497546613146E-2</v>
      </c>
      <c r="L47">
        <f t="shared" si="12"/>
        <v>3.3534232354168102E-2</v>
      </c>
      <c r="M47">
        <f t="shared" si="12"/>
        <v>3.6854858199654852E-2</v>
      </c>
      <c r="N47">
        <f t="shared" si="12"/>
        <v>3.5740601911551317E-2</v>
      </c>
      <c r="O47">
        <f t="shared" si="12"/>
        <v>4.0705579060697245E-2</v>
      </c>
      <c r="P47">
        <f t="shared" si="12"/>
        <v>0.60013388697162129</v>
      </c>
    </row>
    <row r="48" spans="1:16" x14ac:dyDescent="0.2">
      <c r="A48" s="4" t="s">
        <v>65</v>
      </c>
      <c r="B48">
        <f t="shared" ref="B48:P52" si="13">B39/SQRT(4)</f>
        <v>25.02869499028407</v>
      </c>
      <c r="C48">
        <f t="shared" si="13"/>
        <v>5.4084424745022153</v>
      </c>
      <c r="D48">
        <f t="shared" si="13"/>
        <v>1.5009206909670203</v>
      </c>
      <c r="E48">
        <f t="shared" si="13"/>
        <v>1.4348553571121199</v>
      </c>
      <c r="F48">
        <f t="shared" si="13"/>
        <v>1.234298501848992</v>
      </c>
      <c r="G48">
        <f t="shared" si="13"/>
        <v>4.7363322549380686E-2</v>
      </c>
      <c r="H48">
        <f t="shared" si="13"/>
        <v>0.16241728664153909</v>
      </c>
      <c r="I48">
        <f t="shared" si="13"/>
        <v>7.7569693126031299E-4</v>
      </c>
      <c r="J48">
        <f t="shared" si="13"/>
        <v>2.6082931639611893</v>
      </c>
      <c r="K48">
        <f t="shared" si="13"/>
        <v>1.3973149474975216E-2</v>
      </c>
      <c r="L48">
        <f t="shared" si="13"/>
        <v>2.0272131681613032E-2</v>
      </c>
      <c r="M48">
        <f t="shared" si="13"/>
        <v>2.6013117684481168E-2</v>
      </c>
      <c r="N48">
        <f t="shared" si="13"/>
        <v>3.6718169321649653E-2</v>
      </c>
      <c r="O48">
        <f t="shared" si="13"/>
        <v>2.5638918983971755E-2</v>
      </c>
      <c r="P48">
        <f t="shared" si="13"/>
        <v>6.8530824877082536E-2</v>
      </c>
    </row>
    <row r="49" spans="1:16" x14ac:dyDescent="0.2">
      <c r="A49" s="4" t="s">
        <v>66</v>
      </c>
      <c r="B49">
        <f t="shared" si="13"/>
        <v>37.190755459746548</v>
      </c>
      <c r="C49">
        <f t="shared" si="13"/>
        <v>7.6983866004508226</v>
      </c>
      <c r="D49">
        <f t="shared" si="13"/>
        <v>1.6572267371525646</v>
      </c>
      <c r="E49">
        <f t="shared" si="13"/>
        <v>2.4446348568514962</v>
      </c>
      <c r="F49">
        <f t="shared" si="13"/>
        <v>1.3791197071562229</v>
      </c>
      <c r="G49">
        <f t="shared" si="13"/>
        <v>4.3854850548903555E-2</v>
      </c>
      <c r="H49">
        <f t="shared" si="13"/>
        <v>0.48801598761379372</v>
      </c>
      <c r="I49">
        <f t="shared" si="13"/>
        <v>6.7472988422528511E-4</v>
      </c>
      <c r="J49">
        <f t="shared" si="13"/>
        <v>2.4345387995812846</v>
      </c>
      <c r="K49">
        <f t="shared" si="13"/>
        <v>3.7037544999409984E-2</v>
      </c>
      <c r="L49">
        <f t="shared" si="13"/>
        <v>1.9009460364074943E-2</v>
      </c>
      <c r="M49">
        <f t="shared" si="13"/>
        <v>5.4581886113129863E-2</v>
      </c>
      <c r="N49">
        <f t="shared" si="13"/>
        <v>9.4695454836368084E-2</v>
      </c>
      <c r="O49">
        <f t="shared" si="13"/>
        <v>5.2720173242001622E-2</v>
      </c>
      <c r="P49">
        <f t="shared" si="13"/>
        <v>3.8836932057857987E-2</v>
      </c>
    </row>
    <row r="50" spans="1:16" x14ac:dyDescent="0.2">
      <c r="A50" s="7" t="s">
        <v>67</v>
      </c>
      <c r="B50">
        <f t="shared" si="13"/>
        <v>25.498602902904246</v>
      </c>
      <c r="C50">
        <f t="shared" si="13"/>
        <v>3.557445244366618</v>
      </c>
      <c r="D50">
        <f t="shared" si="13"/>
        <v>1.4084781884330582</v>
      </c>
      <c r="E50">
        <f t="shared" si="13"/>
        <v>0.78416987689743178</v>
      </c>
      <c r="F50">
        <f t="shared" si="13"/>
        <v>1.4726881600212123</v>
      </c>
      <c r="G50">
        <f t="shared" si="13"/>
        <v>0.19532264586981035</v>
      </c>
      <c r="H50">
        <f t="shared" si="13"/>
        <v>0.22969457755535502</v>
      </c>
      <c r="I50">
        <f t="shared" si="13"/>
        <v>9.9814280666646066E-4</v>
      </c>
      <c r="J50">
        <f t="shared" si="13"/>
        <v>0.98784698545203087</v>
      </c>
      <c r="K50">
        <f t="shared" si="13"/>
        <v>1.8274127886167363E-2</v>
      </c>
      <c r="L50">
        <f t="shared" si="13"/>
        <v>8.4086110377001831E-3</v>
      </c>
      <c r="M50">
        <f t="shared" si="13"/>
        <v>3.0424342638748995E-2</v>
      </c>
      <c r="N50">
        <f t="shared" si="13"/>
        <v>3.7728401657990594E-2</v>
      </c>
      <c r="O50">
        <f t="shared" si="13"/>
        <v>3.4799649782720522E-2</v>
      </c>
      <c r="P50">
        <f t="shared" si="13"/>
        <v>3.2979396977506986E-2</v>
      </c>
    </row>
    <row r="51" spans="1:16" x14ac:dyDescent="0.2">
      <c r="A51" s="4" t="s">
        <v>68</v>
      </c>
      <c r="B51">
        <f t="shared" si="13"/>
        <v>28.926498088546325</v>
      </c>
      <c r="C51">
        <f t="shared" si="13"/>
        <v>563.77353881937086</v>
      </c>
      <c r="D51">
        <f t="shared" si="13"/>
        <v>32.436067060514084</v>
      </c>
      <c r="E51">
        <f t="shared" si="13"/>
        <v>1.4600347812637899</v>
      </c>
      <c r="F51">
        <f t="shared" si="13"/>
        <v>1.8541632139480964</v>
      </c>
      <c r="G51">
        <f t="shared" si="13"/>
        <v>8.955115972634492E-2</v>
      </c>
      <c r="H51">
        <f t="shared" si="13"/>
        <v>0.10421859538969025</v>
      </c>
      <c r="I51">
        <f t="shared" si="13"/>
        <v>1.4188096536651186E-3</v>
      </c>
      <c r="J51">
        <f t="shared" si="13"/>
        <v>1.2105497631930151</v>
      </c>
      <c r="K51">
        <f t="shared" si="13"/>
        <v>2.0763884661835333E-2</v>
      </c>
      <c r="L51">
        <f t="shared" si="13"/>
        <v>1.5790331957667436E-2</v>
      </c>
      <c r="M51">
        <f t="shared" si="13"/>
        <v>3.6484799917225808E-2</v>
      </c>
      <c r="N51">
        <f t="shared" si="13"/>
        <v>4.8142312903169671E-2</v>
      </c>
      <c r="O51">
        <f t="shared" si="13"/>
        <v>3.3619810628060749E-2</v>
      </c>
      <c r="P51">
        <f t="shared" si="13"/>
        <v>6.7072216987860547E-2</v>
      </c>
    </row>
    <row r="52" spans="1:16" x14ac:dyDescent="0.2">
      <c r="A52" s="4" t="s">
        <v>69</v>
      </c>
      <c r="B52">
        <f t="shared" si="13"/>
        <v>23.967638772589449</v>
      </c>
      <c r="C52">
        <f t="shared" si="13"/>
        <v>4.0597298247543527</v>
      </c>
      <c r="D52">
        <f t="shared" si="13"/>
        <v>1.5848496166171944</v>
      </c>
      <c r="E52">
        <f t="shared" si="13"/>
        <v>0.62810727586933701</v>
      </c>
      <c r="F52">
        <f t="shared" si="13"/>
        <v>0.86917397028730703</v>
      </c>
      <c r="G52">
        <f t="shared" si="13"/>
        <v>0.11407831077634052</v>
      </c>
      <c r="H52">
        <f t="shared" si="13"/>
        <v>9.0447124286329422E-2</v>
      </c>
      <c r="I52">
        <f t="shared" si="13"/>
        <v>9.595666882331144E-4</v>
      </c>
      <c r="J52">
        <f t="shared" si="13"/>
        <v>1.9678482061632703</v>
      </c>
      <c r="K52">
        <f t="shared" si="13"/>
        <v>1.9079901893091583E-2</v>
      </c>
      <c r="L52">
        <f t="shared" si="13"/>
        <v>2.3374999999999937E-3</v>
      </c>
      <c r="M52">
        <f t="shared" si="13"/>
        <v>2.3062415311497594E-2</v>
      </c>
      <c r="N52">
        <f t="shared" si="13"/>
        <v>2.5644200124004653E-2</v>
      </c>
      <c r="O52">
        <f t="shared" si="13"/>
        <v>2.758198007757965E-2</v>
      </c>
      <c r="P52">
        <f t="shared" si="13"/>
        <v>0.10151323805297523</v>
      </c>
    </row>
  </sheetData>
  <conditionalFormatting sqref="B29:B33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{E5154AD7-92CD-FC41-8685-B648EE0BC74B}</x14:id>
        </ext>
      </extLst>
    </cfRule>
  </conditionalFormatting>
  <conditionalFormatting sqref="C29:C33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{C5D7ADB1-5EDC-E44F-ABBD-0E1CB0EFBB47}</x14:id>
        </ext>
      </extLst>
    </cfRule>
  </conditionalFormatting>
  <conditionalFormatting sqref="D29:D33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{E8C42F43-75B8-A041-98AF-AC8C1DBE6561}</x14:id>
        </ext>
      </extLst>
    </cfRule>
  </conditionalFormatting>
  <conditionalFormatting sqref="E29:E33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{3256F57F-D713-C64C-A170-BB88FA500A16}</x14:id>
        </ext>
      </extLst>
    </cfRule>
  </conditionalFormatting>
  <conditionalFormatting sqref="F29:F33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{1A4A60E6-A61D-3749-95D2-362209BE199A}</x14:id>
        </ext>
      </extLst>
    </cfRule>
  </conditionalFormatting>
  <conditionalFormatting sqref="G29:G33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{0C4DAE5B-0E71-A747-A340-2C45A9BAD403}</x14:id>
        </ext>
      </extLst>
    </cfRule>
  </conditionalFormatting>
  <conditionalFormatting sqref="H29:H33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{70BED14B-0C03-6D4D-ABB4-EC2556F575B3}</x14:id>
        </ext>
      </extLst>
    </cfRule>
  </conditionalFormatting>
  <conditionalFormatting sqref="I29:I33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{F2659C4E-F2A3-D240-A169-463C154C8FC1}</x14:id>
        </ext>
      </extLst>
    </cfRule>
  </conditionalFormatting>
  <conditionalFormatting sqref="J29:J33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{6597A718-554F-F84B-8E35-9CC3A0BC6C67}</x14:id>
        </ext>
      </extLst>
    </cfRule>
  </conditionalFormatting>
  <conditionalFormatting sqref="K29:K33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{8E754DF0-48F3-0943-8A1B-6F1ACBF8CDBC}</x14:id>
        </ext>
      </extLst>
    </cfRule>
  </conditionalFormatting>
  <conditionalFormatting sqref="L29:L33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{3C60FB22-9EB0-AB45-91B4-42365835BA88}</x14:id>
        </ext>
      </extLst>
    </cfRule>
  </conditionalFormatting>
  <conditionalFormatting sqref="M29:M33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{591F2275-AA11-4F4F-BA18-62B2750AE3BD}</x14:id>
        </ext>
      </extLst>
    </cfRule>
  </conditionalFormatting>
  <conditionalFormatting sqref="N29:N33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{6BDE7ED5-8D8D-2646-B8E7-FFB3601A58F0}</x14:id>
        </ext>
      </extLst>
    </cfRule>
  </conditionalFormatting>
  <conditionalFormatting sqref="O29:O33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{48910D19-766E-084B-82D1-6DC45177E766}</x14:id>
        </ext>
      </extLst>
    </cfRule>
  </conditionalFormatting>
  <conditionalFormatting sqref="P29:P33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{D600A855-E49F-0549-AB9C-904D7C6A9D80}</x14:id>
        </ext>
      </extLst>
    </cfRule>
  </conditionalFormatting>
  <conditionalFormatting sqref="B34:P34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{0602E943-D9ED-964F-A93C-F56BCB09FBAE}</x14:id>
        </ext>
      </extLst>
    </cfRule>
  </conditionalFormatting>
  <conditionalFormatting sqref="B38:P43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{DE0EF476-360A-7E45-A784-9B95B5C84280}</x14:id>
        </ext>
      </extLst>
    </cfRule>
  </conditionalFormatting>
  <conditionalFormatting sqref="K38:K43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{9BEA8A16-1214-7946-843B-3619ACD5C16F}</x14:id>
        </ext>
      </extLst>
    </cfRule>
  </conditionalFormatting>
  <conditionalFormatting sqref="E38:E43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{DCE5B06F-302B-E145-87FC-904B879C8803}</x14:id>
        </ext>
      </extLst>
    </cfRule>
  </conditionalFormatting>
  <conditionalFormatting sqref="F38:F43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{915198E8-A934-2B44-B7F1-CAE1CF3BA3E9}</x14:id>
        </ext>
      </extLst>
    </cfRule>
  </conditionalFormatting>
  <conditionalFormatting sqref="B38:B43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{8708E5B3-C613-B544-A8EA-53121F5BBE45}</x14:id>
        </ext>
      </extLst>
    </cfRule>
  </conditionalFormatting>
  <conditionalFormatting sqref="C38:C43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{525EC317-1EE6-6840-AF9C-290C8627BB5D}</x14:id>
        </ext>
      </extLst>
    </cfRule>
  </conditionalFormatting>
  <conditionalFormatting sqref="D38:D43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{22A99708-EAB4-CD43-BA72-9C24C7B5DDA0}</x14:id>
        </ext>
      </extLst>
    </cfRule>
  </conditionalFormatting>
  <conditionalFormatting sqref="G38:G43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{4E265FB3-C58C-CB44-A8C1-4807EB1F4A13}</x14:id>
        </ext>
      </extLst>
    </cfRule>
  </conditionalFormatting>
  <conditionalFormatting sqref="H38:H43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{45AF1D5F-9956-674B-B5D7-9394D13922FE}</x14:id>
        </ext>
      </extLst>
    </cfRule>
  </conditionalFormatting>
  <conditionalFormatting sqref="I38:I43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{A6928A58-A2F6-2D46-A42E-2E166AAA1F0C}</x14:id>
        </ext>
      </extLst>
    </cfRule>
  </conditionalFormatting>
  <conditionalFormatting sqref="J38:J43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{25E95BA6-C58A-C94B-B0EC-2841F3A882A4}</x14:id>
        </ext>
      </extLst>
    </cfRule>
  </conditionalFormatting>
  <conditionalFormatting sqref="L38:L43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{C9C61DA0-5776-5844-9271-BB743A1285F6}</x14:id>
        </ext>
      </extLst>
    </cfRule>
  </conditionalFormatting>
  <conditionalFormatting sqref="M38:M43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{F902EB2B-7D50-0442-A86E-0EB6F42E74E5}</x14:id>
        </ext>
      </extLst>
    </cfRule>
  </conditionalFormatting>
  <conditionalFormatting sqref="N38:N43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{8EDC3CCC-328F-CF42-B0F2-7BCDDA2EAFC8}</x14:id>
        </ext>
      </extLst>
    </cfRule>
  </conditionalFormatting>
  <conditionalFormatting sqref="O38:O43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{3320C6E4-6370-2249-A555-38E20376E5C6}</x14:id>
        </ext>
      </extLst>
    </cfRule>
  </conditionalFormatting>
  <conditionalFormatting sqref="P38:P43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{C23CE326-916D-3740-88BF-AA28FC607257}</x14:id>
        </ext>
      </extLst>
    </cfRule>
  </conditionalFormatting>
  <conditionalFormatting sqref="B47:P5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{3BC0F6F0-CCB9-304B-91EC-BDF429E34049}</x14:id>
        </ext>
      </extLst>
    </cfRule>
  </conditionalFormatting>
  <conditionalFormatting sqref="E47:E5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{D760B19C-5A31-5E44-B399-4D1E0ACBE68D}</x14:id>
        </ext>
      </extLst>
    </cfRule>
  </conditionalFormatting>
  <conditionalFormatting sqref="B47:B5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{C6BC23F7-FBFD-5842-B9F1-EAA587E4ABFF}</x14:id>
        </ext>
      </extLst>
    </cfRule>
  </conditionalFormatting>
  <conditionalFormatting sqref="C47:C5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{A25FBD22-1DEE-FC41-BD7A-BABFD9EA65B6}</x14:id>
        </ext>
      </extLst>
    </cfRule>
  </conditionalFormatting>
  <conditionalFormatting sqref="D47:D5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{CAFD8583-71F8-1E40-8A65-B73C5E72B6F3}</x14:id>
        </ext>
      </extLst>
    </cfRule>
  </conditionalFormatting>
  <conditionalFormatting sqref="F47:F52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{07C08A1B-653F-9743-8907-8F8F55C7ECD0}</x14:id>
        </ext>
      </extLst>
    </cfRule>
  </conditionalFormatting>
  <conditionalFormatting sqref="G47:G5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{2531BCCB-3656-4548-A41E-794ABDBA1758}</x14:id>
        </ext>
      </extLst>
    </cfRule>
  </conditionalFormatting>
  <conditionalFormatting sqref="H47:H52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{381DF59D-B837-6D48-A0D7-9FAF53658AFB}</x14:id>
        </ext>
      </extLst>
    </cfRule>
  </conditionalFormatting>
  <conditionalFormatting sqref="I47:I5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{1D2ECA03-8C98-D749-95D9-6580FE287F12}</x14:id>
        </ext>
      </extLst>
    </cfRule>
  </conditionalFormatting>
  <conditionalFormatting sqref="J47:J52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{C0FC5BC9-D001-054E-A6FB-71BE3714C131}</x14:id>
        </ext>
      </extLst>
    </cfRule>
  </conditionalFormatting>
  <conditionalFormatting sqref="K47:K52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{9E3AE8EA-0DF4-C84C-AB07-2E85D69806FD}</x14:id>
        </ext>
      </extLst>
    </cfRule>
  </conditionalFormatting>
  <conditionalFormatting sqref="L47:L5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{FA412CF4-1339-364B-9A2B-9214871C3AD0}</x14:id>
        </ext>
      </extLst>
    </cfRule>
  </conditionalFormatting>
  <conditionalFormatting sqref="M47:M52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{92F900CC-CA11-784D-87FF-314DDC7012B7}</x14:id>
        </ext>
      </extLst>
    </cfRule>
  </conditionalFormatting>
  <conditionalFormatting sqref="N47:N52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{7A39D9FC-6F0B-B945-9055-971220AA9538}</x14:id>
        </ext>
      </extLst>
    </cfRule>
  </conditionalFormatting>
  <conditionalFormatting sqref="O47:O5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{A91DB4D3-E9B6-5B42-AD17-7288192BCA2B}</x14:id>
        </ext>
      </extLst>
    </cfRule>
  </conditionalFormatting>
  <conditionalFormatting sqref="P47:P52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{B12FDE28-0A35-5B40-B787-E560913D63E8}</x14:id>
        </ext>
      </extLst>
    </cfRule>
  </conditionalFormatting>
  <conditionalFormatting sqref="G29:G34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{3BD1FD61-1DEC-2C49-BE96-321507A01459}</x14:id>
        </ext>
      </extLst>
    </cfRule>
  </conditionalFormatting>
  <conditionalFormatting sqref="F29:F34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{A4183335-31B4-2B4B-B3D1-088894DD2EDC}</x14:id>
        </ext>
      </extLst>
    </cfRule>
  </conditionalFormatting>
  <conditionalFormatting sqref="E29:E34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{888A83F8-12E2-8247-8698-54FC16148603}</x14:id>
        </ext>
      </extLst>
    </cfRule>
  </conditionalFormatting>
  <conditionalFormatting sqref="C29:C3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{A39A8FEE-119B-204A-8F32-4F7483D102D8}</x14:id>
        </ext>
      </extLst>
    </cfRule>
  </conditionalFormatting>
  <conditionalFormatting sqref="H29:H34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{0BF45F25-40AB-B641-8B39-6EBE41C97328}</x14:id>
        </ext>
      </extLst>
    </cfRule>
  </conditionalFormatting>
  <conditionalFormatting sqref="I29:I34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{3086632B-C99A-E54F-AA81-E6F3ECE78F2B}</x14:id>
        </ext>
      </extLst>
    </cfRule>
  </conditionalFormatting>
  <conditionalFormatting sqref="J29:J34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{6ACAF6E7-1DF0-874E-ACE9-DB3CA79DABC9}</x14:id>
        </ext>
      </extLst>
    </cfRule>
  </conditionalFormatting>
  <conditionalFormatting sqref="K29:K34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{56EF8378-1048-3F47-85AC-2D85AA1B478C}</x14:id>
        </ext>
      </extLst>
    </cfRule>
  </conditionalFormatting>
  <conditionalFormatting sqref="L29:L34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{66D7527D-1637-6A44-BB5A-76C8B5EC27C9}</x14:id>
        </ext>
      </extLst>
    </cfRule>
  </conditionalFormatting>
  <conditionalFormatting sqref="M29:M34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{43C663B6-4DAE-EA44-AD58-F4FF85541773}</x14:id>
        </ext>
      </extLst>
    </cfRule>
  </conditionalFormatting>
  <conditionalFormatting sqref="N29:N3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{C1EB8A84-E4E2-2547-ACEC-CC2066369AE0}</x14:id>
        </ext>
      </extLst>
    </cfRule>
  </conditionalFormatting>
  <conditionalFormatting sqref="O29:O3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{DCA95883-DE88-0143-B2D9-02D1159956C1}</x14:id>
        </ext>
      </extLst>
    </cfRule>
  </conditionalFormatting>
  <conditionalFormatting sqref="P29:P3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{90379105-DFEA-DF41-90D9-718D15BAE134}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154AD7-92CD-FC41-8685-B648EE0BC7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B29:B33</xm:sqref>
        </x14:conditionalFormatting>
        <x14:conditionalFormatting xmlns:xm="http://schemas.microsoft.com/office/excel/2006/main">
          <x14:cfRule type="dataBar" id="{C5D7ADB1-5EDC-E44F-ABBD-0E1CB0EFBB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C29:C33</xm:sqref>
        </x14:conditionalFormatting>
        <x14:conditionalFormatting xmlns:xm="http://schemas.microsoft.com/office/excel/2006/main">
          <x14:cfRule type="dataBar" id="{E8C42F43-75B8-A041-98AF-AC8C1DBE65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D29:D33</xm:sqref>
        </x14:conditionalFormatting>
        <x14:conditionalFormatting xmlns:xm="http://schemas.microsoft.com/office/excel/2006/main">
          <x14:cfRule type="dataBar" id="{3256F57F-D713-C64C-A170-BB88FA500A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E29:E33</xm:sqref>
        </x14:conditionalFormatting>
        <x14:conditionalFormatting xmlns:xm="http://schemas.microsoft.com/office/excel/2006/main">
          <x14:cfRule type="dataBar" id="{1A4A60E6-A61D-3749-95D2-362209BE19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F29:F33</xm:sqref>
        </x14:conditionalFormatting>
        <x14:conditionalFormatting xmlns:xm="http://schemas.microsoft.com/office/excel/2006/main">
          <x14:cfRule type="dataBar" id="{0C4DAE5B-0E71-A747-A340-2C45A9BAD4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G29:G33</xm:sqref>
        </x14:conditionalFormatting>
        <x14:conditionalFormatting xmlns:xm="http://schemas.microsoft.com/office/excel/2006/main">
          <x14:cfRule type="dataBar" id="{70BED14B-0C03-6D4D-ABB4-EC2556F575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H29:H33</xm:sqref>
        </x14:conditionalFormatting>
        <x14:conditionalFormatting xmlns:xm="http://schemas.microsoft.com/office/excel/2006/main">
          <x14:cfRule type="dataBar" id="{F2659C4E-F2A3-D240-A169-463C154C8F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I29:I33</xm:sqref>
        </x14:conditionalFormatting>
        <x14:conditionalFormatting xmlns:xm="http://schemas.microsoft.com/office/excel/2006/main">
          <x14:cfRule type="dataBar" id="{6597A718-554F-F84B-8E35-9CC3A0BC6C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J29:J33</xm:sqref>
        </x14:conditionalFormatting>
        <x14:conditionalFormatting xmlns:xm="http://schemas.microsoft.com/office/excel/2006/main">
          <x14:cfRule type="dataBar" id="{8E754DF0-48F3-0943-8A1B-6F1ACBF8CD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3C60FB22-9EB0-AB45-91B4-42365835BA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L29:L33</xm:sqref>
        </x14:conditionalFormatting>
        <x14:conditionalFormatting xmlns:xm="http://schemas.microsoft.com/office/excel/2006/main">
          <x14:cfRule type="dataBar" id="{591F2275-AA11-4F4F-BA18-62B2750AE3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M29:M33</xm:sqref>
        </x14:conditionalFormatting>
        <x14:conditionalFormatting xmlns:xm="http://schemas.microsoft.com/office/excel/2006/main">
          <x14:cfRule type="dataBar" id="{6BDE7ED5-8D8D-2646-B8E7-FFB3601A58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N29:N33</xm:sqref>
        </x14:conditionalFormatting>
        <x14:conditionalFormatting xmlns:xm="http://schemas.microsoft.com/office/excel/2006/main">
          <x14:cfRule type="dataBar" id="{48910D19-766E-084B-82D1-6DC45177E7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O29:O33</xm:sqref>
        </x14:conditionalFormatting>
        <x14:conditionalFormatting xmlns:xm="http://schemas.microsoft.com/office/excel/2006/main">
          <x14:cfRule type="dataBar" id="{D600A855-E49F-0549-AB9C-904D7C6A9D8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P29:P33</xm:sqref>
        </x14:conditionalFormatting>
        <x14:conditionalFormatting xmlns:xm="http://schemas.microsoft.com/office/excel/2006/main">
          <x14:cfRule type="dataBar" id="{0602E943-D9ED-964F-A93C-F56BCB09FB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B34:P34</xm:sqref>
        </x14:conditionalFormatting>
        <x14:conditionalFormatting xmlns:xm="http://schemas.microsoft.com/office/excel/2006/main">
          <x14:cfRule type="dataBar" id="{DE0EF476-360A-7E45-A784-9B95B5C8428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B38:P43</xm:sqref>
        </x14:conditionalFormatting>
        <x14:conditionalFormatting xmlns:xm="http://schemas.microsoft.com/office/excel/2006/main">
          <x14:cfRule type="dataBar" id="{9BEA8A16-1214-7946-843B-3619ACD5C1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K38:K43</xm:sqref>
        </x14:conditionalFormatting>
        <x14:conditionalFormatting xmlns:xm="http://schemas.microsoft.com/office/excel/2006/main">
          <x14:cfRule type="dataBar" id="{DCE5B06F-302B-E145-87FC-904B879C88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E38:E43</xm:sqref>
        </x14:conditionalFormatting>
        <x14:conditionalFormatting xmlns:xm="http://schemas.microsoft.com/office/excel/2006/main">
          <x14:cfRule type="dataBar" id="{915198E8-A934-2B44-B7F1-CAE1CF3BA3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F38:F43</xm:sqref>
        </x14:conditionalFormatting>
        <x14:conditionalFormatting xmlns:xm="http://schemas.microsoft.com/office/excel/2006/main">
          <x14:cfRule type="dataBar" id="{8708E5B3-C613-B544-A8EA-53121F5BBE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B38:B43</xm:sqref>
        </x14:conditionalFormatting>
        <x14:conditionalFormatting xmlns:xm="http://schemas.microsoft.com/office/excel/2006/main">
          <x14:cfRule type="dataBar" id="{525EC317-1EE6-6840-AF9C-290C8627BB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C38:C43</xm:sqref>
        </x14:conditionalFormatting>
        <x14:conditionalFormatting xmlns:xm="http://schemas.microsoft.com/office/excel/2006/main">
          <x14:cfRule type="dataBar" id="{22A99708-EAB4-CD43-BA72-9C24C7B5DD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D38:D43</xm:sqref>
        </x14:conditionalFormatting>
        <x14:conditionalFormatting xmlns:xm="http://schemas.microsoft.com/office/excel/2006/main">
          <x14:cfRule type="dataBar" id="{4E265FB3-C58C-CB44-A8C1-4807EB1F4A1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G38:G43</xm:sqref>
        </x14:conditionalFormatting>
        <x14:conditionalFormatting xmlns:xm="http://schemas.microsoft.com/office/excel/2006/main">
          <x14:cfRule type="dataBar" id="{45AF1D5F-9956-674B-B5D7-9394D13922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H38:H43</xm:sqref>
        </x14:conditionalFormatting>
        <x14:conditionalFormatting xmlns:xm="http://schemas.microsoft.com/office/excel/2006/main">
          <x14:cfRule type="dataBar" id="{A6928A58-A2F6-2D46-A42E-2E166AAA1F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I38:I43</xm:sqref>
        </x14:conditionalFormatting>
        <x14:conditionalFormatting xmlns:xm="http://schemas.microsoft.com/office/excel/2006/main">
          <x14:cfRule type="dataBar" id="{25E95BA6-C58A-C94B-B0EC-2841F3A882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J38:J43</xm:sqref>
        </x14:conditionalFormatting>
        <x14:conditionalFormatting xmlns:xm="http://schemas.microsoft.com/office/excel/2006/main">
          <x14:cfRule type="dataBar" id="{C9C61DA0-5776-5844-9271-BB743A1285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L38:L43</xm:sqref>
        </x14:conditionalFormatting>
        <x14:conditionalFormatting xmlns:xm="http://schemas.microsoft.com/office/excel/2006/main">
          <x14:cfRule type="dataBar" id="{F902EB2B-7D50-0442-A86E-0EB6F42E7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M38:M43</xm:sqref>
        </x14:conditionalFormatting>
        <x14:conditionalFormatting xmlns:xm="http://schemas.microsoft.com/office/excel/2006/main">
          <x14:cfRule type="dataBar" id="{8EDC3CCC-328F-CF42-B0F2-7BCDDA2EAFC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N38:N43</xm:sqref>
        </x14:conditionalFormatting>
        <x14:conditionalFormatting xmlns:xm="http://schemas.microsoft.com/office/excel/2006/main">
          <x14:cfRule type="dataBar" id="{3320C6E4-6370-2249-A555-38E20376E5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O38:O43</xm:sqref>
        </x14:conditionalFormatting>
        <x14:conditionalFormatting xmlns:xm="http://schemas.microsoft.com/office/excel/2006/main">
          <x14:cfRule type="dataBar" id="{C23CE326-916D-3740-88BF-AA28FC60725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P38:P43</xm:sqref>
        </x14:conditionalFormatting>
        <x14:conditionalFormatting xmlns:xm="http://schemas.microsoft.com/office/excel/2006/main">
          <x14:cfRule type="dataBar" id="{3BC0F6F0-CCB9-304B-91EC-BDF429E340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B47:P52</xm:sqref>
        </x14:conditionalFormatting>
        <x14:conditionalFormatting xmlns:xm="http://schemas.microsoft.com/office/excel/2006/main">
          <x14:cfRule type="dataBar" id="{D760B19C-5A31-5E44-B399-4D1E0ACBE6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E47:E52</xm:sqref>
        </x14:conditionalFormatting>
        <x14:conditionalFormatting xmlns:xm="http://schemas.microsoft.com/office/excel/2006/main">
          <x14:cfRule type="dataBar" id="{C6BC23F7-FBFD-5842-B9F1-EAA587E4ABF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B47:B52</xm:sqref>
        </x14:conditionalFormatting>
        <x14:conditionalFormatting xmlns:xm="http://schemas.microsoft.com/office/excel/2006/main">
          <x14:cfRule type="dataBar" id="{A25FBD22-1DEE-FC41-BD7A-BABFD9EA65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C47:C52</xm:sqref>
        </x14:conditionalFormatting>
        <x14:conditionalFormatting xmlns:xm="http://schemas.microsoft.com/office/excel/2006/main">
          <x14:cfRule type="dataBar" id="{CAFD8583-71F8-1E40-8A65-B73C5E72B6F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D47:D52</xm:sqref>
        </x14:conditionalFormatting>
        <x14:conditionalFormatting xmlns:xm="http://schemas.microsoft.com/office/excel/2006/main">
          <x14:cfRule type="dataBar" id="{07C08A1B-653F-9743-8907-8F8F55C7EC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F47:F52</xm:sqref>
        </x14:conditionalFormatting>
        <x14:conditionalFormatting xmlns:xm="http://schemas.microsoft.com/office/excel/2006/main">
          <x14:cfRule type="dataBar" id="{2531BCCB-3656-4548-A41E-794ABDBA17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G47:G52</xm:sqref>
        </x14:conditionalFormatting>
        <x14:conditionalFormatting xmlns:xm="http://schemas.microsoft.com/office/excel/2006/main">
          <x14:cfRule type="dataBar" id="{381DF59D-B837-6D48-A0D7-9FAF53658A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H47:H52</xm:sqref>
        </x14:conditionalFormatting>
        <x14:conditionalFormatting xmlns:xm="http://schemas.microsoft.com/office/excel/2006/main">
          <x14:cfRule type="dataBar" id="{1D2ECA03-8C98-D749-95D9-6580FE287F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I47:I52</xm:sqref>
        </x14:conditionalFormatting>
        <x14:conditionalFormatting xmlns:xm="http://schemas.microsoft.com/office/excel/2006/main">
          <x14:cfRule type="dataBar" id="{C0FC5BC9-D001-054E-A6FB-71BE3714C1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J47:J52</xm:sqref>
        </x14:conditionalFormatting>
        <x14:conditionalFormatting xmlns:xm="http://schemas.microsoft.com/office/excel/2006/main">
          <x14:cfRule type="dataBar" id="{9E3AE8EA-0DF4-C84C-AB07-2E85D69806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K47:K52</xm:sqref>
        </x14:conditionalFormatting>
        <x14:conditionalFormatting xmlns:xm="http://schemas.microsoft.com/office/excel/2006/main">
          <x14:cfRule type="dataBar" id="{FA412CF4-1339-364B-9A2B-9214871C3A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L47:L52</xm:sqref>
        </x14:conditionalFormatting>
        <x14:conditionalFormatting xmlns:xm="http://schemas.microsoft.com/office/excel/2006/main">
          <x14:cfRule type="dataBar" id="{92F900CC-CA11-784D-87FF-314DDC7012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M47:M52</xm:sqref>
        </x14:conditionalFormatting>
        <x14:conditionalFormatting xmlns:xm="http://schemas.microsoft.com/office/excel/2006/main">
          <x14:cfRule type="dataBar" id="{7A39D9FC-6F0B-B945-9055-971220AA95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N47:N52</xm:sqref>
        </x14:conditionalFormatting>
        <x14:conditionalFormatting xmlns:xm="http://schemas.microsoft.com/office/excel/2006/main">
          <x14:cfRule type="dataBar" id="{A91DB4D3-E9B6-5B42-AD17-7288192BCA2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O47:O52</xm:sqref>
        </x14:conditionalFormatting>
        <x14:conditionalFormatting xmlns:xm="http://schemas.microsoft.com/office/excel/2006/main">
          <x14:cfRule type="dataBar" id="{B12FDE28-0A35-5B40-B787-E560913D63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P47:P52</xm:sqref>
        </x14:conditionalFormatting>
        <x14:conditionalFormatting xmlns:xm="http://schemas.microsoft.com/office/excel/2006/main">
          <x14:cfRule type="dataBar" id="{3BD1FD61-1DEC-2C49-BE96-321507A014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G29:G34</xm:sqref>
        </x14:conditionalFormatting>
        <x14:conditionalFormatting xmlns:xm="http://schemas.microsoft.com/office/excel/2006/main">
          <x14:cfRule type="dataBar" id="{A4183335-31B4-2B4B-B3D1-088894DD2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F29:F34</xm:sqref>
        </x14:conditionalFormatting>
        <x14:conditionalFormatting xmlns:xm="http://schemas.microsoft.com/office/excel/2006/main">
          <x14:cfRule type="dataBar" id="{888A83F8-12E2-8247-8698-54FC161486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E29:E34</xm:sqref>
        </x14:conditionalFormatting>
        <x14:conditionalFormatting xmlns:xm="http://schemas.microsoft.com/office/excel/2006/main">
          <x14:cfRule type="dataBar" id="{A39A8FEE-119B-204A-8F32-4F7483D102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C29:C34</xm:sqref>
        </x14:conditionalFormatting>
        <x14:conditionalFormatting xmlns:xm="http://schemas.microsoft.com/office/excel/2006/main">
          <x14:cfRule type="dataBar" id="{0BF45F25-40AB-B641-8B39-6EBE41C973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H29:H34</xm:sqref>
        </x14:conditionalFormatting>
        <x14:conditionalFormatting xmlns:xm="http://schemas.microsoft.com/office/excel/2006/main">
          <x14:cfRule type="dataBar" id="{3086632B-C99A-E54F-AA81-E6F3ECE78F2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I29:I34</xm:sqref>
        </x14:conditionalFormatting>
        <x14:conditionalFormatting xmlns:xm="http://schemas.microsoft.com/office/excel/2006/main">
          <x14:cfRule type="dataBar" id="{6ACAF6E7-1DF0-874E-ACE9-DB3CA79DAB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J29:J34</xm:sqref>
        </x14:conditionalFormatting>
        <x14:conditionalFormatting xmlns:xm="http://schemas.microsoft.com/office/excel/2006/main">
          <x14:cfRule type="dataBar" id="{56EF8378-1048-3F47-85AC-2D85AA1B47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K29:K34</xm:sqref>
        </x14:conditionalFormatting>
        <x14:conditionalFormatting xmlns:xm="http://schemas.microsoft.com/office/excel/2006/main">
          <x14:cfRule type="dataBar" id="{66D7527D-1637-6A44-BB5A-76C8B5EC27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L29:L34</xm:sqref>
        </x14:conditionalFormatting>
        <x14:conditionalFormatting xmlns:xm="http://schemas.microsoft.com/office/excel/2006/main">
          <x14:cfRule type="dataBar" id="{43C663B6-4DAE-EA44-AD58-F4FF85541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M29:M34</xm:sqref>
        </x14:conditionalFormatting>
        <x14:conditionalFormatting xmlns:xm="http://schemas.microsoft.com/office/excel/2006/main">
          <x14:cfRule type="dataBar" id="{C1EB8A84-E4E2-2547-ACEC-CC2066369AE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N29:N34</xm:sqref>
        </x14:conditionalFormatting>
        <x14:conditionalFormatting xmlns:xm="http://schemas.microsoft.com/office/excel/2006/main">
          <x14:cfRule type="dataBar" id="{DCA95883-DE88-0143-B2D9-02D1159956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O29:O34</xm:sqref>
        </x14:conditionalFormatting>
        <x14:conditionalFormatting xmlns:xm="http://schemas.microsoft.com/office/excel/2006/main">
          <x14:cfRule type="dataBar" id="{90379105-DFEA-DF41-90D9-718D15BAE1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P29:P34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E153-8AE0-0344-9505-243C95834ABD}">
  <dimension ref="A1:P25"/>
  <sheetViews>
    <sheetView workbookViewId="0">
      <selection activeCell="C23" sqref="C23"/>
    </sheetView>
  </sheetViews>
  <sheetFormatPr baseColWidth="10" defaultRowHeight="15" x14ac:dyDescent="0.2"/>
  <cols>
    <col min="1" max="1" width="19.5" customWidth="1"/>
    <col min="253" max="253" width="16.33203125" customWidth="1"/>
    <col min="509" max="509" width="16.33203125" customWidth="1"/>
    <col min="765" max="765" width="16.33203125" customWidth="1"/>
    <col min="1021" max="1021" width="16.33203125" customWidth="1"/>
    <col min="1277" max="1277" width="16.33203125" customWidth="1"/>
    <col min="1533" max="1533" width="16.33203125" customWidth="1"/>
    <col min="1789" max="1789" width="16.33203125" customWidth="1"/>
    <col min="2045" max="2045" width="16.33203125" customWidth="1"/>
    <col min="2301" max="2301" width="16.33203125" customWidth="1"/>
    <col min="2557" max="2557" width="16.33203125" customWidth="1"/>
    <col min="2813" max="2813" width="16.33203125" customWidth="1"/>
    <col min="3069" max="3069" width="16.33203125" customWidth="1"/>
    <col min="3325" max="3325" width="16.33203125" customWidth="1"/>
    <col min="3581" max="3581" width="16.33203125" customWidth="1"/>
    <col min="3837" max="3837" width="16.33203125" customWidth="1"/>
    <col min="4093" max="4093" width="16.33203125" customWidth="1"/>
    <col min="4349" max="4349" width="16.33203125" customWidth="1"/>
    <col min="4605" max="4605" width="16.33203125" customWidth="1"/>
    <col min="4861" max="4861" width="16.33203125" customWidth="1"/>
    <col min="5117" max="5117" width="16.33203125" customWidth="1"/>
    <col min="5373" max="5373" width="16.33203125" customWidth="1"/>
    <col min="5629" max="5629" width="16.33203125" customWidth="1"/>
    <col min="5885" max="5885" width="16.33203125" customWidth="1"/>
    <col min="6141" max="6141" width="16.33203125" customWidth="1"/>
    <col min="6397" max="6397" width="16.33203125" customWidth="1"/>
    <col min="6653" max="6653" width="16.33203125" customWidth="1"/>
    <col min="6909" max="6909" width="16.33203125" customWidth="1"/>
    <col min="7165" max="7165" width="16.33203125" customWidth="1"/>
    <col min="7421" max="7421" width="16.33203125" customWidth="1"/>
    <col min="7677" max="7677" width="16.33203125" customWidth="1"/>
    <col min="7933" max="7933" width="16.33203125" customWidth="1"/>
    <col min="8189" max="8189" width="16.33203125" customWidth="1"/>
    <col min="8445" max="8445" width="16.33203125" customWidth="1"/>
    <col min="8701" max="8701" width="16.33203125" customWidth="1"/>
    <col min="8957" max="8957" width="16.33203125" customWidth="1"/>
    <col min="9213" max="9213" width="16.33203125" customWidth="1"/>
    <col min="9469" max="9469" width="16.33203125" customWidth="1"/>
    <col min="9725" max="9725" width="16.33203125" customWidth="1"/>
    <col min="9981" max="9981" width="16.33203125" customWidth="1"/>
    <col min="10237" max="10237" width="16.33203125" customWidth="1"/>
    <col min="10493" max="10493" width="16.33203125" customWidth="1"/>
    <col min="10749" max="10749" width="16.33203125" customWidth="1"/>
    <col min="11005" max="11005" width="16.33203125" customWidth="1"/>
    <col min="11261" max="11261" width="16.33203125" customWidth="1"/>
    <col min="11517" max="11517" width="16.33203125" customWidth="1"/>
    <col min="11773" max="11773" width="16.33203125" customWidth="1"/>
    <col min="12029" max="12029" width="16.33203125" customWidth="1"/>
    <col min="12285" max="12285" width="16.33203125" customWidth="1"/>
    <col min="12541" max="12541" width="16.33203125" customWidth="1"/>
    <col min="12797" max="12797" width="16.33203125" customWidth="1"/>
    <col min="13053" max="13053" width="16.33203125" customWidth="1"/>
    <col min="13309" max="13309" width="16.33203125" customWidth="1"/>
    <col min="13565" max="13565" width="16.33203125" customWidth="1"/>
    <col min="13821" max="13821" width="16.33203125" customWidth="1"/>
    <col min="14077" max="14077" width="16.33203125" customWidth="1"/>
    <col min="14333" max="14333" width="16.33203125" customWidth="1"/>
    <col min="14589" max="14589" width="16.33203125" customWidth="1"/>
    <col min="14845" max="14845" width="16.33203125" customWidth="1"/>
    <col min="15101" max="15101" width="16.33203125" customWidth="1"/>
    <col min="15357" max="15357" width="16.33203125" customWidth="1"/>
    <col min="15613" max="15613" width="16.33203125" customWidth="1"/>
    <col min="15869" max="15869" width="16.33203125" customWidth="1"/>
    <col min="16125" max="16125" width="16.3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v>255.96300000000002</v>
      </c>
      <c r="C2">
        <v>60.495000000000005</v>
      </c>
      <c r="D2">
        <v>35.713000000000001</v>
      </c>
      <c r="E2">
        <v>14.1195</v>
      </c>
      <c r="F2">
        <v>2.7600000000000002</v>
      </c>
      <c r="G2">
        <v>-0.23854999999999996</v>
      </c>
      <c r="H2">
        <v>1.4077000000000002</v>
      </c>
      <c r="I2">
        <v>5.2250000000000005E-3</v>
      </c>
      <c r="J2">
        <v>22.527800000000003</v>
      </c>
      <c r="K2">
        <v>0.38185000000000002</v>
      </c>
      <c r="L2">
        <v>0.2069</v>
      </c>
      <c r="M2">
        <v>0.49554999999999999</v>
      </c>
      <c r="N2">
        <v>0.56874999999999998</v>
      </c>
      <c r="O2">
        <v>0.52305000000000001</v>
      </c>
      <c r="P2">
        <v>0.40095000000000014</v>
      </c>
    </row>
    <row r="3" spans="1:16" x14ac:dyDescent="0.2">
      <c r="A3" s="4" t="s">
        <v>20</v>
      </c>
      <c r="B3">
        <v>210.96300000000002</v>
      </c>
      <c r="C3">
        <v>79.39500000000001</v>
      </c>
      <c r="D3">
        <v>39.318000000000005</v>
      </c>
      <c r="E3">
        <v>11.7645</v>
      </c>
      <c r="F3">
        <v>2.3079999999999998</v>
      </c>
      <c r="G3">
        <v>-0.4244</v>
      </c>
      <c r="H3">
        <v>1.2947000000000002</v>
      </c>
      <c r="I3">
        <v>3.6249999999999998E-3</v>
      </c>
      <c r="J3">
        <v>23.747800000000002</v>
      </c>
      <c r="K3">
        <v>0.43439999999999995</v>
      </c>
      <c r="L3">
        <v>0.19640000000000002</v>
      </c>
      <c r="M3">
        <v>0.56030000000000002</v>
      </c>
      <c r="N3">
        <v>0.62275000000000003</v>
      </c>
      <c r="O3">
        <v>0.58555000000000001</v>
      </c>
      <c r="P3">
        <v>0.45395000000000008</v>
      </c>
    </row>
    <row r="4" spans="1:16" x14ac:dyDescent="0.2">
      <c r="A4" s="4" t="s">
        <v>21</v>
      </c>
      <c r="B4">
        <v>272.51300000000003</v>
      </c>
      <c r="C4">
        <v>82.64500000000001</v>
      </c>
      <c r="D4">
        <v>41.052500000000009</v>
      </c>
      <c r="E4">
        <v>16.6845</v>
      </c>
      <c r="F4">
        <v>10.608500000000001</v>
      </c>
      <c r="G4">
        <v>2.5499999999999991E-2</v>
      </c>
      <c r="H4">
        <v>4.3327000000000009</v>
      </c>
      <c r="I4">
        <v>4.45E-3</v>
      </c>
      <c r="J4">
        <v>19.377800000000004</v>
      </c>
      <c r="K4">
        <v>0.45930000000000004</v>
      </c>
      <c r="L4">
        <v>0.34260000000000002</v>
      </c>
      <c r="M4">
        <v>0.65580000000000005</v>
      </c>
      <c r="N4">
        <v>0.69174999999999998</v>
      </c>
      <c r="O4">
        <v>0.67005000000000003</v>
      </c>
      <c r="P4">
        <v>0.65545000000000009</v>
      </c>
    </row>
    <row r="5" spans="1:16" x14ac:dyDescent="0.2">
      <c r="A5" s="4" t="s">
        <v>22</v>
      </c>
      <c r="B5">
        <v>255.11300000000003</v>
      </c>
      <c r="C5">
        <v>93.14500000000001</v>
      </c>
      <c r="D5">
        <v>38.098750000000003</v>
      </c>
      <c r="E5">
        <v>14.399499999999998</v>
      </c>
      <c r="F5">
        <v>4.1180000000000003</v>
      </c>
      <c r="G5">
        <v>-0.26440000000000002</v>
      </c>
      <c r="H5">
        <v>2.0701999999999998</v>
      </c>
      <c r="I5">
        <v>2.4500000000000004E-3</v>
      </c>
      <c r="J5">
        <v>21.312799999999999</v>
      </c>
      <c r="K5">
        <v>0.34634999999999999</v>
      </c>
      <c r="L5">
        <v>0.26474999999999999</v>
      </c>
      <c r="M5">
        <v>0.50419999999999998</v>
      </c>
      <c r="N5">
        <v>0.52625</v>
      </c>
      <c r="O5">
        <v>0.48335</v>
      </c>
      <c r="P5">
        <v>2.8939500000000002</v>
      </c>
    </row>
    <row r="6" spans="1:16" x14ac:dyDescent="0.2">
      <c r="A6" s="4" t="s">
        <v>23</v>
      </c>
      <c r="B6">
        <v>237.81300000000002</v>
      </c>
      <c r="C6">
        <v>76.045000000000002</v>
      </c>
      <c r="D6">
        <v>36.582250000000002</v>
      </c>
      <c r="E6">
        <v>14.424499999999998</v>
      </c>
      <c r="F6">
        <v>1.3125000000000002</v>
      </c>
      <c r="G6">
        <v>-0.41825000000000001</v>
      </c>
      <c r="H6">
        <v>1.3617000000000001</v>
      </c>
      <c r="I6">
        <v>4.5250000000000004E-3</v>
      </c>
      <c r="J6">
        <v>19.812799999999999</v>
      </c>
      <c r="K6">
        <v>0.44159999999999999</v>
      </c>
      <c r="L6">
        <v>0.21414999999999998</v>
      </c>
      <c r="M6">
        <v>0.57530000000000003</v>
      </c>
      <c r="N6">
        <v>0.63575000000000004</v>
      </c>
      <c r="O6">
        <v>0.59155000000000002</v>
      </c>
      <c r="P6">
        <v>0.50195000000000012</v>
      </c>
    </row>
    <row r="7" spans="1:16" x14ac:dyDescent="0.2">
      <c r="A7" s="4" t="s">
        <v>24</v>
      </c>
      <c r="B7">
        <v>279.113</v>
      </c>
      <c r="C7">
        <v>93.595000000000013</v>
      </c>
      <c r="D7">
        <v>38.07</v>
      </c>
      <c r="E7">
        <v>16.384499999999999</v>
      </c>
      <c r="F7">
        <v>6.0485000000000007</v>
      </c>
      <c r="G7">
        <v>-0.25159999999999999</v>
      </c>
      <c r="H7">
        <v>2.0337000000000001</v>
      </c>
      <c r="I7">
        <v>2.2499999999999998E-3</v>
      </c>
      <c r="J7">
        <v>30.892800000000001</v>
      </c>
      <c r="K7">
        <v>0.4869</v>
      </c>
      <c r="L7">
        <v>0.2898</v>
      </c>
      <c r="M7">
        <v>0.65830000000000011</v>
      </c>
      <c r="N7">
        <v>0.75975000000000004</v>
      </c>
      <c r="O7">
        <v>0.67805000000000004</v>
      </c>
      <c r="P7">
        <v>0.61995000000000011</v>
      </c>
    </row>
    <row r="8" spans="1:16" x14ac:dyDescent="0.2">
      <c r="A8" s="4" t="s">
        <v>25</v>
      </c>
      <c r="B8">
        <v>357.31300000000005</v>
      </c>
      <c r="C8">
        <v>101.19500000000001</v>
      </c>
      <c r="D8">
        <v>42.967500000000001</v>
      </c>
      <c r="E8">
        <v>15.4445</v>
      </c>
      <c r="F8">
        <v>0.69100000000000006</v>
      </c>
      <c r="G8">
        <v>-0.37170000000000003</v>
      </c>
      <c r="H8">
        <v>1.5222</v>
      </c>
      <c r="I8">
        <v>4.725E-3</v>
      </c>
      <c r="J8">
        <v>29.732799999999997</v>
      </c>
      <c r="K8">
        <v>0.4904</v>
      </c>
      <c r="L8">
        <v>0.30499999999999999</v>
      </c>
      <c r="M8">
        <v>0.62580000000000002</v>
      </c>
      <c r="N8">
        <v>0.67474999999999996</v>
      </c>
      <c r="O8">
        <v>0.64555000000000007</v>
      </c>
      <c r="P8">
        <v>0.74295000000000011</v>
      </c>
    </row>
    <row r="9" spans="1:16" x14ac:dyDescent="0.2">
      <c r="A9" s="4" t="s">
        <v>26</v>
      </c>
      <c r="B9">
        <v>277.26300000000003</v>
      </c>
      <c r="C9">
        <v>85.345000000000013</v>
      </c>
      <c r="D9">
        <v>41.712500000000006</v>
      </c>
      <c r="E9">
        <v>20.929500000000001</v>
      </c>
      <c r="F9">
        <v>3.9000000000000004</v>
      </c>
      <c r="G9">
        <v>-0.22000000000000003</v>
      </c>
      <c r="H9">
        <v>1.9451999999999998</v>
      </c>
      <c r="I9">
        <v>5.9750000000000003E-3</v>
      </c>
      <c r="J9">
        <v>23.657799999999998</v>
      </c>
      <c r="K9">
        <v>0.50685000000000002</v>
      </c>
      <c r="L9">
        <v>0.2858</v>
      </c>
      <c r="M9">
        <v>0.69830000000000003</v>
      </c>
      <c r="N9">
        <v>0.79425000000000001</v>
      </c>
      <c r="O9">
        <v>0.71205000000000007</v>
      </c>
      <c r="P9">
        <v>0.81245000000000012</v>
      </c>
    </row>
    <row r="10" spans="1:16" x14ac:dyDescent="0.2">
      <c r="A10" s="4" t="s">
        <v>27</v>
      </c>
      <c r="B10">
        <v>436.91300000000001</v>
      </c>
      <c r="C10">
        <v>113.34500000000001</v>
      </c>
      <c r="D10">
        <v>46.330000000000005</v>
      </c>
      <c r="E10">
        <v>13.7395</v>
      </c>
      <c r="F10">
        <v>6.9035000000000002</v>
      </c>
      <c r="G10">
        <v>-0.35115000000000002</v>
      </c>
      <c r="H10">
        <v>1.3472</v>
      </c>
      <c r="I10">
        <v>2.9250000000000005E-3</v>
      </c>
      <c r="J10">
        <v>28.197800000000001</v>
      </c>
      <c r="K10">
        <v>0.54310000000000003</v>
      </c>
      <c r="L10">
        <v>0.25469999999999998</v>
      </c>
      <c r="M10">
        <v>0.67480000000000007</v>
      </c>
      <c r="N10">
        <v>0.74275000000000002</v>
      </c>
      <c r="O10">
        <v>0.70205000000000006</v>
      </c>
      <c r="P10">
        <v>0.53744999999999998</v>
      </c>
    </row>
    <row r="11" spans="1:16" x14ac:dyDescent="0.2">
      <c r="A11" s="4" t="s">
        <v>28</v>
      </c>
      <c r="B11">
        <v>256.81300000000005</v>
      </c>
      <c r="C11">
        <v>76.64500000000001</v>
      </c>
      <c r="D11">
        <v>43.29</v>
      </c>
      <c r="E11">
        <v>12.549500000000002</v>
      </c>
      <c r="F11">
        <v>8.4284999999999997</v>
      </c>
      <c r="G11">
        <v>-0.22059999999999996</v>
      </c>
      <c r="H11">
        <v>3.1747000000000001</v>
      </c>
      <c r="I11">
        <v>4.4749999999999998E-3</v>
      </c>
      <c r="J11">
        <v>25.402800000000003</v>
      </c>
      <c r="K11">
        <v>0.50880000000000003</v>
      </c>
      <c r="L11">
        <v>0.18090000000000003</v>
      </c>
      <c r="M11">
        <v>0.80430000000000001</v>
      </c>
      <c r="N11">
        <v>1.0077500000000001</v>
      </c>
      <c r="O11">
        <v>0.77405000000000002</v>
      </c>
      <c r="P11">
        <v>0.46395000000000003</v>
      </c>
    </row>
    <row r="12" spans="1:16" x14ac:dyDescent="0.2">
      <c r="A12" s="4" t="s">
        <v>29</v>
      </c>
      <c r="B12">
        <v>328.91300000000001</v>
      </c>
      <c r="C12">
        <v>99.14500000000001</v>
      </c>
      <c r="D12">
        <v>38.290500000000002</v>
      </c>
      <c r="E12">
        <v>11.619500000000002</v>
      </c>
      <c r="F12">
        <v>2.8945000000000003</v>
      </c>
      <c r="G12">
        <v>-0.42755000000000004</v>
      </c>
      <c r="H12">
        <v>3.1076999999999999</v>
      </c>
      <c r="I12">
        <v>6.1000000000000004E-3</v>
      </c>
      <c r="J12">
        <v>21.957799999999999</v>
      </c>
      <c r="K12">
        <v>0.46274999999999999</v>
      </c>
      <c r="L12">
        <v>0.20065</v>
      </c>
      <c r="M12">
        <v>0.59429999999999994</v>
      </c>
      <c r="N12">
        <v>0.64475000000000005</v>
      </c>
      <c r="O12">
        <v>0.61704999999999999</v>
      </c>
      <c r="P12">
        <v>0.37045</v>
      </c>
    </row>
    <row r="13" spans="1:16" x14ac:dyDescent="0.2">
      <c r="A13" s="4" t="s">
        <v>30</v>
      </c>
      <c r="B13">
        <v>355.71300000000002</v>
      </c>
      <c r="C13">
        <v>102.29500000000002</v>
      </c>
      <c r="D13">
        <v>42.647500000000008</v>
      </c>
      <c r="E13">
        <v>22.259500000000003</v>
      </c>
      <c r="F13">
        <v>3.1355000000000004</v>
      </c>
      <c r="G13">
        <v>-0.29350000000000004</v>
      </c>
      <c r="H13">
        <v>1.5702</v>
      </c>
      <c r="I13">
        <v>3.7499999999999999E-3</v>
      </c>
      <c r="J13">
        <v>16.892800000000001</v>
      </c>
      <c r="K13">
        <v>0.63759999999999994</v>
      </c>
      <c r="L13">
        <v>0.25555</v>
      </c>
      <c r="M13">
        <v>0.82430000000000003</v>
      </c>
      <c r="N13">
        <v>1.02075</v>
      </c>
      <c r="O13">
        <v>0.8650500000000001</v>
      </c>
      <c r="P13">
        <v>0.38345000000000001</v>
      </c>
    </row>
    <row r="14" spans="1:16" x14ac:dyDescent="0.2">
      <c r="A14" s="4" t="s">
        <v>31</v>
      </c>
      <c r="B14">
        <v>317.31300000000005</v>
      </c>
      <c r="C14">
        <v>94.045000000000016</v>
      </c>
      <c r="D14">
        <v>45.910000000000004</v>
      </c>
      <c r="E14">
        <v>16.6645</v>
      </c>
      <c r="F14">
        <v>13.438499999999999</v>
      </c>
      <c r="G14">
        <v>5.4999999999999719E-3</v>
      </c>
      <c r="H14">
        <v>2.7712000000000003</v>
      </c>
      <c r="I14">
        <v>6.1249999999999994E-3</v>
      </c>
      <c r="J14">
        <v>24.672800000000002</v>
      </c>
      <c r="K14">
        <v>0.54159999999999997</v>
      </c>
      <c r="L14">
        <v>0.28045000000000003</v>
      </c>
      <c r="M14">
        <v>0.73130000000000006</v>
      </c>
      <c r="N14">
        <v>0.81425000000000003</v>
      </c>
      <c r="O14">
        <v>0.76155000000000006</v>
      </c>
      <c r="P14">
        <v>0.53544999999999998</v>
      </c>
    </row>
    <row r="15" spans="1:16" x14ac:dyDescent="0.2">
      <c r="A15" s="4" t="s">
        <v>32</v>
      </c>
      <c r="B15">
        <v>236.96300000000002</v>
      </c>
      <c r="C15">
        <v>85.845000000000013</v>
      </c>
      <c r="D15">
        <v>40.972500000000004</v>
      </c>
      <c r="E15">
        <v>13.884500000000001</v>
      </c>
      <c r="F15">
        <v>6.3485000000000005</v>
      </c>
      <c r="G15">
        <v>-0.23905000000000004</v>
      </c>
      <c r="H15">
        <v>1.7572000000000001</v>
      </c>
      <c r="I15">
        <v>5.1500000000000001E-3</v>
      </c>
      <c r="J15">
        <v>23.1328</v>
      </c>
      <c r="K15">
        <v>0.46224999999999999</v>
      </c>
      <c r="L15">
        <v>0.27330000000000004</v>
      </c>
      <c r="M15">
        <v>0.60380000000000011</v>
      </c>
      <c r="N15">
        <v>0.65125</v>
      </c>
      <c r="O15">
        <v>0.61455000000000004</v>
      </c>
      <c r="P15">
        <v>0.41395000000000004</v>
      </c>
    </row>
    <row r="16" spans="1:16" x14ac:dyDescent="0.2">
      <c r="A16" s="4" t="s">
        <v>33</v>
      </c>
      <c r="B16">
        <v>245.91300000000001</v>
      </c>
      <c r="C16">
        <v>86.795000000000016</v>
      </c>
      <c r="D16">
        <v>45.860000000000007</v>
      </c>
      <c r="E16">
        <v>13.2445</v>
      </c>
      <c r="F16">
        <v>9.1435000000000013</v>
      </c>
      <c r="G16">
        <v>0.50450000000000006</v>
      </c>
      <c r="H16">
        <v>2.4941999999999998</v>
      </c>
      <c r="I16">
        <v>4.9499999999999995E-3</v>
      </c>
      <c r="J16">
        <v>21.802800000000005</v>
      </c>
      <c r="K16">
        <v>0.46815000000000001</v>
      </c>
      <c r="L16">
        <v>0.24480000000000002</v>
      </c>
      <c r="M16">
        <v>0.6008</v>
      </c>
      <c r="N16">
        <v>0.66674999999999995</v>
      </c>
      <c r="O16">
        <v>0.61755000000000004</v>
      </c>
      <c r="P16">
        <v>0.56545000000000012</v>
      </c>
    </row>
    <row r="17" spans="1:16" x14ac:dyDescent="0.2">
      <c r="A17" s="4" t="s">
        <v>34</v>
      </c>
      <c r="B17">
        <v>339.06300000000005</v>
      </c>
      <c r="C17">
        <v>101.09500000000001</v>
      </c>
      <c r="D17">
        <v>41.04</v>
      </c>
      <c r="E17">
        <v>15.609500000000001</v>
      </c>
      <c r="F17">
        <v>10.473500000000001</v>
      </c>
      <c r="G17">
        <v>-0.38660000000000005</v>
      </c>
      <c r="H17">
        <v>2.0066999999999999</v>
      </c>
      <c r="I17">
        <v>1.5499999999999999E-3</v>
      </c>
      <c r="J17">
        <v>26.3828</v>
      </c>
      <c r="K17">
        <v>0.47920000000000001</v>
      </c>
      <c r="L17">
        <v>0.2797</v>
      </c>
      <c r="M17">
        <v>0.64180000000000004</v>
      </c>
      <c r="N17">
        <v>0.67625000000000002</v>
      </c>
      <c r="O17">
        <v>0.64105000000000001</v>
      </c>
      <c r="P17">
        <v>0.48945000000000011</v>
      </c>
    </row>
    <row r="18" spans="1:16" x14ac:dyDescent="0.2">
      <c r="A18" s="4" t="s">
        <v>35</v>
      </c>
      <c r="B18">
        <v>278.71300000000002</v>
      </c>
      <c r="C18">
        <v>105.39500000000001</v>
      </c>
      <c r="D18">
        <v>45.495000000000005</v>
      </c>
      <c r="E18">
        <v>19.8795</v>
      </c>
      <c r="F18">
        <v>10.823500000000001</v>
      </c>
      <c r="G18">
        <v>-0.33045000000000002</v>
      </c>
      <c r="H18">
        <v>1.7671999999999999</v>
      </c>
      <c r="I18">
        <v>5.0499999999999998E-3</v>
      </c>
      <c r="J18">
        <v>21.802800000000005</v>
      </c>
      <c r="K18">
        <v>0.55210000000000004</v>
      </c>
      <c r="L18">
        <v>0.27835000000000004</v>
      </c>
      <c r="M18">
        <v>0.77480000000000004</v>
      </c>
      <c r="N18">
        <v>0.88575000000000004</v>
      </c>
      <c r="O18">
        <v>0.76505000000000001</v>
      </c>
      <c r="P18">
        <v>0.71545000000000014</v>
      </c>
    </row>
    <row r="19" spans="1:16" x14ac:dyDescent="0.2">
      <c r="A19" s="4" t="s">
        <v>36</v>
      </c>
      <c r="B19">
        <v>278.31300000000005</v>
      </c>
      <c r="C19">
        <v>96.89500000000001</v>
      </c>
      <c r="D19">
        <v>42.032499999999999</v>
      </c>
      <c r="E19">
        <v>14.089499999999999</v>
      </c>
      <c r="F19">
        <v>2.4660000000000006</v>
      </c>
      <c r="G19">
        <v>4.5000000000000019E-2</v>
      </c>
      <c r="H19">
        <v>1.3262</v>
      </c>
      <c r="I19">
        <v>7.9999999999999993E-4</v>
      </c>
      <c r="J19">
        <v>24.177800000000005</v>
      </c>
      <c r="K19">
        <v>0.51100000000000001</v>
      </c>
      <c r="L19">
        <v>0.22999999999999998</v>
      </c>
      <c r="M19">
        <v>0.69430000000000003</v>
      </c>
      <c r="N19">
        <v>0.80225000000000013</v>
      </c>
      <c r="O19">
        <v>0.71505000000000007</v>
      </c>
      <c r="P19">
        <v>0.54644999999999999</v>
      </c>
    </row>
    <row r="20" spans="1:16" x14ac:dyDescent="0.2">
      <c r="A20" s="4" t="s">
        <v>37</v>
      </c>
      <c r="B20">
        <v>321.71300000000002</v>
      </c>
      <c r="C20">
        <v>100.29500000000002</v>
      </c>
      <c r="D20">
        <v>41.442500000000003</v>
      </c>
      <c r="E20">
        <v>16.449499999999997</v>
      </c>
      <c r="F20">
        <v>7.5885000000000007</v>
      </c>
      <c r="G20">
        <v>-0.21680000000000002</v>
      </c>
      <c r="H20">
        <v>1.4837</v>
      </c>
      <c r="I20">
        <v>4.1749999999999999E-3</v>
      </c>
      <c r="J20">
        <v>19.677800000000005</v>
      </c>
      <c r="K20">
        <v>0.52210000000000001</v>
      </c>
      <c r="L20">
        <v>0.27489999999999998</v>
      </c>
      <c r="M20">
        <v>0.72830000000000006</v>
      </c>
      <c r="N20">
        <v>0.79674999999999996</v>
      </c>
      <c r="O20">
        <v>0.71955000000000002</v>
      </c>
      <c r="P20">
        <v>0.71645000000000003</v>
      </c>
    </row>
    <row r="21" spans="1:16" x14ac:dyDescent="0.2">
      <c r="A21" s="4" t="s">
        <v>38</v>
      </c>
      <c r="B21">
        <v>401.21300000000002</v>
      </c>
      <c r="C21">
        <v>2355.9450000000002</v>
      </c>
      <c r="D21">
        <v>172.68500000000003</v>
      </c>
      <c r="E21">
        <v>13.414499999999999</v>
      </c>
      <c r="F21">
        <v>4.1935000000000002</v>
      </c>
      <c r="G21">
        <v>-0.33905000000000002</v>
      </c>
      <c r="H21">
        <v>1.3242000000000003</v>
      </c>
      <c r="I21">
        <v>7.6750000000000004E-3</v>
      </c>
      <c r="J21">
        <v>25.037800000000001</v>
      </c>
      <c r="K21">
        <v>0.45294999999999996</v>
      </c>
      <c r="L21">
        <v>0.30635000000000001</v>
      </c>
      <c r="M21">
        <v>0.60230000000000006</v>
      </c>
      <c r="N21">
        <v>0.65375000000000005</v>
      </c>
      <c r="O21">
        <v>0.60655000000000003</v>
      </c>
      <c r="P21">
        <v>0.44395000000000007</v>
      </c>
    </row>
    <row r="22" spans="1:16" x14ac:dyDescent="0.2">
      <c r="A22" s="4" t="s">
        <v>39</v>
      </c>
      <c r="B22">
        <v>334.86300000000006</v>
      </c>
      <c r="C22">
        <v>88.095000000000013</v>
      </c>
      <c r="D22">
        <v>44.932500000000005</v>
      </c>
      <c r="E22">
        <v>13.824499999999999</v>
      </c>
      <c r="F22">
        <v>4.8485000000000005</v>
      </c>
      <c r="G22">
        <v>-0.38605</v>
      </c>
      <c r="H22">
        <v>1.5137</v>
      </c>
      <c r="I22">
        <v>4.6500000000000005E-3</v>
      </c>
      <c r="J22">
        <v>22.067800000000002</v>
      </c>
      <c r="K22">
        <v>0.50960000000000005</v>
      </c>
      <c r="L22">
        <v>0.19585000000000002</v>
      </c>
      <c r="M22">
        <v>0.67080000000000006</v>
      </c>
      <c r="N22">
        <v>0.71875</v>
      </c>
      <c r="O22">
        <v>0.67154999999999998</v>
      </c>
      <c r="P22">
        <v>0.4779500000000001</v>
      </c>
    </row>
    <row r="23" spans="1:16" x14ac:dyDescent="0.2">
      <c r="A23" s="4" t="s">
        <v>40</v>
      </c>
      <c r="B23">
        <v>219.96300000000002</v>
      </c>
      <c r="C23">
        <v>73.64500000000001</v>
      </c>
      <c r="D23">
        <v>40.200000000000003</v>
      </c>
      <c r="E23">
        <v>14.919499999999999</v>
      </c>
      <c r="F23">
        <v>2.137</v>
      </c>
      <c r="G23">
        <v>2.7000000000000048E-2</v>
      </c>
      <c r="H23">
        <v>1.0852000000000002</v>
      </c>
      <c r="I23">
        <v>1.6999999999999995E-3</v>
      </c>
      <c r="J23">
        <v>18.017800000000001</v>
      </c>
      <c r="K23">
        <v>0.56659999999999999</v>
      </c>
      <c r="L23">
        <v>0.20724999999999999</v>
      </c>
      <c r="M23">
        <v>0.75229999999999997</v>
      </c>
      <c r="N23">
        <v>0.81325000000000003</v>
      </c>
      <c r="O23">
        <v>0.78155000000000008</v>
      </c>
      <c r="P23">
        <v>0.89545000000000019</v>
      </c>
    </row>
    <row r="24" spans="1:16" x14ac:dyDescent="0.2">
      <c r="A24" s="4" t="s">
        <v>41</v>
      </c>
      <c r="B24">
        <v>295.613</v>
      </c>
      <c r="C24">
        <v>92.595000000000013</v>
      </c>
      <c r="D24">
        <v>45.67</v>
      </c>
      <c r="E24">
        <v>12.579500000000001</v>
      </c>
      <c r="F24">
        <v>1.4990000000000001</v>
      </c>
      <c r="G24">
        <v>-0.47985</v>
      </c>
      <c r="H24">
        <v>1.2187000000000001</v>
      </c>
      <c r="I24">
        <v>6.2499999999999995E-3</v>
      </c>
      <c r="J24">
        <v>12.537800000000001</v>
      </c>
      <c r="K24">
        <v>0.48175000000000001</v>
      </c>
      <c r="L24">
        <v>0.2021</v>
      </c>
      <c r="M24">
        <v>0.6503000000000001</v>
      </c>
      <c r="N24">
        <v>0.70074999999999998</v>
      </c>
      <c r="O24">
        <v>0.6805500000000001</v>
      </c>
      <c r="P24">
        <v>0.59845000000000004</v>
      </c>
    </row>
    <row r="25" spans="1:16" x14ac:dyDescent="0.2">
      <c r="A25" s="4" t="s">
        <v>42</v>
      </c>
      <c r="B25">
        <v>273.71300000000002</v>
      </c>
      <c r="C25">
        <v>86.295000000000016</v>
      </c>
      <c r="D25">
        <v>39.515000000000001</v>
      </c>
      <c r="E25">
        <v>12.144500000000001</v>
      </c>
      <c r="F25">
        <v>0.91700000000000004</v>
      </c>
      <c r="G25">
        <v>-0.39924999999999999</v>
      </c>
      <c r="H25">
        <v>1.2207000000000001</v>
      </c>
      <c r="I25">
        <v>4.9250000000000006E-3</v>
      </c>
      <c r="J25">
        <v>16.562799999999999</v>
      </c>
      <c r="K25">
        <v>0.4904</v>
      </c>
      <c r="L25">
        <v>0.20245000000000002</v>
      </c>
      <c r="M25">
        <v>0.66380000000000006</v>
      </c>
      <c r="N25">
        <v>0.71625000000000005</v>
      </c>
      <c r="O25">
        <v>0.66405000000000003</v>
      </c>
      <c r="P25">
        <v>0.45295000000000007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SQ1. F.ESC</vt:lpstr>
      <vt:lpstr>SQ1. F.ESC OHNE</vt:lpstr>
      <vt:lpstr>SQ1. F.ESC CLEAN</vt:lpstr>
      <vt:lpstr>Content in 50ml</vt:lpstr>
      <vt:lpstr>Sample weight in g</vt:lpstr>
      <vt:lpstr>Concerntration ug per g</vt:lpstr>
      <vt:lpstr>Concerntration ready</vt:lpstr>
      <vt:lpstr>Concerntration for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05b73dc5, 442af645</cp:lastModifiedBy>
  <dcterms:created xsi:type="dcterms:W3CDTF">2018-12-11T13:00:11Z</dcterms:created>
  <dcterms:modified xsi:type="dcterms:W3CDTF">2022-05-20T08:40:32Z</dcterms:modified>
</cp:coreProperties>
</file>