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buinnemtat/Desktop/ICP-MS ANALYSED RESULTS/Sequential Extractions Z/"/>
    </mc:Choice>
  </mc:AlternateContent>
  <xr:revisionPtr revIDLastSave="0" documentId="13_ncr:1_{4596D0B2-D746-BF43-91C1-44F6061198E2}" xr6:coauthVersionLast="47" xr6:coauthVersionMax="47" xr10:uidLastSave="{00000000-0000-0000-0000-000000000000}"/>
  <bookViews>
    <workbookView xWindow="0" yWindow="500" windowWidth="28800" windowHeight="16400" activeTab="6" xr2:uid="{F982B243-F41F-4EF3-813A-0AA03D9E8142}"/>
  </bookViews>
  <sheets>
    <sheet name="SQ1 ZM" sheetId="2" r:id="rId1"/>
    <sheet name="SQ1 ZM OHNE" sheetId="3" r:id="rId2"/>
    <sheet name="SQ1 Z.M CLEAN" sheetId="4" r:id="rId3"/>
    <sheet name="Content in 50ml" sheetId="5" r:id="rId4"/>
    <sheet name="Sample weight in g" sheetId="6" r:id="rId5"/>
    <sheet name="Concerntration ug per g" sheetId="7" r:id="rId6"/>
    <sheet name="Concerntration ready" sheetId="8" r:id="rId7"/>
    <sheet name="Concerntration for Stat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5" l="1"/>
  <c r="D2" i="5"/>
  <c r="E2" i="5"/>
  <c r="F2" i="5"/>
  <c r="G2" i="5"/>
  <c r="H2" i="5"/>
  <c r="H2" i="7" s="1"/>
  <c r="I2" i="5"/>
  <c r="J2" i="5"/>
  <c r="J2" i="7" s="1"/>
  <c r="K2" i="5"/>
  <c r="L2" i="5"/>
  <c r="M2" i="5"/>
  <c r="N2" i="5"/>
  <c r="O2" i="5"/>
  <c r="P2" i="5"/>
  <c r="P2" i="7" s="1"/>
  <c r="C3" i="5"/>
  <c r="D3" i="5"/>
  <c r="D3" i="7" s="1"/>
  <c r="E3" i="5"/>
  <c r="F3" i="5"/>
  <c r="G3" i="5"/>
  <c r="H3" i="5"/>
  <c r="I3" i="5"/>
  <c r="J3" i="5"/>
  <c r="J3" i="7" s="1"/>
  <c r="K3" i="5"/>
  <c r="L3" i="5"/>
  <c r="L3" i="7" s="1"/>
  <c r="M3" i="5"/>
  <c r="N3" i="5"/>
  <c r="O3" i="5"/>
  <c r="P3" i="5"/>
  <c r="C4" i="5"/>
  <c r="D4" i="5"/>
  <c r="D4" i="7" s="1"/>
  <c r="E4" i="5"/>
  <c r="F4" i="5"/>
  <c r="F4" i="7" s="1"/>
  <c r="G4" i="5"/>
  <c r="H4" i="5"/>
  <c r="I4" i="5"/>
  <c r="J4" i="5"/>
  <c r="K4" i="5"/>
  <c r="L4" i="5"/>
  <c r="L4" i="7" s="1"/>
  <c r="M4" i="5"/>
  <c r="N4" i="5"/>
  <c r="N4" i="7" s="1"/>
  <c r="O4" i="5"/>
  <c r="P4" i="5"/>
  <c r="C5" i="5"/>
  <c r="D5" i="5"/>
  <c r="E5" i="5"/>
  <c r="F5" i="5"/>
  <c r="F5" i="7" s="1"/>
  <c r="G5" i="5"/>
  <c r="H5" i="5"/>
  <c r="H5" i="7" s="1"/>
  <c r="I5" i="5"/>
  <c r="J5" i="5"/>
  <c r="K5" i="5"/>
  <c r="L5" i="5"/>
  <c r="M5" i="5"/>
  <c r="N5" i="5"/>
  <c r="N5" i="7" s="1"/>
  <c r="O5" i="5"/>
  <c r="P5" i="5"/>
  <c r="P5" i="7" s="1"/>
  <c r="C6" i="5"/>
  <c r="D6" i="5"/>
  <c r="E6" i="5"/>
  <c r="F6" i="5"/>
  <c r="G6" i="5"/>
  <c r="H6" i="5"/>
  <c r="H6" i="7" s="1"/>
  <c r="I6" i="5"/>
  <c r="J6" i="5"/>
  <c r="J6" i="7" s="1"/>
  <c r="K6" i="5"/>
  <c r="L6" i="5"/>
  <c r="M6" i="5"/>
  <c r="N6" i="5"/>
  <c r="O6" i="5"/>
  <c r="P6" i="5"/>
  <c r="P6" i="7" s="1"/>
  <c r="C7" i="5"/>
  <c r="D7" i="5"/>
  <c r="D7" i="7" s="1"/>
  <c r="E7" i="5"/>
  <c r="F7" i="5"/>
  <c r="G7" i="5"/>
  <c r="H7" i="5"/>
  <c r="I7" i="5"/>
  <c r="I7" i="8" s="1"/>
  <c r="J7" i="5"/>
  <c r="J7" i="7" s="1"/>
  <c r="K7" i="5"/>
  <c r="L7" i="5"/>
  <c r="L7" i="8" s="1"/>
  <c r="M7" i="5"/>
  <c r="N7" i="5"/>
  <c r="O7" i="5"/>
  <c r="P7" i="5"/>
  <c r="C8" i="5"/>
  <c r="D8" i="5"/>
  <c r="D8" i="7" s="1"/>
  <c r="E8" i="5"/>
  <c r="F8" i="5"/>
  <c r="F8" i="7" s="1"/>
  <c r="G8" i="5"/>
  <c r="H8" i="5"/>
  <c r="I8" i="5"/>
  <c r="J8" i="5"/>
  <c r="K8" i="5"/>
  <c r="K8" i="8" s="1"/>
  <c r="L8" i="5"/>
  <c r="L8" i="7" s="1"/>
  <c r="M8" i="5"/>
  <c r="N8" i="5"/>
  <c r="N8" i="7" s="1"/>
  <c r="O8" i="5"/>
  <c r="P8" i="5"/>
  <c r="C9" i="5"/>
  <c r="D9" i="5"/>
  <c r="E9" i="5"/>
  <c r="E9" i="8" s="1"/>
  <c r="F9" i="5"/>
  <c r="F9" i="7" s="1"/>
  <c r="G9" i="5"/>
  <c r="H9" i="5"/>
  <c r="H9" i="7" s="1"/>
  <c r="I9" i="5"/>
  <c r="J9" i="5"/>
  <c r="K9" i="5"/>
  <c r="L9" i="5"/>
  <c r="M9" i="5"/>
  <c r="M9" i="8" s="1"/>
  <c r="N9" i="5"/>
  <c r="N9" i="7" s="1"/>
  <c r="O9" i="5"/>
  <c r="P9" i="5"/>
  <c r="P9" i="8" s="1"/>
  <c r="C10" i="5"/>
  <c r="D10" i="5"/>
  <c r="E10" i="5"/>
  <c r="F10" i="5"/>
  <c r="G10" i="5"/>
  <c r="H10" i="5"/>
  <c r="H10" i="7" s="1"/>
  <c r="I10" i="5"/>
  <c r="J10" i="5"/>
  <c r="J10" i="7" s="1"/>
  <c r="K10" i="5"/>
  <c r="L10" i="5"/>
  <c r="M10" i="5"/>
  <c r="N10" i="5"/>
  <c r="O10" i="5"/>
  <c r="O10" i="8" s="1"/>
  <c r="P10" i="5"/>
  <c r="P10" i="7" s="1"/>
  <c r="C11" i="5"/>
  <c r="D11" i="5"/>
  <c r="D11" i="7" s="1"/>
  <c r="E11" i="5"/>
  <c r="F11" i="5"/>
  <c r="G11" i="5"/>
  <c r="H11" i="5"/>
  <c r="I11" i="5"/>
  <c r="I11" i="8" s="1"/>
  <c r="J11" i="5"/>
  <c r="J11" i="7" s="1"/>
  <c r="K11" i="5"/>
  <c r="L11" i="5"/>
  <c r="L11" i="7" s="1"/>
  <c r="M11" i="5"/>
  <c r="N11" i="5"/>
  <c r="O11" i="5"/>
  <c r="P11" i="5"/>
  <c r="C12" i="5"/>
  <c r="C12" i="8" s="1"/>
  <c r="D12" i="5"/>
  <c r="D12" i="7" s="1"/>
  <c r="E12" i="5"/>
  <c r="F12" i="5"/>
  <c r="F12" i="7" s="1"/>
  <c r="G12" i="5"/>
  <c r="H12" i="5"/>
  <c r="I12" i="5"/>
  <c r="J12" i="5"/>
  <c r="K12" i="5"/>
  <c r="L12" i="5"/>
  <c r="L12" i="7" s="1"/>
  <c r="M12" i="5"/>
  <c r="N12" i="5"/>
  <c r="N12" i="8" s="1"/>
  <c r="O12" i="5"/>
  <c r="P12" i="5"/>
  <c r="C13" i="5"/>
  <c r="D13" i="5"/>
  <c r="E13" i="5"/>
  <c r="E13" i="8" s="1"/>
  <c r="F13" i="5"/>
  <c r="F13" i="7" s="1"/>
  <c r="G13" i="5"/>
  <c r="H13" i="5"/>
  <c r="H13" i="8" s="1"/>
  <c r="I13" i="5"/>
  <c r="J13" i="5"/>
  <c r="K13" i="5"/>
  <c r="L13" i="5"/>
  <c r="M13" i="5"/>
  <c r="N13" i="5"/>
  <c r="N13" i="7" s="1"/>
  <c r="O13" i="5"/>
  <c r="P13" i="5"/>
  <c r="P13" i="8" s="1"/>
  <c r="C14" i="5"/>
  <c r="D14" i="5"/>
  <c r="E14" i="5"/>
  <c r="F14" i="5"/>
  <c r="G14" i="5"/>
  <c r="H14" i="5"/>
  <c r="H14" i="7" s="1"/>
  <c r="I14" i="5"/>
  <c r="J14" i="5"/>
  <c r="J14" i="7" s="1"/>
  <c r="K14" i="5"/>
  <c r="L14" i="5"/>
  <c r="M14" i="5"/>
  <c r="N14" i="5"/>
  <c r="O14" i="5"/>
  <c r="P14" i="5"/>
  <c r="P14" i="7" s="1"/>
  <c r="C15" i="5"/>
  <c r="D15" i="5"/>
  <c r="D15" i="7" s="1"/>
  <c r="E15" i="5"/>
  <c r="F15" i="5"/>
  <c r="G15" i="5"/>
  <c r="H15" i="5"/>
  <c r="I15" i="5"/>
  <c r="J15" i="5"/>
  <c r="J15" i="7" s="1"/>
  <c r="K15" i="5"/>
  <c r="L15" i="5"/>
  <c r="L15" i="7" s="1"/>
  <c r="M15" i="5"/>
  <c r="N15" i="5"/>
  <c r="O15" i="5"/>
  <c r="P15" i="5"/>
  <c r="C16" i="5"/>
  <c r="D16" i="5"/>
  <c r="D16" i="7" s="1"/>
  <c r="E16" i="5"/>
  <c r="F16" i="5"/>
  <c r="F16" i="7" s="1"/>
  <c r="G16" i="5"/>
  <c r="H16" i="5"/>
  <c r="I16" i="5"/>
  <c r="J16" i="5"/>
  <c r="K16" i="5"/>
  <c r="K16" i="8" s="1"/>
  <c r="L16" i="5"/>
  <c r="L16" i="7" s="1"/>
  <c r="M16" i="5"/>
  <c r="N16" i="5"/>
  <c r="N16" i="7" s="1"/>
  <c r="O16" i="5"/>
  <c r="P16" i="5"/>
  <c r="C17" i="5"/>
  <c r="D17" i="5"/>
  <c r="E17" i="5"/>
  <c r="E17" i="8" s="1"/>
  <c r="F17" i="5"/>
  <c r="F17" i="7" s="1"/>
  <c r="G17" i="5"/>
  <c r="H17" i="5"/>
  <c r="H17" i="8" s="1"/>
  <c r="I17" i="5"/>
  <c r="J17" i="5"/>
  <c r="K17" i="5"/>
  <c r="L17" i="5"/>
  <c r="M17" i="5"/>
  <c r="M17" i="8" s="1"/>
  <c r="N17" i="5"/>
  <c r="N17" i="7" s="1"/>
  <c r="O17" i="5"/>
  <c r="P17" i="5"/>
  <c r="P17" i="8" s="1"/>
  <c r="C18" i="5"/>
  <c r="D18" i="5"/>
  <c r="E18" i="5"/>
  <c r="F18" i="5"/>
  <c r="G18" i="5"/>
  <c r="H18" i="5"/>
  <c r="H18" i="7" s="1"/>
  <c r="I18" i="5"/>
  <c r="J18" i="5"/>
  <c r="J18" i="7" s="1"/>
  <c r="K18" i="5"/>
  <c r="L18" i="5"/>
  <c r="M18" i="5"/>
  <c r="N18" i="5"/>
  <c r="O18" i="5"/>
  <c r="P18" i="5"/>
  <c r="P18" i="7" s="1"/>
  <c r="C19" i="5"/>
  <c r="D19" i="5"/>
  <c r="D19" i="7" s="1"/>
  <c r="E19" i="5"/>
  <c r="F19" i="5"/>
  <c r="G19" i="5"/>
  <c r="H19" i="5"/>
  <c r="I19" i="5"/>
  <c r="J19" i="5"/>
  <c r="J19" i="7" s="1"/>
  <c r="K19" i="5"/>
  <c r="L19" i="5"/>
  <c r="L19" i="7" s="1"/>
  <c r="M19" i="5"/>
  <c r="N19" i="5"/>
  <c r="O19" i="5"/>
  <c r="P19" i="5"/>
  <c r="C20" i="5"/>
  <c r="D20" i="5"/>
  <c r="D20" i="7" s="1"/>
  <c r="E20" i="5"/>
  <c r="F20" i="5"/>
  <c r="F20" i="7" s="1"/>
  <c r="G20" i="5"/>
  <c r="H20" i="5"/>
  <c r="I20" i="5"/>
  <c r="J20" i="5"/>
  <c r="K20" i="5"/>
  <c r="L20" i="5"/>
  <c r="L20" i="7" s="1"/>
  <c r="M20" i="5"/>
  <c r="N20" i="5"/>
  <c r="N20" i="7" s="1"/>
  <c r="O20" i="5"/>
  <c r="P20" i="5"/>
  <c r="C21" i="5"/>
  <c r="D21" i="5"/>
  <c r="E21" i="5"/>
  <c r="F21" i="5"/>
  <c r="F21" i="7" s="1"/>
  <c r="G21" i="5"/>
  <c r="H21" i="5"/>
  <c r="H21" i="7" s="1"/>
  <c r="I21" i="5"/>
  <c r="J21" i="5"/>
  <c r="K21" i="5"/>
  <c r="L21" i="5"/>
  <c r="M21" i="5"/>
  <c r="M21" i="8" s="1"/>
  <c r="N21" i="5"/>
  <c r="N21" i="7" s="1"/>
  <c r="O21" i="5"/>
  <c r="P21" i="5"/>
  <c r="P21" i="8" s="1"/>
  <c r="C22" i="5"/>
  <c r="D22" i="5"/>
  <c r="E22" i="5"/>
  <c r="F22" i="5"/>
  <c r="F22" i="8" s="1"/>
  <c r="G22" i="5"/>
  <c r="H22" i="5"/>
  <c r="H22" i="7" s="1"/>
  <c r="I22" i="5"/>
  <c r="J22" i="5"/>
  <c r="J22" i="8" s="1"/>
  <c r="K22" i="5"/>
  <c r="L22" i="5"/>
  <c r="M22" i="5"/>
  <c r="N22" i="5"/>
  <c r="N22" i="8" s="1"/>
  <c r="O22" i="5"/>
  <c r="P22" i="5"/>
  <c r="P22" i="7" s="1"/>
  <c r="C23" i="5"/>
  <c r="D23" i="5"/>
  <c r="D23" i="8" s="1"/>
  <c r="E23" i="5"/>
  <c r="F23" i="5"/>
  <c r="G23" i="5"/>
  <c r="H23" i="5"/>
  <c r="I23" i="5"/>
  <c r="J23" i="5"/>
  <c r="J23" i="7" s="1"/>
  <c r="K23" i="5"/>
  <c r="L23" i="5"/>
  <c r="L23" i="8" s="1"/>
  <c r="M23" i="5"/>
  <c r="N23" i="5"/>
  <c r="O23" i="5"/>
  <c r="P23" i="5"/>
  <c r="C24" i="5"/>
  <c r="D24" i="5"/>
  <c r="D24" i="7" s="1"/>
  <c r="E24" i="5"/>
  <c r="F24" i="5"/>
  <c r="F24" i="8" s="1"/>
  <c r="G24" i="5"/>
  <c r="H24" i="5"/>
  <c r="I24" i="5"/>
  <c r="J24" i="5"/>
  <c r="K24" i="5"/>
  <c r="L24" i="5"/>
  <c r="L24" i="7" s="1"/>
  <c r="M24" i="5"/>
  <c r="N24" i="5"/>
  <c r="N24" i="8" s="1"/>
  <c r="O24" i="5"/>
  <c r="P24" i="5"/>
  <c r="C25" i="5"/>
  <c r="D25" i="5"/>
  <c r="E25" i="5"/>
  <c r="E25" i="8" s="1"/>
  <c r="F25" i="5"/>
  <c r="F25" i="7" s="1"/>
  <c r="G25" i="5"/>
  <c r="G25" i="8" s="1"/>
  <c r="H25" i="5"/>
  <c r="H25" i="8" s="1"/>
  <c r="I25" i="5"/>
  <c r="J25" i="5"/>
  <c r="K25" i="5"/>
  <c r="L25" i="5"/>
  <c r="M25" i="5"/>
  <c r="M25" i="8" s="1"/>
  <c r="N25" i="5"/>
  <c r="N25" i="7" s="1"/>
  <c r="O25" i="5"/>
  <c r="O25" i="8" s="1"/>
  <c r="P25" i="5"/>
  <c r="P25" i="8" s="1"/>
  <c r="B3" i="5"/>
  <c r="B4" i="5"/>
  <c r="B5" i="5"/>
  <c r="B6" i="5"/>
  <c r="B7" i="5"/>
  <c r="B7" i="7" s="1"/>
  <c r="B8" i="5"/>
  <c r="B8" i="8" s="1"/>
  <c r="B9" i="5"/>
  <c r="B10" i="5"/>
  <c r="B10" i="8" s="1"/>
  <c r="B11" i="5"/>
  <c r="B12" i="5"/>
  <c r="B13" i="5"/>
  <c r="B14" i="5"/>
  <c r="B15" i="5"/>
  <c r="B15" i="7" s="1"/>
  <c r="B16" i="5"/>
  <c r="B16" i="7" s="1"/>
  <c r="B17" i="5"/>
  <c r="B18" i="5"/>
  <c r="B18" i="7" s="1"/>
  <c r="B19" i="5"/>
  <c r="B20" i="5"/>
  <c r="B21" i="5"/>
  <c r="B22" i="5"/>
  <c r="B23" i="5"/>
  <c r="B23" i="7" s="1"/>
  <c r="B24" i="5"/>
  <c r="B24" i="7" s="1"/>
  <c r="B25" i="5"/>
  <c r="B2" i="5"/>
  <c r="L25" i="8"/>
  <c r="K25" i="8"/>
  <c r="J25" i="8"/>
  <c r="I25" i="8"/>
  <c r="D25" i="8"/>
  <c r="C25" i="8"/>
  <c r="B25" i="8"/>
  <c r="P24" i="8"/>
  <c r="O24" i="8"/>
  <c r="M24" i="8"/>
  <c r="K24" i="8"/>
  <c r="J24" i="8"/>
  <c r="I24" i="8"/>
  <c r="H24" i="8"/>
  <c r="G24" i="8"/>
  <c r="E24" i="8"/>
  <c r="C24" i="8"/>
  <c r="P23" i="8"/>
  <c r="O23" i="8"/>
  <c r="N23" i="8"/>
  <c r="M23" i="8"/>
  <c r="K23" i="8"/>
  <c r="I23" i="8"/>
  <c r="H23" i="8"/>
  <c r="G23" i="8"/>
  <c r="F23" i="8"/>
  <c r="E23" i="8"/>
  <c r="C23" i="8"/>
  <c r="B23" i="8"/>
  <c r="O22" i="8"/>
  <c r="M22" i="8"/>
  <c r="L22" i="8"/>
  <c r="K22" i="8"/>
  <c r="I22" i="8"/>
  <c r="H22" i="8"/>
  <c r="G22" i="8"/>
  <c r="E22" i="8"/>
  <c r="D22" i="8"/>
  <c r="C22" i="8"/>
  <c r="B22" i="8"/>
  <c r="C2" i="7"/>
  <c r="D2" i="7"/>
  <c r="E2" i="7"/>
  <c r="F2" i="7"/>
  <c r="G2" i="7"/>
  <c r="I2" i="7"/>
  <c r="K2" i="7"/>
  <c r="L2" i="7"/>
  <c r="M2" i="7"/>
  <c r="N2" i="7"/>
  <c r="O2" i="7"/>
  <c r="C3" i="7"/>
  <c r="E3" i="7"/>
  <c r="F3" i="7"/>
  <c r="G3" i="7"/>
  <c r="H3" i="7"/>
  <c r="I3" i="7"/>
  <c r="K3" i="7"/>
  <c r="M3" i="7"/>
  <c r="N3" i="7"/>
  <c r="O3" i="7"/>
  <c r="P3" i="7"/>
  <c r="C4" i="7"/>
  <c r="E4" i="7"/>
  <c r="G4" i="7"/>
  <c r="H4" i="7"/>
  <c r="I4" i="7"/>
  <c r="J4" i="7"/>
  <c r="K4" i="7"/>
  <c r="M4" i="7"/>
  <c r="O4" i="7"/>
  <c r="P4" i="7"/>
  <c r="C5" i="7"/>
  <c r="D5" i="7"/>
  <c r="E5" i="7"/>
  <c r="G5" i="7"/>
  <c r="I5" i="7"/>
  <c r="J5" i="7"/>
  <c r="K5" i="7"/>
  <c r="L5" i="7"/>
  <c r="M5" i="7"/>
  <c r="O5" i="7"/>
  <c r="C6" i="7"/>
  <c r="D6" i="7"/>
  <c r="E6" i="7"/>
  <c r="F6" i="7"/>
  <c r="G6" i="7"/>
  <c r="I6" i="7"/>
  <c r="K6" i="7"/>
  <c r="L6" i="7"/>
  <c r="M6" i="7"/>
  <c r="N6" i="7"/>
  <c r="O6" i="7"/>
  <c r="C7" i="7"/>
  <c r="E7" i="7"/>
  <c r="F7" i="7"/>
  <c r="G7" i="7"/>
  <c r="H7" i="7"/>
  <c r="I7" i="7"/>
  <c r="K7" i="7"/>
  <c r="M7" i="7"/>
  <c r="N7" i="7"/>
  <c r="O7" i="7"/>
  <c r="P7" i="7"/>
  <c r="C8" i="7"/>
  <c r="E8" i="7"/>
  <c r="G8" i="7"/>
  <c r="H8" i="7"/>
  <c r="I8" i="7"/>
  <c r="J8" i="7"/>
  <c r="K8" i="7"/>
  <c r="M8" i="7"/>
  <c r="O8" i="7"/>
  <c r="P8" i="7"/>
  <c r="C9" i="7"/>
  <c r="D9" i="7"/>
  <c r="E9" i="7"/>
  <c r="G9" i="7"/>
  <c r="I9" i="7"/>
  <c r="J9" i="7"/>
  <c r="K9" i="7"/>
  <c r="L9" i="7"/>
  <c r="M9" i="7"/>
  <c r="O9" i="7"/>
  <c r="C10" i="7"/>
  <c r="D10" i="7"/>
  <c r="E10" i="7"/>
  <c r="F10" i="7"/>
  <c r="G10" i="7"/>
  <c r="I10" i="7"/>
  <c r="K10" i="7"/>
  <c r="L10" i="7"/>
  <c r="M10" i="7"/>
  <c r="N10" i="7"/>
  <c r="O10" i="7"/>
  <c r="C11" i="7"/>
  <c r="E11" i="7"/>
  <c r="F11" i="7"/>
  <c r="G11" i="7"/>
  <c r="H11" i="7"/>
  <c r="I11" i="7"/>
  <c r="K11" i="7"/>
  <c r="M11" i="7"/>
  <c r="N11" i="7"/>
  <c r="O11" i="7"/>
  <c r="P11" i="7"/>
  <c r="C12" i="7"/>
  <c r="E12" i="7"/>
  <c r="G12" i="7"/>
  <c r="H12" i="7"/>
  <c r="I12" i="7"/>
  <c r="J12" i="7"/>
  <c r="K12" i="7"/>
  <c r="M12" i="7"/>
  <c r="O12" i="7"/>
  <c r="P12" i="7"/>
  <c r="C13" i="7"/>
  <c r="D13" i="7"/>
  <c r="E13" i="7"/>
  <c r="G13" i="7"/>
  <c r="I13" i="7"/>
  <c r="J13" i="7"/>
  <c r="K13" i="7"/>
  <c r="L13" i="7"/>
  <c r="M13" i="7"/>
  <c r="O13" i="7"/>
  <c r="C14" i="7"/>
  <c r="D14" i="7"/>
  <c r="E14" i="7"/>
  <c r="F14" i="7"/>
  <c r="G14" i="7"/>
  <c r="I14" i="7"/>
  <c r="K14" i="7"/>
  <c r="L14" i="7"/>
  <c r="M14" i="7"/>
  <c r="N14" i="7"/>
  <c r="O14" i="7"/>
  <c r="C15" i="7"/>
  <c r="E15" i="7"/>
  <c r="F15" i="7"/>
  <c r="G15" i="7"/>
  <c r="H15" i="7"/>
  <c r="I15" i="7"/>
  <c r="K15" i="7"/>
  <c r="M15" i="7"/>
  <c r="N15" i="7"/>
  <c r="O15" i="7"/>
  <c r="P15" i="7"/>
  <c r="C16" i="7"/>
  <c r="E16" i="7"/>
  <c r="G16" i="7"/>
  <c r="H16" i="7"/>
  <c r="I16" i="7"/>
  <c r="J16" i="7"/>
  <c r="K16" i="7"/>
  <c r="M16" i="7"/>
  <c r="O16" i="7"/>
  <c r="P16" i="7"/>
  <c r="C17" i="7"/>
  <c r="D17" i="7"/>
  <c r="E17" i="7"/>
  <c r="G17" i="7"/>
  <c r="I17" i="7"/>
  <c r="J17" i="7"/>
  <c r="K17" i="7"/>
  <c r="L17" i="7"/>
  <c r="M17" i="7"/>
  <c r="O17" i="7"/>
  <c r="C18" i="7"/>
  <c r="D18" i="7"/>
  <c r="E18" i="7"/>
  <c r="F18" i="7"/>
  <c r="G18" i="7"/>
  <c r="I18" i="7"/>
  <c r="K18" i="7"/>
  <c r="L18" i="7"/>
  <c r="M18" i="7"/>
  <c r="N18" i="7"/>
  <c r="O18" i="7"/>
  <c r="C19" i="7"/>
  <c r="E19" i="7"/>
  <c r="F19" i="7"/>
  <c r="G19" i="7"/>
  <c r="H19" i="7"/>
  <c r="I19" i="7"/>
  <c r="K19" i="7"/>
  <c r="M19" i="7"/>
  <c r="N19" i="7"/>
  <c r="O19" i="7"/>
  <c r="P19" i="7"/>
  <c r="C20" i="7"/>
  <c r="E20" i="7"/>
  <c r="G20" i="7"/>
  <c r="H20" i="7"/>
  <c r="I20" i="7"/>
  <c r="J20" i="7"/>
  <c r="K20" i="7"/>
  <c r="M20" i="7"/>
  <c r="O20" i="7"/>
  <c r="P20" i="7"/>
  <c r="C21" i="7"/>
  <c r="D21" i="7"/>
  <c r="E21" i="7"/>
  <c r="G21" i="7"/>
  <c r="I21" i="7"/>
  <c r="J21" i="7"/>
  <c r="K21" i="7"/>
  <c r="L21" i="7"/>
  <c r="M21" i="7"/>
  <c r="O21" i="7"/>
  <c r="C22" i="7"/>
  <c r="D22" i="7"/>
  <c r="E22" i="7"/>
  <c r="F22" i="7"/>
  <c r="G22" i="7"/>
  <c r="I22" i="7"/>
  <c r="K22" i="7"/>
  <c r="L22" i="7"/>
  <c r="M22" i="7"/>
  <c r="N22" i="7"/>
  <c r="O22" i="7"/>
  <c r="C23" i="7"/>
  <c r="E23" i="7"/>
  <c r="F23" i="7"/>
  <c r="G23" i="7"/>
  <c r="H23" i="7"/>
  <c r="I23" i="7"/>
  <c r="K23" i="7"/>
  <c r="M23" i="7"/>
  <c r="N23" i="7"/>
  <c r="O23" i="7"/>
  <c r="P23" i="7"/>
  <c r="C24" i="7"/>
  <c r="E24" i="7"/>
  <c r="G24" i="7"/>
  <c r="H24" i="7"/>
  <c r="I24" i="7"/>
  <c r="J24" i="7"/>
  <c r="K24" i="7"/>
  <c r="M24" i="7"/>
  <c r="O24" i="7"/>
  <c r="P24" i="7"/>
  <c r="C25" i="7"/>
  <c r="D25" i="7"/>
  <c r="E25" i="7"/>
  <c r="G25" i="7"/>
  <c r="I25" i="7"/>
  <c r="J25" i="7"/>
  <c r="K25" i="7"/>
  <c r="L25" i="7"/>
  <c r="M25" i="7"/>
  <c r="O25" i="7"/>
  <c r="B3" i="7"/>
  <c r="B4" i="7"/>
  <c r="B5" i="7"/>
  <c r="B6" i="7"/>
  <c r="B9" i="7"/>
  <c r="B11" i="7"/>
  <c r="B12" i="7"/>
  <c r="B13" i="7"/>
  <c r="B14" i="7"/>
  <c r="B17" i="7"/>
  <c r="B19" i="7"/>
  <c r="B20" i="7"/>
  <c r="B21" i="7"/>
  <c r="B22" i="7"/>
  <c r="B25" i="7"/>
  <c r="J7" i="8"/>
  <c r="C8" i="8"/>
  <c r="D8" i="8"/>
  <c r="L8" i="8"/>
  <c r="N9" i="8"/>
  <c r="G10" i="8"/>
  <c r="H10" i="8"/>
  <c r="P10" i="8"/>
  <c r="K12" i="8"/>
  <c r="O14" i="8"/>
  <c r="I15" i="8"/>
  <c r="N16" i="8"/>
  <c r="C19" i="8"/>
  <c r="D19" i="8"/>
  <c r="K19" i="8"/>
  <c r="C20" i="8"/>
  <c r="E20" i="8"/>
  <c r="K20" i="8"/>
  <c r="L20" i="8"/>
  <c r="M20" i="8"/>
  <c r="E21" i="8"/>
  <c r="G21" i="8"/>
  <c r="N21" i="8"/>
  <c r="O21" i="8"/>
  <c r="B6" i="8"/>
  <c r="B9" i="8"/>
  <c r="B14" i="8"/>
  <c r="B17" i="8"/>
  <c r="L21" i="8"/>
  <c r="K21" i="8"/>
  <c r="J21" i="8"/>
  <c r="I21" i="8"/>
  <c r="D21" i="8"/>
  <c r="C21" i="8"/>
  <c r="B21" i="8"/>
  <c r="P20" i="8"/>
  <c r="O20" i="8"/>
  <c r="J20" i="8"/>
  <c r="I20" i="8"/>
  <c r="H20" i="8"/>
  <c r="G20" i="8"/>
  <c r="B20" i="8"/>
  <c r="P19" i="8"/>
  <c r="O19" i="8"/>
  <c r="N19" i="8"/>
  <c r="M19" i="8"/>
  <c r="I19" i="8"/>
  <c r="H19" i="8"/>
  <c r="G19" i="8"/>
  <c r="F19" i="8"/>
  <c r="E19" i="8"/>
  <c r="B19" i="8"/>
  <c r="P18" i="8"/>
  <c r="O18" i="8"/>
  <c r="N18" i="8"/>
  <c r="M18" i="8"/>
  <c r="L18" i="8"/>
  <c r="K18" i="8"/>
  <c r="I18" i="8"/>
  <c r="G18" i="8"/>
  <c r="F18" i="8"/>
  <c r="E18" i="8"/>
  <c r="D18" i="8"/>
  <c r="C18" i="8"/>
  <c r="O17" i="8"/>
  <c r="L17" i="8"/>
  <c r="K17" i="8"/>
  <c r="J17" i="8"/>
  <c r="I17" i="8"/>
  <c r="G17" i="8"/>
  <c r="D17" i="8"/>
  <c r="C17" i="8"/>
  <c r="P16" i="8"/>
  <c r="O16" i="8"/>
  <c r="M16" i="8"/>
  <c r="L16" i="8"/>
  <c r="J16" i="8"/>
  <c r="I16" i="8"/>
  <c r="H16" i="8"/>
  <c r="G16" i="8"/>
  <c r="E16" i="8"/>
  <c r="C16" i="8"/>
  <c r="P15" i="8"/>
  <c r="O15" i="8"/>
  <c r="N15" i="8"/>
  <c r="M15" i="8"/>
  <c r="L15" i="8"/>
  <c r="K15" i="8"/>
  <c r="H15" i="8"/>
  <c r="G15" i="8"/>
  <c r="F15" i="8"/>
  <c r="E15" i="8"/>
  <c r="D15" i="8"/>
  <c r="C15" i="8"/>
  <c r="B15" i="8"/>
  <c r="N14" i="8"/>
  <c r="M14" i="8"/>
  <c r="L14" i="8"/>
  <c r="K14" i="8"/>
  <c r="I14" i="8"/>
  <c r="G14" i="8"/>
  <c r="F14" i="8"/>
  <c r="E14" i="8"/>
  <c r="D14" i="8"/>
  <c r="C14" i="8"/>
  <c r="O13" i="8"/>
  <c r="M13" i="8"/>
  <c r="L13" i="8"/>
  <c r="K13" i="8"/>
  <c r="J13" i="8"/>
  <c r="I13" i="8"/>
  <c r="G13" i="8"/>
  <c r="D13" i="8"/>
  <c r="C13" i="8"/>
  <c r="B13" i="8"/>
  <c r="P12" i="8"/>
  <c r="O12" i="8"/>
  <c r="M12" i="8"/>
  <c r="J12" i="8"/>
  <c r="I12" i="8"/>
  <c r="H12" i="8"/>
  <c r="G12" i="8"/>
  <c r="E12" i="8"/>
  <c r="B12" i="8"/>
  <c r="P11" i="8"/>
  <c r="O11" i="8"/>
  <c r="N11" i="8"/>
  <c r="M11" i="8"/>
  <c r="L11" i="8"/>
  <c r="K11" i="8"/>
  <c r="H11" i="8"/>
  <c r="G11" i="8"/>
  <c r="F11" i="8"/>
  <c r="E11" i="8"/>
  <c r="D11" i="8"/>
  <c r="C11" i="8"/>
  <c r="B11" i="8"/>
  <c r="N10" i="8"/>
  <c r="M10" i="8"/>
  <c r="L10" i="8"/>
  <c r="K10" i="8"/>
  <c r="I10" i="8"/>
  <c r="F10" i="8"/>
  <c r="E10" i="8"/>
  <c r="D10" i="8"/>
  <c r="C10" i="8"/>
  <c r="O9" i="8"/>
  <c r="L9" i="8"/>
  <c r="K9" i="8"/>
  <c r="J9" i="8"/>
  <c r="I9" i="8"/>
  <c r="G9" i="8"/>
  <c r="D9" i="8"/>
  <c r="C9" i="8"/>
  <c r="P8" i="8"/>
  <c r="O8" i="8"/>
  <c r="N8" i="8"/>
  <c r="M8" i="8"/>
  <c r="J8" i="8"/>
  <c r="I8" i="8"/>
  <c r="H8" i="8"/>
  <c r="G8" i="8"/>
  <c r="E8" i="8"/>
  <c r="P7" i="8"/>
  <c r="O7" i="8"/>
  <c r="N7" i="8"/>
  <c r="M7" i="8"/>
  <c r="K7" i="8"/>
  <c r="H7" i="8"/>
  <c r="G7" i="8"/>
  <c r="F7" i="8"/>
  <c r="E7" i="8"/>
  <c r="C7" i="8"/>
  <c r="B7" i="8"/>
  <c r="O6" i="8"/>
  <c r="N6" i="8"/>
  <c r="M6" i="8"/>
  <c r="L6" i="8"/>
  <c r="K6" i="8"/>
  <c r="I6" i="8"/>
  <c r="G6" i="8"/>
  <c r="F6" i="8"/>
  <c r="E6" i="8"/>
  <c r="D6" i="8"/>
  <c r="C6" i="8"/>
  <c r="P5" i="8"/>
  <c r="O5" i="8"/>
  <c r="M5" i="8"/>
  <c r="L5" i="8"/>
  <c r="K5" i="8"/>
  <c r="J5" i="8"/>
  <c r="I5" i="8"/>
  <c r="H5" i="8"/>
  <c r="G5" i="8"/>
  <c r="E5" i="8"/>
  <c r="D5" i="8"/>
  <c r="C5" i="8"/>
  <c r="B5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B2" i="7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3" i="3"/>
  <c r="F11" i="3"/>
  <c r="F19" i="3"/>
  <c r="F27" i="3"/>
  <c r="C3" i="3"/>
  <c r="D3" i="3"/>
  <c r="F3" i="3" s="1"/>
  <c r="E3" i="3"/>
  <c r="G3" i="3"/>
  <c r="H3" i="3"/>
  <c r="I3" i="3"/>
  <c r="J3" i="3"/>
  <c r="K3" i="3"/>
  <c r="L3" i="3"/>
  <c r="N3" i="3"/>
  <c r="O3" i="3"/>
  <c r="P3" i="3"/>
  <c r="Q3" i="3"/>
  <c r="R3" i="3"/>
  <c r="S3" i="3"/>
  <c r="T3" i="3"/>
  <c r="C4" i="3"/>
  <c r="D4" i="3"/>
  <c r="F4" i="3" s="1"/>
  <c r="E4" i="3"/>
  <c r="G4" i="3"/>
  <c r="H4" i="3"/>
  <c r="I4" i="3"/>
  <c r="J4" i="3"/>
  <c r="K4" i="3"/>
  <c r="L4" i="3"/>
  <c r="N4" i="3"/>
  <c r="O4" i="3"/>
  <c r="P4" i="3"/>
  <c r="Q4" i="3"/>
  <c r="R4" i="3"/>
  <c r="S4" i="3"/>
  <c r="T4" i="3"/>
  <c r="C5" i="3"/>
  <c r="D5" i="3"/>
  <c r="F5" i="3" s="1"/>
  <c r="E5" i="3"/>
  <c r="G5" i="3"/>
  <c r="H5" i="3"/>
  <c r="I5" i="3"/>
  <c r="J5" i="3"/>
  <c r="K5" i="3"/>
  <c r="L5" i="3"/>
  <c r="N5" i="3"/>
  <c r="O5" i="3"/>
  <c r="P5" i="3"/>
  <c r="Q5" i="3"/>
  <c r="R5" i="3"/>
  <c r="S5" i="3"/>
  <c r="T5" i="3"/>
  <c r="C6" i="3"/>
  <c r="D6" i="3"/>
  <c r="F6" i="3" s="1"/>
  <c r="E6" i="3"/>
  <c r="G6" i="3"/>
  <c r="H6" i="3"/>
  <c r="I6" i="3"/>
  <c r="J6" i="3"/>
  <c r="K6" i="3"/>
  <c r="L6" i="3"/>
  <c r="N6" i="3"/>
  <c r="O6" i="3"/>
  <c r="P6" i="3"/>
  <c r="Q6" i="3"/>
  <c r="R6" i="3"/>
  <c r="S6" i="3"/>
  <c r="T6" i="3"/>
  <c r="C7" i="3"/>
  <c r="D7" i="3"/>
  <c r="E7" i="3"/>
  <c r="F7" i="3" s="1"/>
  <c r="G7" i="3"/>
  <c r="H7" i="3"/>
  <c r="I7" i="3"/>
  <c r="J7" i="3"/>
  <c r="K7" i="3"/>
  <c r="L7" i="3"/>
  <c r="N7" i="3"/>
  <c r="O7" i="3"/>
  <c r="P7" i="3"/>
  <c r="Q7" i="3"/>
  <c r="R7" i="3"/>
  <c r="S7" i="3"/>
  <c r="T7" i="3"/>
  <c r="C8" i="3"/>
  <c r="D8" i="3"/>
  <c r="E8" i="3"/>
  <c r="F8" i="3" s="1"/>
  <c r="G8" i="3"/>
  <c r="H8" i="3"/>
  <c r="I8" i="3"/>
  <c r="J8" i="3"/>
  <c r="K8" i="3"/>
  <c r="L8" i="3"/>
  <c r="N8" i="3"/>
  <c r="O8" i="3"/>
  <c r="P8" i="3"/>
  <c r="Q8" i="3"/>
  <c r="R8" i="3"/>
  <c r="S8" i="3"/>
  <c r="T8" i="3"/>
  <c r="C9" i="3"/>
  <c r="D9" i="3"/>
  <c r="E9" i="3"/>
  <c r="F9" i="3" s="1"/>
  <c r="G9" i="3"/>
  <c r="H9" i="3"/>
  <c r="I9" i="3"/>
  <c r="J9" i="3"/>
  <c r="K9" i="3"/>
  <c r="L9" i="3"/>
  <c r="N9" i="3"/>
  <c r="O9" i="3"/>
  <c r="P9" i="3"/>
  <c r="Q9" i="3"/>
  <c r="R9" i="3"/>
  <c r="S9" i="3"/>
  <c r="T9" i="3"/>
  <c r="C10" i="3"/>
  <c r="D10" i="3"/>
  <c r="E10" i="3"/>
  <c r="F10" i="3" s="1"/>
  <c r="G10" i="3"/>
  <c r="H10" i="3"/>
  <c r="I10" i="3"/>
  <c r="J10" i="3"/>
  <c r="K10" i="3"/>
  <c r="L10" i="3"/>
  <c r="N10" i="3"/>
  <c r="O10" i="3"/>
  <c r="P10" i="3"/>
  <c r="Q10" i="3"/>
  <c r="R10" i="3"/>
  <c r="S10" i="3"/>
  <c r="T10" i="3"/>
  <c r="C11" i="3"/>
  <c r="D11" i="3"/>
  <c r="E11" i="3"/>
  <c r="G11" i="3"/>
  <c r="H11" i="3"/>
  <c r="I11" i="3"/>
  <c r="J11" i="3"/>
  <c r="K11" i="3"/>
  <c r="L11" i="3"/>
  <c r="N11" i="3"/>
  <c r="O11" i="3"/>
  <c r="P11" i="3"/>
  <c r="Q11" i="3"/>
  <c r="R11" i="3"/>
  <c r="S11" i="3"/>
  <c r="T11" i="3"/>
  <c r="C12" i="3"/>
  <c r="D12" i="3"/>
  <c r="F12" i="3" s="1"/>
  <c r="E12" i="3"/>
  <c r="G12" i="3"/>
  <c r="H12" i="3"/>
  <c r="I12" i="3"/>
  <c r="J12" i="3"/>
  <c r="K12" i="3"/>
  <c r="L12" i="3"/>
  <c r="N12" i="3"/>
  <c r="O12" i="3"/>
  <c r="P12" i="3"/>
  <c r="Q12" i="3"/>
  <c r="R12" i="3"/>
  <c r="S12" i="3"/>
  <c r="T12" i="3"/>
  <c r="C13" i="3"/>
  <c r="D13" i="3"/>
  <c r="F13" i="3" s="1"/>
  <c r="E13" i="3"/>
  <c r="G13" i="3"/>
  <c r="H13" i="3"/>
  <c r="I13" i="3"/>
  <c r="J13" i="3"/>
  <c r="K13" i="3"/>
  <c r="L13" i="3"/>
  <c r="N13" i="3"/>
  <c r="O13" i="3"/>
  <c r="P13" i="3"/>
  <c r="Q13" i="3"/>
  <c r="R13" i="3"/>
  <c r="S13" i="3"/>
  <c r="T13" i="3"/>
  <c r="C14" i="3"/>
  <c r="D14" i="3"/>
  <c r="F14" i="3" s="1"/>
  <c r="E14" i="3"/>
  <c r="G14" i="3"/>
  <c r="H14" i="3"/>
  <c r="I14" i="3"/>
  <c r="J14" i="3"/>
  <c r="K14" i="3"/>
  <c r="L14" i="3"/>
  <c r="N14" i="3"/>
  <c r="O14" i="3"/>
  <c r="P14" i="3"/>
  <c r="Q14" i="3"/>
  <c r="R14" i="3"/>
  <c r="S14" i="3"/>
  <c r="T14" i="3"/>
  <c r="C15" i="3"/>
  <c r="D15" i="3"/>
  <c r="E15" i="3"/>
  <c r="F15" i="3" s="1"/>
  <c r="G15" i="3"/>
  <c r="H15" i="3"/>
  <c r="I15" i="3"/>
  <c r="J15" i="3"/>
  <c r="K15" i="3"/>
  <c r="L15" i="3"/>
  <c r="N15" i="3"/>
  <c r="O15" i="3"/>
  <c r="P15" i="3"/>
  <c r="Q15" i="3"/>
  <c r="R15" i="3"/>
  <c r="S15" i="3"/>
  <c r="T15" i="3"/>
  <c r="C16" i="3"/>
  <c r="D16" i="3"/>
  <c r="E16" i="3"/>
  <c r="F16" i="3" s="1"/>
  <c r="G16" i="3"/>
  <c r="H16" i="3"/>
  <c r="I16" i="3"/>
  <c r="J16" i="3"/>
  <c r="K16" i="3"/>
  <c r="L16" i="3"/>
  <c r="N16" i="3"/>
  <c r="O16" i="3"/>
  <c r="P16" i="3"/>
  <c r="Q16" i="3"/>
  <c r="R16" i="3"/>
  <c r="S16" i="3"/>
  <c r="T16" i="3"/>
  <c r="C17" i="3"/>
  <c r="D17" i="3"/>
  <c r="F17" i="3" s="1"/>
  <c r="E17" i="3"/>
  <c r="G17" i="3"/>
  <c r="H17" i="3"/>
  <c r="I17" i="3"/>
  <c r="J17" i="3"/>
  <c r="K17" i="3"/>
  <c r="L17" i="3"/>
  <c r="N17" i="3"/>
  <c r="O17" i="3"/>
  <c r="P17" i="3"/>
  <c r="Q17" i="3"/>
  <c r="R17" i="3"/>
  <c r="S17" i="3"/>
  <c r="T17" i="3"/>
  <c r="C18" i="3"/>
  <c r="D18" i="3"/>
  <c r="E18" i="3"/>
  <c r="F18" i="3" s="1"/>
  <c r="G18" i="3"/>
  <c r="H18" i="3"/>
  <c r="I18" i="3"/>
  <c r="J18" i="3"/>
  <c r="K18" i="3"/>
  <c r="L18" i="3"/>
  <c r="N18" i="3"/>
  <c r="O18" i="3"/>
  <c r="P18" i="3"/>
  <c r="Q18" i="3"/>
  <c r="R18" i="3"/>
  <c r="S18" i="3"/>
  <c r="T18" i="3"/>
  <c r="C19" i="3"/>
  <c r="D19" i="3"/>
  <c r="E19" i="3"/>
  <c r="G19" i="3"/>
  <c r="H19" i="3"/>
  <c r="I19" i="3"/>
  <c r="J19" i="3"/>
  <c r="K19" i="3"/>
  <c r="L19" i="3"/>
  <c r="N19" i="3"/>
  <c r="O19" i="3"/>
  <c r="P19" i="3"/>
  <c r="Q19" i="3"/>
  <c r="R19" i="3"/>
  <c r="S19" i="3"/>
  <c r="T19" i="3"/>
  <c r="C20" i="3"/>
  <c r="D20" i="3"/>
  <c r="F20" i="3" s="1"/>
  <c r="E20" i="3"/>
  <c r="G20" i="3"/>
  <c r="H20" i="3"/>
  <c r="I20" i="3"/>
  <c r="J20" i="3"/>
  <c r="K20" i="3"/>
  <c r="L20" i="3"/>
  <c r="N20" i="3"/>
  <c r="O20" i="3"/>
  <c r="P20" i="3"/>
  <c r="Q20" i="3"/>
  <c r="R20" i="3"/>
  <c r="S20" i="3"/>
  <c r="T20" i="3"/>
  <c r="C21" i="3"/>
  <c r="D21" i="3"/>
  <c r="F21" i="3" s="1"/>
  <c r="E21" i="3"/>
  <c r="G21" i="3"/>
  <c r="H21" i="3"/>
  <c r="I21" i="3"/>
  <c r="J21" i="3"/>
  <c r="K21" i="3"/>
  <c r="L21" i="3"/>
  <c r="N21" i="3"/>
  <c r="O21" i="3"/>
  <c r="P21" i="3"/>
  <c r="Q21" i="3"/>
  <c r="R21" i="3"/>
  <c r="S21" i="3"/>
  <c r="T21" i="3"/>
  <c r="C22" i="3"/>
  <c r="D22" i="3"/>
  <c r="F22" i="3" s="1"/>
  <c r="E22" i="3"/>
  <c r="G22" i="3"/>
  <c r="H22" i="3"/>
  <c r="I22" i="3"/>
  <c r="J22" i="3"/>
  <c r="K22" i="3"/>
  <c r="L22" i="3"/>
  <c r="N22" i="3"/>
  <c r="O22" i="3"/>
  <c r="P22" i="3"/>
  <c r="Q22" i="3"/>
  <c r="R22" i="3"/>
  <c r="S22" i="3"/>
  <c r="T22" i="3"/>
  <c r="C23" i="3"/>
  <c r="D23" i="3"/>
  <c r="E23" i="3"/>
  <c r="F23" i="3" s="1"/>
  <c r="G23" i="3"/>
  <c r="H23" i="3"/>
  <c r="I23" i="3"/>
  <c r="J23" i="3"/>
  <c r="K23" i="3"/>
  <c r="L23" i="3"/>
  <c r="N23" i="3"/>
  <c r="O23" i="3"/>
  <c r="P23" i="3"/>
  <c r="Q23" i="3"/>
  <c r="R23" i="3"/>
  <c r="S23" i="3"/>
  <c r="T23" i="3"/>
  <c r="C24" i="3"/>
  <c r="D24" i="3"/>
  <c r="E24" i="3"/>
  <c r="F24" i="3" s="1"/>
  <c r="G24" i="3"/>
  <c r="H24" i="3"/>
  <c r="I24" i="3"/>
  <c r="J24" i="3"/>
  <c r="K24" i="3"/>
  <c r="L24" i="3"/>
  <c r="N24" i="3"/>
  <c r="O24" i="3"/>
  <c r="P24" i="3"/>
  <c r="Q24" i="3"/>
  <c r="R24" i="3"/>
  <c r="S24" i="3"/>
  <c r="T24" i="3"/>
  <c r="C25" i="3"/>
  <c r="D25" i="3"/>
  <c r="F25" i="3" s="1"/>
  <c r="E25" i="3"/>
  <c r="G25" i="3"/>
  <c r="H25" i="3"/>
  <c r="I25" i="3"/>
  <c r="J25" i="3"/>
  <c r="K25" i="3"/>
  <c r="L25" i="3"/>
  <c r="N25" i="3"/>
  <c r="O25" i="3"/>
  <c r="P25" i="3"/>
  <c r="Q25" i="3"/>
  <c r="R25" i="3"/>
  <c r="S25" i="3"/>
  <c r="T25" i="3"/>
  <c r="C26" i="3"/>
  <c r="D26" i="3"/>
  <c r="E26" i="3"/>
  <c r="F26" i="3" s="1"/>
  <c r="G26" i="3"/>
  <c r="H26" i="3"/>
  <c r="I26" i="3"/>
  <c r="J26" i="3"/>
  <c r="K26" i="3"/>
  <c r="L26" i="3"/>
  <c r="N26" i="3"/>
  <c r="O26" i="3"/>
  <c r="P26" i="3"/>
  <c r="Q26" i="3"/>
  <c r="R26" i="3"/>
  <c r="S26" i="3"/>
  <c r="T26" i="3"/>
  <c r="C27" i="3"/>
  <c r="D27" i="3"/>
  <c r="E27" i="3"/>
  <c r="G27" i="3"/>
  <c r="H27" i="3"/>
  <c r="I27" i="3"/>
  <c r="J27" i="3"/>
  <c r="K27" i="3"/>
  <c r="L27" i="3"/>
  <c r="N27" i="3"/>
  <c r="O27" i="3"/>
  <c r="P27" i="3"/>
  <c r="Q27" i="3"/>
  <c r="R27" i="3"/>
  <c r="S27" i="3"/>
  <c r="T27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3" i="3"/>
  <c r="E34" i="8" l="1"/>
  <c r="M34" i="8"/>
  <c r="J6" i="8"/>
  <c r="D7" i="8"/>
  <c r="D39" i="8" s="1"/>
  <c r="D48" i="8" s="1"/>
  <c r="H9" i="8"/>
  <c r="F12" i="8"/>
  <c r="J15" i="8"/>
  <c r="D16" i="8"/>
  <c r="H21" i="8"/>
  <c r="N20" i="8"/>
  <c r="N33" i="8" s="1"/>
  <c r="L19" i="8"/>
  <c r="L33" i="8" s="1"/>
  <c r="F16" i="8"/>
  <c r="F41" i="8" s="1"/>
  <c r="F50" i="8" s="1"/>
  <c r="G43" i="8"/>
  <c r="G52" i="8" s="1"/>
  <c r="O43" i="8"/>
  <c r="O52" i="8" s="1"/>
  <c r="H34" i="8"/>
  <c r="P22" i="8"/>
  <c r="P34" i="8" s="1"/>
  <c r="I43" i="8"/>
  <c r="I52" i="8" s="1"/>
  <c r="I34" i="8"/>
  <c r="J23" i="8"/>
  <c r="J43" i="8" s="1"/>
  <c r="J52" i="8" s="1"/>
  <c r="D24" i="8"/>
  <c r="D34" i="8" s="1"/>
  <c r="L24" i="8"/>
  <c r="F8" i="8"/>
  <c r="J10" i="8"/>
  <c r="J14" i="8"/>
  <c r="J41" i="8" s="1"/>
  <c r="J50" i="8" s="1"/>
  <c r="H18" i="8"/>
  <c r="H33" i="8" s="1"/>
  <c r="F20" i="8"/>
  <c r="F33" i="8" s="1"/>
  <c r="J18" i="8"/>
  <c r="J42" i="8" s="1"/>
  <c r="J51" i="8" s="1"/>
  <c r="P25" i="7"/>
  <c r="H25" i="7"/>
  <c r="N24" i="7"/>
  <c r="F24" i="7"/>
  <c r="L23" i="7"/>
  <c r="D23" i="7"/>
  <c r="J22" i="7"/>
  <c r="P21" i="7"/>
  <c r="P17" i="7"/>
  <c r="H17" i="7"/>
  <c r="P13" i="7"/>
  <c r="H13" i="7"/>
  <c r="N12" i="7"/>
  <c r="P9" i="7"/>
  <c r="L7" i="7"/>
  <c r="F25" i="8"/>
  <c r="F34" i="8" s="1"/>
  <c r="N25" i="8"/>
  <c r="N43" i="8" s="1"/>
  <c r="N52" i="8" s="1"/>
  <c r="N17" i="8"/>
  <c r="J11" i="8"/>
  <c r="F9" i="8"/>
  <c r="C34" i="8"/>
  <c r="K34" i="8"/>
  <c r="F17" i="8"/>
  <c r="F21" i="8"/>
  <c r="D20" i="8"/>
  <c r="D42" i="8" s="1"/>
  <c r="D51" i="8" s="1"/>
  <c r="L34" i="8"/>
  <c r="G34" i="8"/>
  <c r="O34" i="8"/>
  <c r="B24" i="8"/>
  <c r="B43" i="8" s="1"/>
  <c r="B52" i="8" s="1"/>
  <c r="B34" i="8"/>
  <c r="B16" i="8"/>
  <c r="B18" i="8"/>
  <c r="B10" i="7"/>
  <c r="B8" i="7"/>
  <c r="H43" i="8"/>
  <c r="H52" i="8" s="1"/>
  <c r="M43" i="8"/>
  <c r="M52" i="8" s="1"/>
  <c r="E43" i="8"/>
  <c r="E52" i="8" s="1"/>
  <c r="H29" i="8"/>
  <c r="L43" i="8"/>
  <c r="L52" i="8" s="1"/>
  <c r="K43" i="8"/>
  <c r="K52" i="8" s="1"/>
  <c r="C43" i="8"/>
  <c r="C52" i="8" s="1"/>
  <c r="P29" i="8"/>
  <c r="I29" i="8"/>
  <c r="B29" i="8"/>
  <c r="H31" i="8"/>
  <c r="G32" i="8"/>
  <c r="E31" i="8"/>
  <c r="O32" i="8"/>
  <c r="O31" i="8"/>
  <c r="P40" i="8"/>
  <c r="P49" i="8" s="1"/>
  <c r="G31" i="8"/>
  <c r="G38" i="8"/>
  <c r="G47" i="8" s="1"/>
  <c r="O38" i="8"/>
  <c r="O47" i="8" s="1"/>
  <c r="L39" i="8"/>
  <c r="L48" i="8" s="1"/>
  <c r="J40" i="8"/>
  <c r="J49" i="8" s="1"/>
  <c r="D12" i="8"/>
  <c r="D40" i="8" s="1"/>
  <c r="D49" i="8" s="1"/>
  <c r="L12" i="8"/>
  <c r="L40" i="8" s="1"/>
  <c r="L49" i="8" s="1"/>
  <c r="E33" i="8"/>
  <c r="M33" i="8"/>
  <c r="E39" i="8"/>
  <c r="E48" i="8" s="1"/>
  <c r="M39" i="8"/>
  <c r="M48" i="8" s="1"/>
  <c r="C40" i="8"/>
  <c r="C49" i="8" s="1"/>
  <c r="K40" i="8"/>
  <c r="K49" i="8" s="1"/>
  <c r="F13" i="8"/>
  <c r="F31" i="8" s="1"/>
  <c r="N13" i="8"/>
  <c r="N31" i="8" s="1"/>
  <c r="H14" i="8"/>
  <c r="H32" i="8" s="1"/>
  <c r="P14" i="8"/>
  <c r="P32" i="8" s="1"/>
  <c r="N30" i="8"/>
  <c r="I41" i="8"/>
  <c r="I50" i="8" s="1"/>
  <c r="G42" i="8"/>
  <c r="G51" i="8" s="1"/>
  <c r="O42" i="8"/>
  <c r="O51" i="8" s="1"/>
  <c r="O30" i="8"/>
  <c r="M40" i="8"/>
  <c r="M49" i="8" s="1"/>
  <c r="P33" i="8"/>
  <c r="J38" i="8"/>
  <c r="J47" i="8" s="1"/>
  <c r="C38" i="8"/>
  <c r="C47" i="8" s="1"/>
  <c r="K29" i="8"/>
  <c r="F5" i="8"/>
  <c r="F29" i="8" s="1"/>
  <c r="N5" i="8"/>
  <c r="N29" i="8" s="1"/>
  <c r="H6" i="8"/>
  <c r="P6" i="8"/>
  <c r="P30" i="8" s="1"/>
  <c r="C32" i="8"/>
  <c r="K41" i="8"/>
  <c r="K50" i="8" s="1"/>
  <c r="I33" i="8"/>
  <c r="J19" i="8"/>
  <c r="D38" i="8"/>
  <c r="D47" i="8" s="1"/>
  <c r="L29" i="8"/>
  <c r="I39" i="8"/>
  <c r="I48" i="8" s="1"/>
  <c r="D41" i="8"/>
  <c r="D50" i="8" s="1"/>
  <c r="E29" i="8"/>
  <c r="M38" i="8"/>
  <c r="M47" i="8" s="1"/>
  <c r="J30" i="8"/>
  <c r="E32" i="8"/>
  <c r="M32" i="8"/>
  <c r="F38" i="8"/>
  <c r="F47" i="8" s="1"/>
  <c r="C30" i="8"/>
  <c r="K30" i="8"/>
  <c r="I40" i="8"/>
  <c r="I49" i="8" s="1"/>
  <c r="N32" i="8"/>
  <c r="L42" i="8"/>
  <c r="L51" i="8" s="1"/>
  <c r="B31" i="8"/>
  <c r="B40" i="8"/>
  <c r="B49" i="8" s="1"/>
  <c r="B42" i="8"/>
  <c r="B51" i="8" s="1"/>
  <c r="B33" i="8"/>
  <c r="B41" i="8"/>
  <c r="B50" i="8" s="1"/>
  <c r="B32" i="8"/>
  <c r="B30" i="8"/>
  <c r="B39" i="8"/>
  <c r="B48" i="8" s="1"/>
  <c r="B38" i="8"/>
  <c r="B47" i="8" s="1"/>
  <c r="M29" i="8"/>
  <c r="I30" i="8"/>
  <c r="J32" i="8"/>
  <c r="E38" i="8"/>
  <c r="E47" i="8" s="1"/>
  <c r="E42" i="8"/>
  <c r="E51" i="8" s="1"/>
  <c r="L30" i="8"/>
  <c r="M31" i="8"/>
  <c r="H38" i="8"/>
  <c r="H47" i="8" s="1"/>
  <c r="C29" i="8"/>
  <c r="M30" i="8"/>
  <c r="I38" i="8"/>
  <c r="I47" i="8" s="1"/>
  <c r="J39" i="8"/>
  <c r="J48" i="8" s="1"/>
  <c r="L41" i="8"/>
  <c r="L50" i="8" s="1"/>
  <c r="D29" i="8"/>
  <c r="M42" i="8"/>
  <c r="M51" i="8" s="1"/>
  <c r="E30" i="8"/>
  <c r="K38" i="8"/>
  <c r="K47" i="8" s="1"/>
  <c r="J29" i="8"/>
  <c r="F39" i="8"/>
  <c r="F48" i="8" s="1"/>
  <c r="N39" i="8"/>
  <c r="N48" i="8" s="1"/>
  <c r="J31" i="8"/>
  <c r="N41" i="8"/>
  <c r="N50" i="8" s="1"/>
  <c r="F30" i="8"/>
  <c r="L38" i="8"/>
  <c r="L47" i="8" s="1"/>
  <c r="G39" i="8"/>
  <c r="G48" i="8" s="1"/>
  <c r="O39" i="8"/>
  <c r="O48" i="8" s="1"/>
  <c r="C31" i="8"/>
  <c r="K31" i="8"/>
  <c r="G41" i="8"/>
  <c r="G50" i="8" s="1"/>
  <c r="O41" i="8"/>
  <c r="O50" i="8" s="1"/>
  <c r="C42" i="8"/>
  <c r="C51" i="8" s="1"/>
  <c r="K42" i="8"/>
  <c r="K51" i="8" s="1"/>
  <c r="G30" i="8"/>
  <c r="E40" i="8"/>
  <c r="E49" i="8" s="1"/>
  <c r="H39" i="8"/>
  <c r="H48" i="8" s="1"/>
  <c r="D33" i="8"/>
  <c r="I32" i="8"/>
  <c r="P38" i="8"/>
  <c r="P47" i="8" s="1"/>
  <c r="P31" i="8"/>
  <c r="O29" i="8"/>
  <c r="I31" i="8"/>
  <c r="H42" i="8"/>
  <c r="H51" i="8" s="1"/>
  <c r="P42" i="8"/>
  <c r="P51" i="8" s="1"/>
  <c r="K32" i="8"/>
  <c r="G40" i="8"/>
  <c r="G49" i="8" s="1"/>
  <c r="O40" i="8"/>
  <c r="O49" i="8" s="1"/>
  <c r="I42" i="8"/>
  <c r="I51" i="8" s="1"/>
  <c r="D32" i="8"/>
  <c r="L32" i="8"/>
  <c r="H40" i="8"/>
  <c r="H49" i="8" s="1"/>
  <c r="G33" i="8"/>
  <c r="O33" i="8"/>
  <c r="C41" i="8"/>
  <c r="C50" i="8" s="1"/>
  <c r="C39" i="8"/>
  <c r="C48" i="8" s="1"/>
  <c r="K39" i="8"/>
  <c r="K48" i="8" s="1"/>
  <c r="E41" i="8"/>
  <c r="E50" i="8" s="1"/>
  <c r="M41" i="8"/>
  <c r="M50" i="8" s="1"/>
  <c r="G29" i="8"/>
  <c r="C33" i="8"/>
  <c r="K33" i="8"/>
  <c r="F43" i="8" l="1"/>
  <c r="F52" i="8" s="1"/>
  <c r="D30" i="8"/>
  <c r="N34" i="8"/>
  <c r="F32" i="8"/>
  <c r="D43" i="8"/>
  <c r="D52" i="8" s="1"/>
  <c r="P43" i="8"/>
  <c r="P52" i="8" s="1"/>
  <c r="N42" i="8"/>
  <c r="N51" i="8" s="1"/>
  <c r="J34" i="8"/>
  <c r="J33" i="8"/>
  <c r="F42" i="8"/>
  <c r="F51" i="8" s="1"/>
  <c r="N38" i="8"/>
  <c r="N47" i="8" s="1"/>
  <c r="H30" i="8"/>
  <c r="P41" i="8"/>
  <c r="P50" i="8" s="1"/>
  <c r="H41" i="8"/>
  <c r="H50" i="8" s="1"/>
  <c r="F40" i="8"/>
  <c r="F49" i="8" s="1"/>
  <c r="D31" i="8"/>
  <c r="N40" i="8"/>
  <c r="N49" i="8" s="1"/>
  <c r="L31" i="8"/>
  <c r="P39" i="8"/>
  <c r="P48" i="8" s="1"/>
</calcChain>
</file>

<file path=xl/sharedStrings.xml><?xml version="1.0" encoding="utf-8"?>
<sst xmlns="http://schemas.openxmlformats.org/spreadsheetml/2006/main" count="446" uniqueCount="70">
  <si>
    <t>Probenname</t>
  </si>
  <si>
    <t>24Mg-3V</t>
  </si>
  <si>
    <t>28Si-3V</t>
  </si>
  <si>
    <t>31P-0V</t>
  </si>
  <si>
    <t>31P-3V</t>
  </si>
  <si>
    <t>55Mn-3V</t>
  </si>
  <si>
    <t>56Fe-3V</t>
  </si>
  <si>
    <t>63Cu-3V</t>
  </si>
  <si>
    <t>66Zn-3V</t>
  </si>
  <si>
    <t>74Ge-3V</t>
  </si>
  <si>
    <t>74Ge</t>
  </si>
  <si>
    <t>75As-3V</t>
  </si>
  <si>
    <t>89Y</t>
  </si>
  <si>
    <t>111Cd-3V</t>
  </si>
  <si>
    <t>139La</t>
  </si>
  <si>
    <t>140Ce</t>
  </si>
  <si>
    <t>146Nd</t>
  </si>
  <si>
    <t>208Pb</t>
  </si>
  <si>
    <t>ppb</t>
  </si>
  <si>
    <t xml:space="preserve">SQ1(125%.1) Z.M   </t>
  </si>
  <si>
    <t xml:space="preserve">SQ1(125%.2) Z.M   </t>
  </si>
  <si>
    <t xml:space="preserve">SQ1(125%.3) Z.M   </t>
  </si>
  <si>
    <t xml:space="preserve">SQ1(125%.4) Z.M   </t>
  </si>
  <si>
    <t xml:space="preserve">SQ1(100%.1) Z.M   </t>
  </si>
  <si>
    <t xml:space="preserve">SQ1(100%.2) Z.M   </t>
  </si>
  <si>
    <t xml:space="preserve">SQ1(100%.3) Z.M   </t>
  </si>
  <si>
    <t xml:space="preserve">SQ1(100%.4) Z.M   </t>
  </si>
  <si>
    <t xml:space="preserve">SQ1(50%.1) Z.M   </t>
  </si>
  <si>
    <t xml:space="preserve">SQ1(50%.2) Z.M   </t>
  </si>
  <si>
    <t xml:space="preserve">SQ1(50%.3) Z.M   </t>
  </si>
  <si>
    <t xml:space="preserve">SQ1(50%.4) Z.M   </t>
  </si>
  <si>
    <t xml:space="preserve">SQ1(25%.1) Z.M   </t>
  </si>
  <si>
    <t xml:space="preserve">SQ1(25%.2) Z.M   </t>
  </si>
  <si>
    <t xml:space="preserve">SQ1(25%.3) Z.M   </t>
  </si>
  <si>
    <t xml:space="preserve">SQ1(25%.4) Z.M   </t>
  </si>
  <si>
    <t xml:space="preserve">SQ1(RZ.1) Z.M   </t>
  </si>
  <si>
    <t xml:space="preserve">SQ1(RZ.2) Z.M   </t>
  </si>
  <si>
    <t xml:space="preserve">SQ1(RZ.3) Z.M   </t>
  </si>
  <si>
    <t xml:space="preserve">SQ1(RZ.4) Z.M   </t>
  </si>
  <si>
    <t xml:space="preserve">SQ1(Control.1) Z.M   </t>
  </si>
  <si>
    <t xml:space="preserve">SQ1(Control.2) Z.M   </t>
  </si>
  <si>
    <t xml:space="preserve">SQ1(Control.3) Z.M   </t>
  </si>
  <si>
    <t xml:space="preserve">SQ1(Control.4) Z.M   </t>
  </si>
  <si>
    <t xml:space="preserve">SeqExtBlank_Zm_S1   </t>
  </si>
  <si>
    <t>31P-AV</t>
  </si>
  <si>
    <t>74Ge-AV</t>
  </si>
  <si>
    <t>Mg</t>
  </si>
  <si>
    <t>Si</t>
  </si>
  <si>
    <t>P</t>
  </si>
  <si>
    <t>Mn</t>
  </si>
  <si>
    <t>Fe</t>
  </si>
  <si>
    <t>Cu</t>
  </si>
  <si>
    <t>Zn</t>
  </si>
  <si>
    <t>Ge</t>
  </si>
  <si>
    <t>As</t>
  </si>
  <si>
    <t>Y</t>
  </si>
  <si>
    <t>Cd</t>
  </si>
  <si>
    <t>La</t>
  </si>
  <si>
    <t>Ce</t>
  </si>
  <si>
    <t>Nd</t>
  </si>
  <si>
    <t>Pb</t>
  </si>
  <si>
    <t>Average</t>
  </si>
  <si>
    <t xml:space="preserve">SQ2(125%)ZM </t>
  </si>
  <si>
    <t>SQ2(100% )ZM</t>
  </si>
  <si>
    <t xml:space="preserve">SQ2(50%.)ZM </t>
  </si>
  <si>
    <t>SQ2(25%.)ZM</t>
  </si>
  <si>
    <t xml:space="preserve">SQ2(RZ.)ZM   </t>
  </si>
  <si>
    <t>STDEV</t>
  </si>
  <si>
    <t>STDEV ERR.</t>
  </si>
  <si>
    <t xml:space="preserve">SQ1(Control) Z.M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</si>
</sst>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E1B0-8E47-7A47-97F3-55BFD4D00F32}">
  <dimension ref="A1:S27"/>
  <sheetViews>
    <sheetView workbookViewId="0">
      <selection activeCell="D34" sqref="D34"/>
    </sheetView>
  </sheetViews>
  <sheetFormatPr baseColWidth="10" defaultRowHeight="15" x14ac:dyDescent="0.2"/>
  <cols>
    <col min="1" max="1" width="18.6640625" customWidth="1"/>
    <col min="257" max="257" width="18.6640625" customWidth="1"/>
    <col min="513" max="513" width="18.6640625" customWidth="1"/>
    <col min="769" max="769" width="18.6640625" customWidth="1"/>
    <col min="1025" max="1025" width="18.6640625" customWidth="1"/>
    <col min="1281" max="1281" width="18.6640625" customWidth="1"/>
    <col min="1537" max="1537" width="18.6640625" customWidth="1"/>
    <col min="1793" max="1793" width="18.6640625" customWidth="1"/>
    <col min="2049" max="2049" width="18.6640625" customWidth="1"/>
    <col min="2305" max="2305" width="18.6640625" customWidth="1"/>
    <col min="2561" max="2561" width="18.6640625" customWidth="1"/>
    <col min="2817" max="2817" width="18.6640625" customWidth="1"/>
    <col min="3073" max="3073" width="18.6640625" customWidth="1"/>
    <col min="3329" max="3329" width="18.6640625" customWidth="1"/>
    <col min="3585" max="3585" width="18.6640625" customWidth="1"/>
    <col min="3841" max="3841" width="18.6640625" customWidth="1"/>
    <col min="4097" max="4097" width="18.6640625" customWidth="1"/>
    <col min="4353" max="4353" width="18.6640625" customWidth="1"/>
    <col min="4609" max="4609" width="18.6640625" customWidth="1"/>
    <col min="4865" max="4865" width="18.6640625" customWidth="1"/>
    <col min="5121" max="5121" width="18.6640625" customWidth="1"/>
    <col min="5377" max="5377" width="18.6640625" customWidth="1"/>
    <col min="5633" max="5633" width="18.6640625" customWidth="1"/>
    <col min="5889" max="5889" width="18.6640625" customWidth="1"/>
    <col min="6145" max="6145" width="18.6640625" customWidth="1"/>
    <col min="6401" max="6401" width="18.6640625" customWidth="1"/>
    <col min="6657" max="6657" width="18.6640625" customWidth="1"/>
    <col min="6913" max="6913" width="18.6640625" customWidth="1"/>
    <col min="7169" max="7169" width="18.6640625" customWidth="1"/>
    <col min="7425" max="7425" width="18.6640625" customWidth="1"/>
    <col min="7681" max="7681" width="18.6640625" customWidth="1"/>
    <col min="7937" max="7937" width="18.6640625" customWidth="1"/>
    <col min="8193" max="8193" width="18.6640625" customWidth="1"/>
    <col min="8449" max="8449" width="18.6640625" customWidth="1"/>
    <col min="8705" max="8705" width="18.6640625" customWidth="1"/>
    <col min="8961" max="8961" width="18.6640625" customWidth="1"/>
    <col min="9217" max="9217" width="18.6640625" customWidth="1"/>
    <col min="9473" max="9473" width="18.6640625" customWidth="1"/>
    <col min="9729" max="9729" width="18.6640625" customWidth="1"/>
    <col min="9985" max="9985" width="18.6640625" customWidth="1"/>
    <col min="10241" max="10241" width="18.6640625" customWidth="1"/>
    <col min="10497" max="10497" width="18.6640625" customWidth="1"/>
    <col min="10753" max="10753" width="18.6640625" customWidth="1"/>
    <col min="11009" max="11009" width="18.6640625" customWidth="1"/>
    <col min="11265" max="11265" width="18.6640625" customWidth="1"/>
    <col min="11521" max="11521" width="18.6640625" customWidth="1"/>
    <col min="11777" max="11777" width="18.6640625" customWidth="1"/>
    <col min="12033" max="12033" width="18.6640625" customWidth="1"/>
    <col min="12289" max="12289" width="18.6640625" customWidth="1"/>
    <col min="12545" max="12545" width="18.6640625" customWidth="1"/>
    <col min="12801" max="12801" width="18.6640625" customWidth="1"/>
    <col min="13057" max="13057" width="18.6640625" customWidth="1"/>
    <col min="13313" max="13313" width="18.6640625" customWidth="1"/>
    <col min="13569" max="13569" width="18.6640625" customWidth="1"/>
    <col min="13825" max="13825" width="18.6640625" customWidth="1"/>
    <col min="14081" max="14081" width="18.6640625" customWidth="1"/>
    <col min="14337" max="14337" width="18.6640625" customWidth="1"/>
    <col min="14593" max="14593" width="18.6640625" customWidth="1"/>
    <col min="14849" max="14849" width="18.6640625" customWidth="1"/>
    <col min="15105" max="15105" width="18.6640625" customWidth="1"/>
    <col min="15361" max="15361" width="18.6640625" customWidth="1"/>
    <col min="15617" max="15617" width="18.6640625" customWidth="1"/>
    <col min="15873" max="15873" width="18.6640625" customWidth="1"/>
    <col min="16129" max="16129" width="18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x14ac:dyDescent="0.2">
      <c r="A2" s="3"/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2"/>
    </row>
    <row r="3" spans="1:19" x14ac:dyDescent="0.2">
      <c r="A3" s="4" t="s">
        <v>19</v>
      </c>
      <c r="B3">
        <v>2108</v>
      </c>
      <c r="C3">
        <v>1682</v>
      </c>
      <c r="D3">
        <v>459.8</v>
      </c>
      <c r="E3">
        <v>332.5</v>
      </c>
      <c r="F3">
        <v>135.5</v>
      </c>
      <c r="G3">
        <v>107</v>
      </c>
      <c r="H3">
        <v>9.1760000000000002</v>
      </c>
      <c r="I3">
        <v>75.88</v>
      </c>
      <c r="J3">
        <v>0.215</v>
      </c>
      <c r="K3">
        <v>0.10299999999999999</v>
      </c>
      <c r="L3">
        <v>202.4</v>
      </c>
      <c r="M3">
        <v>3.2410000000000001</v>
      </c>
      <c r="N3">
        <v>2.31</v>
      </c>
      <c r="O3">
        <v>3.6240000000000001</v>
      </c>
      <c r="P3">
        <v>4.5650000000000004</v>
      </c>
      <c r="Q3">
        <v>4.3860000000000001</v>
      </c>
      <c r="R3">
        <v>7.9390000000000001</v>
      </c>
    </row>
    <row r="4" spans="1:19" x14ac:dyDescent="0.2">
      <c r="A4" s="4" t="s">
        <v>20</v>
      </c>
      <c r="B4">
        <v>1963</v>
      </c>
      <c r="C4">
        <v>1473</v>
      </c>
      <c r="D4">
        <v>446.6</v>
      </c>
      <c r="E4">
        <v>190.7</v>
      </c>
      <c r="F4">
        <v>118.4</v>
      </c>
      <c r="G4">
        <v>66.510000000000005</v>
      </c>
      <c r="H4">
        <v>7.077</v>
      </c>
      <c r="I4">
        <v>13.72</v>
      </c>
      <c r="J4">
        <v>0.13700000000000001</v>
      </c>
      <c r="K4">
        <v>0.216</v>
      </c>
      <c r="L4">
        <v>275.5</v>
      </c>
      <c r="M4">
        <v>3.2509999999999999</v>
      </c>
      <c r="N4">
        <v>1.3129999999999999</v>
      </c>
      <c r="O4">
        <v>3.0179999999999998</v>
      </c>
      <c r="P4">
        <v>3.8490000000000002</v>
      </c>
      <c r="Q4">
        <v>3.7890000000000001</v>
      </c>
      <c r="R4">
        <v>4.9930000000000003</v>
      </c>
    </row>
    <row r="5" spans="1:19" x14ac:dyDescent="0.2">
      <c r="A5" s="4" t="s">
        <v>21</v>
      </c>
      <c r="B5">
        <v>2092</v>
      </c>
      <c r="C5">
        <v>1557</v>
      </c>
      <c r="D5">
        <v>426.4</v>
      </c>
      <c r="E5">
        <v>286.39999999999998</v>
      </c>
      <c r="F5">
        <v>115.4</v>
      </c>
      <c r="G5">
        <v>69.62</v>
      </c>
      <c r="H5">
        <v>9.9610000000000003</v>
      </c>
      <c r="I5">
        <v>28.69</v>
      </c>
      <c r="J5">
        <v>0.215</v>
      </c>
      <c r="K5">
        <v>0.13800000000000001</v>
      </c>
      <c r="L5">
        <v>216.1</v>
      </c>
      <c r="M5">
        <v>2.9319999999999999</v>
      </c>
      <c r="N5">
        <v>2.1920000000000002</v>
      </c>
      <c r="O5">
        <v>3.544</v>
      </c>
      <c r="P5">
        <v>3.9140000000000001</v>
      </c>
      <c r="Q5">
        <v>3.8279999999999998</v>
      </c>
      <c r="R5">
        <v>14.95</v>
      </c>
    </row>
    <row r="6" spans="1:19" x14ac:dyDescent="0.2">
      <c r="A6" s="4" t="s">
        <v>22</v>
      </c>
      <c r="B6">
        <v>1783</v>
      </c>
      <c r="C6">
        <v>1393</v>
      </c>
      <c r="D6">
        <v>404.8</v>
      </c>
      <c r="E6">
        <v>401</v>
      </c>
      <c r="F6">
        <v>126.9</v>
      </c>
      <c r="G6">
        <v>333</v>
      </c>
      <c r="H6">
        <v>64</v>
      </c>
      <c r="I6">
        <v>119.2</v>
      </c>
      <c r="J6">
        <v>0.08</v>
      </c>
      <c r="K6">
        <v>8.5999999999999993E-2</v>
      </c>
      <c r="L6">
        <v>196.2</v>
      </c>
      <c r="M6">
        <v>3.6589999999999998</v>
      </c>
      <c r="N6">
        <v>1.621</v>
      </c>
      <c r="O6">
        <v>4.5019999999999998</v>
      </c>
      <c r="P6">
        <v>5.6680000000000001</v>
      </c>
      <c r="Q6">
        <v>5.28</v>
      </c>
      <c r="R6">
        <v>13.92</v>
      </c>
    </row>
    <row r="7" spans="1:19" x14ac:dyDescent="0.2">
      <c r="A7" s="4" t="s">
        <v>23</v>
      </c>
      <c r="B7">
        <v>2169</v>
      </c>
      <c r="C7">
        <v>1562</v>
      </c>
      <c r="D7">
        <v>370.5</v>
      </c>
      <c r="E7">
        <v>194.1</v>
      </c>
      <c r="F7">
        <v>130.4</v>
      </c>
      <c r="G7">
        <v>44.48</v>
      </c>
      <c r="H7">
        <v>5.7130000000000001</v>
      </c>
      <c r="I7">
        <v>14.5</v>
      </c>
      <c r="J7">
        <v>0.246</v>
      </c>
      <c r="K7">
        <v>-0.01</v>
      </c>
      <c r="L7">
        <v>233.5</v>
      </c>
      <c r="M7">
        <v>3.3889999999999998</v>
      </c>
      <c r="N7">
        <v>2.3210000000000002</v>
      </c>
      <c r="O7">
        <v>3.8559999999999999</v>
      </c>
      <c r="P7">
        <v>4.5819999999999999</v>
      </c>
      <c r="Q7">
        <v>4.4939999999999998</v>
      </c>
      <c r="R7">
        <v>5.36</v>
      </c>
    </row>
    <row r="8" spans="1:19" x14ac:dyDescent="0.2">
      <c r="A8" s="4" t="s">
        <v>24</v>
      </c>
      <c r="B8">
        <v>2186</v>
      </c>
      <c r="C8">
        <v>1612</v>
      </c>
      <c r="D8">
        <v>366.9</v>
      </c>
      <c r="E8">
        <v>275.10000000000002</v>
      </c>
      <c r="F8">
        <v>111.1</v>
      </c>
      <c r="G8">
        <v>32.119999999999997</v>
      </c>
      <c r="H8">
        <v>6.5149999999999997</v>
      </c>
      <c r="I8">
        <v>14.79</v>
      </c>
      <c r="J8">
        <v>9.6000000000000002E-2</v>
      </c>
      <c r="K8">
        <v>0.10100000000000001</v>
      </c>
      <c r="L8">
        <v>179.9</v>
      </c>
      <c r="M8">
        <v>3.4340000000000002</v>
      </c>
      <c r="N8">
        <v>1.8</v>
      </c>
      <c r="O8">
        <v>4.3390000000000004</v>
      </c>
      <c r="P8">
        <v>5.0279999999999996</v>
      </c>
      <c r="Q8">
        <v>4.8410000000000002</v>
      </c>
      <c r="R8">
        <v>8.2149999999999999</v>
      </c>
    </row>
    <row r="9" spans="1:19" x14ac:dyDescent="0.2">
      <c r="A9" s="4" t="s">
        <v>25</v>
      </c>
      <c r="B9">
        <v>2037</v>
      </c>
      <c r="C9">
        <v>1428</v>
      </c>
      <c r="D9">
        <v>347.2</v>
      </c>
      <c r="E9">
        <v>221.8</v>
      </c>
      <c r="F9">
        <v>202.6</v>
      </c>
      <c r="G9">
        <v>31.66</v>
      </c>
      <c r="H9">
        <v>6.9240000000000004</v>
      </c>
      <c r="I9">
        <v>22.83</v>
      </c>
      <c r="J9">
        <v>-2.5000000000000001E-2</v>
      </c>
      <c r="K9">
        <v>-2.3E-2</v>
      </c>
      <c r="L9">
        <v>228.1</v>
      </c>
      <c r="M9">
        <v>3.5409999999999999</v>
      </c>
      <c r="N9">
        <v>2.4990000000000001</v>
      </c>
      <c r="O9">
        <v>4.2919999999999998</v>
      </c>
      <c r="P9">
        <v>5.1710000000000003</v>
      </c>
      <c r="Q9">
        <v>4.8079999999999998</v>
      </c>
      <c r="R9">
        <v>6.157</v>
      </c>
    </row>
    <row r="10" spans="1:19" x14ac:dyDescent="0.2">
      <c r="A10" s="4" t="s">
        <v>26</v>
      </c>
      <c r="B10">
        <v>2036</v>
      </c>
      <c r="C10">
        <v>1421</v>
      </c>
      <c r="D10">
        <v>375.2</v>
      </c>
      <c r="E10">
        <v>254.6</v>
      </c>
      <c r="F10">
        <v>131.1</v>
      </c>
      <c r="G10">
        <v>20.47</v>
      </c>
      <c r="H10">
        <v>7.6630000000000003</v>
      </c>
      <c r="I10">
        <v>21.78</v>
      </c>
      <c r="J10">
        <v>-0.01</v>
      </c>
      <c r="K10">
        <v>-0.02</v>
      </c>
      <c r="L10">
        <v>205.8</v>
      </c>
      <c r="M10">
        <v>4.0609999999999999</v>
      </c>
      <c r="N10">
        <v>2.2309999999999999</v>
      </c>
      <c r="O10">
        <v>4.3739999999999997</v>
      </c>
      <c r="P10">
        <v>4.9290000000000003</v>
      </c>
      <c r="Q10">
        <v>4.5119999999999996</v>
      </c>
      <c r="R10">
        <v>6.2789999999999999</v>
      </c>
    </row>
    <row r="11" spans="1:19" x14ac:dyDescent="0.2">
      <c r="A11" s="4" t="s">
        <v>27</v>
      </c>
      <c r="B11">
        <v>2122</v>
      </c>
      <c r="C11">
        <v>1448</v>
      </c>
      <c r="D11">
        <v>371.2</v>
      </c>
      <c r="E11">
        <v>348.7</v>
      </c>
      <c r="F11">
        <v>126.1</v>
      </c>
      <c r="G11">
        <v>20.420000000000002</v>
      </c>
      <c r="H11">
        <v>9.8140000000000001</v>
      </c>
      <c r="I11">
        <v>67.819999999999993</v>
      </c>
      <c r="J11">
        <v>2.8000000000000001E-2</v>
      </c>
      <c r="K11">
        <v>-1.7999999999999999E-2</v>
      </c>
      <c r="L11">
        <v>198.9</v>
      </c>
      <c r="M11">
        <v>3.73</v>
      </c>
      <c r="N11">
        <v>1.722</v>
      </c>
      <c r="O11">
        <v>4.4729999999999999</v>
      </c>
      <c r="P11">
        <v>5.2610000000000001</v>
      </c>
      <c r="Q11">
        <v>4.88</v>
      </c>
      <c r="R11">
        <v>8.2439999999999998</v>
      </c>
    </row>
    <row r="12" spans="1:19" x14ac:dyDescent="0.2">
      <c r="A12" s="4" t="s">
        <v>28</v>
      </c>
      <c r="B12">
        <v>2190</v>
      </c>
      <c r="C12">
        <v>1540</v>
      </c>
      <c r="D12">
        <v>368.7</v>
      </c>
      <c r="E12">
        <v>222.4</v>
      </c>
      <c r="F12">
        <v>122.2</v>
      </c>
      <c r="G12">
        <v>26.33</v>
      </c>
      <c r="H12">
        <v>7.8680000000000003</v>
      </c>
      <c r="I12">
        <v>18.670000000000002</v>
      </c>
      <c r="J12">
        <v>2.9000000000000001E-2</v>
      </c>
      <c r="K12">
        <v>2.5999999999999999E-2</v>
      </c>
      <c r="L12">
        <v>219.7</v>
      </c>
      <c r="M12">
        <v>3.339</v>
      </c>
      <c r="N12">
        <v>2.1720000000000002</v>
      </c>
      <c r="O12">
        <v>3.782</v>
      </c>
      <c r="P12">
        <v>4.484</v>
      </c>
      <c r="Q12">
        <v>4.2270000000000003</v>
      </c>
      <c r="R12">
        <v>13.29</v>
      </c>
    </row>
    <row r="13" spans="1:19" x14ac:dyDescent="0.2">
      <c r="A13" s="4" t="s">
        <v>29</v>
      </c>
      <c r="B13">
        <v>2301</v>
      </c>
      <c r="C13">
        <v>1416</v>
      </c>
      <c r="D13">
        <v>347</v>
      </c>
      <c r="E13">
        <v>201.7</v>
      </c>
      <c r="F13">
        <v>163.9</v>
      </c>
      <c r="G13">
        <v>56.41</v>
      </c>
      <c r="H13">
        <v>6.9580000000000002</v>
      </c>
      <c r="I13">
        <v>17.3</v>
      </c>
      <c r="J13">
        <v>0.104</v>
      </c>
      <c r="K13">
        <v>-0.09</v>
      </c>
      <c r="L13">
        <v>204.9</v>
      </c>
      <c r="M13">
        <v>3.456</v>
      </c>
      <c r="N13">
        <v>2.0880000000000001</v>
      </c>
      <c r="O13">
        <v>4.3280000000000003</v>
      </c>
      <c r="P13">
        <v>5.13</v>
      </c>
      <c r="Q13">
        <v>4.62</v>
      </c>
      <c r="R13">
        <v>5.274</v>
      </c>
    </row>
    <row r="14" spans="1:19" x14ac:dyDescent="0.2">
      <c r="A14" s="4" t="s">
        <v>30</v>
      </c>
      <c r="B14">
        <v>2170</v>
      </c>
      <c r="C14">
        <v>1347</v>
      </c>
      <c r="D14">
        <v>366.9</v>
      </c>
      <c r="E14">
        <v>401.9</v>
      </c>
      <c r="F14">
        <v>155.1</v>
      </c>
      <c r="G14">
        <v>83.12</v>
      </c>
      <c r="H14">
        <v>8.7959999999999994</v>
      </c>
      <c r="I14">
        <v>41.71</v>
      </c>
      <c r="J14">
        <v>0.128</v>
      </c>
      <c r="K14">
        <v>-3.5000000000000003E-2</v>
      </c>
      <c r="L14">
        <v>178</v>
      </c>
      <c r="M14">
        <v>3.4729999999999999</v>
      </c>
      <c r="N14">
        <v>2.3290000000000002</v>
      </c>
      <c r="O14">
        <v>4.0629999999999997</v>
      </c>
      <c r="P14">
        <v>4.8259999999999996</v>
      </c>
      <c r="Q14">
        <v>4.6319999999999997</v>
      </c>
      <c r="R14">
        <v>7.2619999999999996</v>
      </c>
    </row>
    <row r="15" spans="1:19" x14ac:dyDescent="0.2">
      <c r="A15" s="4" t="s">
        <v>31</v>
      </c>
      <c r="B15">
        <v>2029</v>
      </c>
      <c r="C15">
        <v>1339</v>
      </c>
      <c r="D15">
        <v>301.2</v>
      </c>
      <c r="E15">
        <v>415.8</v>
      </c>
      <c r="F15">
        <v>108.6</v>
      </c>
      <c r="G15">
        <v>42.72</v>
      </c>
      <c r="H15">
        <v>10.81</v>
      </c>
      <c r="I15">
        <v>15.2</v>
      </c>
      <c r="J15">
        <v>1.7999999999999999E-2</v>
      </c>
      <c r="K15">
        <v>3.7999999999999999E-2</v>
      </c>
      <c r="L15">
        <v>190.3</v>
      </c>
      <c r="M15">
        <v>2.4119999999999999</v>
      </c>
      <c r="N15">
        <v>1.901</v>
      </c>
      <c r="O15">
        <v>2.7160000000000002</v>
      </c>
      <c r="P15">
        <v>3.1970000000000001</v>
      </c>
      <c r="Q15">
        <v>2.9950000000000001</v>
      </c>
      <c r="R15">
        <v>6.8449999999999998</v>
      </c>
    </row>
    <row r="16" spans="1:19" x14ac:dyDescent="0.2">
      <c r="A16" s="4" t="s">
        <v>32</v>
      </c>
      <c r="B16">
        <v>2383</v>
      </c>
      <c r="C16">
        <v>1505</v>
      </c>
      <c r="D16">
        <v>341.5</v>
      </c>
      <c r="E16">
        <v>339.8</v>
      </c>
      <c r="F16">
        <v>152.5</v>
      </c>
      <c r="G16">
        <v>54.12</v>
      </c>
      <c r="H16">
        <v>7.0659999999999998</v>
      </c>
      <c r="I16">
        <v>22.89</v>
      </c>
      <c r="J16">
        <v>-6.0000000000000001E-3</v>
      </c>
      <c r="K16">
        <v>-0.02</v>
      </c>
      <c r="L16">
        <v>185</v>
      </c>
      <c r="M16">
        <v>3.1880000000000002</v>
      </c>
      <c r="N16">
        <v>2.4980000000000002</v>
      </c>
      <c r="O16">
        <v>4.056</v>
      </c>
      <c r="P16">
        <v>4.8209999999999997</v>
      </c>
      <c r="Q16">
        <v>4.1719999999999997</v>
      </c>
      <c r="R16">
        <v>9.7110000000000003</v>
      </c>
    </row>
    <row r="17" spans="1:18" x14ac:dyDescent="0.2">
      <c r="A17" s="4" t="s">
        <v>33</v>
      </c>
      <c r="B17">
        <v>2622</v>
      </c>
      <c r="C17">
        <v>1844</v>
      </c>
      <c r="D17">
        <v>409.6</v>
      </c>
      <c r="E17">
        <v>300.5</v>
      </c>
      <c r="F17">
        <v>140.9</v>
      </c>
      <c r="G17">
        <v>918.4</v>
      </c>
      <c r="H17">
        <v>10.119999999999999</v>
      </c>
      <c r="I17">
        <v>20.12</v>
      </c>
      <c r="J17">
        <v>2.1999999999999999E-2</v>
      </c>
      <c r="K17">
        <v>-3.5999999999999997E-2</v>
      </c>
      <c r="L17">
        <v>274.10000000000002</v>
      </c>
      <c r="M17">
        <v>5.7329999999999997</v>
      </c>
      <c r="N17">
        <v>1.893</v>
      </c>
      <c r="O17">
        <v>7.2149999999999999</v>
      </c>
      <c r="P17">
        <v>9.8539999999999992</v>
      </c>
      <c r="Q17">
        <v>7.5140000000000002</v>
      </c>
      <c r="R17">
        <v>14.83</v>
      </c>
    </row>
    <row r="18" spans="1:18" x14ac:dyDescent="0.2">
      <c r="A18" s="4" t="s">
        <v>34</v>
      </c>
      <c r="B18">
        <v>2241</v>
      </c>
      <c r="C18">
        <v>1340</v>
      </c>
      <c r="D18">
        <v>367.4</v>
      </c>
      <c r="E18">
        <v>327.7</v>
      </c>
      <c r="F18">
        <v>137.6</v>
      </c>
      <c r="G18">
        <v>14.69</v>
      </c>
      <c r="H18">
        <v>5.681</v>
      </c>
      <c r="I18">
        <v>15.35</v>
      </c>
      <c r="J18">
        <v>0.11</v>
      </c>
      <c r="K18">
        <v>-0.09</v>
      </c>
      <c r="L18">
        <v>198.2</v>
      </c>
      <c r="M18">
        <v>3.3650000000000002</v>
      </c>
      <c r="N18">
        <v>2.456</v>
      </c>
      <c r="O18">
        <v>4.2480000000000002</v>
      </c>
      <c r="P18">
        <v>5.0599999999999996</v>
      </c>
      <c r="Q18">
        <v>4.7750000000000004</v>
      </c>
      <c r="R18">
        <v>10.039999999999999</v>
      </c>
    </row>
    <row r="19" spans="1:18" x14ac:dyDescent="0.2">
      <c r="A19" s="4" t="s">
        <v>35</v>
      </c>
      <c r="B19">
        <v>2277</v>
      </c>
      <c r="C19">
        <v>1263</v>
      </c>
      <c r="D19">
        <v>384.5</v>
      </c>
      <c r="E19">
        <v>320.10000000000002</v>
      </c>
      <c r="F19">
        <v>108.2</v>
      </c>
      <c r="G19">
        <v>96.95</v>
      </c>
      <c r="H19">
        <v>10.52</v>
      </c>
      <c r="I19">
        <v>22.96</v>
      </c>
      <c r="J19">
        <v>0.10199999999999999</v>
      </c>
      <c r="K19">
        <v>-7.2999999999999995E-2</v>
      </c>
      <c r="L19">
        <v>186.2</v>
      </c>
      <c r="M19">
        <v>4.1950000000000003</v>
      </c>
      <c r="N19">
        <v>2</v>
      </c>
      <c r="O19">
        <v>4.8970000000000002</v>
      </c>
      <c r="P19">
        <v>5.5419999999999998</v>
      </c>
      <c r="Q19">
        <v>5.4020000000000001</v>
      </c>
      <c r="R19">
        <v>6.3620000000000001</v>
      </c>
    </row>
    <row r="20" spans="1:18" x14ac:dyDescent="0.2">
      <c r="A20" s="4" t="s">
        <v>36</v>
      </c>
      <c r="B20">
        <v>2293</v>
      </c>
      <c r="C20">
        <v>1452</v>
      </c>
      <c r="D20">
        <v>323.5</v>
      </c>
      <c r="E20">
        <v>196.1</v>
      </c>
      <c r="F20">
        <v>117.8</v>
      </c>
      <c r="G20">
        <v>48.12</v>
      </c>
      <c r="H20">
        <v>7.4980000000000002</v>
      </c>
      <c r="I20">
        <v>19.309999999999999</v>
      </c>
      <c r="J20">
        <v>8.6999999999999994E-2</v>
      </c>
      <c r="K20">
        <v>0.02</v>
      </c>
      <c r="L20">
        <v>171.4</v>
      </c>
      <c r="M20">
        <v>4.1779999999999999</v>
      </c>
      <c r="N20">
        <v>1.7689999999999999</v>
      </c>
      <c r="O20">
        <v>4.8390000000000004</v>
      </c>
      <c r="P20">
        <v>5.6239999999999997</v>
      </c>
      <c r="Q20">
        <v>5.5510000000000002</v>
      </c>
      <c r="R20">
        <v>5.976</v>
      </c>
    </row>
    <row r="21" spans="1:18" x14ac:dyDescent="0.2">
      <c r="A21" s="4" t="s">
        <v>37</v>
      </c>
      <c r="B21">
        <v>2234</v>
      </c>
      <c r="C21">
        <v>1217</v>
      </c>
      <c r="D21">
        <v>352.8</v>
      </c>
      <c r="E21">
        <v>247.1</v>
      </c>
      <c r="F21">
        <v>105.7</v>
      </c>
      <c r="G21">
        <v>196.2</v>
      </c>
      <c r="H21">
        <v>18.010000000000002</v>
      </c>
      <c r="I21">
        <v>28.22</v>
      </c>
      <c r="J21">
        <v>8.8999999999999996E-2</v>
      </c>
      <c r="K21">
        <v>-4.1000000000000002E-2</v>
      </c>
      <c r="L21">
        <v>158.4</v>
      </c>
      <c r="M21">
        <v>4.125</v>
      </c>
      <c r="N21">
        <v>1.87</v>
      </c>
      <c r="O21">
        <v>5.4219999999999997</v>
      </c>
      <c r="P21">
        <v>6.0229999999999997</v>
      </c>
      <c r="Q21">
        <v>5.6859999999999999</v>
      </c>
      <c r="R21">
        <v>8.9939999999999998</v>
      </c>
    </row>
    <row r="22" spans="1:18" x14ac:dyDescent="0.2">
      <c r="A22" s="4" t="s">
        <v>38</v>
      </c>
      <c r="B22">
        <v>2240</v>
      </c>
      <c r="C22">
        <v>1386</v>
      </c>
      <c r="D22">
        <v>389.9</v>
      </c>
      <c r="E22">
        <v>436.1</v>
      </c>
      <c r="F22">
        <v>134.80000000000001</v>
      </c>
      <c r="G22">
        <v>45.74</v>
      </c>
      <c r="H22">
        <v>9.1720000000000006</v>
      </c>
      <c r="I22">
        <v>14.58</v>
      </c>
      <c r="J22">
        <v>0.01</v>
      </c>
      <c r="K22">
        <v>-2.3E-2</v>
      </c>
      <c r="L22">
        <v>114.2</v>
      </c>
      <c r="M22">
        <v>3.15</v>
      </c>
      <c r="N22">
        <v>2.5739999999999998</v>
      </c>
      <c r="O22">
        <v>4.1769999999999996</v>
      </c>
      <c r="P22">
        <v>4.681</v>
      </c>
      <c r="Q22">
        <v>4.181</v>
      </c>
      <c r="R22">
        <v>10.37</v>
      </c>
    </row>
    <row r="23" spans="1:18" x14ac:dyDescent="0.2">
      <c r="A23" s="4" t="s">
        <v>39</v>
      </c>
      <c r="B23">
        <v>2159</v>
      </c>
      <c r="C23">
        <v>1105</v>
      </c>
      <c r="D23">
        <v>354.1</v>
      </c>
      <c r="E23">
        <v>326.10000000000002</v>
      </c>
      <c r="F23">
        <v>105.9</v>
      </c>
      <c r="G23">
        <v>62.17</v>
      </c>
      <c r="H23">
        <v>8.5459999999999994</v>
      </c>
      <c r="I23">
        <v>17.55</v>
      </c>
      <c r="J23">
        <v>7.5999999999999998E-2</v>
      </c>
      <c r="K23">
        <v>-0.06</v>
      </c>
      <c r="L23">
        <v>179.6</v>
      </c>
      <c r="M23">
        <v>3.42</v>
      </c>
      <c r="N23">
        <v>1.8129999999999999</v>
      </c>
      <c r="O23">
        <v>3.903</v>
      </c>
      <c r="P23">
        <v>4.7469999999999999</v>
      </c>
      <c r="Q23">
        <v>4.2830000000000004</v>
      </c>
      <c r="R23">
        <v>6.1740000000000004</v>
      </c>
    </row>
    <row r="24" spans="1:18" x14ac:dyDescent="0.2">
      <c r="A24" s="4" t="s">
        <v>40</v>
      </c>
      <c r="B24">
        <v>1610</v>
      </c>
      <c r="C24">
        <v>1025</v>
      </c>
      <c r="D24">
        <v>350.7</v>
      </c>
      <c r="E24">
        <v>410.1</v>
      </c>
      <c r="F24">
        <v>114.6</v>
      </c>
      <c r="G24">
        <v>321.10000000000002</v>
      </c>
      <c r="H24">
        <v>14.14</v>
      </c>
      <c r="I24">
        <v>42.91</v>
      </c>
      <c r="J24">
        <v>8.7999999999999995E-2</v>
      </c>
      <c r="K24">
        <v>-3.4000000000000002E-2</v>
      </c>
      <c r="L24">
        <v>145.4</v>
      </c>
      <c r="M24">
        <v>2.984</v>
      </c>
      <c r="N24">
        <v>1.6459999999999999</v>
      </c>
      <c r="O24">
        <v>3.5179999999999998</v>
      </c>
      <c r="P24">
        <v>4.2629999999999999</v>
      </c>
      <c r="Q24">
        <v>4.32</v>
      </c>
      <c r="R24">
        <v>8.8230000000000004</v>
      </c>
    </row>
    <row r="25" spans="1:18" x14ac:dyDescent="0.2">
      <c r="A25" s="4" t="s">
        <v>41</v>
      </c>
      <c r="B25">
        <v>2140</v>
      </c>
      <c r="C25">
        <v>1153</v>
      </c>
      <c r="D25">
        <v>297.3</v>
      </c>
      <c r="E25">
        <v>234.7</v>
      </c>
      <c r="F25">
        <v>111.5</v>
      </c>
      <c r="G25">
        <v>49.95</v>
      </c>
      <c r="H25">
        <v>11.85</v>
      </c>
      <c r="I25">
        <v>19.79</v>
      </c>
      <c r="J25">
        <v>8.0000000000000002E-3</v>
      </c>
      <c r="K25">
        <v>-5.1999999999999998E-2</v>
      </c>
      <c r="L25">
        <v>155.5</v>
      </c>
      <c r="M25">
        <v>3.2290000000000001</v>
      </c>
      <c r="N25">
        <v>2.0350000000000001</v>
      </c>
      <c r="O25">
        <v>4.149</v>
      </c>
      <c r="P25">
        <v>4.7869999999999999</v>
      </c>
      <c r="Q25">
        <v>4.4729999999999999</v>
      </c>
      <c r="R25">
        <v>17.12</v>
      </c>
    </row>
    <row r="26" spans="1:18" x14ac:dyDescent="0.2">
      <c r="A26" s="4" t="s">
        <v>42</v>
      </c>
      <c r="B26">
        <v>2213</v>
      </c>
      <c r="C26">
        <v>1200</v>
      </c>
      <c r="D26">
        <v>272.2</v>
      </c>
      <c r="E26">
        <v>179.2</v>
      </c>
      <c r="F26">
        <v>97.81</v>
      </c>
      <c r="G26">
        <v>42.62</v>
      </c>
      <c r="H26">
        <v>7.258</v>
      </c>
      <c r="I26">
        <v>18.809999999999999</v>
      </c>
      <c r="J26">
        <v>-5.8000000000000003E-2</v>
      </c>
      <c r="K26">
        <v>-2E-3</v>
      </c>
      <c r="L26">
        <v>160.4</v>
      </c>
      <c r="M26">
        <v>3.407</v>
      </c>
      <c r="N26">
        <v>1.9450000000000001</v>
      </c>
      <c r="O26">
        <v>4.4729999999999999</v>
      </c>
      <c r="P26">
        <v>5.077</v>
      </c>
      <c r="Q26">
        <v>4.774</v>
      </c>
      <c r="R26">
        <v>5.5090000000000003</v>
      </c>
    </row>
    <row r="27" spans="1:18" x14ac:dyDescent="0.2">
      <c r="A27" s="1" t="s">
        <v>43</v>
      </c>
      <c r="B27">
        <v>51.46</v>
      </c>
      <c r="C27">
        <v>896.8</v>
      </c>
      <c r="D27">
        <v>-1089</v>
      </c>
      <c r="E27">
        <v>-144.19999999999999</v>
      </c>
      <c r="F27">
        <v>11.57</v>
      </c>
      <c r="G27">
        <v>310.2</v>
      </c>
      <c r="H27">
        <v>16.82</v>
      </c>
      <c r="I27">
        <v>26.5</v>
      </c>
      <c r="J27">
        <v>8.9999999999999993E-3</v>
      </c>
      <c r="K27">
        <v>0.71699999999999997</v>
      </c>
      <c r="L27">
        <v>1.0049999999999999</v>
      </c>
      <c r="M27">
        <v>-0.23499999999999999</v>
      </c>
      <c r="N27">
        <v>-0.27400000000000002</v>
      </c>
      <c r="O27">
        <v>-0.6</v>
      </c>
      <c r="P27">
        <v>-0.48399999999999999</v>
      </c>
      <c r="Q27">
        <v>-0.45400000000000001</v>
      </c>
      <c r="R27">
        <v>7.4999999999999997E-2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270B-C63F-9242-B73B-A9E4748276BC}">
  <dimension ref="A1:U27"/>
  <sheetViews>
    <sheetView workbookViewId="0">
      <selection activeCell="E41" sqref="E41"/>
    </sheetView>
  </sheetViews>
  <sheetFormatPr baseColWidth="10" defaultRowHeight="15" x14ac:dyDescent="0.2"/>
  <cols>
    <col min="1" max="1" width="18.6640625" customWidth="1"/>
    <col min="259" max="259" width="18.6640625" customWidth="1"/>
    <col min="515" max="515" width="18.6640625" customWidth="1"/>
    <col min="771" max="771" width="18.6640625" customWidth="1"/>
    <col min="1027" max="1027" width="18.6640625" customWidth="1"/>
    <col min="1283" max="1283" width="18.6640625" customWidth="1"/>
    <col min="1539" max="1539" width="18.6640625" customWidth="1"/>
    <col min="1795" max="1795" width="18.6640625" customWidth="1"/>
    <col min="2051" max="2051" width="18.6640625" customWidth="1"/>
    <col min="2307" max="2307" width="18.6640625" customWidth="1"/>
    <col min="2563" max="2563" width="18.6640625" customWidth="1"/>
    <col min="2819" max="2819" width="18.6640625" customWidth="1"/>
    <col min="3075" max="3075" width="18.6640625" customWidth="1"/>
    <col min="3331" max="3331" width="18.6640625" customWidth="1"/>
    <col min="3587" max="3587" width="18.6640625" customWidth="1"/>
    <col min="3843" max="3843" width="18.6640625" customWidth="1"/>
    <col min="4099" max="4099" width="18.6640625" customWidth="1"/>
    <col min="4355" max="4355" width="18.6640625" customWidth="1"/>
    <col min="4611" max="4611" width="18.6640625" customWidth="1"/>
    <col min="4867" max="4867" width="18.6640625" customWidth="1"/>
    <col min="5123" max="5123" width="18.6640625" customWidth="1"/>
    <col min="5379" max="5379" width="18.6640625" customWidth="1"/>
    <col min="5635" max="5635" width="18.6640625" customWidth="1"/>
    <col min="5891" max="5891" width="18.6640625" customWidth="1"/>
    <col min="6147" max="6147" width="18.6640625" customWidth="1"/>
    <col min="6403" max="6403" width="18.6640625" customWidth="1"/>
    <col min="6659" max="6659" width="18.6640625" customWidth="1"/>
    <col min="6915" max="6915" width="18.6640625" customWidth="1"/>
    <col min="7171" max="7171" width="18.6640625" customWidth="1"/>
    <col min="7427" max="7427" width="18.6640625" customWidth="1"/>
    <col min="7683" max="7683" width="18.6640625" customWidth="1"/>
    <col min="7939" max="7939" width="18.6640625" customWidth="1"/>
    <col min="8195" max="8195" width="18.6640625" customWidth="1"/>
    <col min="8451" max="8451" width="18.6640625" customWidth="1"/>
    <col min="8707" max="8707" width="18.6640625" customWidth="1"/>
    <col min="8963" max="8963" width="18.6640625" customWidth="1"/>
    <col min="9219" max="9219" width="18.6640625" customWidth="1"/>
    <col min="9475" max="9475" width="18.6640625" customWidth="1"/>
    <col min="9731" max="9731" width="18.6640625" customWidth="1"/>
    <col min="9987" max="9987" width="18.6640625" customWidth="1"/>
    <col min="10243" max="10243" width="18.6640625" customWidth="1"/>
    <col min="10499" max="10499" width="18.6640625" customWidth="1"/>
    <col min="10755" max="10755" width="18.6640625" customWidth="1"/>
    <col min="11011" max="11011" width="18.6640625" customWidth="1"/>
    <col min="11267" max="11267" width="18.6640625" customWidth="1"/>
    <col min="11523" max="11523" width="18.6640625" customWidth="1"/>
    <col min="11779" max="11779" width="18.6640625" customWidth="1"/>
    <col min="12035" max="12035" width="18.6640625" customWidth="1"/>
    <col min="12291" max="12291" width="18.6640625" customWidth="1"/>
    <col min="12547" max="12547" width="18.6640625" customWidth="1"/>
    <col min="12803" max="12803" width="18.6640625" customWidth="1"/>
    <col min="13059" max="13059" width="18.6640625" customWidth="1"/>
    <col min="13315" max="13315" width="18.6640625" customWidth="1"/>
    <col min="13571" max="13571" width="18.6640625" customWidth="1"/>
    <col min="13827" max="13827" width="18.6640625" customWidth="1"/>
    <col min="14083" max="14083" width="18.6640625" customWidth="1"/>
    <col min="14339" max="14339" width="18.6640625" customWidth="1"/>
    <col min="14595" max="14595" width="18.6640625" customWidth="1"/>
    <col min="14851" max="14851" width="18.6640625" customWidth="1"/>
    <col min="15107" max="15107" width="18.6640625" customWidth="1"/>
    <col min="15363" max="15363" width="18.6640625" customWidth="1"/>
    <col min="15619" max="15619" width="18.6640625" customWidth="1"/>
    <col min="15875" max="15875" width="18.6640625" customWidth="1"/>
    <col min="16131" max="16131" width="18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/>
    </row>
    <row r="2" spans="1:21" x14ac:dyDescent="0.2">
      <c r="A2" s="3"/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  <c r="T2" s="1" t="s">
        <v>18</v>
      </c>
      <c r="U2" s="2"/>
    </row>
    <row r="3" spans="1:21" x14ac:dyDescent="0.2">
      <c r="A3" s="4" t="s">
        <v>19</v>
      </c>
      <c r="B3">
        <f>'SQ1 ZM'!B3-'SQ1 ZM'!B$27</f>
        <v>2056.54</v>
      </c>
      <c r="C3">
        <f>'SQ1 ZM'!C3-'SQ1 ZM'!C$27</f>
        <v>785.2</v>
      </c>
      <c r="D3">
        <f>'SQ1 ZM'!D3-'SQ1 ZM'!D$27</f>
        <v>1548.8</v>
      </c>
      <c r="E3">
        <f>'SQ1 ZM'!E3-'SQ1 ZM'!E$27</f>
        <v>476.7</v>
      </c>
      <c r="F3">
        <f>AVERAGE(D3:E3)</f>
        <v>1012.75</v>
      </c>
      <c r="G3">
        <f>'SQ1 ZM'!F3-'SQ1 ZM'!F$27</f>
        <v>123.93</v>
      </c>
      <c r="H3">
        <f>'SQ1 ZM'!G3-'SQ1 ZM'!G$27</f>
        <v>-203.2</v>
      </c>
      <c r="I3">
        <f>'SQ1 ZM'!H3-'SQ1 ZM'!H$27</f>
        <v>-7.6440000000000001</v>
      </c>
      <c r="J3">
        <f>'SQ1 ZM'!I3-'SQ1 ZM'!I$27</f>
        <v>49.379999999999995</v>
      </c>
      <c r="K3">
        <f>'SQ1 ZM'!J3-'SQ1 ZM'!J$27</f>
        <v>0.20599999999999999</v>
      </c>
      <c r="L3">
        <f>'SQ1 ZM'!K3-'SQ1 ZM'!K$27</f>
        <v>-0.61399999999999999</v>
      </c>
      <c r="M3">
        <f>AVERAGE(K3:L3)</f>
        <v>-0.20400000000000001</v>
      </c>
      <c r="N3">
        <f>'SQ1 ZM'!L3-'SQ1 ZM'!L$27</f>
        <v>201.39500000000001</v>
      </c>
      <c r="O3">
        <f>'SQ1 ZM'!M3-'SQ1 ZM'!M$27</f>
        <v>3.476</v>
      </c>
      <c r="P3">
        <f>'SQ1 ZM'!N3-'SQ1 ZM'!N$27</f>
        <v>2.5840000000000001</v>
      </c>
      <c r="Q3">
        <f>'SQ1 ZM'!O3-'SQ1 ZM'!O$27</f>
        <v>4.2240000000000002</v>
      </c>
      <c r="R3">
        <f>'SQ1 ZM'!P3-'SQ1 ZM'!P$27</f>
        <v>5.0490000000000004</v>
      </c>
      <c r="S3">
        <f>'SQ1 ZM'!Q3-'SQ1 ZM'!Q$27</f>
        <v>4.84</v>
      </c>
      <c r="T3">
        <f>'SQ1 ZM'!R3-'SQ1 ZM'!R$27</f>
        <v>7.8639999999999999</v>
      </c>
    </row>
    <row r="4" spans="1:21" x14ac:dyDescent="0.2">
      <c r="A4" s="4" t="s">
        <v>20</v>
      </c>
      <c r="B4">
        <f>'SQ1 ZM'!B4-'SQ1 ZM'!B$27</f>
        <v>1911.54</v>
      </c>
      <c r="C4">
        <f>'SQ1 ZM'!C4-'SQ1 ZM'!C$27</f>
        <v>576.20000000000005</v>
      </c>
      <c r="D4">
        <f>'SQ1 ZM'!D4-'SQ1 ZM'!D$27</f>
        <v>1535.6</v>
      </c>
      <c r="E4">
        <f>'SQ1 ZM'!E4-'SQ1 ZM'!E$27</f>
        <v>334.9</v>
      </c>
      <c r="F4">
        <f t="shared" ref="F4:F27" si="0">AVERAGE(D4:E4)</f>
        <v>935.25</v>
      </c>
      <c r="G4">
        <f>'SQ1 ZM'!F4-'SQ1 ZM'!F$27</f>
        <v>106.83000000000001</v>
      </c>
      <c r="H4">
        <f>'SQ1 ZM'!G4-'SQ1 ZM'!G$27</f>
        <v>-243.69</v>
      </c>
      <c r="I4">
        <f>'SQ1 ZM'!H4-'SQ1 ZM'!H$27</f>
        <v>-9.7430000000000003</v>
      </c>
      <c r="J4">
        <f>'SQ1 ZM'!I4-'SQ1 ZM'!I$27</f>
        <v>-12.78</v>
      </c>
      <c r="K4">
        <f>'SQ1 ZM'!J4-'SQ1 ZM'!J$27</f>
        <v>0.128</v>
      </c>
      <c r="L4">
        <f>'SQ1 ZM'!K4-'SQ1 ZM'!K$27</f>
        <v>-0.501</v>
      </c>
      <c r="M4">
        <f t="shared" ref="M4:M27" si="1">AVERAGE(K4:L4)</f>
        <v>-0.1865</v>
      </c>
      <c r="N4">
        <f>'SQ1 ZM'!L4-'SQ1 ZM'!L$27</f>
        <v>274.495</v>
      </c>
      <c r="O4">
        <f>'SQ1 ZM'!M4-'SQ1 ZM'!M$27</f>
        <v>3.4859999999999998</v>
      </c>
      <c r="P4">
        <f>'SQ1 ZM'!N4-'SQ1 ZM'!N$27</f>
        <v>1.587</v>
      </c>
      <c r="Q4">
        <f>'SQ1 ZM'!O4-'SQ1 ZM'!O$27</f>
        <v>3.6179999999999999</v>
      </c>
      <c r="R4">
        <f>'SQ1 ZM'!P4-'SQ1 ZM'!P$27</f>
        <v>4.3330000000000002</v>
      </c>
      <c r="S4">
        <f>'SQ1 ZM'!Q4-'SQ1 ZM'!Q$27</f>
        <v>4.2430000000000003</v>
      </c>
      <c r="T4">
        <f>'SQ1 ZM'!R4-'SQ1 ZM'!R$27</f>
        <v>4.9180000000000001</v>
      </c>
    </row>
    <row r="5" spans="1:21" x14ac:dyDescent="0.2">
      <c r="A5" s="4" t="s">
        <v>21</v>
      </c>
      <c r="B5">
        <f>'SQ1 ZM'!B5-'SQ1 ZM'!B$27</f>
        <v>2040.54</v>
      </c>
      <c r="C5">
        <f>'SQ1 ZM'!C5-'SQ1 ZM'!C$27</f>
        <v>660.2</v>
      </c>
      <c r="D5">
        <f>'SQ1 ZM'!D5-'SQ1 ZM'!D$27</f>
        <v>1515.4</v>
      </c>
      <c r="E5">
        <f>'SQ1 ZM'!E5-'SQ1 ZM'!E$27</f>
        <v>430.59999999999997</v>
      </c>
      <c r="F5">
        <f t="shared" si="0"/>
        <v>973</v>
      </c>
      <c r="G5">
        <f>'SQ1 ZM'!F5-'SQ1 ZM'!F$27</f>
        <v>103.83000000000001</v>
      </c>
      <c r="H5">
        <f>'SQ1 ZM'!G5-'SQ1 ZM'!G$27</f>
        <v>-240.57999999999998</v>
      </c>
      <c r="I5">
        <f>'SQ1 ZM'!H5-'SQ1 ZM'!H$27</f>
        <v>-6.859</v>
      </c>
      <c r="J5">
        <f>'SQ1 ZM'!I5-'SQ1 ZM'!I$27</f>
        <v>2.1900000000000013</v>
      </c>
      <c r="K5">
        <f>'SQ1 ZM'!J5-'SQ1 ZM'!J$27</f>
        <v>0.20599999999999999</v>
      </c>
      <c r="L5">
        <f>'SQ1 ZM'!K5-'SQ1 ZM'!K$27</f>
        <v>-0.57899999999999996</v>
      </c>
      <c r="M5">
        <f t="shared" si="1"/>
        <v>-0.1865</v>
      </c>
      <c r="N5">
        <f>'SQ1 ZM'!L5-'SQ1 ZM'!L$27</f>
        <v>215.095</v>
      </c>
      <c r="O5">
        <f>'SQ1 ZM'!M5-'SQ1 ZM'!M$27</f>
        <v>3.1669999999999998</v>
      </c>
      <c r="P5">
        <f>'SQ1 ZM'!N5-'SQ1 ZM'!N$27</f>
        <v>2.4660000000000002</v>
      </c>
      <c r="Q5">
        <f>'SQ1 ZM'!O5-'SQ1 ZM'!O$27</f>
        <v>4.1440000000000001</v>
      </c>
      <c r="R5">
        <f>'SQ1 ZM'!P5-'SQ1 ZM'!P$27</f>
        <v>4.3979999999999997</v>
      </c>
      <c r="S5">
        <f>'SQ1 ZM'!Q5-'SQ1 ZM'!Q$27</f>
        <v>4.282</v>
      </c>
      <c r="T5">
        <f>'SQ1 ZM'!R5-'SQ1 ZM'!R$27</f>
        <v>14.875</v>
      </c>
    </row>
    <row r="6" spans="1:21" x14ac:dyDescent="0.2">
      <c r="A6" s="4" t="s">
        <v>22</v>
      </c>
      <c r="B6">
        <f>'SQ1 ZM'!B6-'SQ1 ZM'!B$27</f>
        <v>1731.54</v>
      </c>
      <c r="C6">
        <f>'SQ1 ZM'!C6-'SQ1 ZM'!C$27</f>
        <v>496.20000000000005</v>
      </c>
      <c r="D6">
        <f>'SQ1 ZM'!D6-'SQ1 ZM'!D$27</f>
        <v>1493.8</v>
      </c>
      <c r="E6">
        <f>'SQ1 ZM'!E6-'SQ1 ZM'!E$27</f>
        <v>545.20000000000005</v>
      </c>
      <c r="F6">
        <f t="shared" si="0"/>
        <v>1019.5</v>
      </c>
      <c r="G6">
        <f>'SQ1 ZM'!F6-'SQ1 ZM'!F$27</f>
        <v>115.33000000000001</v>
      </c>
      <c r="H6">
        <f>'SQ1 ZM'!G6-'SQ1 ZM'!G$27</f>
        <v>22.800000000000011</v>
      </c>
      <c r="I6">
        <f>'SQ1 ZM'!H6-'SQ1 ZM'!H$27</f>
        <v>47.18</v>
      </c>
      <c r="J6">
        <f>'SQ1 ZM'!I6-'SQ1 ZM'!I$27</f>
        <v>92.7</v>
      </c>
      <c r="K6">
        <f>'SQ1 ZM'!J6-'SQ1 ZM'!J$27</f>
        <v>7.1000000000000008E-2</v>
      </c>
      <c r="L6">
        <f>'SQ1 ZM'!K6-'SQ1 ZM'!K$27</f>
        <v>-0.63100000000000001</v>
      </c>
      <c r="M6">
        <f t="shared" si="1"/>
        <v>-0.28000000000000003</v>
      </c>
      <c r="N6">
        <f>'SQ1 ZM'!L6-'SQ1 ZM'!L$27</f>
        <v>195.19499999999999</v>
      </c>
      <c r="O6">
        <f>'SQ1 ZM'!M6-'SQ1 ZM'!M$27</f>
        <v>3.8939999999999997</v>
      </c>
      <c r="P6">
        <f>'SQ1 ZM'!N6-'SQ1 ZM'!N$27</f>
        <v>1.895</v>
      </c>
      <c r="Q6">
        <f>'SQ1 ZM'!O6-'SQ1 ZM'!O$27</f>
        <v>5.1019999999999994</v>
      </c>
      <c r="R6">
        <f>'SQ1 ZM'!P6-'SQ1 ZM'!P$27</f>
        <v>6.1520000000000001</v>
      </c>
      <c r="S6">
        <f>'SQ1 ZM'!Q6-'SQ1 ZM'!Q$27</f>
        <v>5.734</v>
      </c>
      <c r="T6">
        <f>'SQ1 ZM'!R6-'SQ1 ZM'!R$27</f>
        <v>13.845000000000001</v>
      </c>
    </row>
    <row r="7" spans="1:21" x14ac:dyDescent="0.2">
      <c r="A7" s="4" t="s">
        <v>23</v>
      </c>
      <c r="B7">
        <f>'SQ1 ZM'!B7-'SQ1 ZM'!B$27</f>
        <v>2117.54</v>
      </c>
      <c r="C7">
        <f>'SQ1 ZM'!C7-'SQ1 ZM'!C$27</f>
        <v>665.2</v>
      </c>
      <c r="D7">
        <f>'SQ1 ZM'!D7-'SQ1 ZM'!D$27</f>
        <v>1459.5</v>
      </c>
      <c r="E7">
        <f>'SQ1 ZM'!E7-'SQ1 ZM'!E$27</f>
        <v>338.29999999999995</v>
      </c>
      <c r="F7">
        <f t="shared" si="0"/>
        <v>898.9</v>
      </c>
      <c r="G7">
        <f>'SQ1 ZM'!F7-'SQ1 ZM'!F$27</f>
        <v>118.83000000000001</v>
      </c>
      <c r="H7">
        <f>'SQ1 ZM'!G7-'SQ1 ZM'!G$27</f>
        <v>-265.71999999999997</v>
      </c>
      <c r="I7">
        <f>'SQ1 ZM'!H7-'SQ1 ZM'!H$27</f>
        <v>-11.106999999999999</v>
      </c>
      <c r="J7">
        <f>'SQ1 ZM'!I7-'SQ1 ZM'!I$27</f>
        <v>-12</v>
      </c>
      <c r="K7">
        <f>'SQ1 ZM'!J7-'SQ1 ZM'!J$27</f>
        <v>0.23699999999999999</v>
      </c>
      <c r="L7">
        <f>'SQ1 ZM'!K7-'SQ1 ZM'!K$27</f>
        <v>-0.72699999999999998</v>
      </c>
      <c r="M7">
        <f t="shared" si="1"/>
        <v>-0.245</v>
      </c>
      <c r="N7">
        <f>'SQ1 ZM'!L7-'SQ1 ZM'!L$27</f>
        <v>232.495</v>
      </c>
      <c r="O7">
        <f>'SQ1 ZM'!M7-'SQ1 ZM'!M$27</f>
        <v>3.6239999999999997</v>
      </c>
      <c r="P7">
        <f>'SQ1 ZM'!N7-'SQ1 ZM'!N$27</f>
        <v>2.5950000000000002</v>
      </c>
      <c r="Q7">
        <f>'SQ1 ZM'!O7-'SQ1 ZM'!O$27</f>
        <v>4.4559999999999995</v>
      </c>
      <c r="R7">
        <f>'SQ1 ZM'!P7-'SQ1 ZM'!P$27</f>
        <v>5.0659999999999998</v>
      </c>
      <c r="S7">
        <f>'SQ1 ZM'!Q7-'SQ1 ZM'!Q$27</f>
        <v>4.9479999999999995</v>
      </c>
      <c r="T7">
        <f>'SQ1 ZM'!R7-'SQ1 ZM'!R$27</f>
        <v>5.2850000000000001</v>
      </c>
    </row>
    <row r="8" spans="1:21" x14ac:dyDescent="0.2">
      <c r="A8" s="4" t="s">
        <v>24</v>
      </c>
      <c r="B8">
        <f>'SQ1 ZM'!B8-'SQ1 ZM'!B$27</f>
        <v>2134.54</v>
      </c>
      <c r="C8">
        <f>'SQ1 ZM'!C8-'SQ1 ZM'!C$27</f>
        <v>715.2</v>
      </c>
      <c r="D8">
        <f>'SQ1 ZM'!D8-'SQ1 ZM'!D$27</f>
        <v>1455.9</v>
      </c>
      <c r="E8">
        <f>'SQ1 ZM'!E8-'SQ1 ZM'!E$27</f>
        <v>419.3</v>
      </c>
      <c r="F8">
        <f t="shared" si="0"/>
        <v>937.6</v>
      </c>
      <c r="G8">
        <f>'SQ1 ZM'!F8-'SQ1 ZM'!F$27</f>
        <v>99.53</v>
      </c>
      <c r="H8">
        <f>'SQ1 ZM'!G8-'SQ1 ZM'!G$27</f>
        <v>-278.08</v>
      </c>
      <c r="I8">
        <f>'SQ1 ZM'!H8-'SQ1 ZM'!H$27</f>
        <v>-10.305</v>
      </c>
      <c r="J8">
        <f>'SQ1 ZM'!I8-'SQ1 ZM'!I$27</f>
        <v>-11.71</v>
      </c>
      <c r="K8">
        <f>'SQ1 ZM'!J8-'SQ1 ZM'!J$27</f>
        <v>8.7000000000000008E-2</v>
      </c>
      <c r="L8">
        <f>'SQ1 ZM'!K8-'SQ1 ZM'!K$27</f>
        <v>-0.61599999999999999</v>
      </c>
      <c r="M8">
        <f t="shared" si="1"/>
        <v>-0.26450000000000001</v>
      </c>
      <c r="N8">
        <f>'SQ1 ZM'!L8-'SQ1 ZM'!L$27</f>
        <v>178.89500000000001</v>
      </c>
      <c r="O8">
        <f>'SQ1 ZM'!M8-'SQ1 ZM'!M$27</f>
        <v>3.669</v>
      </c>
      <c r="P8">
        <f>'SQ1 ZM'!N8-'SQ1 ZM'!N$27</f>
        <v>2.0739999999999998</v>
      </c>
      <c r="Q8">
        <f>'SQ1 ZM'!O8-'SQ1 ZM'!O$27</f>
        <v>4.9390000000000001</v>
      </c>
      <c r="R8">
        <f>'SQ1 ZM'!P8-'SQ1 ZM'!P$27</f>
        <v>5.5119999999999996</v>
      </c>
      <c r="S8">
        <f>'SQ1 ZM'!Q8-'SQ1 ZM'!Q$27</f>
        <v>5.2949999999999999</v>
      </c>
      <c r="T8">
        <f>'SQ1 ZM'!R8-'SQ1 ZM'!R$27</f>
        <v>8.14</v>
      </c>
    </row>
    <row r="9" spans="1:21" x14ac:dyDescent="0.2">
      <c r="A9" s="4" t="s">
        <v>25</v>
      </c>
      <c r="B9">
        <f>'SQ1 ZM'!B9-'SQ1 ZM'!B$27</f>
        <v>1985.54</v>
      </c>
      <c r="C9">
        <f>'SQ1 ZM'!C9-'SQ1 ZM'!C$27</f>
        <v>531.20000000000005</v>
      </c>
      <c r="D9">
        <f>'SQ1 ZM'!D9-'SQ1 ZM'!D$27</f>
        <v>1436.2</v>
      </c>
      <c r="E9">
        <f>'SQ1 ZM'!E9-'SQ1 ZM'!E$27</f>
        <v>366</v>
      </c>
      <c r="F9">
        <f t="shared" si="0"/>
        <v>901.1</v>
      </c>
      <c r="G9">
        <f>'SQ1 ZM'!F9-'SQ1 ZM'!F$27</f>
        <v>191.03</v>
      </c>
      <c r="H9">
        <f>'SQ1 ZM'!G9-'SQ1 ZM'!G$27</f>
        <v>-278.53999999999996</v>
      </c>
      <c r="I9">
        <f>'SQ1 ZM'!H9-'SQ1 ZM'!H$27</f>
        <v>-9.8960000000000008</v>
      </c>
      <c r="J9">
        <f>'SQ1 ZM'!I9-'SQ1 ZM'!I$27</f>
        <v>-3.6700000000000017</v>
      </c>
      <c r="K9">
        <f>'SQ1 ZM'!J9-'SQ1 ZM'!J$27</f>
        <v>-3.4000000000000002E-2</v>
      </c>
      <c r="L9">
        <f>'SQ1 ZM'!K9-'SQ1 ZM'!K$27</f>
        <v>-0.74</v>
      </c>
      <c r="M9">
        <f t="shared" si="1"/>
        <v>-0.38700000000000001</v>
      </c>
      <c r="N9">
        <f>'SQ1 ZM'!L9-'SQ1 ZM'!L$27</f>
        <v>227.095</v>
      </c>
      <c r="O9">
        <f>'SQ1 ZM'!M9-'SQ1 ZM'!M$27</f>
        <v>3.7759999999999998</v>
      </c>
      <c r="P9">
        <f>'SQ1 ZM'!N9-'SQ1 ZM'!N$27</f>
        <v>2.7730000000000001</v>
      </c>
      <c r="Q9">
        <f>'SQ1 ZM'!O9-'SQ1 ZM'!O$27</f>
        <v>4.8919999999999995</v>
      </c>
      <c r="R9">
        <f>'SQ1 ZM'!P9-'SQ1 ZM'!P$27</f>
        <v>5.6550000000000002</v>
      </c>
      <c r="S9">
        <f>'SQ1 ZM'!Q9-'SQ1 ZM'!Q$27</f>
        <v>5.2619999999999996</v>
      </c>
      <c r="T9">
        <f>'SQ1 ZM'!R9-'SQ1 ZM'!R$27</f>
        <v>6.0819999999999999</v>
      </c>
    </row>
    <row r="10" spans="1:21" x14ac:dyDescent="0.2">
      <c r="A10" s="4" t="s">
        <v>26</v>
      </c>
      <c r="B10">
        <f>'SQ1 ZM'!B10-'SQ1 ZM'!B$27</f>
        <v>1984.54</v>
      </c>
      <c r="C10">
        <f>'SQ1 ZM'!C10-'SQ1 ZM'!C$27</f>
        <v>524.20000000000005</v>
      </c>
      <c r="D10">
        <f>'SQ1 ZM'!D10-'SQ1 ZM'!D$27</f>
        <v>1464.2</v>
      </c>
      <c r="E10">
        <f>'SQ1 ZM'!E10-'SQ1 ZM'!E$27</f>
        <v>398.79999999999995</v>
      </c>
      <c r="F10">
        <f t="shared" si="0"/>
        <v>931.5</v>
      </c>
      <c r="G10">
        <f>'SQ1 ZM'!F10-'SQ1 ZM'!F$27</f>
        <v>119.53</v>
      </c>
      <c r="H10">
        <f>'SQ1 ZM'!G10-'SQ1 ZM'!G$27</f>
        <v>-289.73</v>
      </c>
      <c r="I10">
        <f>'SQ1 ZM'!H10-'SQ1 ZM'!H$27</f>
        <v>-9.157</v>
      </c>
      <c r="J10">
        <f>'SQ1 ZM'!I10-'SQ1 ZM'!I$27</f>
        <v>-4.7199999999999989</v>
      </c>
      <c r="K10">
        <f>'SQ1 ZM'!J10-'SQ1 ZM'!J$27</f>
        <v>-1.9E-2</v>
      </c>
      <c r="L10">
        <f>'SQ1 ZM'!K10-'SQ1 ZM'!K$27</f>
        <v>-0.73699999999999999</v>
      </c>
      <c r="M10">
        <f t="shared" si="1"/>
        <v>-0.378</v>
      </c>
      <c r="N10">
        <f>'SQ1 ZM'!L10-'SQ1 ZM'!L$27</f>
        <v>204.79500000000002</v>
      </c>
      <c r="O10">
        <f>'SQ1 ZM'!M10-'SQ1 ZM'!M$27</f>
        <v>4.2960000000000003</v>
      </c>
      <c r="P10">
        <f>'SQ1 ZM'!N10-'SQ1 ZM'!N$27</f>
        <v>2.5049999999999999</v>
      </c>
      <c r="Q10">
        <f>'SQ1 ZM'!O10-'SQ1 ZM'!O$27</f>
        <v>4.9739999999999993</v>
      </c>
      <c r="R10">
        <f>'SQ1 ZM'!P10-'SQ1 ZM'!P$27</f>
        <v>5.4130000000000003</v>
      </c>
      <c r="S10">
        <f>'SQ1 ZM'!Q10-'SQ1 ZM'!Q$27</f>
        <v>4.9659999999999993</v>
      </c>
      <c r="T10">
        <f>'SQ1 ZM'!R10-'SQ1 ZM'!R$27</f>
        <v>6.2039999999999997</v>
      </c>
    </row>
    <row r="11" spans="1:21" x14ac:dyDescent="0.2">
      <c r="A11" s="4" t="s">
        <v>27</v>
      </c>
      <c r="B11">
        <f>'SQ1 ZM'!B11-'SQ1 ZM'!B$27</f>
        <v>2070.54</v>
      </c>
      <c r="C11">
        <f>'SQ1 ZM'!C11-'SQ1 ZM'!C$27</f>
        <v>551.20000000000005</v>
      </c>
      <c r="D11">
        <f>'SQ1 ZM'!D11-'SQ1 ZM'!D$27</f>
        <v>1460.2</v>
      </c>
      <c r="E11">
        <f>'SQ1 ZM'!E11-'SQ1 ZM'!E$27</f>
        <v>492.9</v>
      </c>
      <c r="F11">
        <f t="shared" si="0"/>
        <v>976.55</v>
      </c>
      <c r="G11">
        <f>'SQ1 ZM'!F11-'SQ1 ZM'!F$27</f>
        <v>114.53</v>
      </c>
      <c r="H11">
        <f>'SQ1 ZM'!G11-'SQ1 ZM'!G$27</f>
        <v>-289.77999999999997</v>
      </c>
      <c r="I11">
        <f>'SQ1 ZM'!H11-'SQ1 ZM'!H$27</f>
        <v>-7.0060000000000002</v>
      </c>
      <c r="J11">
        <f>'SQ1 ZM'!I11-'SQ1 ZM'!I$27</f>
        <v>41.319999999999993</v>
      </c>
      <c r="K11">
        <f>'SQ1 ZM'!J11-'SQ1 ZM'!J$27</f>
        <v>1.9000000000000003E-2</v>
      </c>
      <c r="L11">
        <f>'SQ1 ZM'!K11-'SQ1 ZM'!K$27</f>
        <v>-0.73499999999999999</v>
      </c>
      <c r="M11">
        <f t="shared" si="1"/>
        <v>-0.35799999999999998</v>
      </c>
      <c r="N11">
        <f>'SQ1 ZM'!L11-'SQ1 ZM'!L$27</f>
        <v>197.89500000000001</v>
      </c>
      <c r="O11">
        <f>'SQ1 ZM'!M11-'SQ1 ZM'!M$27</f>
        <v>3.9649999999999999</v>
      </c>
      <c r="P11">
        <f>'SQ1 ZM'!N11-'SQ1 ZM'!N$27</f>
        <v>1.996</v>
      </c>
      <c r="Q11">
        <f>'SQ1 ZM'!O11-'SQ1 ZM'!O$27</f>
        <v>5.0729999999999995</v>
      </c>
      <c r="R11">
        <f>'SQ1 ZM'!P11-'SQ1 ZM'!P$27</f>
        <v>5.7450000000000001</v>
      </c>
      <c r="S11">
        <f>'SQ1 ZM'!Q11-'SQ1 ZM'!Q$27</f>
        <v>5.3339999999999996</v>
      </c>
      <c r="T11">
        <f>'SQ1 ZM'!R11-'SQ1 ZM'!R$27</f>
        <v>8.1690000000000005</v>
      </c>
    </row>
    <row r="12" spans="1:21" x14ac:dyDescent="0.2">
      <c r="A12" s="4" t="s">
        <v>28</v>
      </c>
      <c r="B12">
        <f>'SQ1 ZM'!B12-'SQ1 ZM'!B$27</f>
        <v>2138.54</v>
      </c>
      <c r="C12">
        <f>'SQ1 ZM'!C12-'SQ1 ZM'!C$27</f>
        <v>643.20000000000005</v>
      </c>
      <c r="D12">
        <f>'SQ1 ZM'!D12-'SQ1 ZM'!D$27</f>
        <v>1457.7</v>
      </c>
      <c r="E12">
        <f>'SQ1 ZM'!E12-'SQ1 ZM'!E$27</f>
        <v>366.6</v>
      </c>
      <c r="F12">
        <f t="shared" si="0"/>
        <v>912.15000000000009</v>
      </c>
      <c r="G12">
        <f>'SQ1 ZM'!F12-'SQ1 ZM'!F$27</f>
        <v>110.63</v>
      </c>
      <c r="H12">
        <f>'SQ1 ZM'!G12-'SQ1 ZM'!G$27</f>
        <v>-283.87</v>
      </c>
      <c r="I12">
        <f>'SQ1 ZM'!H12-'SQ1 ZM'!H$27</f>
        <v>-8.952</v>
      </c>
      <c r="J12">
        <f>'SQ1 ZM'!I12-'SQ1 ZM'!I$27</f>
        <v>-7.8299999999999983</v>
      </c>
      <c r="K12">
        <f>'SQ1 ZM'!J12-'SQ1 ZM'!J$27</f>
        <v>2.0000000000000004E-2</v>
      </c>
      <c r="L12">
        <f>'SQ1 ZM'!K12-'SQ1 ZM'!K$27</f>
        <v>-0.69099999999999995</v>
      </c>
      <c r="M12">
        <f t="shared" si="1"/>
        <v>-0.33549999999999996</v>
      </c>
      <c r="N12">
        <f>'SQ1 ZM'!L12-'SQ1 ZM'!L$27</f>
        <v>218.69499999999999</v>
      </c>
      <c r="O12">
        <f>'SQ1 ZM'!M12-'SQ1 ZM'!M$27</f>
        <v>3.5739999999999998</v>
      </c>
      <c r="P12">
        <f>'SQ1 ZM'!N12-'SQ1 ZM'!N$27</f>
        <v>2.4460000000000002</v>
      </c>
      <c r="Q12">
        <f>'SQ1 ZM'!O12-'SQ1 ZM'!O$27</f>
        <v>4.3819999999999997</v>
      </c>
      <c r="R12">
        <f>'SQ1 ZM'!P12-'SQ1 ZM'!P$27</f>
        <v>4.968</v>
      </c>
      <c r="S12">
        <f>'SQ1 ZM'!Q12-'SQ1 ZM'!Q$27</f>
        <v>4.681</v>
      </c>
      <c r="T12">
        <f>'SQ1 ZM'!R12-'SQ1 ZM'!R$27</f>
        <v>13.215</v>
      </c>
    </row>
    <row r="13" spans="1:21" x14ac:dyDescent="0.2">
      <c r="A13" s="4" t="s">
        <v>29</v>
      </c>
      <c r="B13">
        <f>'SQ1 ZM'!B13-'SQ1 ZM'!B$27</f>
        <v>2249.54</v>
      </c>
      <c r="C13">
        <f>'SQ1 ZM'!C13-'SQ1 ZM'!C$27</f>
        <v>519.20000000000005</v>
      </c>
      <c r="D13">
        <f>'SQ1 ZM'!D13-'SQ1 ZM'!D$27</f>
        <v>1436</v>
      </c>
      <c r="E13">
        <f>'SQ1 ZM'!E13-'SQ1 ZM'!E$27</f>
        <v>345.9</v>
      </c>
      <c r="F13">
        <f t="shared" si="0"/>
        <v>890.95</v>
      </c>
      <c r="G13">
        <f>'SQ1 ZM'!F13-'SQ1 ZM'!F$27</f>
        <v>152.33000000000001</v>
      </c>
      <c r="H13">
        <f>'SQ1 ZM'!G13-'SQ1 ZM'!G$27</f>
        <v>-253.79</v>
      </c>
      <c r="I13">
        <f>'SQ1 ZM'!H13-'SQ1 ZM'!H$27</f>
        <v>-9.8620000000000001</v>
      </c>
      <c r="J13">
        <f>'SQ1 ZM'!I13-'SQ1 ZM'!I$27</f>
        <v>-9.1999999999999993</v>
      </c>
      <c r="K13">
        <f>'SQ1 ZM'!J13-'SQ1 ZM'!J$27</f>
        <v>9.5000000000000001E-2</v>
      </c>
      <c r="L13">
        <f>'SQ1 ZM'!K13-'SQ1 ZM'!K$27</f>
        <v>-0.80699999999999994</v>
      </c>
      <c r="M13">
        <f t="shared" si="1"/>
        <v>-0.35599999999999998</v>
      </c>
      <c r="N13">
        <f>'SQ1 ZM'!L13-'SQ1 ZM'!L$27</f>
        <v>203.89500000000001</v>
      </c>
      <c r="O13">
        <f>'SQ1 ZM'!M13-'SQ1 ZM'!M$27</f>
        <v>3.6909999999999998</v>
      </c>
      <c r="P13">
        <f>'SQ1 ZM'!N13-'SQ1 ZM'!N$27</f>
        <v>2.3620000000000001</v>
      </c>
      <c r="Q13">
        <f>'SQ1 ZM'!O13-'SQ1 ZM'!O$27</f>
        <v>4.9279999999999999</v>
      </c>
      <c r="R13">
        <f>'SQ1 ZM'!P13-'SQ1 ZM'!P$27</f>
        <v>5.6139999999999999</v>
      </c>
      <c r="S13">
        <f>'SQ1 ZM'!Q13-'SQ1 ZM'!Q$27</f>
        <v>5.0739999999999998</v>
      </c>
      <c r="T13">
        <f>'SQ1 ZM'!R13-'SQ1 ZM'!R$27</f>
        <v>5.1989999999999998</v>
      </c>
    </row>
    <row r="14" spans="1:21" x14ac:dyDescent="0.2">
      <c r="A14" s="4" t="s">
        <v>30</v>
      </c>
      <c r="B14">
        <f>'SQ1 ZM'!B14-'SQ1 ZM'!B$27</f>
        <v>2118.54</v>
      </c>
      <c r="C14">
        <f>'SQ1 ZM'!C14-'SQ1 ZM'!C$27</f>
        <v>450.20000000000005</v>
      </c>
      <c r="D14">
        <f>'SQ1 ZM'!D14-'SQ1 ZM'!D$27</f>
        <v>1455.9</v>
      </c>
      <c r="E14">
        <f>'SQ1 ZM'!E14-'SQ1 ZM'!E$27</f>
        <v>546.09999999999991</v>
      </c>
      <c r="F14">
        <f t="shared" si="0"/>
        <v>1001</v>
      </c>
      <c r="G14">
        <f>'SQ1 ZM'!F14-'SQ1 ZM'!F$27</f>
        <v>143.53</v>
      </c>
      <c r="H14">
        <f>'SQ1 ZM'!G14-'SQ1 ZM'!G$27</f>
        <v>-227.07999999999998</v>
      </c>
      <c r="I14">
        <f>'SQ1 ZM'!H14-'SQ1 ZM'!H$27</f>
        <v>-8.0240000000000009</v>
      </c>
      <c r="J14">
        <f>'SQ1 ZM'!I14-'SQ1 ZM'!I$27</f>
        <v>15.21</v>
      </c>
      <c r="K14">
        <f>'SQ1 ZM'!J14-'SQ1 ZM'!J$27</f>
        <v>0.11900000000000001</v>
      </c>
      <c r="L14">
        <f>'SQ1 ZM'!K14-'SQ1 ZM'!K$27</f>
        <v>-0.752</v>
      </c>
      <c r="M14">
        <f t="shared" si="1"/>
        <v>-0.3165</v>
      </c>
      <c r="N14">
        <f>'SQ1 ZM'!L14-'SQ1 ZM'!L$27</f>
        <v>176.995</v>
      </c>
      <c r="O14">
        <f>'SQ1 ZM'!M14-'SQ1 ZM'!M$27</f>
        <v>3.7079999999999997</v>
      </c>
      <c r="P14">
        <f>'SQ1 ZM'!N14-'SQ1 ZM'!N$27</f>
        <v>2.6030000000000002</v>
      </c>
      <c r="Q14">
        <f>'SQ1 ZM'!O14-'SQ1 ZM'!O$27</f>
        <v>4.6629999999999994</v>
      </c>
      <c r="R14">
        <f>'SQ1 ZM'!P14-'SQ1 ZM'!P$27</f>
        <v>5.31</v>
      </c>
      <c r="S14">
        <f>'SQ1 ZM'!Q14-'SQ1 ZM'!Q$27</f>
        <v>5.0859999999999994</v>
      </c>
      <c r="T14">
        <f>'SQ1 ZM'!R14-'SQ1 ZM'!R$27</f>
        <v>7.1869999999999994</v>
      </c>
    </row>
    <row r="15" spans="1:21" x14ac:dyDescent="0.2">
      <c r="A15" s="4" t="s">
        <v>31</v>
      </c>
      <c r="B15">
        <f>'SQ1 ZM'!B15-'SQ1 ZM'!B$27</f>
        <v>1977.54</v>
      </c>
      <c r="C15">
        <f>'SQ1 ZM'!C15-'SQ1 ZM'!C$27</f>
        <v>442.20000000000005</v>
      </c>
      <c r="D15">
        <f>'SQ1 ZM'!D15-'SQ1 ZM'!D$27</f>
        <v>1390.2</v>
      </c>
      <c r="E15">
        <f>'SQ1 ZM'!E15-'SQ1 ZM'!E$27</f>
        <v>560</v>
      </c>
      <c r="F15">
        <f t="shared" si="0"/>
        <v>975.1</v>
      </c>
      <c r="G15">
        <f>'SQ1 ZM'!F15-'SQ1 ZM'!F$27</f>
        <v>97.03</v>
      </c>
      <c r="H15">
        <f>'SQ1 ZM'!G15-'SQ1 ZM'!G$27</f>
        <v>-267.48</v>
      </c>
      <c r="I15">
        <f>'SQ1 ZM'!H15-'SQ1 ZM'!H$27</f>
        <v>-6.01</v>
      </c>
      <c r="J15">
        <f>'SQ1 ZM'!I15-'SQ1 ZM'!I$27</f>
        <v>-11.3</v>
      </c>
      <c r="K15">
        <f>'SQ1 ZM'!J15-'SQ1 ZM'!J$27</f>
        <v>8.9999999999999993E-3</v>
      </c>
      <c r="L15">
        <f>'SQ1 ZM'!K15-'SQ1 ZM'!K$27</f>
        <v>-0.67899999999999994</v>
      </c>
      <c r="M15">
        <f t="shared" si="1"/>
        <v>-0.33499999999999996</v>
      </c>
      <c r="N15">
        <f>'SQ1 ZM'!L15-'SQ1 ZM'!L$27</f>
        <v>189.29500000000002</v>
      </c>
      <c r="O15">
        <f>'SQ1 ZM'!M15-'SQ1 ZM'!M$27</f>
        <v>2.6469999999999998</v>
      </c>
      <c r="P15">
        <f>'SQ1 ZM'!N15-'SQ1 ZM'!N$27</f>
        <v>2.1749999999999998</v>
      </c>
      <c r="Q15">
        <f>'SQ1 ZM'!O15-'SQ1 ZM'!O$27</f>
        <v>3.3160000000000003</v>
      </c>
      <c r="R15">
        <f>'SQ1 ZM'!P15-'SQ1 ZM'!P$27</f>
        <v>3.681</v>
      </c>
      <c r="S15">
        <f>'SQ1 ZM'!Q15-'SQ1 ZM'!Q$27</f>
        <v>3.4490000000000003</v>
      </c>
      <c r="T15">
        <f>'SQ1 ZM'!R15-'SQ1 ZM'!R$27</f>
        <v>6.77</v>
      </c>
    </row>
    <row r="16" spans="1:21" x14ac:dyDescent="0.2">
      <c r="A16" s="4" t="s">
        <v>32</v>
      </c>
      <c r="B16">
        <f>'SQ1 ZM'!B16-'SQ1 ZM'!B$27</f>
        <v>2331.54</v>
      </c>
      <c r="C16">
        <f>'SQ1 ZM'!C16-'SQ1 ZM'!C$27</f>
        <v>608.20000000000005</v>
      </c>
      <c r="D16">
        <f>'SQ1 ZM'!D16-'SQ1 ZM'!D$27</f>
        <v>1430.5</v>
      </c>
      <c r="E16">
        <f>'SQ1 ZM'!E16-'SQ1 ZM'!E$27</f>
        <v>484</v>
      </c>
      <c r="F16">
        <f t="shared" si="0"/>
        <v>957.25</v>
      </c>
      <c r="G16">
        <f>'SQ1 ZM'!F16-'SQ1 ZM'!F$27</f>
        <v>140.93</v>
      </c>
      <c r="H16">
        <f>'SQ1 ZM'!G16-'SQ1 ZM'!G$27</f>
        <v>-256.08</v>
      </c>
      <c r="I16">
        <f>'SQ1 ZM'!H16-'SQ1 ZM'!H$27</f>
        <v>-9.7540000000000013</v>
      </c>
      <c r="J16">
        <f>'SQ1 ZM'!I16-'SQ1 ZM'!I$27</f>
        <v>-3.6099999999999994</v>
      </c>
      <c r="K16">
        <f>'SQ1 ZM'!J16-'SQ1 ZM'!J$27</f>
        <v>-1.4999999999999999E-2</v>
      </c>
      <c r="L16">
        <f>'SQ1 ZM'!K16-'SQ1 ZM'!K$27</f>
        <v>-0.73699999999999999</v>
      </c>
      <c r="M16">
        <f t="shared" si="1"/>
        <v>-0.376</v>
      </c>
      <c r="N16">
        <f>'SQ1 ZM'!L16-'SQ1 ZM'!L$27</f>
        <v>183.995</v>
      </c>
      <c r="O16">
        <f>'SQ1 ZM'!M16-'SQ1 ZM'!M$27</f>
        <v>3.423</v>
      </c>
      <c r="P16">
        <f>'SQ1 ZM'!N16-'SQ1 ZM'!N$27</f>
        <v>2.7720000000000002</v>
      </c>
      <c r="Q16">
        <f>'SQ1 ZM'!O16-'SQ1 ZM'!O$27</f>
        <v>4.6559999999999997</v>
      </c>
      <c r="R16">
        <f>'SQ1 ZM'!P16-'SQ1 ZM'!P$27</f>
        <v>5.3049999999999997</v>
      </c>
      <c r="S16">
        <f>'SQ1 ZM'!Q16-'SQ1 ZM'!Q$27</f>
        <v>4.6259999999999994</v>
      </c>
      <c r="T16">
        <f>'SQ1 ZM'!R16-'SQ1 ZM'!R$27</f>
        <v>9.636000000000001</v>
      </c>
    </row>
    <row r="17" spans="1:20" x14ac:dyDescent="0.2">
      <c r="A17" s="4" t="s">
        <v>33</v>
      </c>
      <c r="B17">
        <f>'SQ1 ZM'!B17-'SQ1 ZM'!B$27</f>
        <v>2570.54</v>
      </c>
      <c r="C17">
        <f>'SQ1 ZM'!C17-'SQ1 ZM'!C$27</f>
        <v>947.2</v>
      </c>
      <c r="D17">
        <f>'SQ1 ZM'!D17-'SQ1 ZM'!D$27</f>
        <v>1498.6</v>
      </c>
      <c r="E17">
        <f>'SQ1 ZM'!E17-'SQ1 ZM'!E$27</f>
        <v>444.7</v>
      </c>
      <c r="F17">
        <f t="shared" si="0"/>
        <v>971.65</v>
      </c>
      <c r="G17">
        <f>'SQ1 ZM'!F17-'SQ1 ZM'!F$27</f>
        <v>129.33000000000001</v>
      </c>
      <c r="H17">
        <f>'SQ1 ZM'!G17-'SQ1 ZM'!G$27</f>
        <v>608.20000000000005</v>
      </c>
      <c r="I17">
        <f>'SQ1 ZM'!H17-'SQ1 ZM'!H$27</f>
        <v>-6.7000000000000011</v>
      </c>
      <c r="J17">
        <f>'SQ1 ZM'!I17-'SQ1 ZM'!I$27</f>
        <v>-6.379999999999999</v>
      </c>
      <c r="K17">
        <f>'SQ1 ZM'!J17-'SQ1 ZM'!J$27</f>
        <v>1.2999999999999999E-2</v>
      </c>
      <c r="L17">
        <f>'SQ1 ZM'!K17-'SQ1 ZM'!K$27</f>
        <v>-0.753</v>
      </c>
      <c r="M17">
        <f t="shared" si="1"/>
        <v>-0.37</v>
      </c>
      <c r="N17">
        <f>'SQ1 ZM'!L17-'SQ1 ZM'!L$27</f>
        <v>273.09500000000003</v>
      </c>
      <c r="O17">
        <f>'SQ1 ZM'!M17-'SQ1 ZM'!M$27</f>
        <v>5.968</v>
      </c>
      <c r="P17">
        <f>'SQ1 ZM'!N17-'SQ1 ZM'!N$27</f>
        <v>2.1669999999999998</v>
      </c>
      <c r="Q17">
        <f>'SQ1 ZM'!O17-'SQ1 ZM'!O$27</f>
        <v>7.8149999999999995</v>
      </c>
      <c r="R17">
        <f>'SQ1 ZM'!P17-'SQ1 ZM'!P$27</f>
        <v>10.337999999999999</v>
      </c>
      <c r="S17">
        <f>'SQ1 ZM'!Q17-'SQ1 ZM'!Q$27</f>
        <v>7.968</v>
      </c>
      <c r="T17">
        <f>'SQ1 ZM'!R17-'SQ1 ZM'!R$27</f>
        <v>14.755000000000001</v>
      </c>
    </row>
    <row r="18" spans="1:20" x14ac:dyDescent="0.2">
      <c r="A18" s="4" t="s">
        <v>34</v>
      </c>
      <c r="B18">
        <f>'SQ1 ZM'!B18-'SQ1 ZM'!B$27</f>
        <v>2189.54</v>
      </c>
      <c r="C18">
        <f>'SQ1 ZM'!C18-'SQ1 ZM'!C$27</f>
        <v>443.20000000000005</v>
      </c>
      <c r="D18">
        <f>'SQ1 ZM'!D18-'SQ1 ZM'!D$27</f>
        <v>1456.4</v>
      </c>
      <c r="E18">
        <f>'SQ1 ZM'!E18-'SQ1 ZM'!E$27</f>
        <v>471.9</v>
      </c>
      <c r="F18">
        <f t="shared" si="0"/>
        <v>964.15000000000009</v>
      </c>
      <c r="G18">
        <f>'SQ1 ZM'!F18-'SQ1 ZM'!F$27</f>
        <v>126.03</v>
      </c>
      <c r="H18">
        <f>'SQ1 ZM'!G18-'SQ1 ZM'!G$27</f>
        <v>-295.51</v>
      </c>
      <c r="I18">
        <f>'SQ1 ZM'!H18-'SQ1 ZM'!H$27</f>
        <v>-11.138999999999999</v>
      </c>
      <c r="J18">
        <f>'SQ1 ZM'!I18-'SQ1 ZM'!I$27</f>
        <v>-11.15</v>
      </c>
      <c r="K18">
        <f>'SQ1 ZM'!J18-'SQ1 ZM'!J$27</f>
        <v>0.10100000000000001</v>
      </c>
      <c r="L18">
        <f>'SQ1 ZM'!K18-'SQ1 ZM'!K$27</f>
        <v>-0.80699999999999994</v>
      </c>
      <c r="M18">
        <f t="shared" si="1"/>
        <v>-0.35299999999999998</v>
      </c>
      <c r="N18">
        <f>'SQ1 ZM'!L18-'SQ1 ZM'!L$27</f>
        <v>197.19499999999999</v>
      </c>
      <c r="O18">
        <f>'SQ1 ZM'!M18-'SQ1 ZM'!M$27</f>
        <v>3.6</v>
      </c>
      <c r="P18">
        <f>'SQ1 ZM'!N18-'SQ1 ZM'!N$27</f>
        <v>2.73</v>
      </c>
      <c r="Q18">
        <f>'SQ1 ZM'!O18-'SQ1 ZM'!O$27</f>
        <v>4.8479999999999999</v>
      </c>
      <c r="R18">
        <f>'SQ1 ZM'!P18-'SQ1 ZM'!P$27</f>
        <v>5.5439999999999996</v>
      </c>
      <c r="S18">
        <f>'SQ1 ZM'!Q18-'SQ1 ZM'!Q$27</f>
        <v>5.2290000000000001</v>
      </c>
      <c r="T18">
        <f>'SQ1 ZM'!R18-'SQ1 ZM'!R$27</f>
        <v>9.9649999999999999</v>
      </c>
    </row>
    <row r="19" spans="1:20" x14ac:dyDescent="0.2">
      <c r="A19" s="4" t="s">
        <v>35</v>
      </c>
      <c r="B19">
        <f>'SQ1 ZM'!B19-'SQ1 ZM'!B$27</f>
        <v>2225.54</v>
      </c>
      <c r="C19">
        <f>'SQ1 ZM'!C19-'SQ1 ZM'!C$27</f>
        <v>366.20000000000005</v>
      </c>
      <c r="D19">
        <f>'SQ1 ZM'!D19-'SQ1 ZM'!D$27</f>
        <v>1473.5</v>
      </c>
      <c r="E19">
        <f>'SQ1 ZM'!E19-'SQ1 ZM'!E$27</f>
        <v>464.3</v>
      </c>
      <c r="F19">
        <f t="shared" si="0"/>
        <v>968.9</v>
      </c>
      <c r="G19">
        <f>'SQ1 ZM'!F19-'SQ1 ZM'!F$27</f>
        <v>96.63</v>
      </c>
      <c r="H19">
        <f>'SQ1 ZM'!G19-'SQ1 ZM'!G$27</f>
        <v>-213.25</v>
      </c>
      <c r="I19">
        <f>'SQ1 ZM'!H19-'SQ1 ZM'!H$27</f>
        <v>-6.3000000000000007</v>
      </c>
      <c r="J19">
        <f>'SQ1 ZM'!I19-'SQ1 ZM'!I$27</f>
        <v>-3.5399999999999991</v>
      </c>
      <c r="K19">
        <f>'SQ1 ZM'!J19-'SQ1 ZM'!J$27</f>
        <v>9.2999999999999999E-2</v>
      </c>
      <c r="L19">
        <f>'SQ1 ZM'!K19-'SQ1 ZM'!K$27</f>
        <v>-0.78999999999999992</v>
      </c>
      <c r="M19">
        <f t="shared" si="1"/>
        <v>-0.34849999999999998</v>
      </c>
      <c r="N19">
        <f>'SQ1 ZM'!L19-'SQ1 ZM'!L$27</f>
        <v>185.19499999999999</v>
      </c>
      <c r="O19">
        <f>'SQ1 ZM'!M19-'SQ1 ZM'!M$27</f>
        <v>4.4300000000000006</v>
      </c>
      <c r="P19">
        <f>'SQ1 ZM'!N19-'SQ1 ZM'!N$27</f>
        <v>2.274</v>
      </c>
      <c r="Q19">
        <f>'SQ1 ZM'!O19-'SQ1 ZM'!O$27</f>
        <v>5.4969999999999999</v>
      </c>
      <c r="R19">
        <f>'SQ1 ZM'!P19-'SQ1 ZM'!P$27</f>
        <v>6.0259999999999998</v>
      </c>
      <c r="S19">
        <f>'SQ1 ZM'!Q19-'SQ1 ZM'!Q$27</f>
        <v>5.8559999999999999</v>
      </c>
      <c r="T19">
        <f>'SQ1 ZM'!R19-'SQ1 ZM'!R$27</f>
        <v>6.2869999999999999</v>
      </c>
    </row>
    <row r="20" spans="1:20" x14ac:dyDescent="0.2">
      <c r="A20" s="4" t="s">
        <v>36</v>
      </c>
      <c r="B20">
        <f>'SQ1 ZM'!B20-'SQ1 ZM'!B$27</f>
        <v>2241.54</v>
      </c>
      <c r="C20">
        <f>'SQ1 ZM'!C20-'SQ1 ZM'!C$27</f>
        <v>555.20000000000005</v>
      </c>
      <c r="D20">
        <f>'SQ1 ZM'!D20-'SQ1 ZM'!D$27</f>
        <v>1412.5</v>
      </c>
      <c r="E20">
        <f>'SQ1 ZM'!E20-'SQ1 ZM'!E$27</f>
        <v>340.29999999999995</v>
      </c>
      <c r="F20">
        <f t="shared" si="0"/>
        <v>876.4</v>
      </c>
      <c r="G20">
        <f>'SQ1 ZM'!F20-'SQ1 ZM'!F$27</f>
        <v>106.22999999999999</v>
      </c>
      <c r="H20">
        <f>'SQ1 ZM'!G20-'SQ1 ZM'!G$27</f>
        <v>-262.08</v>
      </c>
      <c r="I20">
        <f>'SQ1 ZM'!H20-'SQ1 ZM'!H$27</f>
        <v>-9.3219999999999992</v>
      </c>
      <c r="J20">
        <f>'SQ1 ZM'!I20-'SQ1 ZM'!I$27</f>
        <v>-7.1900000000000013</v>
      </c>
      <c r="K20">
        <f>'SQ1 ZM'!J20-'SQ1 ZM'!J$27</f>
        <v>7.8E-2</v>
      </c>
      <c r="L20">
        <f>'SQ1 ZM'!K20-'SQ1 ZM'!K$27</f>
        <v>-0.69699999999999995</v>
      </c>
      <c r="M20">
        <f t="shared" si="1"/>
        <v>-0.3095</v>
      </c>
      <c r="N20">
        <f>'SQ1 ZM'!L20-'SQ1 ZM'!L$27</f>
        <v>170.39500000000001</v>
      </c>
      <c r="O20">
        <f>'SQ1 ZM'!M20-'SQ1 ZM'!M$27</f>
        <v>4.4130000000000003</v>
      </c>
      <c r="P20">
        <f>'SQ1 ZM'!N20-'SQ1 ZM'!N$27</f>
        <v>2.0430000000000001</v>
      </c>
      <c r="Q20">
        <f>'SQ1 ZM'!O20-'SQ1 ZM'!O$27</f>
        <v>5.4390000000000001</v>
      </c>
      <c r="R20">
        <f>'SQ1 ZM'!P20-'SQ1 ZM'!P$27</f>
        <v>6.1079999999999997</v>
      </c>
      <c r="S20">
        <f>'SQ1 ZM'!Q20-'SQ1 ZM'!Q$27</f>
        <v>6.0049999999999999</v>
      </c>
      <c r="T20">
        <f>'SQ1 ZM'!R20-'SQ1 ZM'!R$27</f>
        <v>5.9009999999999998</v>
      </c>
    </row>
    <row r="21" spans="1:20" x14ac:dyDescent="0.2">
      <c r="A21" s="4" t="s">
        <v>37</v>
      </c>
      <c r="B21">
        <f>'SQ1 ZM'!B21-'SQ1 ZM'!B$27</f>
        <v>2182.54</v>
      </c>
      <c r="C21">
        <f>'SQ1 ZM'!C21-'SQ1 ZM'!C$27</f>
        <v>320.20000000000005</v>
      </c>
      <c r="D21">
        <f>'SQ1 ZM'!D21-'SQ1 ZM'!D$27</f>
        <v>1441.8</v>
      </c>
      <c r="E21">
        <f>'SQ1 ZM'!E21-'SQ1 ZM'!E$27</f>
        <v>391.29999999999995</v>
      </c>
      <c r="F21">
        <f t="shared" si="0"/>
        <v>916.55</v>
      </c>
      <c r="G21">
        <f>'SQ1 ZM'!F21-'SQ1 ZM'!F$27</f>
        <v>94.13</v>
      </c>
      <c r="H21">
        <f>'SQ1 ZM'!G21-'SQ1 ZM'!G$27</f>
        <v>-114</v>
      </c>
      <c r="I21">
        <f>'SQ1 ZM'!H21-'SQ1 ZM'!H$27</f>
        <v>1.1900000000000013</v>
      </c>
      <c r="J21">
        <f>'SQ1 ZM'!I21-'SQ1 ZM'!I$27</f>
        <v>1.7199999999999989</v>
      </c>
      <c r="K21">
        <f>'SQ1 ZM'!J21-'SQ1 ZM'!J$27</f>
        <v>0.08</v>
      </c>
      <c r="L21">
        <f>'SQ1 ZM'!K21-'SQ1 ZM'!K$27</f>
        <v>-0.75800000000000001</v>
      </c>
      <c r="M21">
        <f t="shared" si="1"/>
        <v>-0.33900000000000002</v>
      </c>
      <c r="N21">
        <f>'SQ1 ZM'!L21-'SQ1 ZM'!L$27</f>
        <v>157.39500000000001</v>
      </c>
      <c r="O21">
        <f>'SQ1 ZM'!M21-'SQ1 ZM'!M$27</f>
        <v>4.3600000000000003</v>
      </c>
      <c r="P21">
        <f>'SQ1 ZM'!N21-'SQ1 ZM'!N$27</f>
        <v>2.1440000000000001</v>
      </c>
      <c r="Q21">
        <f>'SQ1 ZM'!O21-'SQ1 ZM'!O$27</f>
        <v>6.0219999999999994</v>
      </c>
      <c r="R21">
        <f>'SQ1 ZM'!P21-'SQ1 ZM'!P$27</f>
        <v>6.5069999999999997</v>
      </c>
      <c r="S21">
        <f>'SQ1 ZM'!Q21-'SQ1 ZM'!Q$27</f>
        <v>6.14</v>
      </c>
      <c r="T21">
        <f>'SQ1 ZM'!R21-'SQ1 ZM'!R$27</f>
        <v>8.9190000000000005</v>
      </c>
    </row>
    <row r="22" spans="1:20" x14ac:dyDescent="0.2">
      <c r="A22" s="4" t="s">
        <v>38</v>
      </c>
      <c r="B22">
        <f>'SQ1 ZM'!B22-'SQ1 ZM'!B$27</f>
        <v>2188.54</v>
      </c>
      <c r="C22">
        <f>'SQ1 ZM'!C22-'SQ1 ZM'!C$27</f>
        <v>489.20000000000005</v>
      </c>
      <c r="D22">
        <f>'SQ1 ZM'!D22-'SQ1 ZM'!D$27</f>
        <v>1478.9</v>
      </c>
      <c r="E22">
        <f>'SQ1 ZM'!E22-'SQ1 ZM'!E$27</f>
        <v>580.29999999999995</v>
      </c>
      <c r="F22">
        <f t="shared" si="0"/>
        <v>1029.5999999999999</v>
      </c>
      <c r="G22">
        <f>'SQ1 ZM'!F22-'SQ1 ZM'!F$27</f>
        <v>123.23000000000002</v>
      </c>
      <c r="H22">
        <f>'SQ1 ZM'!G22-'SQ1 ZM'!G$27</f>
        <v>-264.45999999999998</v>
      </c>
      <c r="I22">
        <f>'SQ1 ZM'!H22-'SQ1 ZM'!H$27</f>
        <v>-7.6479999999999997</v>
      </c>
      <c r="J22">
        <f>'SQ1 ZM'!I22-'SQ1 ZM'!I$27</f>
        <v>-11.92</v>
      </c>
      <c r="K22">
        <f>'SQ1 ZM'!J22-'SQ1 ZM'!J$27</f>
        <v>1.0000000000000009E-3</v>
      </c>
      <c r="L22">
        <f>'SQ1 ZM'!K22-'SQ1 ZM'!K$27</f>
        <v>-0.74</v>
      </c>
      <c r="M22">
        <f t="shared" si="1"/>
        <v>-0.3695</v>
      </c>
      <c r="N22">
        <f>'SQ1 ZM'!L22-'SQ1 ZM'!L$27</f>
        <v>113.19500000000001</v>
      </c>
      <c r="O22">
        <f>'SQ1 ZM'!M22-'SQ1 ZM'!M$27</f>
        <v>3.3849999999999998</v>
      </c>
      <c r="P22">
        <f>'SQ1 ZM'!N22-'SQ1 ZM'!N$27</f>
        <v>2.8479999999999999</v>
      </c>
      <c r="Q22">
        <f>'SQ1 ZM'!O22-'SQ1 ZM'!O$27</f>
        <v>4.7769999999999992</v>
      </c>
      <c r="R22">
        <f>'SQ1 ZM'!P22-'SQ1 ZM'!P$27</f>
        <v>5.165</v>
      </c>
      <c r="S22">
        <f>'SQ1 ZM'!Q22-'SQ1 ZM'!Q$27</f>
        <v>4.6349999999999998</v>
      </c>
      <c r="T22">
        <f>'SQ1 ZM'!R22-'SQ1 ZM'!R$27</f>
        <v>10.295</v>
      </c>
    </row>
    <row r="23" spans="1:20" x14ac:dyDescent="0.2">
      <c r="A23" s="4" t="s">
        <v>39</v>
      </c>
      <c r="B23">
        <f>'SQ1 ZM'!B23-'SQ1 ZM'!B$27</f>
        <v>2107.54</v>
      </c>
      <c r="C23">
        <f>'SQ1 ZM'!C23-'SQ1 ZM'!C$27</f>
        <v>208.20000000000005</v>
      </c>
      <c r="D23">
        <f>'SQ1 ZM'!D23-'SQ1 ZM'!D$27</f>
        <v>1443.1</v>
      </c>
      <c r="E23">
        <f>'SQ1 ZM'!E23-'SQ1 ZM'!E$27</f>
        <v>470.3</v>
      </c>
      <c r="F23">
        <f t="shared" si="0"/>
        <v>956.69999999999993</v>
      </c>
      <c r="G23">
        <f>'SQ1 ZM'!F23-'SQ1 ZM'!F$27</f>
        <v>94.330000000000013</v>
      </c>
      <c r="H23">
        <f>'SQ1 ZM'!G23-'SQ1 ZM'!G$27</f>
        <v>-248.02999999999997</v>
      </c>
      <c r="I23">
        <f>'SQ1 ZM'!H23-'SQ1 ZM'!H$27</f>
        <v>-8.2740000000000009</v>
      </c>
      <c r="J23">
        <f>'SQ1 ZM'!I23-'SQ1 ZM'!I$27</f>
        <v>-8.9499999999999993</v>
      </c>
      <c r="K23">
        <f>'SQ1 ZM'!J23-'SQ1 ZM'!J$27</f>
        <v>6.7000000000000004E-2</v>
      </c>
      <c r="L23">
        <f>'SQ1 ZM'!K23-'SQ1 ZM'!K$27</f>
        <v>-0.77699999999999991</v>
      </c>
      <c r="M23">
        <f t="shared" si="1"/>
        <v>-0.35499999999999998</v>
      </c>
      <c r="N23">
        <f>'SQ1 ZM'!L23-'SQ1 ZM'!L$27</f>
        <v>178.595</v>
      </c>
      <c r="O23">
        <f>'SQ1 ZM'!M23-'SQ1 ZM'!M$27</f>
        <v>3.6549999999999998</v>
      </c>
      <c r="P23">
        <f>'SQ1 ZM'!N23-'SQ1 ZM'!N$27</f>
        <v>2.0869999999999997</v>
      </c>
      <c r="Q23">
        <f>'SQ1 ZM'!O23-'SQ1 ZM'!O$27</f>
        <v>4.5030000000000001</v>
      </c>
      <c r="R23">
        <f>'SQ1 ZM'!P23-'SQ1 ZM'!P$27</f>
        <v>5.2309999999999999</v>
      </c>
      <c r="S23">
        <f>'SQ1 ZM'!Q23-'SQ1 ZM'!Q$27</f>
        <v>4.7370000000000001</v>
      </c>
      <c r="T23">
        <f>'SQ1 ZM'!R23-'SQ1 ZM'!R$27</f>
        <v>6.0990000000000002</v>
      </c>
    </row>
    <row r="24" spans="1:20" x14ac:dyDescent="0.2">
      <c r="A24" s="4" t="s">
        <v>40</v>
      </c>
      <c r="B24">
        <f>'SQ1 ZM'!B24-'SQ1 ZM'!B$27</f>
        <v>1558.54</v>
      </c>
      <c r="C24">
        <f>'SQ1 ZM'!C24-'SQ1 ZM'!C$27</f>
        <v>128.20000000000005</v>
      </c>
      <c r="D24">
        <f>'SQ1 ZM'!D24-'SQ1 ZM'!D$27</f>
        <v>1439.7</v>
      </c>
      <c r="E24">
        <f>'SQ1 ZM'!E24-'SQ1 ZM'!E$27</f>
        <v>554.29999999999995</v>
      </c>
      <c r="F24">
        <f t="shared" si="0"/>
        <v>997</v>
      </c>
      <c r="G24">
        <f>'SQ1 ZM'!F24-'SQ1 ZM'!F$27</f>
        <v>103.03</v>
      </c>
      <c r="H24">
        <f>'SQ1 ZM'!G24-'SQ1 ZM'!G$27</f>
        <v>10.900000000000034</v>
      </c>
      <c r="I24">
        <f>'SQ1 ZM'!H24-'SQ1 ZM'!H$27</f>
        <v>-2.6799999999999997</v>
      </c>
      <c r="J24">
        <f>'SQ1 ZM'!I24-'SQ1 ZM'!I$27</f>
        <v>16.409999999999997</v>
      </c>
      <c r="K24">
        <f>'SQ1 ZM'!J24-'SQ1 ZM'!J$27</f>
        <v>7.9000000000000001E-2</v>
      </c>
      <c r="L24">
        <f>'SQ1 ZM'!K24-'SQ1 ZM'!K$27</f>
        <v>-0.751</v>
      </c>
      <c r="M24">
        <f t="shared" si="1"/>
        <v>-0.33600000000000002</v>
      </c>
      <c r="N24">
        <f>'SQ1 ZM'!L24-'SQ1 ZM'!L$27</f>
        <v>144.39500000000001</v>
      </c>
      <c r="O24">
        <f>'SQ1 ZM'!M24-'SQ1 ZM'!M$27</f>
        <v>3.2189999999999999</v>
      </c>
      <c r="P24">
        <f>'SQ1 ZM'!N24-'SQ1 ZM'!N$27</f>
        <v>1.92</v>
      </c>
      <c r="Q24">
        <f>'SQ1 ZM'!O24-'SQ1 ZM'!O$27</f>
        <v>4.1179999999999994</v>
      </c>
      <c r="R24">
        <f>'SQ1 ZM'!P24-'SQ1 ZM'!P$27</f>
        <v>4.7469999999999999</v>
      </c>
      <c r="S24">
        <f>'SQ1 ZM'!Q24-'SQ1 ZM'!Q$27</f>
        <v>4.774</v>
      </c>
      <c r="T24">
        <f>'SQ1 ZM'!R24-'SQ1 ZM'!R$27</f>
        <v>8.7480000000000011</v>
      </c>
    </row>
    <row r="25" spans="1:20" x14ac:dyDescent="0.2">
      <c r="A25" s="4" t="s">
        <v>41</v>
      </c>
      <c r="B25">
        <f>'SQ1 ZM'!B25-'SQ1 ZM'!B$27</f>
        <v>2088.54</v>
      </c>
      <c r="C25">
        <f>'SQ1 ZM'!C25-'SQ1 ZM'!C$27</f>
        <v>256.20000000000005</v>
      </c>
      <c r="D25">
        <f>'SQ1 ZM'!D25-'SQ1 ZM'!D$27</f>
        <v>1386.3</v>
      </c>
      <c r="E25">
        <f>'SQ1 ZM'!E25-'SQ1 ZM'!E$27</f>
        <v>378.9</v>
      </c>
      <c r="F25">
        <f t="shared" si="0"/>
        <v>882.59999999999991</v>
      </c>
      <c r="G25">
        <f>'SQ1 ZM'!F25-'SQ1 ZM'!F$27</f>
        <v>99.93</v>
      </c>
      <c r="H25">
        <f>'SQ1 ZM'!G25-'SQ1 ZM'!G$27</f>
        <v>-260.25</v>
      </c>
      <c r="I25">
        <f>'SQ1 ZM'!H25-'SQ1 ZM'!H$27</f>
        <v>-4.9700000000000006</v>
      </c>
      <c r="J25">
        <f>'SQ1 ZM'!I25-'SQ1 ZM'!I$27</f>
        <v>-6.7100000000000009</v>
      </c>
      <c r="K25">
        <f>'SQ1 ZM'!J25-'SQ1 ZM'!J$27</f>
        <v>-9.9999999999999915E-4</v>
      </c>
      <c r="L25">
        <f>'SQ1 ZM'!K25-'SQ1 ZM'!K$27</f>
        <v>-0.76900000000000002</v>
      </c>
      <c r="M25">
        <f t="shared" si="1"/>
        <v>-0.38500000000000001</v>
      </c>
      <c r="N25">
        <f>'SQ1 ZM'!L25-'SQ1 ZM'!L$27</f>
        <v>154.495</v>
      </c>
      <c r="O25">
        <f>'SQ1 ZM'!M25-'SQ1 ZM'!M$27</f>
        <v>3.464</v>
      </c>
      <c r="P25">
        <f>'SQ1 ZM'!N25-'SQ1 ZM'!N$27</f>
        <v>2.3090000000000002</v>
      </c>
      <c r="Q25">
        <f>'SQ1 ZM'!O25-'SQ1 ZM'!O$27</f>
        <v>4.7489999999999997</v>
      </c>
      <c r="R25">
        <f>'SQ1 ZM'!P25-'SQ1 ZM'!P$27</f>
        <v>5.2709999999999999</v>
      </c>
      <c r="S25">
        <f>'SQ1 ZM'!Q25-'SQ1 ZM'!Q$27</f>
        <v>4.9269999999999996</v>
      </c>
      <c r="T25">
        <f>'SQ1 ZM'!R25-'SQ1 ZM'!R$27</f>
        <v>17.045000000000002</v>
      </c>
    </row>
    <row r="26" spans="1:20" x14ac:dyDescent="0.2">
      <c r="A26" s="4" t="s">
        <v>42</v>
      </c>
      <c r="B26">
        <f>'SQ1 ZM'!B26-'SQ1 ZM'!B$27</f>
        <v>2161.54</v>
      </c>
      <c r="C26">
        <f>'SQ1 ZM'!C26-'SQ1 ZM'!C$27</f>
        <v>303.20000000000005</v>
      </c>
      <c r="D26">
        <f>'SQ1 ZM'!D26-'SQ1 ZM'!D$27</f>
        <v>1361.2</v>
      </c>
      <c r="E26">
        <f>'SQ1 ZM'!E26-'SQ1 ZM'!E$27</f>
        <v>323.39999999999998</v>
      </c>
      <c r="F26">
        <f t="shared" si="0"/>
        <v>842.3</v>
      </c>
      <c r="G26">
        <f>'SQ1 ZM'!F26-'SQ1 ZM'!F$27</f>
        <v>86.240000000000009</v>
      </c>
      <c r="H26">
        <f>'SQ1 ZM'!G26-'SQ1 ZM'!G$27</f>
        <v>-267.58</v>
      </c>
      <c r="I26">
        <f>'SQ1 ZM'!H26-'SQ1 ZM'!H$27</f>
        <v>-9.5620000000000012</v>
      </c>
      <c r="J26">
        <f>'SQ1 ZM'!I26-'SQ1 ZM'!I$27</f>
        <v>-7.6900000000000013</v>
      </c>
      <c r="K26">
        <f>'SQ1 ZM'!J26-'SQ1 ZM'!J$27</f>
        <v>-6.7000000000000004E-2</v>
      </c>
      <c r="L26">
        <f>'SQ1 ZM'!K26-'SQ1 ZM'!K$27</f>
        <v>-0.71899999999999997</v>
      </c>
      <c r="M26">
        <f t="shared" si="1"/>
        <v>-0.39300000000000002</v>
      </c>
      <c r="N26">
        <f>'SQ1 ZM'!L26-'SQ1 ZM'!L$27</f>
        <v>159.39500000000001</v>
      </c>
      <c r="O26">
        <f>'SQ1 ZM'!M26-'SQ1 ZM'!M$27</f>
        <v>3.6419999999999999</v>
      </c>
      <c r="P26">
        <f>'SQ1 ZM'!N26-'SQ1 ZM'!N$27</f>
        <v>2.2190000000000003</v>
      </c>
      <c r="Q26">
        <f>'SQ1 ZM'!O26-'SQ1 ZM'!O$27</f>
        <v>5.0729999999999995</v>
      </c>
      <c r="R26">
        <f>'SQ1 ZM'!P26-'SQ1 ZM'!P$27</f>
        <v>5.5609999999999999</v>
      </c>
      <c r="S26">
        <f>'SQ1 ZM'!Q26-'SQ1 ZM'!Q$27</f>
        <v>5.2279999999999998</v>
      </c>
      <c r="T26">
        <f>'SQ1 ZM'!R26-'SQ1 ZM'!R$27</f>
        <v>5.4340000000000002</v>
      </c>
    </row>
    <row r="27" spans="1:20" x14ac:dyDescent="0.2">
      <c r="A27" s="1" t="s">
        <v>43</v>
      </c>
      <c r="B27">
        <f>'SQ1 ZM'!B27-'SQ1 ZM'!B$27</f>
        <v>0</v>
      </c>
      <c r="C27">
        <f>'SQ1 ZM'!C27-'SQ1 ZM'!C$27</f>
        <v>0</v>
      </c>
      <c r="D27">
        <f>'SQ1 ZM'!D27-'SQ1 ZM'!D$27</f>
        <v>0</v>
      </c>
      <c r="E27">
        <f>'SQ1 ZM'!E27-'SQ1 ZM'!E$27</f>
        <v>0</v>
      </c>
      <c r="F27">
        <f t="shared" si="0"/>
        <v>0</v>
      </c>
      <c r="G27">
        <f>'SQ1 ZM'!F27-'SQ1 ZM'!F$27</f>
        <v>0</v>
      </c>
      <c r="H27">
        <f>'SQ1 ZM'!G27-'SQ1 ZM'!G$27</f>
        <v>0</v>
      </c>
      <c r="I27">
        <f>'SQ1 ZM'!H27-'SQ1 ZM'!H$27</f>
        <v>0</v>
      </c>
      <c r="J27">
        <f>'SQ1 ZM'!I27-'SQ1 ZM'!I$27</f>
        <v>0</v>
      </c>
      <c r="K27">
        <f>'SQ1 ZM'!J27-'SQ1 ZM'!J$27</f>
        <v>0</v>
      </c>
      <c r="L27">
        <f>'SQ1 ZM'!K27-'SQ1 ZM'!K$27</f>
        <v>0</v>
      </c>
      <c r="M27">
        <f t="shared" si="1"/>
        <v>0</v>
      </c>
      <c r="N27">
        <f>'SQ1 ZM'!L27-'SQ1 ZM'!L$27</f>
        <v>0</v>
      </c>
      <c r="O27">
        <f>'SQ1 ZM'!M27-'SQ1 ZM'!M$27</f>
        <v>0</v>
      </c>
      <c r="P27">
        <f>'SQ1 ZM'!N27-'SQ1 ZM'!N$27</f>
        <v>0</v>
      </c>
      <c r="Q27">
        <f>'SQ1 ZM'!O27-'SQ1 ZM'!O$27</f>
        <v>0</v>
      </c>
      <c r="R27">
        <f>'SQ1 ZM'!P27-'SQ1 ZM'!P$27</f>
        <v>0</v>
      </c>
      <c r="S27">
        <f>'SQ1 ZM'!Q27-'SQ1 ZM'!Q$27</f>
        <v>0</v>
      </c>
      <c r="T27">
        <f>'SQ1 ZM'!R27-'SQ1 ZM'!R$27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8FB2-B76F-6D49-A0B7-999D75C66878}">
  <dimension ref="A1:P27"/>
  <sheetViews>
    <sheetView workbookViewId="0">
      <selection activeCell="D34" sqref="D34"/>
    </sheetView>
  </sheetViews>
  <sheetFormatPr baseColWidth="10" defaultRowHeight="15" x14ac:dyDescent="0.2"/>
  <cols>
    <col min="1" max="1" width="17.6640625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44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45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</row>
    <row r="2" spans="1:16" x14ac:dyDescent="0.2">
      <c r="A2" s="4"/>
      <c r="B2" s="4" t="s">
        <v>18</v>
      </c>
      <c r="C2" s="4" t="s">
        <v>18</v>
      </c>
      <c r="D2" s="4" t="s">
        <v>18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18</v>
      </c>
    </row>
    <row r="3" spans="1:16" x14ac:dyDescent="0.2">
      <c r="A3" s="4" t="s">
        <v>19</v>
      </c>
      <c r="B3">
        <v>2056.54</v>
      </c>
      <c r="C3">
        <v>785.2</v>
      </c>
      <c r="D3">
        <v>1012.75</v>
      </c>
      <c r="E3">
        <v>123.93</v>
      </c>
      <c r="F3">
        <v>-203.2</v>
      </c>
      <c r="G3">
        <v>-7.6440000000000001</v>
      </c>
      <c r="H3">
        <v>49.379999999999995</v>
      </c>
      <c r="I3">
        <v>-0.20400000000000001</v>
      </c>
      <c r="J3">
        <v>201.39500000000001</v>
      </c>
      <c r="K3">
        <v>3.476</v>
      </c>
      <c r="L3">
        <v>2.5840000000000001</v>
      </c>
      <c r="M3">
        <v>4.2240000000000002</v>
      </c>
      <c r="N3">
        <v>5.0490000000000004</v>
      </c>
      <c r="O3">
        <v>4.84</v>
      </c>
      <c r="P3">
        <v>7.8639999999999999</v>
      </c>
    </row>
    <row r="4" spans="1:16" x14ac:dyDescent="0.2">
      <c r="A4" s="4" t="s">
        <v>20</v>
      </c>
      <c r="B4">
        <v>1911.54</v>
      </c>
      <c r="C4">
        <v>576.20000000000005</v>
      </c>
      <c r="D4">
        <v>935.25</v>
      </c>
      <c r="E4">
        <v>106.83000000000001</v>
      </c>
      <c r="F4">
        <v>-243.69</v>
      </c>
      <c r="G4">
        <v>-9.7430000000000003</v>
      </c>
      <c r="H4">
        <v>-12.78</v>
      </c>
      <c r="I4">
        <v>-0.1865</v>
      </c>
      <c r="J4">
        <v>274.495</v>
      </c>
      <c r="K4">
        <v>3.4859999999999998</v>
      </c>
      <c r="L4">
        <v>1.587</v>
      </c>
      <c r="M4">
        <v>3.6179999999999999</v>
      </c>
      <c r="N4">
        <v>4.3330000000000002</v>
      </c>
      <c r="O4">
        <v>4.2430000000000003</v>
      </c>
      <c r="P4">
        <v>4.9180000000000001</v>
      </c>
    </row>
    <row r="5" spans="1:16" x14ac:dyDescent="0.2">
      <c r="A5" s="4" t="s">
        <v>21</v>
      </c>
      <c r="B5">
        <v>2040.54</v>
      </c>
      <c r="C5">
        <v>660.2</v>
      </c>
      <c r="D5">
        <v>973</v>
      </c>
      <c r="E5">
        <v>103.83000000000001</v>
      </c>
      <c r="F5">
        <v>-240.57999999999998</v>
      </c>
      <c r="G5">
        <v>-6.859</v>
      </c>
      <c r="H5">
        <v>2.1900000000000013</v>
      </c>
      <c r="I5">
        <v>-0.1865</v>
      </c>
      <c r="J5">
        <v>215.095</v>
      </c>
      <c r="K5">
        <v>3.1669999999999998</v>
      </c>
      <c r="L5">
        <v>2.4660000000000002</v>
      </c>
      <c r="M5">
        <v>4.1440000000000001</v>
      </c>
      <c r="N5">
        <v>4.3979999999999997</v>
      </c>
      <c r="O5">
        <v>4.282</v>
      </c>
      <c r="P5">
        <v>14.875</v>
      </c>
    </row>
    <row r="6" spans="1:16" x14ac:dyDescent="0.2">
      <c r="A6" s="4" t="s">
        <v>22</v>
      </c>
      <c r="B6">
        <v>1731.54</v>
      </c>
      <c r="C6">
        <v>496.20000000000005</v>
      </c>
      <c r="D6">
        <v>1019.5</v>
      </c>
      <c r="E6">
        <v>115.33000000000001</v>
      </c>
      <c r="F6">
        <v>22.800000000000011</v>
      </c>
      <c r="G6">
        <v>47.18</v>
      </c>
      <c r="H6">
        <v>92.7</v>
      </c>
      <c r="I6">
        <v>-0.28000000000000003</v>
      </c>
      <c r="J6">
        <v>195.19499999999999</v>
      </c>
      <c r="K6">
        <v>3.8939999999999997</v>
      </c>
      <c r="L6">
        <v>1.895</v>
      </c>
      <c r="M6">
        <v>5.1019999999999994</v>
      </c>
      <c r="N6">
        <v>6.1520000000000001</v>
      </c>
      <c r="O6">
        <v>5.734</v>
      </c>
      <c r="P6">
        <v>13.845000000000001</v>
      </c>
    </row>
    <row r="7" spans="1:16" x14ac:dyDescent="0.2">
      <c r="A7" s="4" t="s">
        <v>23</v>
      </c>
      <c r="B7">
        <v>2117.54</v>
      </c>
      <c r="C7">
        <v>665.2</v>
      </c>
      <c r="D7">
        <v>898.9</v>
      </c>
      <c r="E7">
        <v>118.83000000000001</v>
      </c>
      <c r="F7">
        <v>-265.71999999999997</v>
      </c>
      <c r="G7">
        <v>-11.106999999999999</v>
      </c>
      <c r="H7">
        <v>-12</v>
      </c>
      <c r="I7">
        <v>-0.245</v>
      </c>
      <c r="J7">
        <v>232.495</v>
      </c>
      <c r="K7">
        <v>3.6239999999999997</v>
      </c>
      <c r="L7">
        <v>2.5950000000000002</v>
      </c>
      <c r="M7">
        <v>4.4559999999999995</v>
      </c>
      <c r="N7">
        <v>5.0659999999999998</v>
      </c>
      <c r="O7">
        <v>4.9479999999999995</v>
      </c>
      <c r="P7">
        <v>5.2850000000000001</v>
      </c>
    </row>
    <row r="8" spans="1:16" x14ac:dyDescent="0.2">
      <c r="A8" s="4" t="s">
        <v>24</v>
      </c>
      <c r="B8">
        <v>2134.54</v>
      </c>
      <c r="C8">
        <v>715.2</v>
      </c>
      <c r="D8">
        <v>937.6</v>
      </c>
      <c r="E8">
        <v>99.53</v>
      </c>
      <c r="F8">
        <v>-278.08</v>
      </c>
      <c r="G8">
        <v>-10.305</v>
      </c>
      <c r="H8">
        <v>-11.71</v>
      </c>
      <c r="I8">
        <v>-0.26450000000000001</v>
      </c>
      <c r="J8">
        <v>178.89500000000001</v>
      </c>
      <c r="K8">
        <v>3.669</v>
      </c>
      <c r="L8">
        <v>2.0739999999999998</v>
      </c>
      <c r="M8">
        <v>4.9390000000000001</v>
      </c>
      <c r="N8">
        <v>5.5119999999999996</v>
      </c>
      <c r="O8">
        <v>5.2949999999999999</v>
      </c>
      <c r="P8">
        <v>8.14</v>
      </c>
    </row>
    <row r="9" spans="1:16" x14ac:dyDescent="0.2">
      <c r="A9" s="4" t="s">
        <v>25</v>
      </c>
      <c r="B9">
        <v>1985.54</v>
      </c>
      <c r="C9">
        <v>531.20000000000005</v>
      </c>
      <c r="D9">
        <v>901.1</v>
      </c>
      <c r="E9">
        <v>191.03</v>
      </c>
      <c r="F9">
        <v>-278.53999999999996</v>
      </c>
      <c r="G9">
        <v>-9.8960000000000008</v>
      </c>
      <c r="H9">
        <v>-3.6700000000000017</v>
      </c>
      <c r="I9">
        <v>-0.38700000000000001</v>
      </c>
      <c r="J9">
        <v>227.095</v>
      </c>
      <c r="K9">
        <v>3.7759999999999998</v>
      </c>
      <c r="L9">
        <v>2.7730000000000001</v>
      </c>
      <c r="M9">
        <v>4.8919999999999995</v>
      </c>
      <c r="N9">
        <v>5.6550000000000002</v>
      </c>
      <c r="O9">
        <v>5.2619999999999996</v>
      </c>
      <c r="P9">
        <v>6.0819999999999999</v>
      </c>
    </row>
    <row r="10" spans="1:16" x14ac:dyDescent="0.2">
      <c r="A10" s="4" t="s">
        <v>26</v>
      </c>
      <c r="B10">
        <v>1984.54</v>
      </c>
      <c r="C10">
        <v>524.20000000000005</v>
      </c>
      <c r="D10">
        <v>931.5</v>
      </c>
      <c r="E10">
        <v>119.53</v>
      </c>
      <c r="F10">
        <v>-289.73</v>
      </c>
      <c r="G10">
        <v>-9.157</v>
      </c>
      <c r="H10">
        <v>-4.7199999999999989</v>
      </c>
      <c r="I10">
        <v>-0.378</v>
      </c>
      <c r="J10">
        <v>204.79500000000002</v>
      </c>
      <c r="K10">
        <v>4.2960000000000003</v>
      </c>
      <c r="L10">
        <v>2.5049999999999999</v>
      </c>
      <c r="M10">
        <v>4.9739999999999993</v>
      </c>
      <c r="N10">
        <v>5.4130000000000003</v>
      </c>
      <c r="O10">
        <v>4.9659999999999993</v>
      </c>
      <c r="P10">
        <v>6.2039999999999997</v>
      </c>
    </row>
    <row r="11" spans="1:16" x14ac:dyDescent="0.2">
      <c r="A11" s="4" t="s">
        <v>27</v>
      </c>
      <c r="B11">
        <v>2070.54</v>
      </c>
      <c r="C11">
        <v>551.20000000000005</v>
      </c>
      <c r="D11">
        <v>976.55</v>
      </c>
      <c r="E11">
        <v>114.53</v>
      </c>
      <c r="F11">
        <v>-289.77999999999997</v>
      </c>
      <c r="G11">
        <v>-7.0060000000000002</v>
      </c>
      <c r="H11">
        <v>41.319999999999993</v>
      </c>
      <c r="I11">
        <v>-0.35799999999999998</v>
      </c>
      <c r="J11">
        <v>197.89500000000001</v>
      </c>
      <c r="K11">
        <v>3.9649999999999999</v>
      </c>
      <c r="L11">
        <v>1.996</v>
      </c>
      <c r="M11">
        <v>5.0729999999999995</v>
      </c>
      <c r="N11">
        <v>5.7450000000000001</v>
      </c>
      <c r="O11">
        <v>5.3339999999999996</v>
      </c>
      <c r="P11">
        <v>8.1690000000000005</v>
      </c>
    </row>
    <row r="12" spans="1:16" x14ac:dyDescent="0.2">
      <c r="A12" s="4" t="s">
        <v>28</v>
      </c>
      <c r="B12">
        <v>2138.54</v>
      </c>
      <c r="C12">
        <v>643.20000000000005</v>
      </c>
      <c r="D12">
        <v>912.15000000000009</v>
      </c>
      <c r="E12">
        <v>110.63</v>
      </c>
      <c r="F12">
        <v>-283.87</v>
      </c>
      <c r="G12">
        <v>-8.952</v>
      </c>
      <c r="H12">
        <v>-7.8299999999999983</v>
      </c>
      <c r="I12">
        <v>-0.33549999999999996</v>
      </c>
      <c r="J12">
        <v>218.69499999999999</v>
      </c>
      <c r="K12">
        <v>3.5739999999999998</v>
      </c>
      <c r="L12">
        <v>2.4460000000000002</v>
      </c>
      <c r="M12">
        <v>4.3819999999999997</v>
      </c>
      <c r="N12">
        <v>4.968</v>
      </c>
      <c r="O12">
        <v>4.681</v>
      </c>
      <c r="P12">
        <v>13.215</v>
      </c>
    </row>
    <row r="13" spans="1:16" x14ac:dyDescent="0.2">
      <c r="A13" s="4" t="s">
        <v>29</v>
      </c>
      <c r="B13">
        <v>2249.54</v>
      </c>
      <c r="C13">
        <v>519.20000000000005</v>
      </c>
      <c r="D13">
        <v>890.95</v>
      </c>
      <c r="E13">
        <v>152.33000000000001</v>
      </c>
      <c r="F13">
        <v>-253.79</v>
      </c>
      <c r="G13">
        <v>-9.8620000000000001</v>
      </c>
      <c r="H13">
        <v>-9.1999999999999993</v>
      </c>
      <c r="I13">
        <v>-0.35599999999999998</v>
      </c>
      <c r="J13">
        <v>203.89500000000001</v>
      </c>
      <c r="K13">
        <v>3.6909999999999998</v>
      </c>
      <c r="L13">
        <v>2.3620000000000001</v>
      </c>
      <c r="M13">
        <v>4.9279999999999999</v>
      </c>
      <c r="N13">
        <v>5.6139999999999999</v>
      </c>
      <c r="O13">
        <v>5.0739999999999998</v>
      </c>
      <c r="P13">
        <v>5.1989999999999998</v>
      </c>
    </row>
    <row r="14" spans="1:16" x14ac:dyDescent="0.2">
      <c r="A14" s="4" t="s">
        <v>30</v>
      </c>
      <c r="B14">
        <v>2118.54</v>
      </c>
      <c r="C14">
        <v>450.20000000000005</v>
      </c>
      <c r="D14">
        <v>1001</v>
      </c>
      <c r="E14">
        <v>143.53</v>
      </c>
      <c r="F14">
        <v>-227.07999999999998</v>
      </c>
      <c r="G14">
        <v>-8.0240000000000009</v>
      </c>
      <c r="H14">
        <v>15.21</v>
      </c>
      <c r="I14">
        <v>-0.3165</v>
      </c>
      <c r="J14">
        <v>176.995</v>
      </c>
      <c r="K14">
        <v>3.7079999999999997</v>
      </c>
      <c r="L14">
        <v>2.6030000000000002</v>
      </c>
      <c r="M14">
        <v>4.6629999999999994</v>
      </c>
      <c r="N14">
        <v>5.31</v>
      </c>
      <c r="O14">
        <v>5.0859999999999994</v>
      </c>
      <c r="P14">
        <v>7.1869999999999994</v>
      </c>
    </row>
    <row r="15" spans="1:16" x14ac:dyDescent="0.2">
      <c r="A15" s="4" t="s">
        <v>31</v>
      </c>
      <c r="B15">
        <v>1977.54</v>
      </c>
      <c r="C15">
        <v>442.20000000000005</v>
      </c>
      <c r="D15">
        <v>975.1</v>
      </c>
      <c r="E15">
        <v>97.03</v>
      </c>
      <c r="F15">
        <v>-267.48</v>
      </c>
      <c r="G15">
        <v>-6.01</v>
      </c>
      <c r="H15">
        <v>-11.3</v>
      </c>
      <c r="I15">
        <v>-0.33499999999999996</v>
      </c>
      <c r="J15">
        <v>189.29500000000002</v>
      </c>
      <c r="K15">
        <v>2.6469999999999998</v>
      </c>
      <c r="L15">
        <v>2.1749999999999998</v>
      </c>
      <c r="M15">
        <v>3.3160000000000003</v>
      </c>
      <c r="N15">
        <v>3.681</v>
      </c>
      <c r="O15">
        <v>3.4490000000000003</v>
      </c>
      <c r="P15">
        <v>6.77</v>
      </c>
    </row>
    <row r="16" spans="1:16" x14ac:dyDescent="0.2">
      <c r="A16" s="4" t="s">
        <v>32</v>
      </c>
      <c r="B16">
        <v>2331.54</v>
      </c>
      <c r="C16">
        <v>608.20000000000005</v>
      </c>
      <c r="D16">
        <v>957.25</v>
      </c>
      <c r="E16">
        <v>140.93</v>
      </c>
      <c r="F16">
        <v>-256.08</v>
      </c>
      <c r="G16">
        <v>-9.7540000000000013</v>
      </c>
      <c r="H16">
        <v>-3.6099999999999994</v>
      </c>
      <c r="I16">
        <v>-0.376</v>
      </c>
      <c r="J16">
        <v>183.995</v>
      </c>
      <c r="K16">
        <v>3.423</v>
      </c>
      <c r="L16">
        <v>2.7720000000000002</v>
      </c>
      <c r="M16">
        <v>4.6559999999999997</v>
      </c>
      <c r="N16">
        <v>5.3049999999999997</v>
      </c>
      <c r="O16">
        <v>4.6259999999999994</v>
      </c>
      <c r="P16">
        <v>9.636000000000001</v>
      </c>
    </row>
    <row r="17" spans="1:16" x14ac:dyDescent="0.2">
      <c r="A17" s="4" t="s">
        <v>33</v>
      </c>
      <c r="B17">
        <v>2570.54</v>
      </c>
      <c r="C17">
        <v>947.2</v>
      </c>
      <c r="D17">
        <v>971.65</v>
      </c>
      <c r="E17">
        <v>129.33000000000001</v>
      </c>
      <c r="F17">
        <v>608.20000000000005</v>
      </c>
      <c r="G17">
        <v>-6.7000000000000011</v>
      </c>
      <c r="H17">
        <v>-6.379999999999999</v>
      </c>
      <c r="I17">
        <v>-0.37</v>
      </c>
      <c r="J17">
        <v>273.09500000000003</v>
      </c>
      <c r="K17">
        <v>5.968</v>
      </c>
      <c r="L17">
        <v>2.1669999999999998</v>
      </c>
      <c r="M17">
        <v>7.8149999999999995</v>
      </c>
      <c r="N17">
        <v>10.337999999999999</v>
      </c>
      <c r="O17">
        <v>7.968</v>
      </c>
      <c r="P17">
        <v>14.755000000000001</v>
      </c>
    </row>
    <row r="18" spans="1:16" x14ac:dyDescent="0.2">
      <c r="A18" s="4" t="s">
        <v>34</v>
      </c>
      <c r="B18">
        <v>2189.54</v>
      </c>
      <c r="C18">
        <v>443.20000000000005</v>
      </c>
      <c r="D18">
        <v>964.15000000000009</v>
      </c>
      <c r="E18">
        <v>126.03</v>
      </c>
      <c r="F18">
        <v>-295.51</v>
      </c>
      <c r="G18">
        <v>-11.138999999999999</v>
      </c>
      <c r="H18">
        <v>-11.15</v>
      </c>
      <c r="I18">
        <v>-0.35299999999999998</v>
      </c>
      <c r="J18">
        <v>197.19499999999999</v>
      </c>
      <c r="K18">
        <v>3.6</v>
      </c>
      <c r="L18">
        <v>2.73</v>
      </c>
      <c r="M18">
        <v>4.8479999999999999</v>
      </c>
      <c r="N18">
        <v>5.5439999999999996</v>
      </c>
      <c r="O18">
        <v>5.2290000000000001</v>
      </c>
      <c r="P18">
        <v>9.9649999999999999</v>
      </c>
    </row>
    <row r="19" spans="1:16" x14ac:dyDescent="0.2">
      <c r="A19" s="4" t="s">
        <v>35</v>
      </c>
      <c r="B19">
        <v>2225.54</v>
      </c>
      <c r="C19">
        <v>366.20000000000005</v>
      </c>
      <c r="D19">
        <v>968.9</v>
      </c>
      <c r="E19">
        <v>96.63</v>
      </c>
      <c r="F19">
        <v>-213.25</v>
      </c>
      <c r="G19">
        <v>-6.3000000000000007</v>
      </c>
      <c r="H19">
        <v>-3.5399999999999991</v>
      </c>
      <c r="I19">
        <v>-0.34849999999999998</v>
      </c>
      <c r="J19">
        <v>185.19499999999999</v>
      </c>
      <c r="K19">
        <v>4.4300000000000006</v>
      </c>
      <c r="L19">
        <v>2.274</v>
      </c>
      <c r="M19">
        <v>5.4969999999999999</v>
      </c>
      <c r="N19">
        <v>6.0259999999999998</v>
      </c>
      <c r="O19">
        <v>5.8559999999999999</v>
      </c>
      <c r="P19">
        <v>6.2869999999999999</v>
      </c>
    </row>
    <row r="20" spans="1:16" x14ac:dyDescent="0.2">
      <c r="A20" s="4" t="s">
        <v>36</v>
      </c>
      <c r="B20">
        <v>2241.54</v>
      </c>
      <c r="C20">
        <v>555.20000000000005</v>
      </c>
      <c r="D20">
        <v>876.4</v>
      </c>
      <c r="E20">
        <v>106.22999999999999</v>
      </c>
      <c r="F20">
        <v>-262.08</v>
      </c>
      <c r="G20">
        <v>-9.3219999999999992</v>
      </c>
      <c r="H20">
        <v>-7.1900000000000013</v>
      </c>
      <c r="I20">
        <v>-0.3095</v>
      </c>
      <c r="J20">
        <v>170.39500000000001</v>
      </c>
      <c r="K20">
        <v>4.4130000000000003</v>
      </c>
      <c r="L20">
        <v>2.0430000000000001</v>
      </c>
      <c r="M20">
        <v>5.4390000000000001</v>
      </c>
      <c r="N20">
        <v>6.1079999999999997</v>
      </c>
      <c r="O20">
        <v>6.0049999999999999</v>
      </c>
      <c r="P20">
        <v>5.9009999999999998</v>
      </c>
    </row>
    <row r="21" spans="1:16" x14ac:dyDescent="0.2">
      <c r="A21" s="4" t="s">
        <v>37</v>
      </c>
      <c r="B21">
        <v>2182.54</v>
      </c>
      <c r="C21">
        <v>320.20000000000005</v>
      </c>
      <c r="D21">
        <v>916.55</v>
      </c>
      <c r="E21">
        <v>94.13</v>
      </c>
      <c r="F21">
        <v>-114</v>
      </c>
      <c r="G21">
        <v>1.1900000000000013</v>
      </c>
      <c r="H21">
        <v>1.7199999999999989</v>
      </c>
      <c r="I21">
        <v>-0.33900000000000002</v>
      </c>
      <c r="J21">
        <v>157.39500000000001</v>
      </c>
      <c r="K21">
        <v>4.3600000000000003</v>
      </c>
      <c r="L21">
        <v>2.1440000000000001</v>
      </c>
      <c r="M21">
        <v>6.0219999999999994</v>
      </c>
      <c r="N21">
        <v>6.5069999999999997</v>
      </c>
      <c r="O21">
        <v>6.14</v>
      </c>
      <c r="P21">
        <v>8.9190000000000005</v>
      </c>
    </row>
    <row r="22" spans="1:16" x14ac:dyDescent="0.2">
      <c r="A22" s="4" t="s">
        <v>38</v>
      </c>
      <c r="B22">
        <v>2188.54</v>
      </c>
      <c r="C22">
        <v>489.20000000000005</v>
      </c>
      <c r="D22">
        <v>1029.5999999999999</v>
      </c>
      <c r="E22">
        <v>123.23000000000002</v>
      </c>
      <c r="F22">
        <v>-264.45999999999998</v>
      </c>
      <c r="G22">
        <v>-7.6479999999999997</v>
      </c>
      <c r="H22">
        <v>-11.92</v>
      </c>
      <c r="I22">
        <v>-0.3695</v>
      </c>
      <c r="J22">
        <v>113.19500000000001</v>
      </c>
      <c r="K22">
        <v>3.3849999999999998</v>
      </c>
      <c r="L22">
        <v>2.8479999999999999</v>
      </c>
      <c r="M22">
        <v>4.7769999999999992</v>
      </c>
      <c r="N22">
        <v>5.165</v>
      </c>
      <c r="O22">
        <v>4.6349999999999998</v>
      </c>
      <c r="P22">
        <v>10.295</v>
      </c>
    </row>
    <row r="23" spans="1:16" x14ac:dyDescent="0.2">
      <c r="A23" s="4" t="s">
        <v>39</v>
      </c>
      <c r="B23">
        <v>2107.54</v>
      </c>
      <c r="C23">
        <v>208.20000000000005</v>
      </c>
      <c r="D23">
        <v>956.69999999999993</v>
      </c>
      <c r="E23">
        <v>94.330000000000013</v>
      </c>
      <c r="F23">
        <v>-248.02999999999997</v>
      </c>
      <c r="G23">
        <v>-8.2740000000000009</v>
      </c>
      <c r="H23">
        <v>-8.9499999999999993</v>
      </c>
      <c r="I23">
        <v>-0.35499999999999998</v>
      </c>
      <c r="J23">
        <v>178.595</v>
      </c>
      <c r="K23">
        <v>3.6549999999999998</v>
      </c>
      <c r="L23">
        <v>2.0869999999999997</v>
      </c>
      <c r="M23">
        <v>4.5030000000000001</v>
      </c>
      <c r="N23">
        <v>5.2309999999999999</v>
      </c>
      <c r="O23">
        <v>4.7370000000000001</v>
      </c>
      <c r="P23">
        <v>6.0990000000000002</v>
      </c>
    </row>
    <row r="24" spans="1:16" x14ac:dyDescent="0.2">
      <c r="A24" s="4" t="s">
        <v>40</v>
      </c>
      <c r="B24">
        <v>1558.54</v>
      </c>
      <c r="C24">
        <v>128.20000000000005</v>
      </c>
      <c r="D24">
        <v>997</v>
      </c>
      <c r="E24">
        <v>103.03</v>
      </c>
      <c r="F24">
        <v>10.900000000000034</v>
      </c>
      <c r="G24">
        <v>-2.6799999999999997</v>
      </c>
      <c r="H24">
        <v>16.409999999999997</v>
      </c>
      <c r="I24">
        <v>-0.33600000000000002</v>
      </c>
      <c r="J24">
        <v>144.39500000000001</v>
      </c>
      <c r="K24">
        <v>3.2189999999999999</v>
      </c>
      <c r="L24">
        <v>1.92</v>
      </c>
      <c r="M24">
        <v>4.1179999999999994</v>
      </c>
      <c r="N24">
        <v>4.7469999999999999</v>
      </c>
      <c r="O24">
        <v>4.774</v>
      </c>
      <c r="P24">
        <v>8.7480000000000011</v>
      </c>
    </row>
    <row r="25" spans="1:16" x14ac:dyDescent="0.2">
      <c r="A25" s="4" t="s">
        <v>41</v>
      </c>
      <c r="B25">
        <v>2088.54</v>
      </c>
      <c r="C25">
        <v>256.20000000000005</v>
      </c>
      <c r="D25">
        <v>882.59999999999991</v>
      </c>
      <c r="E25">
        <v>99.93</v>
      </c>
      <c r="F25">
        <v>-260.25</v>
      </c>
      <c r="G25">
        <v>-4.9700000000000006</v>
      </c>
      <c r="H25">
        <v>-6.7100000000000009</v>
      </c>
      <c r="I25">
        <v>-0.38500000000000001</v>
      </c>
      <c r="J25">
        <v>154.495</v>
      </c>
      <c r="K25">
        <v>3.464</v>
      </c>
      <c r="L25">
        <v>2.3090000000000002</v>
      </c>
      <c r="M25">
        <v>4.7489999999999997</v>
      </c>
      <c r="N25">
        <v>5.2709999999999999</v>
      </c>
      <c r="O25">
        <v>4.9269999999999996</v>
      </c>
      <c r="P25">
        <v>17.045000000000002</v>
      </c>
    </row>
    <row r="26" spans="1:16" x14ac:dyDescent="0.2">
      <c r="A26" s="4" t="s">
        <v>42</v>
      </c>
      <c r="B26">
        <v>2161.54</v>
      </c>
      <c r="C26">
        <v>303.20000000000005</v>
      </c>
      <c r="D26">
        <v>842.3</v>
      </c>
      <c r="E26">
        <v>86.240000000000009</v>
      </c>
      <c r="F26">
        <v>-267.58</v>
      </c>
      <c r="G26">
        <v>-9.5620000000000012</v>
      </c>
      <c r="H26">
        <v>-7.6900000000000013</v>
      </c>
      <c r="I26">
        <v>-0.39300000000000002</v>
      </c>
      <c r="J26">
        <v>159.39500000000001</v>
      </c>
      <c r="K26">
        <v>3.6419999999999999</v>
      </c>
      <c r="L26">
        <v>2.2190000000000003</v>
      </c>
      <c r="M26">
        <v>5.0729999999999995</v>
      </c>
      <c r="N26">
        <v>5.5609999999999999</v>
      </c>
      <c r="O26">
        <v>5.2279999999999998</v>
      </c>
      <c r="P26">
        <v>5.4340000000000002</v>
      </c>
    </row>
    <row r="27" spans="1:16" x14ac:dyDescent="0.2">
      <c r="A27" s="4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8D73-4677-C840-A12B-8C7262C8A659}">
  <dimension ref="A1:P25"/>
  <sheetViews>
    <sheetView workbookViewId="0">
      <selection activeCell="M30" sqref="M30"/>
    </sheetView>
  </sheetViews>
  <sheetFormatPr baseColWidth="10" defaultRowHeight="15" x14ac:dyDescent="0.2"/>
  <cols>
    <col min="1" max="1" width="17.6640625" customWidth="1"/>
  </cols>
  <sheetData>
    <row r="1" spans="1:16" x14ac:dyDescent="0.2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">
      <c r="A2" s="4" t="s">
        <v>19</v>
      </c>
      <c r="B2">
        <f>'SQ1 ZM'!B3*0.05</f>
        <v>105.4</v>
      </c>
      <c r="C2">
        <f>'SQ1 ZM'!C3*0.05</f>
        <v>84.100000000000009</v>
      </c>
      <c r="D2">
        <f>'SQ1 ZM'!D3*0.05</f>
        <v>22.990000000000002</v>
      </c>
      <c r="E2">
        <f>'SQ1 ZM'!E3*0.05</f>
        <v>16.625</v>
      </c>
      <c r="F2">
        <f>'SQ1 ZM'!F3*0.05</f>
        <v>6.7750000000000004</v>
      </c>
      <c r="G2">
        <f>'SQ1 ZM'!G3*0.05</f>
        <v>5.3500000000000005</v>
      </c>
      <c r="H2">
        <f>'SQ1 ZM'!H3*0.05</f>
        <v>0.45880000000000004</v>
      </c>
      <c r="I2">
        <f>'SQ1 ZM'!I3*0.05</f>
        <v>3.794</v>
      </c>
      <c r="J2">
        <f>'SQ1 ZM'!J3*0.05</f>
        <v>1.0750000000000001E-2</v>
      </c>
      <c r="K2">
        <f>'SQ1 ZM'!K3*0.05</f>
        <v>5.1500000000000001E-3</v>
      </c>
      <c r="L2">
        <f>'SQ1 ZM'!L3*0.05</f>
        <v>10.120000000000001</v>
      </c>
      <c r="M2">
        <f>'SQ1 ZM'!M3*0.05</f>
        <v>0.16205000000000003</v>
      </c>
      <c r="N2">
        <f>'SQ1 ZM'!N3*0.05</f>
        <v>0.11550000000000001</v>
      </c>
      <c r="O2">
        <f>'SQ1 ZM'!O3*0.05</f>
        <v>0.18120000000000003</v>
      </c>
      <c r="P2">
        <f>'SQ1 ZM'!P3*0.05</f>
        <v>0.22825000000000004</v>
      </c>
    </row>
    <row r="3" spans="1:16" x14ac:dyDescent="0.2">
      <c r="A3" s="4" t="s">
        <v>20</v>
      </c>
      <c r="B3">
        <f>'SQ1 ZM'!B4*0.05</f>
        <v>98.15</v>
      </c>
      <c r="C3">
        <f>'SQ1 ZM'!C4*0.05</f>
        <v>73.650000000000006</v>
      </c>
      <c r="D3">
        <f>'SQ1 ZM'!D4*0.05</f>
        <v>22.330000000000002</v>
      </c>
      <c r="E3">
        <f>'SQ1 ZM'!E4*0.05</f>
        <v>9.5350000000000001</v>
      </c>
      <c r="F3">
        <f>'SQ1 ZM'!F4*0.05</f>
        <v>5.9200000000000008</v>
      </c>
      <c r="G3">
        <f>'SQ1 ZM'!G4*0.05</f>
        <v>3.3255000000000003</v>
      </c>
      <c r="H3">
        <f>'SQ1 ZM'!H4*0.05</f>
        <v>0.35385</v>
      </c>
      <c r="I3">
        <f>'SQ1 ZM'!I4*0.05</f>
        <v>0.68600000000000005</v>
      </c>
      <c r="J3">
        <f>'SQ1 ZM'!J4*0.05</f>
        <v>6.8500000000000011E-3</v>
      </c>
      <c r="K3">
        <f>'SQ1 ZM'!K4*0.05</f>
        <v>1.0800000000000001E-2</v>
      </c>
      <c r="L3">
        <f>'SQ1 ZM'!L4*0.05</f>
        <v>13.775</v>
      </c>
      <c r="M3">
        <f>'SQ1 ZM'!M4*0.05</f>
        <v>0.16255</v>
      </c>
      <c r="N3">
        <f>'SQ1 ZM'!N4*0.05</f>
        <v>6.565E-2</v>
      </c>
      <c r="O3">
        <f>'SQ1 ZM'!O4*0.05</f>
        <v>0.15090000000000001</v>
      </c>
      <c r="P3">
        <f>'SQ1 ZM'!P4*0.05</f>
        <v>0.19245000000000001</v>
      </c>
    </row>
    <row r="4" spans="1:16" x14ac:dyDescent="0.2">
      <c r="A4" s="4" t="s">
        <v>21</v>
      </c>
      <c r="B4">
        <f>'SQ1 ZM'!B5*0.05</f>
        <v>104.60000000000001</v>
      </c>
      <c r="C4">
        <f>'SQ1 ZM'!C5*0.05</f>
        <v>77.850000000000009</v>
      </c>
      <c r="D4">
        <f>'SQ1 ZM'!D5*0.05</f>
        <v>21.32</v>
      </c>
      <c r="E4">
        <f>'SQ1 ZM'!E5*0.05</f>
        <v>14.32</v>
      </c>
      <c r="F4">
        <f>'SQ1 ZM'!F5*0.05</f>
        <v>5.7700000000000005</v>
      </c>
      <c r="G4">
        <f>'SQ1 ZM'!G5*0.05</f>
        <v>3.4810000000000003</v>
      </c>
      <c r="H4">
        <f>'SQ1 ZM'!H5*0.05</f>
        <v>0.49805000000000005</v>
      </c>
      <c r="I4">
        <f>'SQ1 ZM'!I5*0.05</f>
        <v>1.4345000000000001</v>
      </c>
      <c r="J4">
        <f>'SQ1 ZM'!J5*0.05</f>
        <v>1.0750000000000001E-2</v>
      </c>
      <c r="K4">
        <f>'SQ1 ZM'!K5*0.05</f>
        <v>6.9000000000000008E-3</v>
      </c>
      <c r="L4">
        <f>'SQ1 ZM'!L5*0.05</f>
        <v>10.805</v>
      </c>
      <c r="M4">
        <f>'SQ1 ZM'!M5*0.05</f>
        <v>0.14660000000000001</v>
      </c>
      <c r="N4">
        <f>'SQ1 ZM'!N5*0.05</f>
        <v>0.10960000000000002</v>
      </c>
      <c r="O4">
        <f>'SQ1 ZM'!O5*0.05</f>
        <v>0.17720000000000002</v>
      </c>
      <c r="P4">
        <f>'SQ1 ZM'!P5*0.05</f>
        <v>0.19570000000000001</v>
      </c>
    </row>
    <row r="5" spans="1:16" x14ac:dyDescent="0.2">
      <c r="A5" s="4" t="s">
        <v>22</v>
      </c>
      <c r="B5">
        <f>'SQ1 ZM'!B6*0.05</f>
        <v>89.15</v>
      </c>
      <c r="C5">
        <f>'SQ1 ZM'!C6*0.05</f>
        <v>69.650000000000006</v>
      </c>
      <c r="D5">
        <f>'SQ1 ZM'!D6*0.05</f>
        <v>20.240000000000002</v>
      </c>
      <c r="E5">
        <f>'SQ1 ZM'!E6*0.05</f>
        <v>20.05</v>
      </c>
      <c r="F5">
        <f>'SQ1 ZM'!F6*0.05</f>
        <v>6.3450000000000006</v>
      </c>
      <c r="G5">
        <f>'SQ1 ZM'!G6*0.05</f>
        <v>16.650000000000002</v>
      </c>
      <c r="H5">
        <f>'SQ1 ZM'!H6*0.05</f>
        <v>3.2</v>
      </c>
      <c r="I5">
        <f>'SQ1 ZM'!I6*0.05</f>
        <v>5.9600000000000009</v>
      </c>
      <c r="J5">
        <f>'SQ1 ZM'!J6*0.05</f>
        <v>4.0000000000000001E-3</v>
      </c>
      <c r="K5">
        <f>'SQ1 ZM'!K6*0.05</f>
        <v>4.3E-3</v>
      </c>
      <c r="L5">
        <f>'SQ1 ZM'!L6*0.05</f>
        <v>9.81</v>
      </c>
      <c r="M5">
        <f>'SQ1 ZM'!M6*0.05</f>
        <v>0.18295</v>
      </c>
      <c r="N5">
        <f>'SQ1 ZM'!N6*0.05</f>
        <v>8.1050000000000011E-2</v>
      </c>
      <c r="O5">
        <f>'SQ1 ZM'!O6*0.05</f>
        <v>0.22509999999999999</v>
      </c>
      <c r="P5">
        <f>'SQ1 ZM'!P6*0.05</f>
        <v>0.28340000000000004</v>
      </c>
    </row>
    <row r="6" spans="1:16" x14ac:dyDescent="0.2">
      <c r="A6" s="4" t="s">
        <v>23</v>
      </c>
      <c r="B6">
        <f>'SQ1 ZM'!B7*0.05</f>
        <v>108.45</v>
      </c>
      <c r="C6">
        <f>'SQ1 ZM'!C7*0.05</f>
        <v>78.100000000000009</v>
      </c>
      <c r="D6">
        <f>'SQ1 ZM'!D7*0.05</f>
        <v>18.525000000000002</v>
      </c>
      <c r="E6">
        <f>'SQ1 ZM'!E7*0.05</f>
        <v>9.7050000000000001</v>
      </c>
      <c r="F6">
        <f>'SQ1 ZM'!F7*0.05</f>
        <v>6.5200000000000005</v>
      </c>
      <c r="G6">
        <f>'SQ1 ZM'!G7*0.05</f>
        <v>2.2239999999999998</v>
      </c>
      <c r="H6">
        <f>'SQ1 ZM'!H7*0.05</f>
        <v>0.28565000000000002</v>
      </c>
      <c r="I6">
        <f>'SQ1 ZM'!I7*0.05</f>
        <v>0.72500000000000009</v>
      </c>
      <c r="J6">
        <f>'SQ1 ZM'!J7*0.05</f>
        <v>1.23E-2</v>
      </c>
      <c r="K6">
        <f>'SQ1 ZM'!K7*0.05</f>
        <v>-5.0000000000000001E-4</v>
      </c>
      <c r="L6">
        <f>'SQ1 ZM'!L7*0.05</f>
        <v>11.675000000000001</v>
      </c>
      <c r="M6">
        <f>'SQ1 ZM'!M7*0.05</f>
        <v>0.16944999999999999</v>
      </c>
      <c r="N6">
        <f>'SQ1 ZM'!N7*0.05</f>
        <v>0.11605000000000001</v>
      </c>
      <c r="O6">
        <f>'SQ1 ZM'!O7*0.05</f>
        <v>0.1928</v>
      </c>
      <c r="P6">
        <f>'SQ1 ZM'!P7*0.05</f>
        <v>0.2291</v>
      </c>
    </row>
    <row r="7" spans="1:16" x14ac:dyDescent="0.2">
      <c r="A7" s="4" t="s">
        <v>24</v>
      </c>
      <c r="B7">
        <f>'SQ1 ZM'!B8*0.05</f>
        <v>109.30000000000001</v>
      </c>
      <c r="C7">
        <f>'SQ1 ZM'!C8*0.05</f>
        <v>80.600000000000009</v>
      </c>
      <c r="D7">
        <f>'SQ1 ZM'!D8*0.05</f>
        <v>18.344999999999999</v>
      </c>
      <c r="E7">
        <f>'SQ1 ZM'!E8*0.05</f>
        <v>13.755000000000003</v>
      </c>
      <c r="F7">
        <f>'SQ1 ZM'!F8*0.05</f>
        <v>5.5549999999999997</v>
      </c>
      <c r="G7">
        <f>'SQ1 ZM'!G8*0.05</f>
        <v>1.6059999999999999</v>
      </c>
      <c r="H7">
        <f>'SQ1 ZM'!H8*0.05</f>
        <v>0.32574999999999998</v>
      </c>
      <c r="I7">
        <f>'SQ1 ZM'!I8*0.05</f>
        <v>0.73950000000000005</v>
      </c>
      <c r="J7">
        <f>'SQ1 ZM'!J8*0.05</f>
        <v>4.8000000000000004E-3</v>
      </c>
      <c r="K7">
        <f>'SQ1 ZM'!K8*0.05</f>
        <v>5.0500000000000007E-3</v>
      </c>
      <c r="L7">
        <f>'SQ1 ZM'!L8*0.05</f>
        <v>8.995000000000001</v>
      </c>
      <c r="M7">
        <f>'SQ1 ZM'!M8*0.05</f>
        <v>0.17170000000000002</v>
      </c>
      <c r="N7">
        <f>'SQ1 ZM'!N8*0.05</f>
        <v>9.0000000000000011E-2</v>
      </c>
      <c r="O7">
        <f>'SQ1 ZM'!O8*0.05</f>
        <v>0.21695000000000003</v>
      </c>
      <c r="P7">
        <f>'SQ1 ZM'!P8*0.05</f>
        <v>0.25140000000000001</v>
      </c>
    </row>
    <row r="8" spans="1:16" x14ac:dyDescent="0.2">
      <c r="A8" s="4" t="s">
        <v>25</v>
      </c>
      <c r="B8">
        <f>'SQ1 ZM'!B9*0.05</f>
        <v>101.85000000000001</v>
      </c>
      <c r="C8">
        <f>'SQ1 ZM'!C9*0.05</f>
        <v>71.400000000000006</v>
      </c>
      <c r="D8">
        <f>'SQ1 ZM'!D9*0.05</f>
        <v>17.36</v>
      </c>
      <c r="E8">
        <f>'SQ1 ZM'!E9*0.05</f>
        <v>11.090000000000002</v>
      </c>
      <c r="F8">
        <f>'SQ1 ZM'!F9*0.05</f>
        <v>10.130000000000001</v>
      </c>
      <c r="G8">
        <f>'SQ1 ZM'!G9*0.05</f>
        <v>1.5830000000000002</v>
      </c>
      <c r="H8">
        <f>'SQ1 ZM'!H9*0.05</f>
        <v>0.34620000000000006</v>
      </c>
      <c r="I8">
        <f>'SQ1 ZM'!I9*0.05</f>
        <v>1.1415</v>
      </c>
      <c r="J8">
        <f>'SQ1 ZM'!J9*0.05</f>
        <v>-1.2500000000000002E-3</v>
      </c>
      <c r="K8">
        <f>'SQ1 ZM'!K9*0.05</f>
        <v>-1.15E-3</v>
      </c>
      <c r="L8">
        <f>'SQ1 ZM'!L9*0.05</f>
        <v>11.405000000000001</v>
      </c>
      <c r="M8">
        <f>'SQ1 ZM'!M9*0.05</f>
        <v>0.17705000000000001</v>
      </c>
      <c r="N8">
        <f>'SQ1 ZM'!N9*0.05</f>
        <v>0.12495000000000001</v>
      </c>
      <c r="O8">
        <f>'SQ1 ZM'!O9*0.05</f>
        <v>0.21460000000000001</v>
      </c>
      <c r="P8">
        <f>'SQ1 ZM'!P9*0.05</f>
        <v>0.25855</v>
      </c>
    </row>
    <row r="9" spans="1:16" x14ac:dyDescent="0.2">
      <c r="A9" s="4" t="s">
        <v>26</v>
      </c>
      <c r="B9">
        <f>'SQ1 ZM'!B10*0.05</f>
        <v>101.80000000000001</v>
      </c>
      <c r="C9">
        <f>'SQ1 ZM'!C10*0.05</f>
        <v>71.05</v>
      </c>
      <c r="D9">
        <f>'SQ1 ZM'!D10*0.05</f>
        <v>18.760000000000002</v>
      </c>
      <c r="E9">
        <f>'SQ1 ZM'!E10*0.05</f>
        <v>12.73</v>
      </c>
      <c r="F9">
        <f>'SQ1 ZM'!F10*0.05</f>
        <v>6.5549999999999997</v>
      </c>
      <c r="G9">
        <f>'SQ1 ZM'!G10*0.05</f>
        <v>1.0235000000000001</v>
      </c>
      <c r="H9">
        <f>'SQ1 ZM'!H10*0.05</f>
        <v>0.38315000000000005</v>
      </c>
      <c r="I9">
        <f>'SQ1 ZM'!I10*0.05</f>
        <v>1.0890000000000002</v>
      </c>
      <c r="J9">
        <f>'SQ1 ZM'!J10*0.05</f>
        <v>-5.0000000000000001E-4</v>
      </c>
      <c r="K9">
        <f>'SQ1 ZM'!K10*0.05</f>
        <v>-1E-3</v>
      </c>
      <c r="L9">
        <f>'SQ1 ZM'!L10*0.05</f>
        <v>10.290000000000001</v>
      </c>
      <c r="M9">
        <f>'SQ1 ZM'!M10*0.05</f>
        <v>0.20305000000000001</v>
      </c>
      <c r="N9">
        <f>'SQ1 ZM'!N10*0.05</f>
        <v>0.11155</v>
      </c>
      <c r="O9">
        <f>'SQ1 ZM'!O10*0.05</f>
        <v>0.21870000000000001</v>
      </c>
      <c r="P9">
        <f>'SQ1 ZM'!P10*0.05</f>
        <v>0.24645000000000003</v>
      </c>
    </row>
    <row r="10" spans="1:16" x14ac:dyDescent="0.2">
      <c r="A10" s="4" t="s">
        <v>27</v>
      </c>
      <c r="B10">
        <f>'SQ1 ZM'!B11*0.05</f>
        <v>106.10000000000001</v>
      </c>
      <c r="C10">
        <f>'SQ1 ZM'!C11*0.05</f>
        <v>72.400000000000006</v>
      </c>
      <c r="D10">
        <f>'SQ1 ZM'!D11*0.05</f>
        <v>18.559999999999999</v>
      </c>
      <c r="E10">
        <f>'SQ1 ZM'!E11*0.05</f>
        <v>17.434999999999999</v>
      </c>
      <c r="F10">
        <f>'SQ1 ZM'!F11*0.05</f>
        <v>6.3049999999999997</v>
      </c>
      <c r="G10">
        <f>'SQ1 ZM'!G11*0.05</f>
        <v>1.0210000000000001</v>
      </c>
      <c r="H10">
        <f>'SQ1 ZM'!H11*0.05</f>
        <v>0.49070000000000003</v>
      </c>
      <c r="I10">
        <f>'SQ1 ZM'!I11*0.05</f>
        <v>3.391</v>
      </c>
      <c r="J10">
        <f>'SQ1 ZM'!J11*0.05</f>
        <v>1.4000000000000002E-3</v>
      </c>
      <c r="K10">
        <f>'SQ1 ZM'!K11*0.05</f>
        <v>-8.9999999999999998E-4</v>
      </c>
      <c r="L10">
        <f>'SQ1 ZM'!L11*0.05</f>
        <v>9.9450000000000003</v>
      </c>
      <c r="M10">
        <f>'SQ1 ZM'!M11*0.05</f>
        <v>0.1865</v>
      </c>
      <c r="N10">
        <f>'SQ1 ZM'!N11*0.05</f>
        <v>8.610000000000001E-2</v>
      </c>
      <c r="O10">
        <f>'SQ1 ZM'!O11*0.05</f>
        <v>0.22365000000000002</v>
      </c>
      <c r="P10">
        <f>'SQ1 ZM'!P11*0.05</f>
        <v>0.26305000000000001</v>
      </c>
    </row>
    <row r="11" spans="1:16" x14ac:dyDescent="0.2">
      <c r="A11" s="4" t="s">
        <v>28</v>
      </c>
      <c r="B11">
        <f>'SQ1 ZM'!B12*0.05</f>
        <v>109.5</v>
      </c>
      <c r="C11">
        <f>'SQ1 ZM'!C12*0.05</f>
        <v>77</v>
      </c>
      <c r="D11">
        <f>'SQ1 ZM'!D12*0.05</f>
        <v>18.434999999999999</v>
      </c>
      <c r="E11">
        <f>'SQ1 ZM'!E12*0.05</f>
        <v>11.120000000000001</v>
      </c>
      <c r="F11">
        <f>'SQ1 ZM'!F12*0.05</f>
        <v>6.11</v>
      </c>
      <c r="G11">
        <f>'SQ1 ZM'!G12*0.05</f>
        <v>1.3165</v>
      </c>
      <c r="H11">
        <f>'SQ1 ZM'!H12*0.05</f>
        <v>0.39340000000000003</v>
      </c>
      <c r="I11">
        <f>'SQ1 ZM'!I12*0.05</f>
        <v>0.93350000000000011</v>
      </c>
      <c r="J11">
        <f>'SQ1 ZM'!J12*0.05</f>
        <v>1.4500000000000001E-3</v>
      </c>
      <c r="K11">
        <f>'SQ1 ZM'!K12*0.05</f>
        <v>1.2999999999999999E-3</v>
      </c>
      <c r="L11">
        <f>'SQ1 ZM'!L12*0.05</f>
        <v>10.984999999999999</v>
      </c>
      <c r="M11">
        <f>'SQ1 ZM'!M12*0.05</f>
        <v>0.16695000000000002</v>
      </c>
      <c r="N11">
        <f>'SQ1 ZM'!N12*0.05</f>
        <v>0.10860000000000002</v>
      </c>
      <c r="O11">
        <f>'SQ1 ZM'!O12*0.05</f>
        <v>0.18910000000000002</v>
      </c>
      <c r="P11">
        <f>'SQ1 ZM'!P12*0.05</f>
        <v>0.22420000000000001</v>
      </c>
    </row>
    <row r="12" spans="1:16" x14ac:dyDescent="0.2">
      <c r="A12" s="4" t="s">
        <v>29</v>
      </c>
      <c r="B12">
        <f>'SQ1 ZM'!B13*0.05</f>
        <v>115.05000000000001</v>
      </c>
      <c r="C12">
        <f>'SQ1 ZM'!C13*0.05</f>
        <v>70.8</v>
      </c>
      <c r="D12">
        <f>'SQ1 ZM'!D13*0.05</f>
        <v>17.350000000000001</v>
      </c>
      <c r="E12">
        <f>'SQ1 ZM'!E13*0.05</f>
        <v>10.085000000000001</v>
      </c>
      <c r="F12">
        <f>'SQ1 ZM'!F13*0.05</f>
        <v>8.1950000000000003</v>
      </c>
      <c r="G12">
        <f>'SQ1 ZM'!G13*0.05</f>
        <v>2.8205</v>
      </c>
      <c r="H12">
        <f>'SQ1 ZM'!H13*0.05</f>
        <v>0.34790000000000004</v>
      </c>
      <c r="I12">
        <f>'SQ1 ZM'!I13*0.05</f>
        <v>0.8650000000000001</v>
      </c>
      <c r="J12">
        <f>'SQ1 ZM'!J13*0.05</f>
        <v>5.1999999999999998E-3</v>
      </c>
      <c r="K12">
        <f>'SQ1 ZM'!K13*0.05</f>
        <v>-4.4999999999999997E-3</v>
      </c>
      <c r="L12">
        <f>'SQ1 ZM'!L13*0.05</f>
        <v>10.245000000000001</v>
      </c>
      <c r="M12">
        <f>'SQ1 ZM'!M13*0.05</f>
        <v>0.17280000000000001</v>
      </c>
      <c r="N12">
        <f>'SQ1 ZM'!N13*0.05</f>
        <v>0.10440000000000001</v>
      </c>
      <c r="O12">
        <f>'SQ1 ZM'!O13*0.05</f>
        <v>0.21640000000000004</v>
      </c>
      <c r="P12">
        <f>'SQ1 ZM'!P13*0.05</f>
        <v>0.25650000000000001</v>
      </c>
    </row>
    <row r="13" spans="1:16" x14ac:dyDescent="0.2">
      <c r="A13" s="4" t="s">
        <v>30</v>
      </c>
      <c r="B13">
        <f>'SQ1 ZM'!B14*0.05</f>
        <v>108.5</v>
      </c>
      <c r="C13">
        <f>'SQ1 ZM'!C14*0.05</f>
        <v>67.350000000000009</v>
      </c>
      <c r="D13">
        <f>'SQ1 ZM'!D14*0.05</f>
        <v>18.344999999999999</v>
      </c>
      <c r="E13">
        <f>'SQ1 ZM'!E14*0.05</f>
        <v>20.094999999999999</v>
      </c>
      <c r="F13">
        <f>'SQ1 ZM'!F14*0.05</f>
        <v>7.7549999999999999</v>
      </c>
      <c r="G13">
        <f>'SQ1 ZM'!G14*0.05</f>
        <v>4.1560000000000006</v>
      </c>
      <c r="H13">
        <f>'SQ1 ZM'!H14*0.05</f>
        <v>0.43979999999999997</v>
      </c>
      <c r="I13">
        <f>'SQ1 ZM'!I14*0.05</f>
        <v>2.0855000000000001</v>
      </c>
      <c r="J13">
        <f>'SQ1 ZM'!J14*0.05</f>
        <v>6.4000000000000003E-3</v>
      </c>
      <c r="K13">
        <f>'SQ1 ZM'!K14*0.05</f>
        <v>-1.7500000000000003E-3</v>
      </c>
      <c r="L13">
        <f>'SQ1 ZM'!L14*0.05</f>
        <v>8.9</v>
      </c>
      <c r="M13">
        <f>'SQ1 ZM'!M14*0.05</f>
        <v>0.17365</v>
      </c>
      <c r="N13">
        <f>'SQ1 ZM'!N14*0.05</f>
        <v>0.11645000000000001</v>
      </c>
      <c r="O13">
        <f>'SQ1 ZM'!O14*0.05</f>
        <v>0.20315</v>
      </c>
      <c r="P13">
        <f>'SQ1 ZM'!P14*0.05</f>
        <v>0.24129999999999999</v>
      </c>
    </row>
    <row r="14" spans="1:16" x14ac:dyDescent="0.2">
      <c r="A14" s="4" t="s">
        <v>31</v>
      </c>
      <c r="B14">
        <f>'SQ1 ZM'!B15*0.05</f>
        <v>101.45</v>
      </c>
      <c r="C14">
        <f>'SQ1 ZM'!C15*0.05</f>
        <v>66.95</v>
      </c>
      <c r="D14">
        <f>'SQ1 ZM'!D15*0.05</f>
        <v>15.06</v>
      </c>
      <c r="E14">
        <f>'SQ1 ZM'!E15*0.05</f>
        <v>20.790000000000003</v>
      </c>
      <c r="F14">
        <f>'SQ1 ZM'!F15*0.05</f>
        <v>5.43</v>
      </c>
      <c r="G14">
        <f>'SQ1 ZM'!G15*0.05</f>
        <v>2.1360000000000001</v>
      </c>
      <c r="H14">
        <f>'SQ1 ZM'!H15*0.05</f>
        <v>0.54050000000000009</v>
      </c>
      <c r="I14">
        <f>'SQ1 ZM'!I15*0.05</f>
        <v>0.76</v>
      </c>
      <c r="J14">
        <f>'SQ1 ZM'!J15*0.05</f>
        <v>8.9999999999999998E-4</v>
      </c>
      <c r="K14">
        <f>'SQ1 ZM'!K15*0.05</f>
        <v>1.9E-3</v>
      </c>
      <c r="L14">
        <f>'SQ1 ZM'!L15*0.05</f>
        <v>9.5150000000000006</v>
      </c>
      <c r="M14">
        <f>'SQ1 ZM'!M15*0.05</f>
        <v>0.1206</v>
      </c>
      <c r="N14">
        <f>'SQ1 ZM'!N15*0.05</f>
        <v>9.5050000000000009E-2</v>
      </c>
      <c r="O14">
        <f>'SQ1 ZM'!O15*0.05</f>
        <v>0.1358</v>
      </c>
      <c r="P14">
        <f>'SQ1 ZM'!P15*0.05</f>
        <v>0.15985000000000002</v>
      </c>
    </row>
    <row r="15" spans="1:16" x14ac:dyDescent="0.2">
      <c r="A15" s="4" t="s">
        <v>32</v>
      </c>
      <c r="B15">
        <f>'SQ1 ZM'!B16*0.05</f>
        <v>119.15</v>
      </c>
      <c r="C15">
        <f>'SQ1 ZM'!C16*0.05</f>
        <v>75.25</v>
      </c>
      <c r="D15">
        <f>'SQ1 ZM'!D16*0.05</f>
        <v>17.074999999999999</v>
      </c>
      <c r="E15">
        <f>'SQ1 ZM'!E16*0.05</f>
        <v>16.990000000000002</v>
      </c>
      <c r="F15">
        <f>'SQ1 ZM'!F16*0.05</f>
        <v>7.625</v>
      </c>
      <c r="G15">
        <f>'SQ1 ZM'!G16*0.05</f>
        <v>2.706</v>
      </c>
      <c r="H15">
        <f>'SQ1 ZM'!H16*0.05</f>
        <v>0.3533</v>
      </c>
      <c r="I15">
        <f>'SQ1 ZM'!I16*0.05</f>
        <v>1.1445000000000001</v>
      </c>
      <c r="J15">
        <f>'SQ1 ZM'!J16*0.05</f>
        <v>-3.0000000000000003E-4</v>
      </c>
      <c r="K15">
        <f>'SQ1 ZM'!K16*0.05</f>
        <v>-1E-3</v>
      </c>
      <c r="L15">
        <f>'SQ1 ZM'!L16*0.05</f>
        <v>9.25</v>
      </c>
      <c r="M15">
        <f>'SQ1 ZM'!M16*0.05</f>
        <v>0.15940000000000001</v>
      </c>
      <c r="N15">
        <f>'SQ1 ZM'!N16*0.05</f>
        <v>0.12490000000000001</v>
      </c>
      <c r="O15">
        <f>'SQ1 ZM'!O16*0.05</f>
        <v>0.20280000000000001</v>
      </c>
      <c r="P15">
        <f>'SQ1 ZM'!P16*0.05</f>
        <v>0.24104999999999999</v>
      </c>
    </row>
    <row r="16" spans="1:16" x14ac:dyDescent="0.2">
      <c r="A16" s="4" t="s">
        <v>33</v>
      </c>
      <c r="B16">
        <f>'SQ1 ZM'!B17*0.05</f>
        <v>131.1</v>
      </c>
      <c r="C16">
        <f>'SQ1 ZM'!C17*0.05</f>
        <v>92.2</v>
      </c>
      <c r="D16">
        <f>'SQ1 ZM'!D17*0.05</f>
        <v>20.480000000000004</v>
      </c>
      <c r="E16">
        <f>'SQ1 ZM'!E17*0.05</f>
        <v>15.025</v>
      </c>
      <c r="F16">
        <f>'SQ1 ZM'!F17*0.05</f>
        <v>7.0450000000000008</v>
      </c>
      <c r="G16">
        <f>'SQ1 ZM'!G17*0.05</f>
        <v>45.92</v>
      </c>
      <c r="H16">
        <f>'SQ1 ZM'!H17*0.05</f>
        <v>0.50600000000000001</v>
      </c>
      <c r="I16">
        <f>'SQ1 ZM'!I17*0.05</f>
        <v>1.006</v>
      </c>
      <c r="J16">
        <f>'SQ1 ZM'!J17*0.05</f>
        <v>1.1000000000000001E-3</v>
      </c>
      <c r="K16">
        <f>'SQ1 ZM'!K17*0.05</f>
        <v>-1.8E-3</v>
      </c>
      <c r="L16">
        <f>'SQ1 ZM'!L17*0.05</f>
        <v>13.705000000000002</v>
      </c>
      <c r="M16">
        <f>'SQ1 ZM'!M17*0.05</f>
        <v>0.28665000000000002</v>
      </c>
      <c r="N16">
        <f>'SQ1 ZM'!N17*0.05</f>
        <v>9.4650000000000012E-2</v>
      </c>
      <c r="O16">
        <f>'SQ1 ZM'!O17*0.05</f>
        <v>0.36075000000000002</v>
      </c>
      <c r="P16">
        <f>'SQ1 ZM'!P17*0.05</f>
        <v>0.49269999999999997</v>
      </c>
    </row>
    <row r="17" spans="1:16" x14ac:dyDescent="0.2">
      <c r="A17" s="4" t="s">
        <v>34</v>
      </c>
      <c r="B17">
        <f>'SQ1 ZM'!B18*0.05</f>
        <v>112.05000000000001</v>
      </c>
      <c r="C17">
        <f>'SQ1 ZM'!C18*0.05</f>
        <v>67</v>
      </c>
      <c r="D17">
        <f>'SQ1 ZM'!D18*0.05</f>
        <v>18.37</v>
      </c>
      <c r="E17">
        <f>'SQ1 ZM'!E18*0.05</f>
        <v>16.385000000000002</v>
      </c>
      <c r="F17">
        <f>'SQ1 ZM'!F18*0.05</f>
        <v>6.88</v>
      </c>
      <c r="G17">
        <f>'SQ1 ZM'!G18*0.05</f>
        <v>0.73450000000000004</v>
      </c>
      <c r="H17">
        <f>'SQ1 ZM'!H18*0.05</f>
        <v>0.28405000000000002</v>
      </c>
      <c r="I17">
        <f>'SQ1 ZM'!I18*0.05</f>
        <v>0.76750000000000007</v>
      </c>
      <c r="J17">
        <f>'SQ1 ZM'!J18*0.05</f>
        <v>5.5000000000000005E-3</v>
      </c>
      <c r="K17">
        <f>'SQ1 ZM'!K18*0.05</f>
        <v>-4.4999999999999997E-3</v>
      </c>
      <c r="L17">
        <f>'SQ1 ZM'!L18*0.05</f>
        <v>9.91</v>
      </c>
      <c r="M17">
        <f>'SQ1 ZM'!M18*0.05</f>
        <v>0.16825000000000001</v>
      </c>
      <c r="N17">
        <f>'SQ1 ZM'!N18*0.05</f>
        <v>0.12280000000000001</v>
      </c>
      <c r="O17">
        <f>'SQ1 ZM'!O18*0.05</f>
        <v>0.21240000000000003</v>
      </c>
      <c r="P17">
        <f>'SQ1 ZM'!P18*0.05</f>
        <v>0.253</v>
      </c>
    </row>
    <row r="18" spans="1:16" x14ac:dyDescent="0.2">
      <c r="A18" s="4" t="s">
        <v>35</v>
      </c>
      <c r="B18">
        <f>'SQ1 ZM'!B19*0.05</f>
        <v>113.85000000000001</v>
      </c>
      <c r="C18">
        <f>'SQ1 ZM'!C19*0.05</f>
        <v>63.150000000000006</v>
      </c>
      <c r="D18">
        <f>'SQ1 ZM'!D19*0.05</f>
        <v>19.225000000000001</v>
      </c>
      <c r="E18">
        <f>'SQ1 ZM'!E19*0.05</f>
        <v>16.005000000000003</v>
      </c>
      <c r="F18">
        <f>'SQ1 ZM'!F19*0.05</f>
        <v>5.41</v>
      </c>
      <c r="G18">
        <f>'SQ1 ZM'!G19*0.05</f>
        <v>4.8475000000000001</v>
      </c>
      <c r="H18">
        <f>'SQ1 ZM'!H19*0.05</f>
        <v>0.52600000000000002</v>
      </c>
      <c r="I18">
        <f>'SQ1 ZM'!I19*0.05</f>
        <v>1.1480000000000001</v>
      </c>
      <c r="J18">
        <f>'SQ1 ZM'!J19*0.05</f>
        <v>5.1000000000000004E-3</v>
      </c>
      <c r="K18">
        <f>'SQ1 ZM'!K19*0.05</f>
        <v>-3.65E-3</v>
      </c>
      <c r="L18">
        <f>'SQ1 ZM'!L19*0.05</f>
        <v>9.31</v>
      </c>
      <c r="M18">
        <f>'SQ1 ZM'!M19*0.05</f>
        <v>0.20975000000000002</v>
      </c>
      <c r="N18">
        <f>'SQ1 ZM'!N19*0.05</f>
        <v>0.1</v>
      </c>
      <c r="O18">
        <f>'SQ1 ZM'!O19*0.05</f>
        <v>0.24485000000000001</v>
      </c>
      <c r="P18">
        <f>'SQ1 ZM'!P19*0.05</f>
        <v>0.27710000000000001</v>
      </c>
    </row>
    <row r="19" spans="1:16" x14ac:dyDescent="0.2">
      <c r="A19" s="4" t="s">
        <v>36</v>
      </c>
      <c r="B19">
        <f>'SQ1 ZM'!B20*0.05</f>
        <v>114.65</v>
      </c>
      <c r="C19">
        <f>'SQ1 ZM'!C20*0.05</f>
        <v>72.600000000000009</v>
      </c>
      <c r="D19">
        <f>'SQ1 ZM'!D20*0.05</f>
        <v>16.175000000000001</v>
      </c>
      <c r="E19">
        <f>'SQ1 ZM'!E20*0.05</f>
        <v>9.8049999999999997</v>
      </c>
      <c r="F19">
        <f>'SQ1 ZM'!F20*0.05</f>
        <v>5.8900000000000006</v>
      </c>
      <c r="G19">
        <f>'SQ1 ZM'!G20*0.05</f>
        <v>2.4060000000000001</v>
      </c>
      <c r="H19">
        <f>'SQ1 ZM'!H20*0.05</f>
        <v>0.37490000000000001</v>
      </c>
      <c r="I19">
        <f>'SQ1 ZM'!I20*0.05</f>
        <v>0.96550000000000002</v>
      </c>
      <c r="J19">
        <f>'SQ1 ZM'!J20*0.05</f>
        <v>4.3499999999999997E-3</v>
      </c>
      <c r="K19">
        <f>'SQ1 ZM'!K20*0.05</f>
        <v>1E-3</v>
      </c>
      <c r="L19">
        <f>'SQ1 ZM'!L20*0.05</f>
        <v>8.57</v>
      </c>
      <c r="M19">
        <f>'SQ1 ZM'!M20*0.05</f>
        <v>0.2089</v>
      </c>
      <c r="N19">
        <f>'SQ1 ZM'!N20*0.05</f>
        <v>8.8450000000000001E-2</v>
      </c>
      <c r="O19">
        <f>'SQ1 ZM'!O20*0.05</f>
        <v>0.24195000000000003</v>
      </c>
      <c r="P19">
        <f>'SQ1 ZM'!P20*0.05</f>
        <v>0.28120000000000001</v>
      </c>
    </row>
    <row r="20" spans="1:16" x14ac:dyDescent="0.2">
      <c r="A20" s="4" t="s">
        <v>37</v>
      </c>
      <c r="B20">
        <f>'SQ1 ZM'!B21*0.05</f>
        <v>111.7</v>
      </c>
      <c r="C20">
        <f>'SQ1 ZM'!C21*0.05</f>
        <v>60.85</v>
      </c>
      <c r="D20">
        <f>'SQ1 ZM'!D21*0.05</f>
        <v>17.64</v>
      </c>
      <c r="E20">
        <f>'SQ1 ZM'!E21*0.05</f>
        <v>12.355</v>
      </c>
      <c r="F20">
        <f>'SQ1 ZM'!F21*0.05</f>
        <v>5.2850000000000001</v>
      </c>
      <c r="G20">
        <f>'SQ1 ZM'!G21*0.05</f>
        <v>9.81</v>
      </c>
      <c r="H20">
        <f>'SQ1 ZM'!H21*0.05</f>
        <v>0.90050000000000008</v>
      </c>
      <c r="I20">
        <f>'SQ1 ZM'!I21*0.05</f>
        <v>1.411</v>
      </c>
      <c r="J20">
        <f>'SQ1 ZM'!J21*0.05</f>
        <v>4.45E-3</v>
      </c>
      <c r="K20">
        <f>'SQ1 ZM'!K21*0.05</f>
        <v>-2.0500000000000002E-3</v>
      </c>
      <c r="L20">
        <f>'SQ1 ZM'!L21*0.05</f>
        <v>7.9200000000000008</v>
      </c>
      <c r="M20">
        <f>'SQ1 ZM'!M21*0.05</f>
        <v>0.20625000000000002</v>
      </c>
      <c r="N20">
        <f>'SQ1 ZM'!N21*0.05</f>
        <v>9.3500000000000014E-2</v>
      </c>
      <c r="O20">
        <f>'SQ1 ZM'!O21*0.05</f>
        <v>0.27110000000000001</v>
      </c>
      <c r="P20">
        <f>'SQ1 ZM'!P21*0.05</f>
        <v>0.30115000000000003</v>
      </c>
    </row>
    <row r="21" spans="1:16" x14ac:dyDescent="0.2">
      <c r="A21" s="4" t="s">
        <v>38</v>
      </c>
      <c r="B21">
        <f>'SQ1 ZM'!B22*0.05</f>
        <v>112</v>
      </c>
      <c r="C21">
        <f>'SQ1 ZM'!C22*0.05</f>
        <v>69.3</v>
      </c>
      <c r="D21">
        <f>'SQ1 ZM'!D22*0.05</f>
        <v>19.495000000000001</v>
      </c>
      <c r="E21">
        <f>'SQ1 ZM'!E22*0.05</f>
        <v>21.805000000000003</v>
      </c>
      <c r="F21">
        <f>'SQ1 ZM'!F22*0.05</f>
        <v>6.7400000000000011</v>
      </c>
      <c r="G21">
        <f>'SQ1 ZM'!G22*0.05</f>
        <v>2.2870000000000004</v>
      </c>
      <c r="H21">
        <f>'SQ1 ZM'!H22*0.05</f>
        <v>0.45860000000000006</v>
      </c>
      <c r="I21">
        <f>'SQ1 ZM'!I22*0.05</f>
        <v>0.72900000000000009</v>
      </c>
      <c r="J21">
        <f>'SQ1 ZM'!J22*0.05</f>
        <v>5.0000000000000001E-4</v>
      </c>
      <c r="K21">
        <f>'SQ1 ZM'!K22*0.05</f>
        <v>-1.15E-3</v>
      </c>
      <c r="L21">
        <f>'SQ1 ZM'!L22*0.05</f>
        <v>5.7100000000000009</v>
      </c>
      <c r="M21">
        <f>'SQ1 ZM'!M22*0.05</f>
        <v>0.1575</v>
      </c>
      <c r="N21">
        <f>'SQ1 ZM'!N22*0.05</f>
        <v>0.12870000000000001</v>
      </c>
      <c r="O21">
        <f>'SQ1 ZM'!O22*0.05</f>
        <v>0.20884999999999998</v>
      </c>
      <c r="P21">
        <f>'SQ1 ZM'!P22*0.05</f>
        <v>0.23405000000000001</v>
      </c>
    </row>
    <row r="22" spans="1:16" x14ac:dyDescent="0.2">
      <c r="A22" s="4" t="s">
        <v>39</v>
      </c>
      <c r="B22">
        <f>'SQ1 ZM'!B23*0.05</f>
        <v>107.95</v>
      </c>
      <c r="C22">
        <f>'SQ1 ZM'!C23*0.05</f>
        <v>55.25</v>
      </c>
      <c r="D22">
        <f>'SQ1 ZM'!D23*0.05</f>
        <v>17.705000000000002</v>
      </c>
      <c r="E22">
        <f>'SQ1 ZM'!E23*0.05</f>
        <v>16.305000000000003</v>
      </c>
      <c r="F22">
        <f>'SQ1 ZM'!F23*0.05</f>
        <v>5.2950000000000008</v>
      </c>
      <c r="G22">
        <f>'SQ1 ZM'!G23*0.05</f>
        <v>3.1085000000000003</v>
      </c>
      <c r="H22">
        <f>'SQ1 ZM'!H23*0.05</f>
        <v>0.42730000000000001</v>
      </c>
      <c r="I22">
        <f>'SQ1 ZM'!I23*0.05</f>
        <v>0.87750000000000006</v>
      </c>
      <c r="J22">
        <f>'SQ1 ZM'!J23*0.05</f>
        <v>3.8E-3</v>
      </c>
      <c r="K22">
        <f>'SQ1 ZM'!K23*0.05</f>
        <v>-3.0000000000000001E-3</v>
      </c>
      <c r="L22">
        <f>'SQ1 ZM'!L23*0.05</f>
        <v>8.98</v>
      </c>
      <c r="M22">
        <f>'SQ1 ZM'!M23*0.05</f>
        <v>0.17100000000000001</v>
      </c>
      <c r="N22">
        <f>'SQ1 ZM'!N23*0.05</f>
        <v>9.0650000000000008E-2</v>
      </c>
      <c r="O22">
        <f>'SQ1 ZM'!O23*0.05</f>
        <v>0.19515000000000002</v>
      </c>
      <c r="P22">
        <f>'SQ1 ZM'!P23*0.05</f>
        <v>0.23735000000000001</v>
      </c>
    </row>
    <row r="23" spans="1:16" x14ac:dyDescent="0.2">
      <c r="A23" s="4" t="s">
        <v>40</v>
      </c>
      <c r="B23">
        <f>'SQ1 ZM'!B24*0.05</f>
        <v>80.5</v>
      </c>
      <c r="C23">
        <f>'SQ1 ZM'!C24*0.05</f>
        <v>51.25</v>
      </c>
      <c r="D23">
        <f>'SQ1 ZM'!D24*0.05</f>
        <v>17.535</v>
      </c>
      <c r="E23">
        <f>'SQ1 ZM'!E24*0.05</f>
        <v>20.505000000000003</v>
      </c>
      <c r="F23">
        <f>'SQ1 ZM'!F24*0.05</f>
        <v>5.73</v>
      </c>
      <c r="G23">
        <f>'SQ1 ZM'!G24*0.05</f>
        <v>16.055000000000003</v>
      </c>
      <c r="H23">
        <f>'SQ1 ZM'!H24*0.05</f>
        <v>0.70700000000000007</v>
      </c>
      <c r="I23">
        <f>'SQ1 ZM'!I24*0.05</f>
        <v>2.1454999999999997</v>
      </c>
      <c r="J23">
        <f>'SQ1 ZM'!J24*0.05</f>
        <v>4.4000000000000003E-3</v>
      </c>
      <c r="K23">
        <f>'SQ1 ZM'!K24*0.05</f>
        <v>-1.7000000000000001E-3</v>
      </c>
      <c r="L23">
        <f>'SQ1 ZM'!L24*0.05</f>
        <v>7.2700000000000005</v>
      </c>
      <c r="M23">
        <f>'SQ1 ZM'!M24*0.05</f>
        <v>0.1492</v>
      </c>
      <c r="N23">
        <f>'SQ1 ZM'!N24*0.05</f>
        <v>8.2299999999999998E-2</v>
      </c>
      <c r="O23">
        <f>'SQ1 ZM'!O24*0.05</f>
        <v>0.1759</v>
      </c>
      <c r="P23">
        <f>'SQ1 ZM'!P24*0.05</f>
        <v>0.21315000000000001</v>
      </c>
    </row>
    <row r="24" spans="1:16" x14ac:dyDescent="0.2">
      <c r="A24" s="4" t="s">
        <v>41</v>
      </c>
      <c r="B24">
        <f>'SQ1 ZM'!B25*0.05</f>
        <v>107</v>
      </c>
      <c r="C24">
        <f>'SQ1 ZM'!C25*0.05</f>
        <v>57.650000000000006</v>
      </c>
      <c r="D24">
        <f>'SQ1 ZM'!D25*0.05</f>
        <v>14.865000000000002</v>
      </c>
      <c r="E24">
        <f>'SQ1 ZM'!E25*0.05</f>
        <v>11.734999999999999</v>
      </c>
      <c r="F24">
        <f>'SQ1 ZM'!F25*0.05</f>
        <v>5.5750000000000002</v>
      </c>
      <c r="G24">
        <f>'SQ1 ZM'!G25*0.05</f>
        <v>2.4975000000000005</v>
      </c>
      <c r="H24">
        <f>'SQ1 ZM'!H25*0.05</f>
        <v>0.59250000000000003</v>
      </c>
      <c r="I24">
        <f>'SQ1 ZM'!I25*0.05</f>
        <v>0.98950000000000005</v>
      </c>
      <c r="J24">
        <f>'SQ1 ZM'!J25*0.05</f>
        <v>4.0000000000000002E-4</v>
      </c>
      <c r="K24">
        <f>'SQ1 ZM'!K25*0.05</f>
        <v>-2.5999999999999999E-3</v>
      </c>
      <c r="L24">
        <f>'SQ1 ZM'!L25*0.05</f>
        <v>7.7750000000000004</v>
      </c>
      <c r="M24">
        <f>'SQ1 ZM'!M25*0.05</f>
        <v>0.16145000000000001</v>
      </c>
      <c r="N24">
        <f>'SQ1 ZM'!N25*0.05</f>
        <v>0.10175000000000001</v>
      </c>
      <c r="O24">
        <f>'SQ1 ZM'!O25*0.05</f>
        <v>0.20745000000000002</v>
      </c>
      <c r="P24">
        <f>'SQ1 ZM'!P25*0.05</f>
        <v>0.23935000000000001</v>
      </c>
    </row>
    <row r="25" spans="1:16" x14ac:dyDescent="0.2">
      <c r="A25" s="4" t="s">
        <v>42</v>
      </c>
      <c r="B25">
        <f>'SQ1 ZM'!B26*0.05</f>
        <v>110.65</v>
      </c>
      <c r="C25">
        <f>'SQ1 ZM'!C26*0.05</f>
        <v>60</v>
      </c>
      <c r="D25">
        <f>'SQ1 ZM'!D26*0.05</f>
        <v>13.61</v>
      </c>
      <c r="E25">
        <f>'SQ1 ZM'!E26*0.05</f>
        <v>8.9599999999999991</v>
      </c>
      <c r="F25">
        <f>'SQ1 ZM'!F26*0.05</f>
        <v>4.8905000000000003</v>
      </c>
      <c r="G25">
        <f>'SQ1 ZM'!G26*0.05</f>
        <v>2.1309999999999998</v>
      </c>
      <c r="H25">
        <f>'SQ1 ZM'!H26*0.05</f>
        <v>0.3629</v>
      </c>
      <c r="I25">
        <f>'SQ1 ZM'!I26*0.05</f>
        <v>0.9405</v>
      </c>
      <c r="J25">
        <f>'SQ1 ZM'!J26*0.05</f>
        <v>-2.9000000000000002E-3</v>
      </c>
      <c r="K25">
        <f>'SQ1 ZM'!K26*0.05</f>
        <v>-1E-4</v>
      </c>
      <c r="L25">
        <f>'SQ1 ZM'!L26*0.05</f>
        <v>8.0200000000000014</v>
      </c>
      <c r="M25">
        <f>'SQ1 ZM'!M26*0.05</f>
        <v>0.17035</v>
      </c>
      <c r="N25">
        <f>'SQ1 ZM'!N26*0.05</f>
        <v>9.7250000000000003E-2</v>
      </c>
      <c r="O25">
        <f>'SQ1 ZM'!O26*0.05</f>
        <v>0.22365000000000002</v>
      </c>
      <c r="P25">
        <f>'SQ1 ZM'!P26*0.05</f>
        <v>0.25385000000000002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6F93-CD47-534D-8D5B-233D3C1D7114}">
  <dimension ref="A1:P25"/>
  <sheetViews>
    <sheetView topLeftCell="A2" workbookViewId="0">
      <selection activeCell="M29" sqref="M29"/>
    </sheetView>
  </sheetViews>
  <sheetFormatPr baseColWidth="10" defaultRowHeight="15" x14ac:dyDescent="0.2"/>
  <cols>
    <col min="1" max="1" width="17.6640625" customWidth="1"/>
  </cols>
  <sheetData>
    <row r="1" spans="1:16" x14ac:dyDescent="0.2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">
      <c r="A2" s="4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 s="4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 s="4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 s="4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 s="4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 s="4" t="s">
        <v>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 s="4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 s="4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 s="4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 s="4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 s="4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 s="4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 s="4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 s="4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 s="4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">
      <c r="A17" s="4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">
      <c r="A18" s="4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">
      <c r="A19" s="4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">
      <c r="A20" s="4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">
      <c r="A21" s="4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">
      <c r="A22" s="4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">
      <c r="A23" s="4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2">
      <c r="A24" s="4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">
      <c r="A25" s="4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7FD5-860E-064D-9821-733BE97D2B2C}">
  <dimension ref="A1:P25"/>
  <sheetViews>
    <sheetView workbookViewId="0">
      <selection activeCell="I27" sqref="I27"/>
    </sheetView>
  </sheetViews>
  <sheetFormatPr baseColWidth="10" defaultRowHeight="15" x14ac:dyDescent="0.2"/>
  <cols>
    <col min="1" max="1" width="17.6640625" customWidth="1"/>
  </cols>
  <sheetData>
    <row r="1" spans="1:16" x14ac:dyDescent="0.2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">
      <c r="A2" s="4" t="s">
        <v>19</v>
      </c>
      <c r="B2">
        <f>'Content in 50ml'!B2/'Sample weight in g'!B2</f>
        <v>105.4</v>
      </c>
      <c r="C2">
        <f>'Content in 50ml'!C2/'Sample weight in g'!C2</f>
        <v>84.100000000000009</v>
      </c>
      <c r="D2">
        <f>'Content in 50ml'!D2/'Sample weight in g'!D2</f>
        <v>22.990000000000002</v>
      </c>
      <c r="E2">
        <f>'Content in 50ml'!E2/'Sample weight in g'!E2</f>
        <v>16.625</v>
      </c>
      <c r="F2">
        <f>'Content in 50ml'!F2/'Sample weight in g'!F2</f>
        <v>6.7750000000000004</v>
      </c>
      <c r="G2">
        <f>'Content in 50ml'!G2/'Sample weight in g'!G2</f>
        <v>5.3500000000000005</v>
      </c>
      <c r="H2">
        <f>'Content in 50ml'!H2/'Sample weight in g'!H2</f>
        <v>0.45880000000000004</v>
      </c>
      <c r="I2">
        <f>'Content in 50ml'!I2/'Sample weight in g'!I2</f>
        <v>3.794</v>
      </c>
      <c r="J2">
        <f>'Content in 50ml'!J2/'Sample weight in g'!J2</f>
        <v>1.0750000000000001E-2</v>
      </c>
      <c r="K2">
        <f>'Content in 50ml'!K2/'Sample weight in g'!K2</f>
        <v>5.1500000000000001E-3</v>
      </c>
      <c r="L2">
        <f>'Content in 50ml'!L2/'Sample weight in g'!L2</f>
        <v>10.120000000000001</v>
      </c>
      <c r="M2">
        <f>'Content in 50ml'!M2/'Sample weight in g'!M2</f>
        <v>0.16205000000000003</v>
      </c>
      <c r="N2">
        <f>'Content in 50ml'!N2/'Sample weight in g'!N2</f>
        <v>0.11550000000000001</v>
      </c>
      <c r="O2">
        <f>'Content in 50ml'!O2/'Sample weight in g'!O2</f>
        <v>0.18120000000000003</v>
      </c>
      <c r="P2">
        <f>'Content in 50ml'!P2/'Sample weight in g'!P2</f>
        <v>0.22825000000000004</v>
      </c>
    </row>
    <row r="3" spans="1:16" x14ac:dyDescent="0.2">
      <c r="A3" s="4" t="s">
        <v>20</v>
      </c>
      <c r="B3">
        <f>'Content in 50ml'!B3/'Sample weight in g'!B3</f>
        <v>98.15</v>
      </c>
      <c r="C3">
        <f>'Content in 50ml'!C3/'Sample weight in g'!C3</f>
        <v>73.650000000000006</v>
      </c>
      <c r="D3">
        <f>'Content in 50ml'!D3/'Sample weight in g'!D3</f>
        <v>22.330000000000002</v>
      </c>
      <c r="E3">
        <f>'Content in 50ml'!E3/'Sample weight in g'!E3</f>
        <v>9.5350000000000001</v>
      </c>
      <c r="F3">
        <f>'Content in 50ml'!F3/'Sample weight in g'!F3</f>
        <v>5.9200000000000008</v>
      </c>
      <c r="G3">
        <f>'Content in 50ml'!G3/'Sample weight in g'!G3</f>
        <v>3.3255000000000003</v>
      </c>
      <c r="H3">
        <f>'Content in 50ml'!H3/'Sample weight in g'!H3</f>
        <v>0.35385</v>
      </c>
      <c r="I3">
        <f>'Content in 50ml'!I3/'Sample weight in g'!I3</f>
        <v>0.68600000000000005</v>
      </c>
      <c r="J3">
        <f>'Content in 50ml'!J3/'Sample weight in g'!J3</f>
        <v>6.8500000000000011E-3</v>
      </c>
      <c r="K3">
        <f>'Content in 50ml'!K3/'Sample weight in g'!K3</f>
        <v>1.0800000000000001E-2</v>
      </c>
      <c r="L3">
        <f>'Content in 50ml'!L3/'Sample weight in g'!L3</f>
        <v>13.775</v>
      </c>
      <c r="M3">
        <f>'Content in 50ml'!M3/'Sample weight in g'!M3</f>
        <v>0.16255</v>
      </c>
      <c r="N3">
        <f>'Content in 50ml'!N3/'Sample weight in g'!N3</f>
        <v>6.565E-2</v>
      </c>
      <c r="O3">
        <f>'Content in 50ml'!O3/'Sample weight in g'!O3</f>
        <v>0.15090000000000001</v>
      </c>
      <c r="P3">
        <f>'Content in 50ml'!P3/'Sample weight in g'!P3</f>
        <v>0.19245000000000001</v>
      </c>
    </row>
    <row r="4" spans="1:16" x14ac:dyDescent="0.2">
      <c r="A4" s="4" t="s">
        <v>21</v>
      </c>
      <c r="B4">
        <f>'Content in 50ml'!B4/'Sample weight in g'!B4</f>
        <v>104.60000000000001</v>
      </c>
      <c r="C4">
        <f>'Content in 50ml'!C4/'Sample weight in g'!C4</f>
        <v>77.850000000000009</v>
      </c>
      <c r="D4">
        <f>'Content in 50ml'!D4/'Sample weight in g'!D4</f>
        <v>21.32</v>
      </c>
      <c r="E4">
        <f>'Content in 50ml'!E4/'Sample weight in g'!E4</f>
        <v>14.32</v>
      </c>
      <c r="F4">
        <f>'Content in 50ml'!F4/'Sample weight in g'!F4</f>
        <v>5.7700000000000005</v>
      </c>
      <c r="G4">
        <f>'Content in 50ml'!G4/'Sample weight in g'!G4</f>
        <v>3.4810000000000003</v>
      </c>
      <c r="H4">
        <f>'Content in 50ml'!H4/'Sample weight in g'!H4</f>
        <v>0.49805000000000005</v>
      </c>
      <c r="I4">
        <f>'Content in 50ml'!I4/'Sample weight in g'!I4</f>
        <v>1.4345000000000001</v>
      </c>
      <c r="J4">
        <f>'Content in 50ml'!J4/'Sample weight in g'!J4</f>
        <v>1.0750000000000001E-2</v>
      </c>
      <c r="K4">
        <f>'Content in 50ml'!K4/'Sample weight in g'!K4</f>
        <v>6.9000000000000008E-3</v>
      </c>
      <c r="L4">
        <f>'Content in 50ml'!L4/'Sample weight in g'!L4</f>
        <v>10.805</v>
      </c>
      <c r="M4">
        <f>'Content in 50ml'!M4/'Sample weight in g'!M4</f>
        <v>0.14660000000000001</v>
      </c>
      <c r="N4">
        <f>'Content in 50ml'!N4/'Sample weight in g'!N4</f>
        <v>0.10960000000000002</v>
      </c>
      <c r="O4">
        <f>'Content in 50ml'!O4/'Sample weight in g'!O4</f>
        <v>0.17720000000000002</v>
      </c>
      <c r="P4">
        <f>'Content in 50ml'!P4/'Sample weight in g'!P4</f>
        <v>0.19570000000000001</v>
      </c>
    </row>
    <row r="5" spans="1:16" x14ac:dyDescent="0.2">
      <c r="A5" s="4" t="s">
        <v>22</v>
      </c>
      <c r="B5">
        <f>'Content in 50ml'!B5/'Sample weight in g'!B5</f>
        <v>89.15</v>
      </c>
      <c r="C5">
        <f>'Content in 50ml'!C5/'Sample weight in g'!C5</f>
        <v>69.650000000000006</v>
      </c>
      <c r="D5">
        <f>'Content in 50ml'!D5/'Sample weight in g'!D5</f>
        <v>20.240000000000002</v>
      </c>
      <c r="E5">
        <f>'Content in 50ml'!E5/'Sample weight in g'!E5</f>
        <v>20.05</v>
      </c>
      <c r="F5">
        <f>'Content in 50ml'!F5/'Sample weight in g'!F5</f>
        <v>6.3450000000000006</v>
      </c>
      <c r="G5">
        <f>'Content in 50ml'!G5/'Sample weight in g'!G5</f>
        <v>16.650000000000002</v>
      </c>
      <c r="H5">
        <f>'Content in 50ml'!H5/'Sample weight in g'!H5</f>
        <v>3.2</v>
      </c>
      <c r="I5">
        <f>'Content in 50ml'!I5/'Sample weight in g'!I5</f>
        <v>5.9600000000000009</v>
      </c>
      <c r="J5">
        <f>'Content in 50ml'!J5/'Sample weight in g'!J5</f>
        <v>4.0000000000000001E-3</v>
      </c>
      <c r="K5">
        <f>'Content in 50ml'!K5/'Sample weight in g'!K5</f>
        <v>4.3E-3</v>
      </c>
      <c r="L5">
        <f>'Content in 50ml'!L5/'Sample weight in g'!L5</f>
        <v>9.81</v>
      </c>
      <c r="M5">
        <f>'Content in 50ml'!M5/'Sample weight in g'!M5</f>
        <v>0.18295</v>
      </c>
      <c r="N5">
        <f>'Content in 50ml'!N5/'Sample weight in g'!N5</f>
        <v>8.1050000000000011E-2</v>
      </c>
      <c r="O5">
        <f>'Content in 50ml'!O5/'Sample weight in g'!O5</f>
        <v>0.22509999999999999</v>
      </c>
      <c r="P5">
        <f>'Content in 50ml'!P5/'Sample weight in g'!P5</f>
        <v>0.28340000000000004</v>
      </c>
    </row>
    <row r="6" spans="1:16" x14ac:dyDescent="0.2">
      <c r="A6" s="4" t="s">
        <v>23</v>
      </c>
      <c r="B6">
        <f>'Content in 50ml'!B6/'Sample weight in g'!B6</f>
        <v>108.45</v>
      </c>
      <c r="C6">
        <f>'Content in 50ml'!C6/'Sample weight in g'!C6</f>
        <v>78.100000000000009</v>
      </c>
      <c r="D6">
        <f>'Content in 50ml'!D6/'Sample weight in g'!D6</f>
        <v>18.525000000000002</v>
      </c>
      <c r="E6">
        <f>'Content in 50ml'!E6/'Sample weight in g'!E6</f>
        <v>9.7050000000000001</v>
      </c>
      <c r="F6">
        <f>'Content in 50ml'!F6/'Sample weight in g'!F6</f>
        <v>6.5200000000000005</v>
      </c>
      <c r="G6">
        <f>'Content in 50ml'!G6/'Sample weight in g'!G6</f>
        <v>2.2239999999999998</v>
      </c>
      <c r="H6">
        <f>'Content in 50ml'!H6/'Sample weight in g'!H6</f>
        <v>0.28565000000000002</v>
      </c>
      <c r="I6">
        <f>'Content in 50ml'!I6/'Sample weight in g'!I6</f>
        <v>0.72500000000000009</v>
      </c>
      <c r="J6">
        <f>'Content in 50ml'!J6/'Sample weight in g'!J6</f>
        <v>1.23E-2</v>
      </c>
      <c r="K6">
        <f>'Content in 50ml'!K6/'Sample weight in g'!K6</f>
        <v>-5.0000000000000001E-4</v>
      </c>
      <c r="L6">
        <f>'Content in 50ml'!L6/'Sample weight in g'!L6</f>
        <v>11.675000000000001</v>
      </c>
      <c r="M6">
        <f>'Content in 50ml'!M6/'Sample weight in g'!M6</f>
        <v>0.16944999999999999</v>
      </c>
      <c r="N6">
        <f>'Content in 50ml'!N6/'Sample weight in g'!N6</f>
        <v>0.11605000000000001</v>
      </c>
      <c r="O6">
        <f>'Content in 50ml'!O6/'Sample weight in g'!O6</f>
        <v>0.1928</v>
      </c>
      <c r="P6">
        <f>'Content in 50ml'!P6/'Sample weight in g'!P6</f>
        <v>0.2291</v>
      </c>
    </row>
    <row r="7" spans="1:16" x14ac:dyDescent="0.2">
      <c r="A7" s="4" t="s">
        <v>24</v>
      </c>
      <c r="B7">
        <f>'Content in 50ml'!B7/'Sample weight in g'!B7</f>
        <v>109.30000000000001</v>
      </c>
      <c r="C7">
        <f>'Content in 50ml'!C7/'Sample weight in g'!C7</f>
        <v>80.600000000000009</v>
      </c>
      <c r="D7">
        <f>'Content in 50ml'!D7/'Sample weight in g'!D7</f>
        <v>18.344999999999999</v>
      </c>
      <c r="E7">
        <f>'Content in 50ml'!E7/'Sample weight in g'!E7</f>
        <v>13.755000000000003</v>
      </c>
      <c r="F7">
        <f>'Content in 50ml'!F7/'Sample weight in g'!F7</f>
        <v>5.5549999999999997</v>
      </c>
      <c r="G7">
        <f>'Content in 50ml'!G7/'Sample weight in g'!G7</f>
        <v>1.6059999999999999</v>
      </c>
      <c r="H7">
        <f>'Content in 50ml'!H7/'Sample weight in g'!H7</f>
        <v>0.32574999999999998</v>
      </c>
      <c r="I7">
        <f>'Content in 50ml'!I7/'Sample weight in g'!I7</f>
        <v>0.73950000000000005</v>
      </c>
      <c r="J7">
        <f>'Content in 50ml'!J7/'Sample weight in g'!J7</f>
        <v>4.8000000000000004E-3</v>
      </c>
      <c r="K7">
        <f>'Content in 50ml'!K7/'Sample weight in g'!K7</f>
        <v>5.0500000000000007E-3</v>
      </c>
      <c r="L7">
        <f>'Content in 50ml'!L7/'Sample weight in g'!L7</f>
        <v>8.995000000000001</v>
      </c>
      <c r="M7">
        <f>'Content in 50ml'!M7/'Sample weight in g'!M7</f>
        <v>0.17170000000000002</v>
      </c>
      <c r="N7">
        <f>'Content in 50ml'!N7/'Sample weight in g'!N7</f>
        <v>9.0000000000000011E-2</v>
      </c>
      <c r="O7">
        <f>'Content in 50ml'!O7/'Sample weight in g'!O7</f>
        <v>0.21695000000000003</v>
      </c>
      <c r="P7">
        <f>'Content in 50ml'!P7/'Sample weight in g'!P7</f>
        <v>0.25140000000000001</v>
      </c>
    </row>
    <row r="8" spans="1:16" x14ac:dyDescent="0.2">
      <c r="A8" s="4" t="s">
        <v>25</v>
      </c>
      <c r="B8">
        <f>'Content in 50ml'!B8/'Sample weight in g'!B8</f>
        <v>101.85000000000001</v>
      </c>
      <c r="C8">
        <f>'Content in 50ml'!C8/'Sample weight in g'!C8</f>
        <v>71.400000000000006</v>
      </c>
      <c r="D8">
        <f>'Content in 50ml'!D8/'Sample weight in g'!D8</f>
        <v>17.36</v>
      </c>
      <c r="E8">
        <f>'Content in 50ml'!E8/'Sample weight in g'!E8</f>
        <v>11.090000000000002</v>
      </c>
      <c r="F8">
        <f>'Content in 50ml'!F8/'Sample weight in g'!F8</f>
        <v>10.130000000000001</v>
      </c>
      <c r="G8">
        <f>'Content in 50ml'!G8/'Sample weight in g'!G8</f>
        <v>1.5830000000000002</v>
      </c>
      <c r="H8">
        <f>'Content in 50ml'!H8/'Sample weight in g'!H8</f>
        <v>0.34620000000000006</v>
      </c>
      <c r="I8">
        <f>'Content in 50ml'!I8/'Sample weight in g'!I8</f>
        <v>1.1415</v>
      </c>
      <c r="J8">
        <f>'Content in 50ml'!J8/'Sample weight in g'!J8</f>
        <v>-1.2500000000000002E-3</v>
      </c>
      <c r="K8">
        <f>'Content in 50ml'!K8/'Sample weight in g'!K8</f>
        <v>-1.15E-3</v>
      </c>
      <c r="L8">
        <f>'Content in 50ml'!L8/'Sample weight in g'!L8</f>
        <v>11.405000000000001</v>
      </c>
      <c r="M8">
        <f>'Content in 50ml'!M8/'Sample weight in g'!M8</f>
        <v>0.17705000000000001</v>
      </c>
      <c r="N8">
        <f>'Content in 50ml'!N8/'Sample weight in g'!N8</f>
        <v>0.12495000000000001</v>
      </c>
      <c r="O8">
        <f>'Content in 50ml'!O8/'Sample weight in g'!O8</f>
        <v>0.21460000000000001</v>
      </c>
      <c r="P8">
        <f>'Content in 50ml'!P8/'Sample weight in g'!P8</f>
        <v>0.25855</v>
      </c>
    </row>
    <row r="9" spans="1:16" x14ac:dyDescent="0.2">
      <c r="A9" s="4" t="s">
        <v>26</v>
      </c>
      <c r="B9">
        <f>'Content in 50ml'!B9/'Sample weight in g'!B9</f>
        <v>101.80000000000001</v>
      </c>
      <c r="C9">
        <f>'Content in 50ml'!C9/'Sample weight in g'!C9</f>
        <v>71.05</v>
      </c>
      <c r="D9">
        <f>'Content in 50ml'!D9/'Sample weight in g'!D9</f>
        <v>18.760000000000002</v>
      </c>
      <c r="E9">
        <f>'Content in 50ml'!E9/'Sample weight in g'!E9</f>
        <v>12.73</v>
      </c>
      <c r="F9">
        <f>'Content in 50ml'!F9/'Sample weight in g'!F9</f>
        <v>6.5549999999999997</v>
      </c>
      <c r="G9">
        <f>'Content in 50ml'!G9/'Sample weight in g'!G9</f>
        <v>1.0235000000000001</v>
      </c>
      <c r="H9">
        <f>'Content in 50ml'!H9/'Sample weight in g'!H9</f>
        <v>0.38315000000000005</v>
      </c>
      <c r="I9">
        <f>'Content in 50ml'!I9/'Sample weight in g'!I9</f>
        <v>1.0890000000000002</v>
      </c>
      <c r="J9">
        <f>'Content in 50ml'!J9/'Sample weight in g'!J9</f>
        <v>-5.0000000000000001E-4</v>
      </c>
      <c r="K9">
        <f>'Content in 50ml'!K9/'Sample weight in g'!K9</f>
        <v>-1E-3</v>
      </c>
      <c r="L9">
        <f>'Content in 50ml'!L9/'Sample weight in g'!L9</f>
        <v>10.290000000000001</v>
      </c>
      <c r="M9">
        <f>'Content in 50ml'!M9/'Sample weight in g'!M9</f>
        <v>0.20305000000000001</v>
      </c>
      <c r="N9">
        <f>'Content in 50ml'!N9/'Sample weight in g'!N9</f>
        <v>0.11155</v>
      </c>
      <c r="O9">
        <f>'Content in 50ml'!O9/'Sample weight in g'!O9</f>
        <v>0.21870000000000001</v>
      </c>
      <c r="P9">
        <f>'Content in 50ml'!P9/'Sample weight in g'!P9</f>
        <v>0.24645000000000003</v>
      </c>
    </row>
    <row r="10" spans="1:16" x14ac:dyDescent="0.2">
      <c r="A10" s="4" t="s">
        <v>27</v>
      </c>
      <c r="B10">
        <f>'Content in 50ml'!B10/'Sample weight in g'!B10</f>
        <v>106.10000000000001</v>
      </c>
      <c r="C10">
        <f>'Content in 50ml'!C10/'Sample weight in g'!C10</f>
        <v>72.400000000000006</v>
      </c>
      <c r="D10">
        <f>'Content in 50ml'!D10/'Sample weight in g'!D10</f>
        <v>18.559999999999999</v>
      </c>
      <c r="E10">
        <f>'Content in 50ml'!E10/'Sample weight in g'!E10</f>
        <v>17.434999999999999</v>
      </c>
      <c r="F10">
        <f>'Content in 50ml'!F10/'Sample weight in g'!F10</f>
        <v>6.3049999999999997</v>
      </c>
      <c r="G10">
        <f>'Content in 50ml'!G10/'Sample weight in g'!G10</f>
        <v>1.0210000000000001</v>
      </c>
      <c r="H10">
        <f>'Content in 50ml'!H10/'Sample weight in g'!H10</f>
        <v>0.49070000000000003</v>
      </c>
      <c r="I10">
        <f>'Content in 50ml'!I10/'Sample weight in g'!I10</f>
        <v>3.391</v>
      </c>
      <c r="J10">
        <f>'Content in 50ml'!J10/'Sample weight in g'!J10</f>
        <v>1.4000000000000002E-3</v>
      </c>
      <c r="K10">
        <f>'Content in 50ml'!K10/'Sample weight in g'!K10</f>
        <v>-8.9999999999999998E-4</v>
      </c>
      <c r="L10">
        <f>'Content in 50ml'!L10/'Sample weight in g'!L10</f>
        <v>9.9450000000000003</v>
      </c>
      <c r="M10">
        <f>'Content in 50ml'!M10/'Sample weight in g'!M10</f>
        <v>0.1865</v>
      </c>
      <c r="N10">
        <f>'Content in 50ml'!N10/'Sample weight in g'!N10</f>
        <v>8.610000000000001E-2</v>
      </c>
      <c r="O10">
        <f>'Content in 50ml'!O10/'Sample weight in g'!O10</f>
        <v>0.22365000000000002</v>
      </c>
      <c r="P10">
        <f>'Content in 50ml'!P10/'Sample weight in g'!P10</f>
        <v>0.26305000000000001</v>
      </c>
    </row>
    <row r="11" spans="1:16" x14ac:dyDescent="0.2">
      <c r="A11" s="4" t="s">
        <v>28</v>
      </c>
      <c r="B11">
        <f>'Content in 50ml'!B11/'Sample weight in g'!B11</f>
        <v>109.5</v>
      </c>
      <c r="C11">
        <f>'Content in 50ml'!C11/'Sample weight in g'!C11</f>
        <v>77</v>
      </c>
      <c r="D11">
        <f>'Content in 50ml'!D11/'Sample weight in g'!D11</f>
        <v>18.434999999999999</v>
      </c>
      <c r="E11">
        <f>'Content in 50ml'!E11/'Sample weight in g'!E11</f>
        <v>11.120000000000001</v>
      </c>
      <c r="F11">
        <f>'Content in 50ml'!F11/'Sample weight in g'!F11</f>
        <v>6.11</v>
      </c>
      <c r="G11">
        <f>'Content in 50ml'!G11/'Sample weight in g'!G11</f>
        <v>1.3165</v>
      </c>
      <c r="H11">
        <f>'Content in 50ml'!H11/'Sample weight in g'!H11</f>
        <v>0.39340000000000003</v>
      </c>
      <c r="I11">
        <f>'Content in 50ml'!I11/'Sample weight in g'!I11</f>
        <v>0.93350000000000011</v>
      </c>
      <c r="J11">
        <f>'Content in 50ml'!J11/'Sample weight in g'!J11</f>
        <v>1.4500000000000001E-3</v>
      </c>
      <c r="K11">
        <f>'Content in 50ml'!K11/'Sample weight in g'!K11</f>
        <v>1.2999999999999999E-3</v>
      </c>
      <c r="L11">
        <f>'Content in 50ml'!L11/'Sample weight in g'!L11</f>
        <v>10.984999999999999</v>
      </c>
      <c r="M11">
        <f>'Content in 50ml'!M11/'Sample weight in g'!M11</f>
        <v>0.16695000000000002</v>
      </c>
      <c r="N11">
        <f>'Content in 50ml'!N11/'Sample weight in g'!N11</f>
        <v>0.10860000000000002</v>
      </c>
      <c r="O11">
        <f>'Content in 50ml'!O11/'Sample weight in g'!O11</f>
        <v>0.18910000000000002</v>
      </c>
      <c r="P11">
        <f>'Content in 50ml'!P11/'Sample weight in g'!P11</f>
        <v>0.22420000000000001</v>
      </c>
    </row>
    <row r="12" spans="1:16" x14ac:dyDescent="0.2">
      <c r="A12" s="4" t="s">
        <v>29</v>
      </c>
      <c r="B12">
        <f>'Content in 50ml'!B12/'Sample weight in g'!B12</f>
        <v>115.05000000000001</v>
      </c>
      <c r="C12">
        <f>'Content in 50ml'!C12/'Sample weight in g'!C12</f>
        <v>70.8</v>
      </c>
      <c r="D12">
        <f>'Content in 50ml'!D12/'Sample weight in g'!D12</f>
        <v>17.350000000000001</v>
      </c>
      <c r="E12">
        <f>'Content in 50ml'!E12/'Sample weight in g'!E12</f>
        <v>10.085000000000001</v>
      </c>
      <c r="F12">
        <f>'Content in 50ml'!F12/'Sample weight in g'!F12</f>
        <v>8.1950000000000003</v>
      </c>
      <c r="G12">
        <f>'Content in 50ml'!G12/'Sample weight in g'!G12</f>
        <v>2.8205</v>
      </c>
      <c r="H12">
        <f>'Content in 50ml'!H12/'Sample weight in g'!H12</f>
        <v>0.34790000000000004</v>
      </c>
      <c r="I12">
        <f>'Content in 50ml'!I12/'Sample weight in g'!I12</f>
        <v>0.8650000000000001</v>
      </c>
      <c r="J12">
        <f>'Content in 50ml'!J12/'Sample weight in g'!J12</f>
        <v>5.1999999999999998E-3</v>
      </c>
      <c r="K12">
        <f>'Content in 50ml'!K12/'Sample weight in g'!K12</f>
        <v>-4.4999999999999997E-3</v>
      </c>
      <c r="L12">
        <f>'Content in 50ml'!L12/'Sample weight in g'!L12</f>
        <v>10.245000000000001</v>
      </c>
      <c r="M12">
        <f>'Content in 50ml'!M12/'Sample weight in g'!M12</f>
        <v>0.17280000000000001</v>
      </c>
      <c r="N12">
        <f>'Content in 50ml'!N12/'Sample weight in g'!N12</f>
        <v>0.10440000000000001</v>
      </c>
      <c r="O12">
        <f>'Content in 50ml'!O12/'Sample weight in g'!O12</f>
        <v>0.21640000000000004</v>
      </c>
      <c r="P12">
        <f>'Content in 50ml'!P12/'Sample weight in g'!P12</f>
        <v>0.25650000000000001</v>
      </c>
    </row>
    <row r="13" spans="1:16" x14ac:dyDescent="0.2">
      <c r="A13" s="4" t="s">
        <v>30</v>
      </c>
      <c r="B13">
        <f>'Content in 50ml'!B13/'Sample weight in g'!B13</f>
        <v>108.5</v>
      </c>
      <c r="C13">
        <f>'Content in 50ml'!C13/'Sample weight in g'!C13</f>
        <v>67.350000000000009</v>
      </c>
      <c r="D13">
        <f>'Content in 50ml'!D13/'Sample weight in g'!D13</f>
        <v>18.344999999999999</v>
      </c>
      <c r="E13">
        <f>'Content in 50ml'!E13/'Sample weight in g'!E13</f>
        <v>20.094999999999999</v>
      </c>
      <c r="F13">
        <f>'Content in 50ml'!F13/'Sample weight in g'!F13</f>
        <v>7.7549999999999999</v>
      </c>
      <c r="G13">
        <f>'Content in 50ml'!G13/'Sample weight in g'!G13</f>
        <v>4.1560000000000006</v>
      </c>
      <c r="H13">
        <f>'Content in 50ml'!H13/'Sample weight in g'!H13</f>
        <v>0.43979999999999997</v>
      </c>
      <c r="I13">
        <f>'Content in 50ml'!I13/'Sample weight in g'!I13</f>
        <v>2.0855000000000001</v>
      </c>
      <c r="J13">
        <f>'Content in 50ml'!J13/'Sample weight in g'!J13</f>
        <v>6.4000000000000003E-3</v>
      </c>
      <c r="K13">
        <f>'Content in 50ml'!K13/'Sample weight in g'!K13</f>
        <v>-1.7500000000000003E-3</v>
      </c>
      <c r="L13">
        <f>'Content in 50ml'!L13/'Sample weight in g'!L13</f>
        <v>8.9</v>
      </c>
      <c r="M13">
        <f>'Content in 50ml'!M13/'Sample weight in g'!M13</f>
        <v>0.17365</v>
      </c>
      <c r="N13">
        <f>'Content in 50ml'!N13/'Sample weight in g'!N13</f>
        <v>0.11645000000000001</v>
      </c>
      <c r="O13">
        <f>'Content in 50ml'!O13/'Sample weight in g'!O13</f>
        <v>0.20315</v>
      </c>
      <c r="P13">
        <f>'Content in 50ml'!P13/'Sample weight in g'!P13</f>
        <v>0.24129999999999999</v>
      </c>
    </row>
    <row r="14" spans="1:16" x14ac:dyDescent="0.2">
      <c r="A14" s="4" t="s">
        <v>31</v>
      </c>
      <c r="B14">
        <f>'Content in 50ml'!B14/'Sample weight in g'!B14</f>
        <v>101.45</v>
      </c>
      <c r="C14">
        <f>'Content in 50ml'!C14/'Sample weight in g'!C14</f>
        <v>66.95</v>
      </c>
      <c r="D14">
        <f>'Content in 50ml'!D14/'Sample weight in g'!D14</f>
        <v>15.06</v>
      </c>
      <c r="E14">
        <f>'Content in 50ml'!E14/'Sample weight in g'!E14</f>
        <v>20.790000000000003</v>
      </c>
      <c r="F14">
        <f>'Content in 50ml'!F14/'Sample weight in g'!F14</f>
        <v>5.43</v>
      </c>
      <c r="G14">
        <f>'Content in 50ml'!G14/'Sample weight in g'!G14</f>
        <v>2.1360000000000001</v>
      </c>
      <c r="H14">
        <f>'Content in 50ml'!H14/'Sample weight in g'!H14</f>
        <v>0.54050000000000009</v>
      </c>
      <c r="I14">
        <f>'Content in 50ml'!I14/'Sample weight in g'!I14</f>
        <v>0.76</v>
      </c>
      <c r="J14">
        <f>'Content in 50ml'!J14/'Sample weight in g'!J14</f>
        <v>8.9999999999999998E-4</v>
      </c>
      <c r="K14">
        <f>'Content in 50ml'!K14/'Sample weight in g'!K14</f>
        <v>1.9E-3</v>
      </c>
      <c r="L14">
        <f>'Content in 50ml'!L14/'Sample weight in g'!L14</f>
        <v>9.5150000000000006</v>
      </c>
      <c r="M14">
        <f>'Content in 50ml'!M14/'Sample weight in g'!M14</f>
        <v>0.1206</v>
      </c>
      <c r="N14">
        <f>'Content in 50ml'!N14/'Sample weight in g'!N14</f>
        <v>9.5050000000000009E-2</v>
      </c>
      <c r="O14">
        <f>'Content in 50ml'!O14/'Sample weight in g'!O14</f>
        <v>0.1358</v>
      </c>
      <c r="P14">
        <f>'Content in 50ml'!P14/'Sample weight in g'!P14</f>
        <v>0.15985000000000002</v>
      </c>
    </row>
    <row r="15" spans="1:16" x14ac:dyDescent="0.2">
      <c r="A15" s="4" t="s">
        <v>32</v>
      </c>
      <c r="B15">
        <f>'Content in 50ml'!B15/'Sample weight in g'!B15</f>
        <v>119.15</v>
      </c>
      <c r="C15">
        <f>'Content in 50ml'!C15/'Sample weight in g'!C15</f>
        <v>75.25</v>
      </c>
      <c r="D15">
        <f>'Content in 50ml'!D15/'Sample weight in g'!D15</f>
        <v>17.074999999999999</v>
      </c>
      <c r="E15">
        <f>'Content in 50ml'!E15/'Sample weight in g'!E15</f>
        <v>16.990000000000002</v>
      </c>
      <c r="F15">
        <f>'Content in 50ml'!F15/'Sample weight in g'!F15</f>
        <v>7.625</v>
      </c>
      <c r="G15">
        <f>'Content in 50ml'!G15/'Sample weight in g'!G15</f>
        <v>2.706</v>
      </c>
      <c r="H15">
        <f>'Content in 50ml'!H15/'Sample weight in g'!H15</f>
        <v>0.3533</v>
      </c>
      <c r="I15">
        <f>'Content in 50ml'!I15/'Sample weight in g'!I15</f>
        <v>1.1445000000000001</v>
      </c>
      <c r="J15">
        <f>'Content in 50ml'!J15/'Sample weight in g'!J15</f>
        <v>-3.0000000000000003E-4</v>
      </c>
      <c r="K15">
        <f>'Content in 50ml'!K15/'Sample weight in g'!K15</f>
        <v>-1E-3</v>
      </c>
      <c r="L15">
        <f>'Content in 50ml'!L15/'Sample weight in g'!L15</f>
        <v>9.25</v>
      </c>
      <c r="M15">
        <f>'Content in 50ml'!M15/'Sample weight in g'!M15</f>
        <v>0.15940000000000001</v>
      </c>
      <c r="N15">
        <f>'Content in 50ml'!N15/'Sample weight in g'!N15</f>
        <v>0.12490000000000001</v>
      </c>
      <c r="O15">
        <f>'Content in 50ml'!O15/'Sample weight in g'!O15</f>
        <v>0.20280000000000001</v>
      </c>
      <c r="P15">
        <f>'Content in 50ml'!P15/'Sample weight in g'!P15</f>
        <v>0.24104999999999999</v>
      </c>
    </row>
    <row r="16" spans="1:16" x14ac:dyDescent="0.2">
      <c r="A16" s="4" t="s">
        <v>33</v>
      </c>
      <c r="B16">
        <f>'Content in 50ml'!B16/'Sample weight in g'!B16</f>
        <v>131.1</v>
      </c>
      <c r="C16">
        <f>'Content in 50ml'!C16/'Sample weight in g'!C16</f>
        <v>92.2</v>
      </c>
      <c r="D16">
        <f>'Content in 50ml'!D16/'Sample weight in g'!D16</f>
        <v>20.480000000000004</v>
      </c>
      <c r="E16">
        <f>'Content in 50ml'!E16/'Sample weight in g'!E16</f>
        <v>15.025</v>
      </c>
      <c r="F16">
        <f>'Content in 50ml'!F16/'Sample weight in g'!F16</f>
        <v>7.0450000000000008</v>
      </c>
      <c r="G16">
        <f>'Content in 50ml'!G16/'Sample weight in g'!G16</f>
        <v>45.92</v>
      </c>
      <c r="H16">
        <f>'Content in 50ml'!H16/'Sample weight in g'!H16</f>
        <v>0.50600000000000001</v>
      </c>
      <c r="I16">
        <f>'Content in 50ml'!I16/'Sample weight in g'!I16</f>
        <v>1.006</v>
      </c>
      <c r="J16">
        <f>'Content in 50ml'!J16/'Sample weight in g'!J16</f>
        <v>1.1000000000000001E-3</v>
      </c>
      <c r="K16">
        <f>'Content in 50ml'!K16/'Sample weight in g'!K16</f>
        <v>-1.8E-3</v>
      </c>
      <c r="L16">
        <f>'Content in 50ml'!L16/'Sample weight in g'!L16</f>
        <v>13.705000000000002</v>
      </c>
      <c r="M16">
        <f>'Content in 50ml'!M16/'Sample weight in g'!M16</f>
        <v>0.28665000000000002</v>
      </c>
      <c r="N16">
        <f>'Content in 50ml'!N16/'Sample weight in g'!N16</f>
        <v>9.4650000000000012E-2</v>
      </c>
      <c r="O16">
        <f>'Content in 50ml'!O16/'Sample weight in g'!O16</f>
        <v>0.36075000000000002</v>
      </c>
      <c r="P16">
        <f>'Content in 50ml'!P16/'Sample weight in g'!P16</f>
        <v>0.49269999999999997</v>
      </c>
    </row>
    <row r="17" spans="1:16" x14ac:dyDescent="0.2">
      <c r="A17" s="4" t="s">
        <v>34</v>
      </c>
      <c r="B17">
        <f>'Content in 50ml'!B17/'Sample weight in g'!B17</f>
        <v>112.05000000000001</v>
      </c>
      <c r="C17">
        <f>'Content in 50ml'!C17/'Sample weight in g'!C17</f>
        <v>67</v>
      </c>
      <c r="D17">
        <f>'Content in 50ml'!D17/'Sample weight in g'!D17</f>
        <v>18.37</v>
      </c>
      <c r="E17">
        <f>'Content in 50ml'!E17/'Sample weight in g'!E17</f>
        <v>16.385000000000002</v>
      </c>
      <c r="F17">
        <f>'Content in 50ml'!F17/'Sample weight in g'!F17</f>
        <v>6.88</v>
      </c>
      <c r="G17">
        <f>'Content in 50ml'!G17/'Sample weight in g'!G17</f>
        <v>0.73450000000000004</v>
      </c>
      <c r="H17">
        <f>'Content in 50ml'!H17/'Sample weight in g'!H17</f>
        <v>0.28405000000000002</v>
      </c>
      <c r="I17">
        <f>'Content in 50ml'!I17/'Sample weight in g'!I17</f>
        <v>0.76750000000000007</v>
      </c>
      <c r="J17">
        <f>'Content in 50ml'!J17/'Sample weight in g'!J17</f>
        <v>5.5000000000000005E-3</v>
      </c>
      <c r="K17">
        <f>'Content in 50ml'!K17/'Sample weight in g'!K17</f>
        <v>-4.4999999999999997E-3</v>
      </c>
      <c r="L17">
        <f>'Content in 50ml'!L17/'Sample weight in g'!L17</f>
        <v>9.91</v>
      </c>
      <c r="M17">
        <f>'Content in 50ml'!M17/'Sample weight in g'!M17</f>
        <v>0.16825000000000001</v>
      </c>
      <c r="N17">
        <f>'Content in 50ml'!N17/'Sample weight in g'!N17</f>
        <v>0.12280000000000001</v>
      </c>
      <c r="O17">
        <f>'Content in 50ml'!O17/'Sample weight in g'!O17</f>
        <v>0.21240000000000003</v>
      </c>
      <c r="P17">
        <f>'Content in 50ml'!P17/'Sample weight in g'!P17</f>
        <v>0.253</v>
      </c>
    </row>
    <row r="18" spans="1:16" x14ac:dyDescent="0.2">
      <c r="A18" s="4" t="s">
        <v>35</v>
      </c>
      <c r="B18">
        <f>'Content in 50ml'!B18/'Sample weight in g'!B18</f>
        <v>113.85000000000001</v>
      </c>
      <c r="C18">
        <f>'Content in 50ml'!C18/'Sample weight in g'!C18</f>
        <v>63.150000000000006</v>
      </c>
      <c r="D18">
        <f>'Content in 50ml'!D18/'Sample weight in g'!D18</f>
        <v>19.225000000000001</v>
      </c>
      <c r="E18">
        <f>'Content in 50ml'!E18/'Sample weight in g'!E18</f>
        <v>16.005000000000003</v>
      </c>
      <c r="F18">
        <f>'Content in 50ml'!F18/'Sample weight in g'!F18</f>
        <v>5.41</v>
      </c>
      <c r="G18">
        <f>'Content in 50ml'!G18/'Sample weight in g'!G18</f>
        <v>4.8475000000000001</v>
      </c>
      <c r="H18">
        <f>'Content in 50ml'!H18/'Sample weight in g'!H18</f>
        <v>0.52600000000000002</v>
      </c>
      <c r="I18">
        <f>'Content in 50ml'!I18/'Sample weight in g'!I18</f>
        <v>1.1480000000000001</v>
      </c>
      <c r="J18">
        <f>'Content in 50ml'!J18/'Sample weight in g'!J18</f>
        <v>5.1000000000000004E-3</v>
      </c>
      <c r="K18">
        <f>'Content in 50ml'!K18/'Sample weight in g'!K18</f>
        <v>-3.65E-3</v>
      </c>
      <c r="L18">
        <f>'Content in 50ml'!L18/'Sample weight in g'!L18</f>
        <v>9.31</v>
      </c>
      <c r="M18">
        <f>'Content in 50ml'!M18/'Sample weight in g'!M18</f>
        <v>0.20975000000000002</v>
      </c>
      <c r="N18">
        <f>'Content in 50ml'!N18/'Sample weight in g'!N18</f>
        <v>0.1</v>
      </c>
      <c r="O18">
        <f>'Content in 50ml'!O18/'Sample weight in g'!O18</f>
        <v>0.24485000000000001</v>
      </c>
      <c r="P18">
        <f>'Content in 50ml'!P18/'Sample weight in g'!P18</f>
        <v>0.27710000000000001</v>
      </c>
    </row>
    <row r="19" spans="1:16" x14ac:dyDescent="0.2">
      <c r="A19" s="4" t="s">
        <v>36</v>
      </c>
      <c r="B19">
        <f>'Content in 50ml'!B19/'Sample weight in g'!B19</f>
        <v>114.65</v>
      </c>
      <c r="C19">
        <f>'Content in 50ml'!C19/'Sample weight in g'!C19</f>
        <v>72.600000000000009</v>
      </c>
      <c r="D19">
        <f>'Content in 50ml'!D19/'Sample weight in g'!D19</f>
        <v>16.175000000000001</v>
      </c>
      <c r="E19">
        <f>'Content in 50ml'!E19/'Sample weight in g'!E19</f>
        <v>9.8049999999999997</v>
      </c>
      <c r="F19">
        <f>'Content in 50ml'!F19/'Sample weight in g'!F19</f>
        <v>5.8900000000000006</v>
      </c>
      <c r="G19">
        <f>'Content in 50ml'!G19/'Sample weight in g'!G19</f>
        <v>2.4060000000000001</v>
      </c>
      <c r="H19">
        <f>'Content in 50ml'!H19/'Sample weight in g'!H19</f>
        <v>0.37490000000000001</v>
      </c>
      <c r="I19">
        <f>'Content in 50ml'!I19/'Sample weight in g'!I19</f>
        <v>0.96550000000000002</v>
      </c>
      <c r="J19">
        <f>'Content in 50ml'!J19/'Sample weight in g'!J19</f>
        <v>4.3499999999999997E-3</v>
      </c>
      <c r="K19">
        <f>'Content in 50ml'!K19/'Sample weight in g'!K19</f>
        <v>1E-3</v>
      </c>
      <c r="L19">
        <f>'Content in 50ml'!L19/'Sample weight in g'!L19</f>
        <v>8.57</v>
      </c>
      <c r="M19">
        <f>'Content in 50ml'!M19/'Sample weight in g'!M19</f>
        <v>0.2089</v>
      </c>
      <c r="N19">
        <f>'Content in 50ml'!N19/'Sample weight in g'!N19</f>
        <v>8.8450000000000001E-2</v>
      </c>
      <c r="O19">
        <f>'Content in 50ml'!O19/'Sample weight in g'!O19</f>
        <v>0.24195000000000003</v>
      </c>
      <c r="P19">
        <f>'Content in 50ml'!P19/'Sample weight in g'!P19</f>
        <v>0.28120000000000001</v>
      </c>
    </row>
    <row r="20" spans="1:16" x14ac:dyDescent="0.2">
      <c r="A20" s="4" t="s">
        <v>37</v>
      </c>
      <c r="B20">
        <f>'Content in 50ml'!B20/'Sample weight in g'!B20</f>
        <v>111.7</v>
      </c>
      <c r="C20">
        <f>'Content in 50ml'!C20/'Sample weight in g'!C20</f>
        <v>60.85</v>
      </c>
      <c r="D20">
        <f>'Content in 50ml'!D20/'Sample weight in g'!D20</f>
        <v>17.64</v>
      </c>
      <c r="E20">
        <f>'Content in 50ml'!E20/'Sample weight in g'!E20</f>
        <v>12.355</v>
      </c>
      <c r="F20">
        <f>'Content in 50ml'!F20/'Sample weight in g'!F20</f>
        <v>5.2850000000000001</v>
      </c>
      <c r="G20">
        <f>'Content in 50ml'!G20/'Sample weight in g'!G20</f>
        <v>9.81</v>
      </c>
      <c r="H20">
        <f>'Content in 50ml'!H20/'Sample weight in g'!H20</f>
        <v>0.90050000000000008</v>
      </c>
      <c r="I20">
        <f>'Content in 50ml'!I20/'Sample weight in g'!I20</f>
        <v>1.411</v>
      </c>
      <c r="J20">
        <f>'Content in 50ml'!J20/'Sample weight in g'!J20</f>
        <v>4.45E-3</v>
      </c>
      <c r="K20">
        <f>'Content in 50ml'!K20/'Sample weight in g'!K20</f>
        <v>-2.0500000000000002E-3</v>
      </c>
      <c r="L20">
        <f>'Content in 50ml'!L20/'Sample weight in g'!L20</f>
        <v>7.9200000000000008</v>
      </c>
      <c r="M20">
        <f>'Content in 50ml'!M20/'Sample weight in g'!M20</f>
        <v>0.20625000000000002</v>
      </c>
      <c r="N20">
        <f>'Content in 50ml'!N20/'Sample weight in g'!N20</f>
        <v>9.3500000000000014E-2</v>
      </c>
      <c r="O20">
        <f>'Content in 50ml'!O20/'Sample weight in g'!O20</f>
        <v>0.27110000000000001</v>
      </c>
      <c r="P20">
        <f>'Content in 50ml'!P20/'Sample weight in g'!P20</f>
        <v>0.30115000000000003</v>
      </c>
    </row>
    <row r="21" spans="1:16" x14ac:dyDescent="0.2">
      <c r="A21" s="4" t="s">
        <v>38</v>
      </c>
      <c r="B21">
        <f>'Content in 50ml'!B21/'Sample weight in g'!B21</f>
        <v>112</v>
      </c>
      <c r="C21">
        <f>'Content in 50ml'!C21/'Sample weight in g'!C21</f>
        <v>69.3</v>
      </c>
      <c r="D21">
        <f>'Content in 50ml'!D21/'Sample weight in g'!D21</f>
        <v>19.495000000000001</v>
      </c>
      <c r="E21">
        <f>'Content in 50ml'!E21/'Sample weight in g'!E21</f>
        <v>21.805000000000003</v>
      </c>
      <c r="F21">
        <f>'Content in 50ml'!F21/'Sample weight in g'!F21</f>
        <v>6.7400000000000011</v>
      </c>
      <c r="G21">
        <f>'Content in 50ml'!G21/'Sample weight in g'!G21</f>
        <v>2.2870000000000004</v>
      </c>
      <c r="H21">
        <f>'Content in 50ml'!H21/'Sample weight in g'!H21</f>
        <v>0.45860000000000006</v>
      </c>
      <c r="I21">
        <f>'Content in 50ml'!I21/'Sample weight in g'!I21</f>
        <v>0.72900000000000009</v>
      </c>
      <c r="J21">
        <f>'Content in 50ml'!J21/'Sample weight in g'!J21</f>
        <v>5.0000000000000001E-4</v>
      </c>
      <c r="K21">
        <f>'Content in 50ml'!K21/'Sample weight in g'!K21</f>
        <v>-1.15E-3</v>
      </c>
      <c r="L21">
        <f>'Content in 50ml'!L21/'Sample weight in g'!L21</f>
        <v>5.7100000000000009</v>
      </c>
      <c r="M21">
        <f>'Content in 50ml'!M21/'Sample weight in g'!M21</f>
        <v>0.1575</v>
      </c>
      <c r="N21">
        <f>'Content in 50ml'!N21/'Sample weight in g'!N21</f>
        <v>0.12870000000000001</v>
      </c>
      <c r="O21">
        <f>'Content in 50ml'!O21/'Sample weight in g'!O21</f>
        <v>0.20884999999999998</v>
      </c>
      <c r="P21">
        <f>'Content in 50ml'!P21/'Sample weight in g'!P21</f>
        <v>0.23405000000000001</v>
      </c>
    </row>
    <row r="22" spans="1:16" x14ac:dyDescent="0.2">
      <c r="A22" s="4" t="s">
        <v>39</v>
      </c>
      <c r="B22">
        <f>'Content in 50ml'!B22/'Sample weight in g'!B22</f>
        <v>107.95</v>
      </c>
      <c r="C22">
        <f>'Content in 50ml'!C22/'Sample weight in g'!C22</f>
        <v>55.25</v>
      </c>
      <c r="D22">
        <f>'Content in 50ml'!D22/'Sample weight in g'!D22</f>
        <v>17.705000000000002</v>
      </c>
      <c r="E22">
        <f>'Content in 50ml'!E22/'Sample weight in g'!E22</f>
        <v>16.305000000000003</v>
      </c>
      <c r="F22">
        <f>'Content in 50ml'!F22/'Sample weight in g'!F22</f>
        <v>5.2950000000000008</v>
      </c>
      <c r="G22">
        <f>'Content in 50ml'!G22/'Sample weight in g'!G22</f>
        <v>3.1085000000000003</v>
      </c>
      <c r="H22">
        <f>'Content in 50ml'!H22/'Sample weight in g'!H22</f>
        <v>0.42730000000000001</v>
      </c>
      <c r="I22">
        <f>'Content in 50ml'!I22/'Sample weight in g'!I22</f>
        <v>0.87750000000000006</v>
      </c>
      <c r="J22">
        <f>'Content in 50ml'!J22/'Sample weight in g'!J22</f>
        <v>3.8E-3</v>
      </c>
      <c r="K22">
        <f>'Content in 50ml'!K22/'Sample weight in g'!K22</f>
        <v>-3.0000000000000001E-3</v>
      </c>
      <c r="L22">
        <f>'Content in 50ml'!L22/'Sample weight in g'!L22</f>
        <v>8.98</v>
      </c>
      <c r="M22">
        <f>'Content in 50ml'!M22/'Sample weight in g'!M22</f>
        <v>0.17100000000000001</v>
      </c>
      <c r="N22">
        <f>'Content in 50ml'!N22/'Sample weight in g'!N22</f>
        <v>9.0650000000000008E-2</v>
      </c>
      <c r="O22">
        <f>'Content in 50ml'!O22/'Sample weight in g'!O22</f>
        <v>0.19515000000000002</v>
      </c>
      <c r="P22">
        <f>'Content in 50ml'!P22/'Sample weight in g'!P22</f>
        <v>0.23735000000000001</v>
      </c>
    </row>
    <row r="23" spans="1:16" x14ac:dyDescent="0.2">
      <c r="A23" s="4" t="s">
        <v>40</v>
      </c>
      <c r="B23">
        <f>'Content in 50ml'!B23/'Sample weight in g'!B23</f>
        <v>80.5</v>
      </c>
      <c r="C23">
        <f>'Content in 50ml'!C23/'Sample weight in g'!C23</f>
        <v>51.25</v>
      </c>
      <c r="D23">
        <f>'Content in 50ml'!D23/'Sample weight in g'!D23</f>
        <v>17.535</v>
      </c>
      <c r="E23">
        <f>'Content in 50ml'!E23/'Sample weight in g'!E23</f>
        <v>20.505000000000003</v>
      </c>
      <c r="F23">
        <f>'Content in 50ml'!F23/'Sample weight in g'!F23</f>
        <v>5.73</v>
      </c>
      <c r="G23">
        <f>'Content in 50ml'!G23/'Sample weight in g'!G23</f>
        <v>16.055000000000003</v>
      </c>
      <c r="H23">
        <f>'Content in 50ml'!H23/'Sample weight in g'!H23</f>
        <v>0.70700000000000007</v>
      </c>
      <c r="I23">
        <f>'Content in 50ml'!I23/'Sample weight in g'!I23</f>
        <v>2.1454999999999997</v>
      </c>
      <c r="J23">
        <f>'Content in 50ml'!J23/'Sample weight in g'!J23</f>
        <v>4.4000000000000003E-3</v>
      </c>
      <c r="K23">
        <f>'Content in 50ml'!K23/'Sample weight in g'!K23</f>
        <v>-1.7000000000000001E-3</v>
      </c>
      <c r="L23">
        <f>'Content in 50ml'!L23/'Sample weight in g'!L23</f>
        <v>7.2700000000000005</v>
      </c>
      <c r="M23">
        <f>'Content in 50ml'!M23/'Sample weight in g'!M23</f>
        <v>0.1492</v>
      </c>
      <c r="N23">
        <f>'Content in 50ml'!N23/'Sample weight in g'!N23</f>
        <v>8.2299999999999998E-2</v>
      </c>
      <c r="O23">
        <f>'Content in 50ml'!O23/'Sample weight in g'!O23</f>
        <v>0.1759</v>
      </c>
      <c r="P23">
        <f>'Content in 50ml'!P23/'Sample weight in g'!P23</f>
        <v>0.21315000000000001</v>
      </c>
    </row>
    <row r="24" spans="1:16" x14ac:dyDescent="0.2">
      <c r="A24" s="4" t="s">
        <v>41</v>
      </c>
      <c r="B24">
        <f>'Content in 50ml'!B24/'Sample weight in g'!B24</f>
        <v>107</v>
      </c>
      <c r="C24">
        <f>'Content in 50ml'!C24/'Sample weight in g'!C24</f>
        <v>57.650000000000006</v>
      </c>
      <c r="D24">
        <f>'Content in 50ml'!D24/'Sample weight in g'!D24</f>
        <v>14.865000000000002</v>
      </c>
      <c r="E24">
        <f>'Content in 50ml'!E24/'Sample weight in g'!E24</f>
        <v>11.734999999999999</v>
      </c>
      <c r="F24">
        <f>'Content in 50ml'!F24/'Sample weight in g'!F24</f>
        <v>5.5750000000000002</v>
      </c>
      <c r="G24">
        <f>'Content in 50ml'!G24/'Sample weight in g'!G24</f>
        <v>2.4975000000000005</v>
      </c>
      <c r="H24">
        <f>'Content in 50ml'!H24/'Sample weight in g'!H24</f>
        <v>0.59250000000000003</v>
      </c>
      <c r="I24">
        <f>'Content in 50ml'!I24/'Sample weight in g'!I24</f>
        <v>0.98950000000000005</v>
      </c>
      <c r="J24">
        <f>'Content in 50ml'!J24/'Sample weight in g'!J24</f>
        <v>4.0000000000000002E-4</v>
      </c>
      <c r="K24">
        <f>'Content in 50ml'!K24/'Sample weight in g'!K24</f>
        <v>-2.5999999999999999E-3</v>
      </c>
      <c r="L24">
        <f>'Content in 50ml'!L24/'Sample weight in g'!L24</f>
        <v>7.7750000000000004</v>
      </c>
      <c r="M24">
        <f>'Content in 50ml'!M24/'Sample weight in g'!M24</f>
        <v>0.16145000000000001</v>
      </c>
      <c r="N24">
        <f>'Content in 50ml'!N24/'Sample weight in g'!N24</f>
        <v>0.10175000000000001</v>
      </c>
      <c r="O24">
        <f>'Content in 50ml'!O24/'Sample weight in g'!O24</f>
        <v>0.20745000000000002</v>
      </c>
      <c r="P24">
        <f>'Content in 50ml'!P24/'Sample weight in g'!P24</f>
        <v>0.23935000000000001</v>
      </c>
    </row>
    <row r="25" spans="1:16" x14ac:dyDescent="0.2">
      <c r="A25" s="4" t="s">
        <v>42</v>
      </c>
      <c r="B25">
        <f>'Content in 50ml'!B25/'Sample weight in g'!B25</f>
        <v>110.65</v>
      </c>
      <c r="C25">
        <f>'Content in 50ml'!C25/'Sample weight in g'!C25</f>
        <v>60</v>
      </c>
      <c r="D25">
        <f>'Content in 50ml'!D25/'Sample weight in g'!D25</f>
        <v>13.61</v>
      </c>
      <c r="E25">
        <f>'Content in 50ml'!E25/'Sample weight in g'!E25</f>
        <v>8.9599999999999991</v>
      </c>
      <c r="F25">
        <f>'Content in 50ml'!F25/'Sample weight in g'!F25</f>
        <v>4.8905000000000003</v>
      </c>
      <c r="G25">
        <f>'Content in 50ml'!G25/'Sample weight in g'!G25</f>
        <v>2.1309999999999998</v>
      </c>
      <c r="H25">
        <f>'Content in 50ml'!H25/'Sample weight in g'!H25</f>
        <v>0.3629</v>
      </c>
      <c r="I25">
        <f>'Content in 50ml'!I25/'Sample weight in g'!I25</f>
        <v>0.9405</v>
      </c>
      <c r="J25">
        <f>'Content in 50ml'!J25/'Sample weight in g'!J25</f>
        <v>-2.9000000000000002E-3</v>
      </c>
      <c r="K25">
        <f>'Content in 50ml'!K25/'Sample weight in g'!K25</f>
        <v>-1E-4</v>
      </c>
      <c r="L25">
        <f>'Content in 50ml'!L25/'Sample weight in g'!L25</f>
        <v>8.0200000000000014</v>
      </c>
      <c r="M25">
        <f>'Content in 50ml'!M25/'Sample weight in g'!M25</f>
        <v>0.17035</v>
      </c>
      <c r="N25">
        <f>'Content in 50ml'!N25/'Sample weight in g'!N25</f>
        <v>9.7250000000000003E-2</v>
      </c>
      <c r="O25">
        <f>'Content in 50ml'!O25/'Sample weight in g'!O25</f>
        <v>0.22365000000000002</v>
      </c>
      <c r="P25">
        <f>'Content in 50ml'!P25/'Sample weight in g'!P25</f>
        <v>0.25385000000000002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7D8A-57AB-AD48-8A4F-B1E43C2E61BE}">
  <dimension ref="A1:P52"/>
  <sheetViews>
    <sheetView tabSelected="1" topLeftCell="A23" workbookViewId="0">
      <selection activeCell="R19" sqref="R19"/>
    </sheetView>
  </sheetViews>
  <sheetFormatPr baseColWidth="10" defaultRowHeight="15" x14ac:dyDescent="0.2"/>
  <cols>
    <col min="1" max="1" width="17.6640625" customWidth="1"/>
  </cols>
  <sheetData>
    <row r="1" spans="1:16" x14ac:dyDescent="0.2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">
      <c r="A2" s="4" t="s">
        <v>19</v>
      </c>
      <c r="B2">
        <f>'Content in 50ml'!B2/'Sample weight in g'!B2</f>
        <v>105.4</v>
      </c>
      <c r="C2">
        <f>'Content in 50ml'!C2/'Sample weight in g'!C2</f>
        <v>84.100000000000009</v>
      </c>
      <c r="D2">
        <f>'Content in 50ml'!D2/'Sample weight in g'!D2</f>
        <v>22.990000000000002</v>
      </c>
      <c r="E2">
        <f>'Content in 50ml'!E2/'Sample weight in g'!E2</f>
        <v>16.625</v>
      </c>
      <c r="F2">
        <f>'Content in 50ml'!F2/'Sample weight in g'!F2</f>
        <v>6.7750000000000004</v>
      </c>
      <c r="G2">
        <f>'Content in 50ml'!G2/'Sample weight in g'!G2</f>
        <v>5.3500000000000005</v>
      </c>
      <c r="H2">
        <f>'Content in 50ml'!H2/'Sample weight in g'!H2</f>
        <v>0.45880000000000004</v>
      </c>
      <c r="I2">
        <f>'Content in 50ml'!I2/'Sample weight in g'!I2</f>
        <v>3.794</v>
      </c>
      <c r="J2">
        <f>'Content in 50ml'!J2/'Sample weight in g'!J2</f>
        <v>1.0750000000000001E-2</v>
      </c>
      <c r="K2">
        <f>'Content in 50ml'!K2/'Sample weight in g'!K2</f>
        <v>5.1500000000000001E-3</v>
      </c>
      <c r="L2">
        <f>'Content in 50ml'!L2/'Sample weight in g'!L2</f>
        <v>10.120000000000001</v>
      </c>
      <c r="M2">
        <f>'Content in 50ml'!M2/'Sample weight in g'!M2</f>
        <v>0.16205000000000003</v>
      </c>
      <c r="N2">
        <f>'Content in 50ml'!N2/'Sample weight in g'!N2</f>
        <v>0.11550000000000001</v>
      </c>
      <c r="O2">
        <f>'Content in 50ml'!O2/'Sample weight in g'!O2</f>
        <v>0.18120000000000003</v>
      </c>
      <c r="P2">
        <f>'Content in 50ml'!P2/'Sample weight in g'!P2</f>
        <v>0.22825000000000004</v>
      </c>
    </row>
    <row r="3" spans="1:16" x14ac:dyDescent="0.2">
      <c r="A3" s="4" t="s">
        <v>20</v>
      </c>
      <c r="B3">
        <f>'Content in 50ml'!B3/'Sample weight in g'!B3</f>
        <v>98.15</v>
      </c>
      <c r="C3">
        <f>'Content in 50ml'!C3/'Sample weight in g'!C3</f>
        <v>73.650000000000006</v>
      </c>
      <c r="D3">
        <f>'Content in 50ml'!D3/'Sample weight in g'!D3</f>
        <v>22.330000000000002</v>
      </c>
      <c r="E3">
        <f>'Content in 50ml'!E3/'Sample weight in g'!E3</f>
        <v>9.5350000000000001</v>
      </c>
      <c r="F3">
        <f>'Content in 50ml'!F3/'Sample weight in g'!F3</f>
        <v>5.9200000000000008</v>
      </c>
      <c r="G3">
        <f>'Content in 50ml'!G3/'Sample weight in g'!G3</f>
        <v>3.3255000000000003</v>
      </c>
      <c r="H3">
        <f>'Content in 50ml'!H3/'Sample weight in g'!H3</f>
        <v>0.35385</v>
      </c>
      <c r="I3">
        <f>'Content in 50ml'!I3/'Sample weight in g'!I3</f>
        <v>0.68600000000000005</v>
      </c>
      <c r="J3">
        <f>'Content in 50ml'!J3/'Sample weight in g'!J3</f>
        <v>6.8500000000000011E-3</v>
      </c>
      <c r="K3">
        <f>'Content in 50ml'!K3/'Sample weight in g'!K3</f>
        <v>1.0800000000000001E-2</v>
      </c>
      <c r="L3">
        <f>'Content in 50ml'!L3/'Sample weight in g'!L3</f>
        <v>13.775</v>
      </c>
      <c r="M3">
        <f>'Content in 50ml'!M3/'Sample weight in g'!M3</f>
        <v>0.16255</v>
      </c>
      <c r="N3">
        <f>'Content in 50ml'!N3/'Sample weight in g'!N3</f>
        <v>6.565E-2</v>
      </c>
      <c r="O3">
        <f>'Content in 50ml'!O3/'Sample weight in g'!O3</f>
        <v>0.15090000000000001</v>
      </c>
      <c r="P3">
        <f>'Content in 50ml'!P3/'Sample weight in g'!P3</f>
        <v>0.19245000000000001</v>
      </c>
    </row>
    <row r="4" spans="1:16" x14ac:dyDescent="0.2">
      <c r="A4" s="4" t="s">
        <v>21</v>
      </c>
      <c r="B4">
        <f>'Content in 50ml'!B4/'Sample weight in g'!B4</f>
        <v>104.60000000000001</v>
      </c>
      <c r="C4">
        <f>'Content in 50ml'!C4/'Sample weight in g'!C4</f>
        <v>77.850000000000009</v>
      </c>
      <c r="D4">
        <f>'Content in 50ml'!D4/'Sample weight in g'!D4</f>
        <v>21.32</v>
      </c>
      <c r="E4">
        <f>'Content in 50ml'!E4/'Sample weight in g'!E4</f>
        <v>14.32</v>
      </c>
      <c r="F4">
        <f>'Content in 50ml'!F4/'Sample weight in g'!F4</f>
        <v>5.7700000000000005</v>
      </c>
      <c r="G4">
        <f>'Content in 50ml'!G4/'Sample weight in g'!G4</f>
        <v>3.4810000000000003</v>
      </c>
      <c r="H4">
        <f>'Content in 50ml'!H4/'Sample weight in g'!H4</f>
        <v>0.49805000000000005</v>
      </c>
      <c r="I4">
        <f>'Content in 50ml'!I4/'Sample weight in g'!I4</f>
        <v>1.4345000000000001</v>
      </c>
      <c r="J4">
        <f>'Content in 50ml'!J4/'Sample weight in g'!J4</f>
        <v>1.0750000000000001E-2</v>
      </c>
      <c r="K4">
        <f>'Content in 50ml'!K4/'Sample weight in g'!K4</f>
        <v>6.9000000000000008E-3</v>
      </c>
      <c r="L4">
        <f>'Content in 50ml'!L4/'Sample weight in g'!L4</f>
        <v>10.805</v>
      </c>
      <c r="M4">
        <f>'Content in 50ml'!M4/'Sample weight in g'!M4</f>
        <v>0.14660000000000001</v>
      </c>
      <c r="N4">
        <f>'Content in 50ml'!N4/'Sample weight in g'!N4</f>
        <v>0.10960000000000002</v>
      </c>
      <c r="O4">
        <f>'Content in 50ml'!O4/'Sample weight in g'!O4</f>
        <v>0.17720000000000002</v>
      </c>
      <c r="P4">
        <f>'Content in 50ml'!P4/'Sample weight in g'!P4</f>
        <v>0.19570000000000001</v>
      </c>
    </row>
    <row r="5" spans="1:16" x14ac:dyDescent="0.2">
      <c r="A5" s="4" t="s">
        <v>22</v>
      </c>
      <c r="B5">
        <f>'Content in 50ml'!B5/'Sample weight in g'!B5</f>
        <v>89.15</v>
      </c>
      <c r="C5">
        <f>'Content in 50ml'!C5/'Sample weight in g'!C5</f>
        <v>69.650000000000006</v>
      </c>
      <c r="D5">
        <f>'Content in 50ml'!D5/'Sample weight in g'!D5</f>
        <v>20.240000000000002</v>
      </c>
      <c r="E5">
        <f>'Content in 50ml'!E5/'Sample weight in g'!E5</f>
        <v>20.05</v>
      </c>
      <c r="F5">
        <f>'Content in 50ml'!F5/'Sample weight in g'!F5</f>
        <v>6.3450000000000006</v>
      </c>
      <c r="G5">
        <f>'Content in 50ml'!G5/'Sample weight in g'!G5</f>
        <v>16.650000000000002</v>
      </c>
      <c r="H5">
        <f>'Content in 50ml'!H5/'Sample weight in g'!H5</f>
        <v>3.2</v>
      </c>
      <c r="I5">
        <f>'Content in 50ml'!I5/'Sample weight in g'!I5</f>
        <v>5.9600000000000009</v>
      </c>
      <c r="J5">
        <f>'Content in 50ml'!J5/'Sample weight in g'!J5</f>
        <v>4.0000000000000001E-3</v>
      </c>
      <c r="K5">
        <f>'Content in 50ml'!K5/'Sample weight in g'!K5</f>
        <v>4.3E-3</v>
      </c>
      <c r="L5">
        <f>'Content in 50ml'!L5/'Sample weight in g'!L5</f>
        <v>9.81</v>
      </c>
      <c r="M5">
        <f>'Content in 50ml'!M5/'Sample weight in g'!M5</f>
        <v>0.18295</v>
      </c>
      <c r="N5">
        <f>'Content in 50ml'!N5/'Sample weight in g'!N5</f>
        <v>8.1050000000000011E-2</v>
      </c>
      <c r="O5">
        <f>'Content in 50ml'!O5/'Sample weight in g'!O5</f>
        <v>0.22509999999999999</v>
      </c>
      <c r="P5">
        <f>'Content in 50ml'!P5/'Sample weight in g'!P5</f>
        <v>0.28340000000000004</v>
      </c>
    </row>
    <row r="6" spans="1:16" x14ac:dyDescent="0.2">
      <c r="A6" s="4" t="s">
        <v>23</v>
      </c>
      <c r="B6">
        <f>'Content in 50ml'!B6/'Sample weight in g'!B6</f>
        <v>108.45</v>
      </c>
      <c r="C6">
        <f>'Content in 50ml'!C6/'Sample weight in g'!C6</f>
        <v>78.100000000000009</v>
      </c>
      <c r="D6">
        <f>'Content in 50ml'!D6/'Sample weight in g'!D6</f>
        <v>18.525000000000002</v>
      </c>
      <c r="E6">
        <f>'Content in 50ml'!E6/'Sample weight in g'!E6</f>
        <v>9.7050000000000001</v>
      </c>
      <c r="F6">
        <f>'Content in 50ml'!F6/'Sample weight in g'!F6</f>
        <v>6.5200000000000005</v>
      </c>
      <c r="G6">
        <f>'Content in 50ml'!G6/'Sample weight in g'!G6</f>
        <v>2.2239999999999998</v>
      </c>
      <c r="H6">
        <f>'Content in 50ml'!H6/'Sample weight in g'!H6</f>
        <v>0.28565000000000002</v>
      </c>
      <c r="I6">
        <f>'Content in 50ml'!I6/'Sample weight in g'!I6</f>
        <v>0.72500000000000009</v>
      </c>
      <c r="J6">
        <f>'Content in 50ml'!J6/'Sample weight in g'!J6</f>
        <v>1.23E-2</v>
      </c>
      <c r="K6">
        <f>'Content in 50ml'!K6/'Sample weight in g'!K6</f>
        <v>-5.0000000000000001E-4</v>
      </c>
      <c r="L6">
        <f>'Content in 50ml'!L6/'Sample weight in g'!L6</f>
        <v>11.675000000000001</v>
      </c>
      <c r="M6">
        <f>'Content in 50ml'!M6/'Sample weight in g'!M6</f>
        <v>0.16944999999999999</v>
      </c>
      <c r="N6">
        <f>'Content in 50ml'!N6/'Sample weight in g'!N6</f>
        <v>0.11605000000000001</v>
      </c>
      <c r="O6">
        <f>'Content in 50ml'!O6/'Sample weight in g'!O6</f>
        <v>0.1928</v>
      </c>
      <c r="P6">
        <f>'Content in 50ml'!P6/'Sample weight in g'!P6</f>
        <v>0.2291</v>
      </c>
    </row>
    <row r="7" spans="1:16" x14ac:dyDescent="0.2">
      <c r="A7" s="4" t="s">
        <v>24</v>
      </c>
      <c r="B7">
        <f>'Content in 50ml'!B7/'Sample weight in g'!B7</f>
        <v>109.30000000000001</v>
      </c>
      <c r="C7">
        <f>'Content in 50ml'!C7/'Sample weight in g'!C7</f>
        <v>80.600000000000009</v>
      </c>
      <c r="D7">
        <f>'Content in 50ml'!D7/'Sample weight in g'!D7</f>
        <v>18.344999999999999</v>
      </c>
      <c r="E7">
        <f>'Content in 50ml'!E7/'Sample weight in g'!E7</f>
        <v>13.755000000000003</v>
      </c>
      <c r="F7">
        <f>'Content in 50ml'!F7/'Sample weight in g'!F7</f>
        <v>5.5549999999999997</v>
      </c>
      <c r="G7">
        <f>'Content in 50ml'!G7/'Sample weight in g'!G7</f>
        <v>1.6059999999999999</v>
      </c>
      <c r="H7">
        <f>'Content in 50ml'!H7/'Sample weight in g'!H7</f>
        <v>0.32574999999999998</v>
      </c>
      <c r="I7">
        <f>'Content in 50ml'!I7/'Sample weight in g'!I7</f>
        <v>0.73950000000000005</v>
      </c>
      <c r="J7">
        <f>'Content in 50ml'!J7/'Sample weight in g'!J7</f>
        <v>4.8000000000000004E-3</v>
      </c>
      <c r="K7">
        <f>'Content in 50ml'!K7/'Sample weight in g'!K7</f>
        <v>5.0500000000000007E-3</v>
      </c>
      <c r="L7">
        <f>'Content in 50ml'!L7/'Sample weight in g'!L7</f>
        <v>8.995000000000001</v>
      </c>
      <c r="M7">
        <f>'Content in 50ml'!M7/'Sample weight in g'!M7</f>
        <v>0.17170000000000002</v>
      </c>
      <c r="N7">
        <f>'Content in 50ml'!N7/'Sample weight in g'!N7</f>
        <v>9.0000000000000011E-2</v>
      </c>
      <c r="O7">
        <f>'Content in 50ml'!O7/'Sample weight in g'!O7</f>
        <v>0.21695000000000003</v>
      </c>
      <c r="P7">
        <f>'Content in 50ml'!P7/'Sample weight in g'!P7</f>
        <v>0.25140000000000001</v>
      </c>
    </row>
    <row r="8" spans="1:16" x14ac:dyDescent="0.2">
      <c r="A8" s="4" t="s">
        <v>25</v>
      </c>
      <c r="B8">
        <f>'Content in 50ml'!B8/'Sample weight in g'!B8</f>
        <v>101.85000000000001</v>
      </c>
      <c r="C8">
        <f>'Content in 50ml'!C8/'Sample weight in g'!C8</f>
        <v>71.400000000000006</v>
      </c>
      <c r="D8">
        <f>'Content in 50ml'!D8/'Sample weight in g'!D8</f>
        <v>17.36</v>
      </c>
      <c r="E8">
        <f>'Content in 50ml'!E8/'Sample weight in g'!E8</f>
        <v>11.090000000000002</v>
      </c>
      <c r="F8">
        <f>'Content in 50ml'!F8/'Sample weight in g'!F8</f>
        <v>10.130000000000001</v>
      </c>
      <c r="G8">
        <f>'Content in 50ml'!G8/'Sample weight in g'!G8</f>
        <v>1.5830000000000002</v>
      </c>
      <c r="H8">
        <f>'Content in 50ml'!H8/'Sample weight in g'!H8</f>
        <v>0.34620000000000006</v>
      </c>
      <c r="I8">
        <f>'Content in 50ml'!I8/'Sample weight in g'!I8</f>
        <v>1.1415</v>
      </c>
      <c r="J8">
        <f>'Content in 50ml'!J8/'Sample weight in g'!J8</f>
        <v>-1.2500000000000002E-3</v>
      </c>
      <c r="K8">
        <f>'Content in 50ml'!K8/'Sample weight in g'!K8</f>
        <v>-1.15E-3</v>
      </c>
      <c r="L8">
        <f>'Content in 50ml'!L8/'Sample weight in g'!L8</f>
        <v>11.405000000000001</v>
      </c>
      <c r="M8">
        <f>'Content in 50ml'!M8/'Sample weight in g'!M8</f>
        <v>0.17705000000000001</v>
      </c>
      <c r="N8">
        <f>'Content in 50ml'!N8/'Sample weight in g'!N8</f>
        <v>0.12495000000000001</v>
      </c>
      <c r="O8">
        <f>'Content in 50ml'!O8/'Sample weight in g'!O8</f>
        <v>0.21460000000000001</v>
      </c>
      <c r="P8">
        <f>'Content in 50ml'!P8/'Sample weight in g'!P8</f>
        <v>0.25855</v>
      </c>
    </row>
    <row r="9" spans="1:16" x14ac:dyDescent="0.2">
      <c r="A9" s="4" t="s">
        <v>26</v>
      </c>
      <c r="B9">
        <f>'Content in 50ml'!B9/'Sample weight in g'!B9</f>
        <v>101.80000000000001</v>
      </c>
      <c r="C9">
        <f>'Content in 50ml'!C9/'Sample weight in g'!C9</f>
        <v>71.05</v>
      </c>
      <c r="D9">
        <f>'Content in 50ml'!D9/'Sample weight in g'!D9</f>
        <v>18.760000000000002</v>
      </c>
      <c r="E9">
        <f>'Content in 50ml'!E9/'Sample weight in g'!E9</f>
        <v>12.73</v>
      </c>
      <c r="F9">
        <f>'Content in 50ml'!F9/'Sample weight in g'!F9</f>
        <v>6.5549999999999997</v>
      </c>
      <c r="G9">
        <f>'Content in 50ml'!G9/'Sample weight in g'!G9</f>
        <v>1.0235000000000001</v>
      </c>
      <c r="H9">
        <f>'Content in 50ml'!H9/'Sample weight in g'!H9</f>
        <v>0.38315000000000005</v>
      </c>
      <c r="I9">
        <f>'Content in 50ml'!I9/'Sample weight in g'!I9</f>
        <v>1.0890000000000002</v>
      </c>
      <c r="J9">
        <f>'Content in 50ml'!J9/'Sample weight in g'!J9</f>
        <v>-5.0000000000000001E-4</v>
      </c>
      <c r="K9">
        <f>'Content in 50ml'!K9/'Sample weight in g'!K9</f>
        <v>-1E-3</v>
      </c>
      <c r="L9">
        <f>'Content in 50ml'!L9/'Sample weight in g'!L9</f>
        <v>10.290000000000001</v>
      </c>
      <c r="M9">
        <f>'Content in 50ml'!M9/'Sample weight in g'!M9</f>
        <v>0.20305000000000001</v>
      </c>
      <c r="N9">
        <f>'Content in 50ml'!N9/'Sample weight in g'!N9</f>
        <v>0.11155</v>
      </c>
      <c r="O9">
        <f>'Content in 50ml'!O9/'Sample weight in g'!O9</f>
        <v>0.21870000000000001</v>
      </c>
      <c r="P9">
        <f>'Content in 50ml'!P9/'Sample weight in g'!P9</f>
        <v>0.24645000000000003</v>
      </c>
    </row>
    <row r="10" spans="1:16" x14ac:dyDescent="0.2">
      <c r="A10" s="4" t="s">
        <v>27</v>
      </c>
      <c r="B10">
        <f>'Content in 50ml'!B10/'Sample weight in g'!B10</f>
        <v>106.10000000000001</v>
      </c>
      <c r="C10">
        <f>'Content in 50ml'!C10/'Sample weight in g'!C10</f>
        <v>72.400000000000006</v>
      </c>
      <c r="D10">
        <f>'Content in 50ml'!D10/'Sample weight in g'!D10</f>
        <v>18.559999999999999</v>
      </c>
      <c r="E10">
        <f>'Content in 50ml'!E10/'Sample weight in g'!E10</f>
        <v>17.434999999999999</v>
      </c>
      <c r="F10">
        <f>'Content in 50ml'!F10/'Sample weight in g'!F10</f>
        <v>6.3049999999999997</v>
      </c>
      <c r="G10">
        <f>'Content in 50ml'!G10/'Sample weight in g'!G10</f>
        <v>1.0210000000000001</v>
      </c>
      <c r="H10">
        <f>'Content in 50ml'!H10/'Sample weight in g'!H10</f>
        <v>0.49070000000000003</v>
      </c>
      <c r="I10">
        <f>'Content in 50ml'!I10/'Sample weight in g'!I10</f>
        <v>3.391</v>
      </c>
      <c r="J10">
        <f>'Content in 50ml'!J10/'Sample weight in g'!J10</f>
        <v>1.4000000000000002E-3</v>
      </c>
      <c r="K10">
        <f>'Content in 50ml'!K10/'Sample weight in g'!K10</f>
        <v>-8.9999999999999998E-4</v>
      </c>
      <c r="L10">
        <f>'Content in 50ml'!L10/'Sample weight in g'!L10</f>
        <v>9.9450000000000003</v>
      </c>
      <c r="M10">
        <f>'Content in 50ml'!M10/'Sample weight in g'!M10</f>
        <v>0.1865</v>
      </c>
      <c r="N10">
        <f>'Content in 50ml'!N10/'Sample weight in g'!N10</f>
        <v>8.610000000000001E-2</v>
      </c>
      <c r="O10">
        <f>'Content in 50ml'!O10/'Sample weight in g'!O10</f>
        <v>0.22365000000000002</v>
      </c>
      <c r="P10">
        <f>'Content in 50ml'!P10/'Sample weight in g'!P10</f>
        <v>0.26305000000000001</v>
      </c>
    </row>
    <row r="11" spans="1:16" x14ac:dyDescent="0.2">
      <c r="A11" s="4" t="s">
        <v>28</v>
      </c>
      <c r="B11">
        <f>'Content in 50ml'!B11/'Sample weight in g'!B11</f>
        <v>109.5</v>
      </c>
      <c r="C11">
        <f>'Content in 50ml'!C11/'Sample weight in g'!C11</f>
        <v>77</v>
      </c>
      <c r="D11">
        <f>'Content in 50ml'!D11/'Sample weight in g'!D11</f>
        <v>18.434999999999999</v>
      </c>
      <c r="E11">
        <f>'Content in 50ml'!E11/'Sample weight in g'!E11</f>
        <v>11.120000000000001</v>
      </c>
      <c r="F11">
        <f>'Content in 50ml'!F11/'Sample weight in g'!F11</f>
        <v>6.11</v>
      </c>
      <c r="G11">
        <f>'Content in 50ml'!G11/'Sample weight in g'!G11</f>
        <v>1.3165</v>
      </c>
      <c r="H11">
        <f>'Content in 50ml'!H11/'Sample weight in g'!H11</f>
        <v>0.39340000000000003</v>
      </c>
      <c r="I11">
        <f>'Content in 50ml'!I11/'Sample weight in g'!I11</f>
        <v>0.93350000000000011</v>
      </c>
      <c r="J11">
        <f>'Content in 50ml'!J11/'Sample weight in g'!J11</f>
        <v>1.4500000000000001E-3</v>
      </c>
      <c r="K11">
        <f>'Content in 50ml'!K11/'Sample weight in g'!K11</f>
        <v>1.2999999999999999E-3</v>
      </c>
      <c r="L11">
        <f>'Content in 50ml'!L11/'Sample weight in g'!L11</f>
        <v>10.984999999999999</v>
      </c>
      <c r="M11">
        <f>'Content in 50ml'!M11/'Sample weight in g'!M11</f>
        <v>0.16695000000000002</v>
      </c>
      <c r="N11">
        <f>'Content in 50ml'!N11/'Sample weight in g'!N11</f>
        <v>0.10860000000000002</v>
      </c>
      <c r="O11">
        <f>'Content in 50ml'!O11/'Sample weight in g'!O11</f>
        <v>0.18910000000000002</v>
      </c>
      <c r="P11">
        <f>'Content in 50ml'!P11/'Sample weight in g'!P11</f>
        <v>0.22420000000000001</v>
      </c>
    </row>
    <row r="12" spans="1:16" x14ac:dyDescent="0.2">
      <c r="A12" s="4" t="s">
        <v>29</v>
      </c>
      <c r="B12">
        <f>'Content in 50ml'!B12/'Sample weight in g'!B12</f>
        <v>115.05000000000001</v>
      </c>
      <c r="C12">
        <f>'Content in 50ml'!C12/'Sample weight in g'!C12</f>
        <v>70.8</v>
      </c>
      <c r="D12">
        <f>'Content in 50ml'!D12/'Sample weight in g'!D12</f>
        <v>17.350000000000001</v>
      </c>
      <c r="E12">
        <f>'Content in 50ml'!E12/'Sample weight in g'!E12</f>
        <v>10.085000000000001</v>
      </c>
      <c r="F12">
        <f>'Content in 50ml'!F12/'Sample weight in g'!F12</f>
        <v>8.1950000000000003</v>
      </c>
      <c r="G12">
        <f>'Content in 50ml'!G12/'Sample weight in g'!G12</f>
        <v>2.8205</v>
      </c>
      <c r="H12">
        <f>'Content in 50ml'!H12/'Sample weight in g'!H12</f>
        <v>0.34790000000000004</v>
      </c>
      <c r="I12">
        <f>'Content in 50ml'!I12/'Sample weight in g'!I12</f>
        <v>0.8650000000000001</v>
      </c>
      <c r="J12">
        <f>'Content in 50ml'!J12/'Sample weight in g'!J12</f>
        <v>5.1999999999999998E-3</v>
      </c>
      <c r="K12">
        <f>'Content in 50ml'!K12/'Sample weight in g'!K12</f>
        <v>-4.4999999999999997E-3</v>
      </c>
      <c r="L12">
        <f>'Content in 50ml'!L12/'Sample weight in g'!L12</f>
        <v>10.245000000000001</v>
      </c>
      <c r="M12">
        <f>'Content in 50ml'!M12/'Sample weight in g'!M12</f>
        <v>0.17280000000000001</v>
      </c>
      <c r="N12">
        <f>'Content in 50ml'!N12/'Sample weight in g'!N12</f>
        <v>0.10440000000000001</v>
      </c>
      <c r="O12">
        <f>'Content in 50ml'!O12/'Sample weight in g'!O12</f>
        <v>0.21640000000000004</v>
      </c>
      <c r="P12">
        <f>'Content in 50ml'!P12/'Sample weight in g'!P12</f>
        <v>0.25650000000000001</v>
      </c>
    </row>
    <row r="13" spans="1:16" x14ac:dyDescent="0.2">
      <c r="A13" s="4" t="s">
        <v>30</v>
      </c>
      <c r="B13">
        <f>'Content in 50ml'!B13/'Sample weight in g'!B13</f>
        <v>108.5</v>
      </c>
      <c r="C13">
        <f>'Content in 50ml'!C13/'Sample weight in g'!C13</f>
        <v>67.350000000000009</v>
      </c>
      <c r="D13">
        <f>'Content in 50ml'!D13/'Sample weight in g'!D13</f>
        <v>18.344999999999999</v>
      </c>
      <c r="E13">
        <f>'Content in 50ml'!E13/'Sample weight in g'!E13</f>
        <v>20.094999999999999</v>
      </c>
      <c r="F13">
        <f>'Content in 50ml'!F13/'Sample weight in g'!F13</f>
        <v>7.7549999999999999</v>
      </c>
      <c r="G13">
        <f>'Content in 50ml'!G13/'Sample weight in g'!G13</f>
        <v>4.1560000000000006</v>
      </c>
      <c r="H13">
        <f>'Content in 50ml'!H13/'Sample weight in g'!H13</f>
        <v>0.43979999999999997</v>
      </c>
      <c r="I13">
        <f>'Content in 50ml'!I13/'Sample weight in g'!I13</f>
        <v>2.0855000000000001</v>
      </c>
      <c r="J13">
        <f>'Content in 50ml'!J13/'Sample weight in g'!J13</f>
        <v>6.4000000000000003E-3</v>
      </c>
      <c r="K13">
        <f>'Content in 50ml'!K13/'Sample weight in g'!K13</f>
        <v>-1.7500000000000003E-3</v>
      </c>
      <c r="L13">
        <f>'Content in 50ml'!L13/'Sample weight in g'!L13</f>
        <v>8.9</v>
      </c>
      <c r="M13">
        <f>'Content in 50ml'!M13/'Sample weight in g'!M13</f>
        <v>0.17365</v>
      </c>
      <c r="N13">
        <f>'Content in 50ml'!N13/'Sample weight in g'!N13</f>
        <v>0.11645000000000001</v>
      </c>
      <c r="O13">
        <f>'Content in 50ml'!O13/'Sample weight in g'!O13</f>
        <v>0.20315</v>
      </c>
      <c r="P13">
        <f>'Content in 50ml'!P13/'Sample weight in g'!P13</f>
        <v>0.24129999999999999</v>
      </c>
    </row>
    <row r="14" spans="1:16" x14ac:dyDescent="0.2">
      <c r="A14" s="4" t="s">
        <v>31</v>
      </c>
      <c r="B14">
        <f>'Content in 50ml'!B14/'Sample weight in g'!B14</f>
        <v>101.45</v>
      </c>
      <c r="C14">
        <f>'Content in 50ml'!C14/'Sample weight in g'!C14</f>
        <v>66.95</v>
      </c>
      <c r="D14">
        <f>'Content in 50ml'!D14/'Sample weight in g'!D14</f>
        <v>15.06</v>
      </c>
      <c r="E14">
        <f>'Content in 50ml'!E14/'Sample weight in g'!E14</f>
        <v>20.790000000000003</v>
      </c>
      <c r="F14">
        <f>'Content in 50ml'!F14/'Sample weight in g'!F14</f>
        <v>5.43</v>
      </c>
      <c r="G14">
        <f>'Content in 50ml'!G14/'Sample weight in g'!G14</f>
        <v>2.1360000000000001</v>
      </c>
      <c r="H14">
        <f>'Content in 50ml'!H14/'Sample weight in g'!H14</f>
        <v>0.54050000000000009</v>
      </c>
      <c r="I14">
        <f>'Content in 50ml'!I14/'Sample weight in g'!I14</f>
        <v>0.76</v>
      </c>
      <c r="J14">
        <f>'Content in 50ml'!J14/'Sample weight in g'!J14</f>
        <v>8.9999999999999998E-4</v>
      </c>
      <c r="K14">
        <f>'Content in 50ml'!K14/'Sample weight in g'!K14</f>
        <v>1.9E-3</v>
      </c>
      <c r="L14">
        <f>'Content in 50ml'!L14/'Sample weight in g'!L14</f>
        <v>9.5150000000000006</v>
      </c>
      <c r="M14">
        <f>'Content in 50ml'!M14/'Sample weight in g'!M14</f>
        <v>0.1206</v>
      </c>
      <c r="N14">
        <f>'Content in 50ml'!N14/'Sample weight in g'!N14</f>
        <v>9.5050000000000009E-2</v>
      </c>
      <c r="O14">
        <f>'Content in 50ml'!O14/'Sample weight in g'!O14</f>
        <v>0.1358</v>
      </c>
      <c r="P14">
        <f>'Content in 50ml'!P14/'Sample weight in g'!P14</f>
        <v>0.15985000000000002</v>
      </c>
    </row>
    <row r="15" spans="1:16" x14ac:dyDescent="0.2">
      <c r="A15" s="4" t="s">
        <v>32</v>
      </c>
      <c r="B15">
        <f>'Content in 50ml'!B15/'Sample weight in g'!B15</f>
        <v>119.15</v>
      </c>
      <c r="C15">
        <f>'Content in 50ml'!C15/'Sample weight in g'!C15</f>
        <v>75.25</v>
      </c>
      <c r="D15">
        <f>'Content in 50ml'!D15/'Sample weight in g'!D15</f>
        <v>17.074999999999999</v>
      </c>
      <c r="E15">
        <f>'Content in 50ml'!E15/'Sample weight in g'!E15</f>
        <v>16.990000000000002</v>
      </c>
      <c r="F15">
        <f>'Content in 50ml'!F15/'Sample weight in g'!F15</f>
        <v>7.625</v>
      </c>
      <c r="G15">
        <f>'Content in 50ml'!G15/'Sample weight in g'!G15</f>
        <v>2.706</v>
      </c>
      <c r="H15">
        <f>'Content in 50ml'!H15/'Sample weight in g'!H15</f>
        <v>0.3533</v>
      </c>
      <c r="I15">
        <f>'Content in 50ml'!I15/'Sample weight in g'!I15</f>
        <v>1.1445000000000001</v>
      </c>
      <c r="J15">
        <f>'Content in 50ml'!J15/'Sample weight in g'!J15</f>
        <v>-3.0000000000000003E-4</v>
      </c>
      <c r="K15">
        <f>'Content in 50ml'!K15/'Sample weight in g'!K15</f>
        <v>-1E-3</v>
      </c>
      <c r="L15">
        <f>'Content in 50ml'!L15/'Sample weight in g'!L15</f>
        <v>9.25</v>
      </c>
      <c r="M15">
        <f>'Content in 50ml'!M15/'Sample weight in g'!M15</f>
        <v>0.15940000000000001</v>
      </c>
      <c r="N15">
        <f>'Content in 50ml'!N15/'Sample weight in g'!N15</f>
        <v>0.12490000000000001</v>
      </c>
      <c r="O15">
        <f>'Content in 50ml'!O15/'Sample weight in g'!O15</f>
        <v>0.20280000000000001</v>
      </c>
      <c r="P15">
        <f>'Content in 50ml'!P15/'Sample weight in g'!P15</f>
        <v>0.24104999999999999</v>
      </c>
    </row>
    <row r="16" spans="1:16" x14ac:dyDescent="0.2">
      <c r="A16" s="4" t="s">
        <v>33</v>
      </c>
      <c r="B16">
        <f>'Content in 50ml'!B16/'Sample weight in g'!B16</f>
        <v>131.1</v>
      </c>
      <c r="C16">
        <f>'Content in 50ml'!C16/'Sample weight in g'!C16</f>
        <v>92.2</v>
      </c>
      <c r="D16">
        <f>'Content in 50ml'!D16/'Sample weight in g'!D16</f>
        <v>20.480000000000004</v>
      </c>
      <c r="E16">
        <f>'Content in 50ml'!E16/'Sample weight in g'!E16</f>
        <v>15.025</v>
      </c>
      <c r="F16">
        <f>'Content in 50ml'!F16/'Sample weight in g'!F16</f>
        <v>7.0450000000000008</v>
      </c>
      <c r="G16">
        <f>'Content in 50ml'!G16/'Sample weight in g'!G16</f>
        <v>45.92</v>
      </c>
      <c r="H16">
        <f>'Content in 50ml'!H16/'Sample weight in g'!H16</f>
        <v>0.50600000000000001</v>
      </c>
      <c r="I16">
        <f>'Content in 50ml'!I16/'Sample weight in g'!I16</f>
        <v>1.006</v>
      </c>
      <c r="J16">
        <f>'Content in 50ml'!J16/'Sample weight in g'!J16</f>
        <v>1.1000000000000001E-3</v>
      </c>
      <c r="K16">
        <f>'Content in 50ml'!K16/'Sample weight in g'!K16</f>
        <v>-1.8E-3</v>
      </c>
      <c r="L16">
        <f>'Content in 50ml'!L16/'Sample weight in g'!L16</f>
        <v>13.705000000000002</v>
      </c>
      <c r="M16">
        <f>'Content in 50ml'!M16/'Sample weight in g'!M16</f>
        <v>0.28665000000000002</v>
      </c>
      <c r="N16">
        <f>'Content in 50ml'!N16/'Sample weight in g'!N16</f>
        <v>9.4650000000000012E-2</v>
      </c>
      <c r="O16">
        <f>'Content in 50ml'!O16/'Sample weight in g'!O16</f>
        <v>0.36075000000000002</v>
      </c>
      <c r="P16">
        <f>'Content in 50ml'!P16/'Sample weight in g'!P16</f>
        <v>0.49269999999999997</v>
      </c>
    </row>
    <row r="17" spans="1:16" x14ac:dyDescent="0.2">
      <c r="A17" s="4" t="s">
        <v>34</v>
      </c>
      <c r="B17">
        <f>'Content in 50ml'!B17/'Sample weight in g'!B17</f>
        <v>112.05000000000001</v>
      </c>
      <c r="C17">
        <f>'Content in 50ml'!C17/'Sample weight in g'!C17</f>
        <v>67</v>
      </c>
      <c r="D17">
        <f>'Content in 50ml'!D17/'Sample weight in g'!D17</f>
        <v>18.37</v>
      </c>
      <c r="E17">
        <f>'Content in 50ml'!E17/'Sample weight in g'!E17</f>
        <v>16.385000000000002</v>
      </c>
      <c r="F17">
        <f>'Content in 50ml'!F17/'Sample weight in g'!F17</f>
        <v>6.88</v>
      </c>
      <c r="G17">
        <f>'Content in 50ml'!G17/'Sample weight in g'!G17</f>
        <v>0.73450000000000004</v>
      </c>
      <c r="H17">
        <f>'Content in 50ml'!H17/'Sample weight in g'!H17</f>
        <v>0.28405000000000002</v>
      </c>
      <c r="I17">
        <f>'Content in 50ml'!I17/'Sample weight in g'!I17</f>
        <v>0.76750000000000007</v>
      </c>
      <c r="J17">
        <f>'Content in 50ml'!J17/'Sample weight in g'!J17</f>
        <v>5.5000000000000005E-3</v>
      </c>
      <c r="K17">
        <f>'Content in 50ml'!K17/'Sample weight in g'!K17</f>
        <v>-4.4999999999999997E-3</v>
      </c>
      <c r="L17">
        <f>'Content in 50ml'!L17/'Sample weight in g'!L17</f>
        <v>9.91</v>
      </c>
      <c r="M17">
        <f>'Content in 50ml'!M17/'Sample weight in g'!M17</f>
        <v>0.16825000000000001</v>
      </c>
      <c r="N17">
        <f>'Content in 50ml'!N17/'Sample weight in g'!N17</f>
        <v>0.12280000000000001</v>
      </c>
      <c r="O17">
        <f>'Content in 50ml'!O17/'Sample weight in g'!O17</f>
        <v>0.21240000000000003</v>
      </c>
      <c r="P17">
        <f>'Content in 50ml'!P17/'Sample weight in g'!P17</f>
        <v>0.253</v>
      </c>
    </row>
    <row r="18" spans="1:16" x14ac:dyDescent="0.2">
      <c r="A18" s="4" t="s">
        <v>35</v>
      </c>
      <c r="B18">
        <f>'Content in 50ml'!B18/'Sample weight in g'!B18</f>
        <v>113.85000000000001</v>
      </c>
      <c r="C18">
        <f>'Content in 50ml'!C18/'Sample weight in g'!C18</f>
        <v>63.150000000000006</v>
      </c>
      <c r="D18">
        <f>'Content in 50ml'!D18/'Sample weight in g'!D18</f>
        <v>19.225000000000001</v>
      </c>
      <c r="E18">
        <f>'Content in 50ml'!E18/'Sample weight in g'!E18</f>
        <v>16.005000000000003</v>
      </c>
      <c r="F18">
        <f>'Content in 50ml'!F18/'Sample weight in g'!F18</f>
        <v>5.41</v>
      </c>
      <c r="G18">
        <f>'Content in 50ml'!G18/'Sample weight in g'!G18</f>
        <v>4.8475000000000001</v>
      </c>
      <c r="H18">
        <f>'Content in 50ml'!H18/'Sample weight in g'!H18</f>
        <v>0.52600000000000002</v>
      </c>
      <c r="I18">
        <f>'Content in 50ml'!I18/'Sample weight in g'!I18</f>
        <v>1.1480000000000001</v>
      </c>
      <c r="J18">
        <f>'Content in 50ml'!J18/'Sample weight in g'!J18</f>
        <v>5.1000000000000004E-3</v>
      </c>
      <c r="K18">
        <f>'Content in 50ml'!K18/'Sample weight in g'!K18</f>
        <v>-3.65E-3</v>
      </c>
      <c r="L18">
        <f>'Content in 50ml'!L18/'Sample weight in g'!L18</f>
        <v>9.31</v>
      </c>
      <c r="M18">
        <f>'Content in 50ml'!M18/'Sample weight in g'!M18</f>
        <v>0.20975000000000002</v>
      </c>
      <c r="N18">
        <f>'Content in 50ml'!N18/'Sample weight in g'!N18</f>
        <v>0.1</v>
      </c>
      <c r="O18">
        <f>'Content in 50ml'!O18/'Sample weight in g'!O18</f>
        <v>0.24485000000000001</v>
      </c>
      <c r="P18">
        <f>'Content in 50ml'!P18/'Sample weight in g'!P18</f>
        <v>0.27710000000000001</v>
      </c>
    </row>
    <row r="19" spans="1:16" x14ac:dyDescent="0.2">
      <c r="A19" s="4" t="s">
        <v>36</v>
      </c>
      <c r="B19">
        <f>'Content in 50ml'!B19/'Sample weight in g'!B19</f>
        <v>114.65</v>
      </c>
      <c r="C19">
        <f>'Content in 50ml'!C19/'Sample weight in g'!C19</f>
        <v>72.600000000000009</v>
      </c>
      <c r="D19">
        <f>'Content in 50ml'!D19/'Sample weight in g'!D19</f>
        <v>16.175000000000001</v>
      </c>
      <c r="E19">
        <f>'Content in 50ml'!E19/'Sample weight in g'!E19</f>
        <v>9.8049999999999997</v>
      </c>
      <c r="F19">
        <f>'Content in 50ml'!F19/'Sample weight in g'!F19</f>
        <v>5.8900000000000006</v>
      </c>
      <c r="G19">
        <f>'Content in 50ml'!G19/'Sample weight in g'!G19</f>
        <v>2.4060000000000001</v>
      </c>
      <c r="H19">
        <f>'Content in 50ml'!H19/'Sample weight in g'!H19</f>
        <v>0.37490000000000001</v>
      </c>
      <c r="I19">
        <f>'Content in 50ml'!I19/'Sample weight in g'!I19</f>
        <v>0.96550000000000002</v>
      </c>
      <c r="J19">
        <f>'Content in 50ml'!J19/'Sample weight in g'!J19</f>
        <v>4.3499999999999997E-3</v>
      </c>
      <c r="K19">
        <f>'Content in 50ml'!K19/'Sample weight in g'!K19</f>
        <v>1E-3</v>
      </c>
      <c r="L19">
        <f>'Content in 50ml'!L19/'Sample weight in g'!L19</f>
        <v>8.57</v>
      </c>
      <c r="M19">
        <f>'Content in 50ml'!M19/'Sample weight in g'!M19</f>
        <v>0.2089</v>
      </c>
      <c r="N19">
        <f>'Content in 50ml'!N19/'Sample weight in g'!N19</f>
        <v>8.8450000000000001E-2</v>
      </c>
      <c r="O19">
        <f>'Content in 50ml'!O19/'Sample weight in g'!O19</f>
        <v>0.24195000000000003</v>
      </c>
      <c r="P19">
        <f>'Content in 50ml'!P19/'Sample weight in g'!P19</f>
        <v>0.28120000000000001</v>
      </c>
    </row>
    <row r="20" spans="1:16" x14ac:dyDescent="0.2">
      <c r="A20" s="4" t="s">
        <v>37</v>
      </c>
      <c r="B20">
        <f>'Content in 50ml'!B20/'Sample weight in g'!B20</f>
        <v>111.7</v>
      </c>
      <c r="C20">
        <f>'Content in 50ml'!C20/'Sample weight in g'!C20</f>
        <v>60.85</v>
      </c>
      <c r="D20">
        <f>'Content in 50ml'!D20/'Sample weight in g'!D20</f>
        <v>17.64</v>
      </c>
      <c r="E20">
        <f>'Content in 50ml'!E20/'Sample weight in g'!E20</f>
        <v>12.355</v>
      </c>
      <c r="F20">
        <f>'Content in 50ml'!F20/'Sample weight in g'!F20</f>
        <v>5.2850000000000001</v>
      </c>
      <c r="G20">
        <f>'Content in 50ml'!G20/'Sample weight in g'!G20</f>
        <v>9.81</v>
      </c>
      <c r="H20">
        <f>'Content in 50ml'!H20/'Sample weight in g'!H20</f>
        <v>0.90050000000000008</v>
      </c>
      <c r="I20">
        <f>'Content in 50ml'!I20/'Sample weight in g'!I20</f>
        <v>1.411</v>
      </c>
      <c r="J20">
        <f>'Content in 50ml'!J20/'Sample weight in g'!J20</f>
        <v>4.45E-3</v>
      </c>
      <c r="K20">
        <f>'Content in 50ml'!K20/'Sample weight in g'!K20</f>
        <v>-2.0500000000000002E-3</v>
      </c>
      <c r="L20">
        <f>'Content in 50ml'!L20/'Sample weight in g'!L20</f>
        <v>7.9200000000000008</v>
      </c>
      <c r="M20">
        <f>'Content in 50ml'!M20/'Sample weight in g'!M20</f>
        <v>0.20625000000000002</v>
      </c>
      <c r="N20">
        <f>'Content in 50ml'!N20/'Sample weight in g'!N20</f>
        <v>9.3500000000000014E-2</v>
      </c>
      <c r="O20">
        <f>'Content in 50ml'!O20/'Sample weight in g'!O20</f>
        <v>0.27110000000000001</v>
      </c>
      <c r="P20">
        <f>'Content in 50ml'!P20/'Sample weight in g'!P20</f>
        <v>0.30115000000000003</v>
      </c>
    </row>
    <row r="21" spans="1:16" x14ac:dyDescent="0.2">
      <c r="A21" s="4" t="s">
        <v>38</v>
      </c>
      <c r="B21">
        <f>'Content in 50ml'!B21/'Sample weight in g'!B21</f>
        <v>112</v>
      </c>
      <c r="C21">
        <f>'Content in 50ml'!C21/'Sample weight in g'!C21</f>
        <v>69.3</v>
      </c>
      <c r="D21">
        <f>'Content in 50ml'!D21/'Sample weight in g'!D21</f>
        <v>19.495000000000001</v>
      </c>
      <c r="E21">
        <f>'Content in 50ml'!E21/'Sample weight in g'!E21</f>
        <v>21.805000000000003</v>
      </c>
      <c r="F21">
        <f>'Content in 50ml'!F21/'Sample weight in g'!F21</f>
        <v>6.7400000000000011</v>
      </c>
      <c r="G21">
        <f>'Content in 50ml'!G21/'Sample weight in g'!G21</f>
        <v>2.2870000000000004</v>
      </c>
      <c r="H21">
        <f>'Content in 50ml'!H21/'Sample weight in g'!H21</f>
        <v>0.45860000000000006</v>
      </c>
      <c r="I21">
        <f>'Content in 50ml'!I21/'Sample weight in g'!I21</f>
        <v>0.72900000000000009</v>
      </c>
      <c r="J21">
        <f>'Content in 50ml'!J21/'Sample weight in g'!J21</f>
        <v>5.0000000000000001E-4</v>
      </c>
      <c r="K21">
        <f>'Content in 50ml'!K21/'Sample weight in g'!K21</f>
        <v>-1.15E-3</v>
      </c>
      <c r="L21">
        <f>'Content in 50ml'!L21/'Sample weight in g'!L21</f>
        <v>5.7100000000000009</v>
      </c>
      <c r="M21">
        <f>'Content in 50ml'!M21/'Sample weight in g'!M21</f>
        <v>0.1575</v>
      </c>
      <c r="N21">
        <f>'Content in 50ml'!N21/'Sample weight in g'!N21</f>
        <v>0.12870000000000001</v>
      </c>
      <c r="O21">
        <f>'Content in 50ml'!O21/'Sample weight in g'!O21</f>
        <v>0.20884999999999998</v>
      </c>
      <c r="P21">
        <f>'Content in 50ml'!P21/'Sample weight in g'!P21</f>
        <v>0.23405000000000001</v>
      </c>
    </row>
    <row r="22" spans="1:16" x14ac:dyDescent="0.2">
      <c r="A22" s="4" t="s">
        <v>39</v>
      </c>
      <c r="B22">
        <f>'Content in 50ml'!B22/'Sample weight in g'!B22</f>
        <v>107.95</v>
      </c>
      <c r="C22">
        <f>'Content in 50ml'!C22/'Sample weight in g'!C22</f>
        <v>55.25</v>
      </c>
      <c r="D22">
        <f>'Content in 50ml'!D22/'Sample weight in g'!D22</f>
        <v>17.705000000000002</v>
      </c>
      <c r="E22">
        <f>'Content in 50ml'!E22/'Sample weight in g'!E22</f>
        <v>16.305000000000003</v>
      </c>
      <c r="F22">
        <f>'Content in 50ml'!F22/'Sample weight in g'!F22</f>
        <v>5.2950000000000008</v>
      </c>
      <c r="G22">
        <f>'Content in 50ml'!G22/'Sample weight in g'!G22</f>
        <v>3.1085000000000003</v>
      </c>
      <c r="H22">
        <f>'Content in 50ml'!H22/'Sample weight in g'!H22</f>
        <v>0.42730000000000001</v>
      </c>
      <c r="I22">
        <f>'Content in 50ml'!I22/'Sample weight in g'!I22</f>
        <v>0.87750000000000006</v>
      </c>
      <c r="J22">
        <f>'Content in 50ml'!J22/'Sample weight in g'!J22</f>
        <v>3.8E-3</v>
      </c>
      <c r="K22">
        <f>'Content in 50ml'!K22/'Sample weight in g'!K22</f>
        <v>-3.0000000000000001E-3</v>
      </c>
      <c r="L22">
        <f>'Content in 50ml'!L22/'Sample weight in g'!L22</f>
        <v>8.98</v>
      </c>
      <c r="M22">
        <f>'Content in 50ml'!M22/'Sample weight in g'!M22</f>
        <v>0.17100000000000001</v>
      </c>
      <c r="N22">
        <f>'Content in 50ml'!N22/'Sample weight in g'!N22</f>
        <v>9.0650000000000008E-2</v>
      </c>
      <c r="O22">
        <f>'Content in 50ml'!O22/'Sample weight in g'!O22</f>
        <v>0.19515000000000002</v>
      </c>
      <c r="P22">
        <f>'Content in 50ml'!P22/'Sample weight in g'!P22</f>
        <v>0.23735000000000001</v>
      </c>
    </row>
    <row r="23" spans="1:16" x14ac:dyDescent="0.2">
      <c r="A23" s="4" t="s">
        <v>40</v>
      </c>
      <c r="B23">
        <f>'Content in 50ml'!B23/'Sample weight in g'!B23</f>
        <v>80.5</v>
      </c>
      <c r="C23">
        <f>'Content in 50ml'!C23/'Sample weight in g'!C23</f>
        <v>51.25</v>
      </c>
      <c r="D23">
        <f>'Content in 50ml'!D23/'Sample weight in g'!D23</f>
        <v>17.535</v>
      </c>
      <c r="E23">
        <f>'Content in 50ml'!E23/'Sample weight in g'!E23</f>
        <v>20.505000000000003</v>
      </c>
      <c r="F23">
        <f>'Content in 50ml'!F23/'Sample weight in g'!F23</f>
        <v>5.73</v>
      </c>
      <c r="G23">
        <f>'Content in 50ml'!G23/'Sample weight in g'!G23</f>
        <v>16.055000000000003</v>
      </c>
      <c r="H23">
        <f>'Content in 50ml'!H23/'Sample weight in g'!H23</f>
        <v>0.70700000000000007</v>
      </c>
      <c r="I23">
        <f>'Content in 50ml'!I23/'Sample weight in g'!I23</f>
        <v>2.1454999999999997</v>
      </c>
      <c r="J23">
        <f>'Content in 50ml'!J23/'Sample weight in g'!J23</f>
        <v>4.4000000000000003E-3</v>
      </c>
      <c r="K23">
        <f>'Content in 50ml'!K23/'Sample weight in g'!K23</f>
        <v>-1.7000000000000001E-3</v>
      </c>
      <c r="L23">
        <f>'Content in 50ml'!L23/'Sample weight in g'!L23</f>
        <v>7.2700000000000005</v>
      </c>
      <c r="M23">
        <f>'Content in 50ml'!M23/'Sample weight in g'!M23</f>
        <v>0.1492</v>
      </c>
      <c r="N23">
        <f>'Content in 50ml'!N23/'Sample weight in g'!N23</f>
        <v>8.2299999999999998E-2</v>
      </c>
      <c r="O23">
        <f>'Content in 50ml'!O23/'Sample weight in g'!O23</f>
        <v>0.1759</v>
      </c>
      <c r="P23">
        <f>'Content in 50ml'!P23/'Sample weight in g'!P23</f>
        <v>0.21315000000000001</v>
      </c>
    </row>
    <row r="24" spans="1:16" x14ac:dyDescent="0.2">
      <c r="A24" s="4" t="s">
        <v>41</v>
      </c>
      <c r="B24">
        <f>'Content in 50ml'!B24/'Sample weight in g'!B24</f>
        <v>107</v>
      </c>
      <c r="C24">
        <f>'Content in 50ml'!C24/'Sample weight in g'!C24</f>
        <v>57.650000000000006</v>
      </c>
      <c r="D24">
        <f>'Content in 50ml'!D24/'Sample weight in g'!D24</f>
        <v>14.865000000000002</v>
      </c>
      <c r="E24">
        <f>'Content in 50ml'!E24/'Sample weight in g'!E24</f>
        <v>11.734999999999999</v>
      </c>
      <c r="F24">
        <f>'Content in 50ml'!F24/'Sample weight in g'!F24</f>
        <v>5.5750000000000002</v>
      </c>
      <c r="G24">
        <f>'Content in 50ml'!G24/'Sample weight in g'!G24</f>
        <v>2.4975000000000005</v>
      </c>
      <c r="H24">
        <f>'Content in 50ml'!H24/'Sample weight in g'!H24</f>
        <v>0.59250000000000003</v>
      </c>
      <c r="I24">
        <f>'Content in 50ml'!I24/'Sample weight in g'!I24</f>
        <v>0.98950000000000005</v>
      </c>
      <c r="J24">
        <f>'Content in 50ml'!J24/'Sample weight in g'!J24</f>
        <v>4.0000000000000002E-4</v>
      </c>
      <c r="K24">
        <f>'Content in 50ml'!K24/'Sample weight in g'!K24</f>
        <v>-2.5999999999999999E-3</v>
      </c>
      <c r="L24">
        <f>'Content in 50ml'!L24/'Sample weight in g'!L24</f>
        <v>7.7750000000000004</v>
      </c>
      <c r="M24">
        <f>'Content in 50ml'!M24/'Sample weight in g'!M24</f>
        <v>0.16145000000000001</v>
      </c>
      <c r="N24">
        <f>'Content in 50ml'!N24/'Sample weight in g'!N24</f>
        <v>0.10175000000000001</v>
      </c>
      <c r="O24">
        <f>'Content in 50ml'!O24/'Sample weight in g'!O24</f>
        <v>0.20745000000000002</v>
      </c>
      <c r="P24">
        <f>'Content in 50ml'!P24/'Sample weight in g'!P24</f>
        <v>0.23935000000000001</v>
      </c>
    </row>
    <row r="25" spans="1:16" x14ac:dyDescent="0.2">
      <c r="A25" s="4" t="s">
        <v>42</v>
      </c>
      <c r="B25">
        <f>'Content in 50ml'!B25/'Sample weight in g'!B25</f>
        <v>110.65</v>
      </c>
      <c r="C25">
        <f>'Content in 50ml'!C25/'Sample weight in g'!C25</f>
        <v>60</v>
      </c>
      <c r="D25">
        <f>'Content in 50ml'!D25/'Sample weight in g'!D25</f>
        <v>13.61</v>
      </c>
      <c r="E25">
        <f>'Content in 50ml'!E25/'Sample weight in g'!E25</f>
        <v>8.9599999999999991</v>
      </c>
      <c r="F25">
        <f>'Content in 50ml'!F25/'Sample weight in g'!F25</f>
        <v>4.8905000000000003</v>
      </c>
      <c r="G25">
        <f>'Content in 50ml'!G25/'Sample weight in g'!G25</f>
        <v>2.1309999999999998</v>
      </c>
      <c r="H25">
        <f>'Content in 50ml'!H25/'Sample weight in g'!H25</f>
        <v>0.3629</v>
      </c>
      <c r="I25">
        <f>'Content in 50ml'!I25/'Sample weight in g'!I25</f>
        <v>0.9405</v>
      </c>
      <c r="J25">
        <f>'Content in 50ml'!J25/'Sample weight in g'!J25</f>
        <v>-2.9000000000000002E-3</v>
      </c>
      <c r="K25">
        <f>'Content in 50ml'!K25/'Sample weight in g'!K25</f>
        <v>-1E-4</v>
      </c>
      <c r="L25">
        <f>'Content in 50ml'!L25/'Sample weight in g'!L25</f>
        <v>8.0200000000000014</v>
      </c>
      <c r="M25">
        <f>'Content in 50ml'!M25/'Sample weight in g'!M25</f>
        <v>0.17035</v>
      </c>
      <c r="N25">
        <f>'Content in 50ml'!N25/'Sample weight in g'!N25</f>
        <v>9.7250000000000003E-2</v>
      </c>
      <c r="O25">
        <f>'Content in 50ml'!O25/'Sample weight in g'!O25</f>
        <v>0.22365000000000002</v>
      </c>
      <c r="P25">
        <f>'Content in 50ml'!P25/'Sample weight in g'!P25</f>
        <v>0.25385000000000002</v>
      </c>
    </row>
    <row r="28" spans="1:16" x14ac:dyDescent="0.2">
      <c r="A28" s="5" t="s">
        <v>61</v>
      </c>
      <c r="B28" s="4" t="s">
        <v>46</v>
      </c>
      <c r="C28" s="4" t="s">
        <v>47</v>
      </c>
      <c r="D28" s="4" t="s">
        <v>48</v>
      </c>
      <c r="E28" s="4" t="s">
        <v>49</v>
      </c>
      <c r="F28" s="4" t="s">
        <v>50</v>
      </c>
      <c r="G28" s="4" t="s">
        <v>51</v>
      </c>
      <c r="H28" s="4" t="s">
        <v>52</v>
      </c>
      <c r="I28" s="4" t="s">
        <v>53</v>
      </c>
      <c r="J28" s="4" t="s">
        <v>54</v>
      </c>
      <c r="K28" s="4" t="s">
        <v>55</v>
      </c>
      <c r="L28" s="4" t="s">
        <v>56</v>
      </c>
      <c r="M28" s="4" t="s">
        <v>57</v>
      </c>
      <c r="N28" s="4" t="s">
        <v>58</v>
      </c>
      <c r="O28" s="4" t="s">
        <v>59</v>
      </c>
      <c r="P28" s="4" t="s">
        <v>60</v>
      </c>
    </row>
    <row r="29" spans="1:16" x14ac:dyDescent="0.2">
      <c r="A29" s="4" t="s">
        <v>62</v>
      </c>
      <c r="B29">
        <f t="shared" ref="B29:P29" si="0">AVERAGE(B2:B5)</f>
        <v>99.325000000000017</v>
      </c>
      <c r="C29">
        <f t="shared" si="0"/>
        <v>76.3125</v>
      </c>
      <c r="D29">
        <f t="shared" si="0"/>
        <v>21.720000000000006</v>
      </c>
      <c r="E29">
        <f t="shared" si="0"/>
        <v>15.1325</v>
      </c>
      <c r="F29">
        <f t="shared" si="0"/>
        <v>6.2025000000000006</v>
      </c>
      <c r="G29">
        <f t="shared" si="0"/>
        <v>7.2016250000000008</v>
      </c>
      <c r="H29">
        <f t="shared" si="0"/>
        <v>1.127675</v>
      </c>
      <c r="I29">
        <f t="shared" si="0"/>
        <v>2.9686250000000003</v>
      </c>
      <c r="J29">
        <f t="shared" si="0"/>
        <v>8.0875000000000009E-3</v>
      </c>
      <c r="K29">
        <f t="shared" si="0"/>
        <v>6.7875000000000001E-3</v>
      </c>
      <c r="L29">
        <f t="shared" si="0"/>
        <v>11.127500000000001</v>
      </c>
      <c r="M29">
        <f t="shared" si="0"/>
        <v>0.1635375</v>
      </c>
      <c r="N29">
        <f t="shared" si="0"/>
        <v>9.2950000000000005E-2</v>
      </c>
      <c r="O29">
        <f t="shared" si="0"/>
        <v>0.18360000000000001</v>
      </c>
      <c r="P29">
        <f t="shared" si="0"/>
        <v>0.22495000000000004</v>
      </c>
    </row>
    <row r="30" spans="1:16" x14ac:dyDescent="0.2">
      <c r="A30" s="4" t="s">
        <v>63</v>
      </c>
      <c r="B30">
        <f t="shared" ref="B30:P30" si="1">AVERAGE(B6:B9)</f>
        <v>105.35000000000001</v>
      </c>
      <c r="C30">
        <f t="shared" si="1"/>
        <v>75.287500000000009</v>
      </c>
      <c r="D30">
        <f t="shared" si="1"/>
        <v>18.247500000000002</v>
      </c>
      <c r="E30">
        <f t="shared" si="1"/>
        <v>11.82</v>
      </c>
      <c r="F30">
        <f t="shared" si="1"/>
        <v>7.1899999999999995</v>
      </c>
      <c r="G30">
        <f t="shared" si="1"/>
        <v>1.6091250000000001</v>
      </c>
      <c r="H30">
        <f t="shared" si="1"/>
        <v>0.33518750000000003</v>
      </c>
      <c r="I30">
        <f t="shared" si="1"/>
        <v>0.92375000000000007</v>
      </c>
      <c r="J30">
        <f t="shared" si="1"/>
        <v>3.8374999999999998E-3</v>
      </c>
      <c r="K30">
        <f t="shared" si="1"/>
        <v>6.0000000000000006E-4</v>
      </c>
      <c r="L30">
        <f t="shared" si="1"/>
        <v>10.59125</v>
      </c>
      <c r="M30">
        <f t="shared" si="1"/>
        <v>0.18031249999999999</v>
      </c>
      <c r="N30">
        <f t="shared" si="1"/>
        <v>0.1106375</v>
      </c>
      <c r="O30">
        <f t="shared" si="1"/>
        <v>0.21076250000000002</v>
      </c>
      <c r="P30">
        <f t="shared" si="1"/>
        <v>0.24637500000000001</v>
      </c>
    </row>
    <row r="31" spans="1:16" x14ac:dyDescent="0.2">
      <c r="A31" s="4" t="s">
        <v>64</v>
      </c>
      <c r="B31">
        <f t="shared" ref="B31:P31" si="2">AVERAGE(B10:B13)</f>
        <v>109.78750000000001</v>
      </c>
      <c r="C31">
        <f t="shared" si="2"/>
        <v>71.887500000000003</v>
      </c>
      <c r="D31">
        <f t="shared" si="2"/>
        <v>18.172499999999999</v>
      </c>
      <c r="E31">
        <f t="shared" si="2"/>
        <v>14.68375</v>
      </c>
      <c r="F31">
        <f t="shared" si="2"/>
        <v>7.0912499999999996</v>
      </c>
      <c r="G31">
        <f t="shared" si="2"/>
        <v>2.3285</v>
      </c>
      <c r="H31">
        <f t="shared" si="2"/>
        <v>0.41795000000000004</v>
      </c>
      <c r="I31">
        <f t="shared" si="2"/>
        <v>1.8187500000000001</v>
      </c>
      <c r="J31">
        <f t="shared" si="2"/>
        <v>3.6125000000000003E-3</v>
      </c>
      <c r="K31">
        <f t="shared" si="2"/>
        <v>-1.4624999999999998E-3</v>
      </c>
      <c r="L31">
        <f t="shared" si="2"/>
        <v>10.018750000000001</v>
      </c>
      <c r="M31">
        <f t="shared" si="2"/>
        <v>0.17497500000000002</v>
      </c>
      <c r="N31">
        <f t="shared" si="2"/>
        <v>0.10388750000000001</v>
      </c>
      <c r="O31">
        <f t="shared" si="2"/>
        <v>0.20807500000000001</v>
      </c>
      <c r="P31">
        <f t="shared" si="2"/>
        <v>0.2462625</v>
      </c>
    </row>
    <row r="32" spans="1:16" x14ac:dyDescent="0.2">
      <c r="A32" s="6" t="s">
        <v>65</v>
      </c>
      <c r="B32">
        <f t="shared" ref="B32:P32" si="3">AVERAGE(B14:B17)</f>
        <v>115.93750000000001</v>
      </c>
      <c r="C32">
        <f t="shared" si="3"/>
        <v>75.349999999999994</v>
      </c>
      <c r="D32">
        <f t="shared" si="3"/>
        <v>17.74625</v>
      </c>
      <c r="E32">
        <f t="shared" si="3"/>
        <v>17.297499999999999</v>
      </c>
      <c r="F32">
        <f t="shared" si="3"/>
        <v>6.7450000000000001</v>
      </c>
      <c r="G32">
        <f t="shared" si="3"/>
        <v>12.874124999999999</v>
      </c>
      <c r="H32">
        <f t="shared" si="3"/>
        <v>0.42096250000000002</v>
      </c>
      <c r="I32">
        <f t="shared" si="3"/>
        <v>0.91949999999999998</v>
      </c>
      <c r="J32">
        <f t="shared" si="3"/>
        <v>1.8000000000000002E-3</v>
      </c>
      <c r="K32">
        <f t="shared" si="3"/>
        <v>-1.3499999999999999E-3</v>
      </c>
      <c r="L32">
        <f t="shared" si="3"/>
        <v>10.594999999999999</v>
      </c>
      <c r="M32">
        <f t="shared" si="3"/>
        <v>0.18372500000000003</v>
      </c>
      <c r="N32">
        <f t="shared" si="3"/>
        <v>0.10935000000000002</v>
      </c>
      <c r="O32">
        <f t="shared" si="3"/>
        <v>0.22793750000000002</v>
      </c>
      <c r="P32">
        <f t="shared" si="3"/>
        <v>0.28664999999999996</v>
      </c>
    </row>
    <row r="33" spans="1:16" x14ac:dyDescent="0.2">
      <c r="A33" s="4" t="s">
        <v>66</v>
      </c>
      <c r="B33">
        <f t="shared" ref="B33:P33" si="4">AVERAGE(B18:B21)</f>
        <v>113.05</v>
      </c>
      <c r="C33">
        <f t="shared" si="4"/>
        <v>66.474999999999994</v>
      </c>
      <c r="D33">
        <f t="shared" si="4"/>
        <v>18.133750000000003</v>
      </c>
      <c r="E33">
        <f t="shared" si="4"/>
        <v>14.992500000000003</v>
      </c>
      <c r="F33">
        <f t="shared" si="4"/>
        <v>5.8312500000000007</v>
      </c>
      <c r="G33">
        <f t="shared" si="4"/>
        <v>4.8376250000000001</v>
      </c>
      <c r="H33">
        <f t="shared" si="4"/>
        <v>0.56500000000000006</v>
      </c>
      <c r="I33">
        <f t="shared" si="4"/>
        <v>1.0633750000000002</v>
      </c>
      <c r="J33">
        <f t="shared" si="4"/>
        <v>3.5999999999999999E-3</v>
      </c>
      <c r="K33">
        <f t="shared" si="4"/>
        <v>-1.4625E-3</v>
      </c>
      <c r="L33">
        <f t="shared" si="4"/>
        <v>7.8775000000000013</v>
      </c>
      <c r="M33">
        <f t="shared" si="4"/>
        <v>0.1956</v>
      </c>
      <c r="N33">
        <f t="shared" si="4"/>
        <v>0.10266250000000002</v>
      </c>
      <c r="O33">
        <f t="shared" si="4"/>
        <v>0.2416875</v>
      </c>
      <c r="P33">
        <f t="shared" si="4"/>
        <v>0.27337500000000003</v>
      </c>
    </row>
    <row r="34" spans="1:16" x14ac:dyDescent="0.2">
      <c r="A34" s="4" t="s">
        <v>69</v>
      </c>
      <c r="B34">
        <f>AVERAGE(B22:B25)</f>
        <v>101.52500000000001</v>
      </c>
      <c r="C34">
        <f t="shared" ref="C34:P34" si="5">AVERAGE(C22:C25)</f>
        <v>56.037500000000001</v>
      </c>
      <c r="D34">
        <f t="shared" si="5"/>
        <v>15.928750000000001</v>
      </c>
      <c r="E34">
        <f t="shared" si="5"/>
        <v>14.376250000000001</v>
      </c>
      <c r="F34">
        <f t="shared" si="5"/>
        <v>5.3726250000000002</v>
      </c>
      <c r="G34">
        <f t="shared" si="5"/>
        <v>5.9480000000000004</v>
      </c>
      <c r="H34">
        <f t="shared" si="5"/>
        <v>0.52242500000000003</v>
      </c>
      <c r="I34">
        <f t="shared" si="5"/>
        <v>1.2382499999999999</v>
      </c>
      <c r="J34">
        <f t="shared" si="5"/>
        <v>1.4250000000000001E-3</v>
      </c>
      <c r="K34">
        <f t="shared" si="5"/>
        <v>-1.8500000000000001E-3</v>
      </c>
      <c r="L34">
        <f t="shared" si="5"/>
        <v>8.0112500000000004</v>
      </c>
      <c r="M34">
        <f t="shared" si="5"/>
        <v>0.16300000000000001</v>
      </c>
      <c r="N34">
        <f t="shared" si="5"/>
        <v>9.2987500000000001E-2</v>
      </c>
      <c r="O34">
        <f t="shared" si="5"/>
        <v>0.20053750000000001</v>
      </c>
      <c r="P34">
        <f t="shared" si="5"/>
        <v>0.23592500000000002</v>
      </c>
    </row>
    <row r="37" spans="1:16" x14ac:dyDescent="0.2">
      <c r="A37" s="5" t="s">
        <v>67</v>
      </c>
      <c r="B37" s="4" t="s">
        <v>46</v>
      </c>
      <c r="C37" s="4" t="s">
        <v>47</v>
      </c>
      <c r="D37" s="4" t="s">
        <v>48</v>
      </c>
      <c r="E37" s="4" t="s">
        <v>49</v>
      </c>
      <c r="F37" s="4" t="s">
        <v>50</v>
      </c>
      <c r="G37" s="4" t="s">
        <v>51</v>
      </c>
      <c r="H37" s="4" t="s">
        <v>52</v>
      </c>
      <c r="I37" s="4" t="s">
        <v>53</v>
      </c>
      <c r="J37" s="4" t="s">
        <v>54</v>
      </c>
      <c r="K37" s="4" t="s">
        <v>55</v>
      </c>
      <c r="L37" s="4" t="s">
        <v>56</v>
      </c>
      <c r="M37" s="4" t="s">
        <v>57</v>
      </c>
      <c r="N37" s="4" t="s">
        <v>58</v>
      </c>
      <c r="O37" s="4" t="s">
        <v>59</v>
      </c>
      <c r="P37" s="4" t="s">
        <v>60</v>
      </c>
    </row>
    <row r="38" spans="1:16" x14ac:dyDescent="0.2">
      <c r="A38" s="4" t="s">
        <v>62</v>
      </c>
      <c r="B38">
        <f t="shared" ref="B38:P38" si="6">STDEV(B2:B5)</f>
        <v>7.5198071783789784</v>
      </c>
      <c r="C38">
        <f t="shared" si="6"/>
        <v>6.177563570426992</v>
      </c>
      <c r="D38">
        <f t="shared" si="6"/>
        <v>1.202136986093238</v>
      </c>
      <c r="E38">
        <f t="shared" si="6"/>
        <v>4.4121621683705143</v>
      </c>
      <c r="F38">
        <f t="shared" si="6"/>
        <v>0.45274164818359697</v>
      </c>
      <c r="G38">
        <f t="shared" si="6"/>
        <v>6.3657338065484135</v>
      </c>
      <c r="H38">
        <f t="shared" si="6"/>
        <v>1.3828903840025311</v>
      </c>
      <c r="I38">
        <f t="shared" si="6"/>
        <v>2.3939844532703223</v>
      </c>
      <c r="J38">
        <f t="shared" si="6"/>
        <v>3.2871910501216708E-3</v>
      </c>
      <c r="K38">
        <f t="shared" si="6"/>
        <v>2.8857047088478526E-3</v>
      </c>
      <c r="L38">
        <f t="shared" si="6"/>
        <v>1.8132958023076735</v>
      </c>
      <c r="M38">
        <f t="shared" si="6"/>
        <v>1.4909861110464216E-2</v>
      </c>
      <c r="N38">
        <f t="shared" si="6"/>
        <v>2.361232023047858E-2</v>
      </c>
      <c r="O38">
        <f t="shared" si="6"/>
        <v>3.0758521854384838E-2</v>
      </c>
      <c r="P38">
        <f t="shared" si="6"/>
        <v>4.2186510482222404E-2</v>
      </c>
    </row>
    <row r="39" spans="1:16" x14ac:dyDescent="0.2">
      <c r="A39" s="4" t="s">
        <v>63</v>
      </c>
      <c r="B39">
        <f t="shared" ref="B39:P39" si="7">STDEV(B6:B9)</f>
        <v>4.085135656662251</v>
      </c>
      <c r="C39">
        <f t="shared" si="7"/>
        <v>4.8028420405700105</v>
      </c>
      <c r="D39">
        <f t="shared" si="7"/>
        <v>0.6155823800813891</v>
      </c>
      <c r="E39">
        <f t="shared" si="7"/>
        <v>1.7868454512538841</v>
      </c>
      <c r="F39">
        <f t="shared" si="7"/>
        <v>2.0140299567451012</v>
      </c>
      <c r="G39">
        <f t="shared" si="7"/>
        <v>0.49048281910106944</v>
      </c>
      <c r="H39">
        <f t="shared" si="7"/>
        <v>4.068049030759914E-2</v>
      </c>
      <c r="I39">
        <f t="shared" si="7"/>
        <v>0.2222402978759706</v>
      </c>
      <c r="J39">
        <f t="shared" si="7"/>
        <v>6.2513165280069869E-3</v>
      </c>
      <c r="K39">
        <f t="shared" si="7"/>
        <v>2.9796532236710592E-3</v>
      </c>
      <c r="L39">
        <f t="shared" si="7"/>
        <v>1.2214020290906129</v>
      </c>
      <c r="M39">
        <f t="shared" si="7"/>
        <v>1.5489855551295501E-2</v>
      </c>
      <c r="N39">
        <f t="shared" si="7"/>
        <v>1.4842302999647158E-2</v>
      </c>
      <c r="O39">
        <f t="shared" si="7"/>
        <v>1.2092240969591488E-2</v>
      </c>
      <c r="P39">
        <f t="shared" si="7"/>
        <v>1.2542095784463884E-2</v>
      </c>
    </row>
    <row r="40" spans="1:16" x14ac:dyDescent="0.2">
      <c r="A40" s="4" t="s">
        <v>64</v>
      </c>
      <c r="B40">
        <f t="shared" ref="B40:P40" si="8">STDEV(B10:B13)</f>
        <v>3.7873418558843288</v>
      </c>
      <c r="C40">
        <f t="shared" si="8"/>
        <v>4.007155058974714</v>
      </c>
      <c r="D40">
        <f t="shared" si="8"/>
        <v>0.55537524851821152</v>
      </c>
      <c r="E40">
        <f t="shared" si="8"/>
        <v>4.8545449065798074</v>
      </c>
      <c r="F40">
        <f t="shared" si="8"/>
        <v>1.0392094350995948</v>
      </c>
      <c r="G40">
        <f t="shared" si="8"/>
        <v>1.4509216036712671</v>
      </c>
      <c r="H40">
        <f t="shared" si="8"/>
        <v>6.1317996270806294E-2</v>
      </c>
      <c r="I40">
        <f t="shared" si="8"/>
        <v>1.1883366876998003</v>
      </c>
      <c r="J40">
        <f t="shared" si="8"/>
        <v>2.5730575197612658E-3</v>
      </c>
      <c r="K40">
        <f t="shared" si="8"/>
        <v>2.3983935595866387E-3</v>
      </c>
      <c r="L40">
        <f t="shared" si="8"/>
        <v>0.86445912762451227</v>
      </c>
      <c r="M40">
        <f t="shared" si="8"/>
        <v>8.2403984531493717E-3</v>
      </c>
      <c r="N40">
        <f t="shared" si="8"/>
        <v>1.2867036372063328E-2</v>
      </c>
      <c r="O40">
        <f t="shared" si="8"/>
        <v>1.523365244012961E-2</v>
      </c>
      <c r="P40">
        <f t="shared" si="8"/>
        <v>1.7301318591367538E-2</v>
      </c>
    </row>
    <row r="41" spans="1:16" x14ac:dyDescent="0.2">
      <c r="A41" s="6" t="s">
        <v>65</v>
      </c>
      <c r="B41">
        <f t="shared" ref="B41:P41" si="9">STDEV(B14:B17)</f>
        <v>12.452869481903889</v>
      </c>
      <c r="C41">
        <f t="shared" si="9"/>
        <v>11.891383435076058</v>
      </c>
      <c r="D41">
        <f t="shared" si="9"/>
        <v>2.2751533831077633</v>
      </c>
      <c r="E41">
        <f t="shared" si="9"/>
        <v>2.4690770880364905</v>
      </c>
      <c r="F41">
        <f t="shared" si="9"/>
        <v>0.93306841478353986</v>
      </c>
      <c r="G41">
        <f t="shared" si="9"/>
        <v>22.046151925657384</v>
      </c>
      <c r="H41">
        <f t="shared" si="9"/>
        <v>0.12226179135363596</v>
      </c>
      <c r="I41">
        <f t="shared" si="9"/>
        <v>0.18854840227379352</v>
      </c>
      <c r="J41">
        <f t="shared" si="9"/>
        <v>2.5429641497014205E-3</v>
      </c>
      <c r="K41">
        <f t="shared" si="9"/>
        <v>2.6337552404630668E-3</v>
      </c>
      <c r="L41">
        <f t="shared" si="9"/>
        <v>2.0909925872656903</v>
      </c>
      <c r="M41">
        <f t="shared" si="9"/>
        <v>7.1669385607338196E-2</v>
      </c>
      <c r="N41">
        <f t="shared" si="9"/>
        <v>1.6765887987219754E-2</v>
      </c>
      <c r="O41">
        <f t="shared" si="9"/>
        <v>9.4871468972499817E-2</v>
      </c>
      <c r="P41">
        <f t="shared" si="9"/>
        <v>0.1434648911755069</v>
      </c>
    </row>
    <row r="42" spans="1:16" x14ac:dyDescent="0.2">
      <c r="A42" s="4" t="s">
        <v>66</v>
      </c>
      <c r="B42">
        <f t="shared" ref="B42:P42" si="10">STDEV(B18:B21)</f>
        <v>1.4288690166235234</v>
      </c>
      <c r="C42">
        <f t="shared" si="10"/>
        <v>5.4219461450663644</v>
      </c>
      <c r="D42">
        <f t="shared" si="10"/>
        <v>1.5410298234189588</v>
      </c>
      <c r="E42">
        <f t="shared" si="10"/>
        <v>5.2058260631719113</v>
      </c>
      <c r="F42">
        <f t="shared" si="10"/>
        <v>0.65957530527858155</v>
      </c>
      <c r="G42">
        <f t="shared" si="10"/>
        <v>3.518669193861983</v>
      </c>
      <c r="H42">
        <f t="shared" si="10"/>
        <v>0.23204900344539298</v>
      </c>
      <c r="I42">
        <f t="shared" si="10"/>
        <v>0.28832313324925279</v>
      </c>
      <c r="J42">
        <f t="shared" si="10"/>
        <v>2.0932430978428361E-3</v>
      </c>
      <c r="K42">
        <f t="shared" si="10"/>
        <v>1.940092351753734E-3</v>
      </c>
      <c r="L42">
        <f t="shared" si="10"/>
        <v>1.5525758167209269</v>
      </c>
      <c r="M42">
        <f t="shared" si="10"/>
        <v>2.5443696010341514E-2</v>
      </c>
      <c r="N42">
        <f t="shared" si="10"/>
        <v>1.7990616767266848E-2</v>
      </c>
      <c r="O42">
        <f t="shared" si="10"/>
        <v>2.5517751174427589E-2</v>
      </c>
      <c r="P42">
        <f t="shared" si="10"/>
        <v>2.8243066995872344E-2</v>
      </c>
    </row>
    <row r="43" spans="1:16" x14ac:dyDescent="0.2">
      <c r="A43" s="4" t="s">
        <v>69</v>
      </c>
      <c r="B43">
        <f>STDEV(B22:B25)</f>
        <v>14.101684296565367</v>
      </c>
      <c r="C43">
        <f t="shared" ref="C43:P43" si="11">STDEV(C22:C25)</f>
        <v>3.7346072975169253</v>
      </c>
      <c r="D43">
        <f t="shared" si="11"/>
        <v>2.0201706817329379</v>
      </c>
      <c r="E43">
        <f t="shared" si="11"/>
        <v>5.0857191805420578</v>
      </c>
      <c r="F43">
        <f t="shared" si="11"/>
        <v>0.36839412205770422</v>
      </c>
      <c r="G43">
        <f t="shared" si="11"/>
        <v>6.750053049174257</v>
      </c>
      <c r="H43">
        <f t="shared" si="11"/>
        <v>0.15649859158045695</v>
      </c>
      <c r="I43">
        <f t="shared" si="11"/>
        <v>0.60656814676231263</v>
      </c>
      <c r="J43">
        <f t="shared" si="11"/>
        <v>3.3787325039625932E-3</v>
      </c>
      <c r="K43">
        <f t="shared" si="11"/>
        <v>1.2871156384205214E-3</v>
      </c>
      <c r="L43">
        <f t="shared" si="11"/>
        <v>0.71736061363863579</v>
      </c>
      <c r="M43">
        <f t="shared" si="11"/>
        <v>1.0179472808877026E-2</v>
      </c>
      <c r="N43">
        <f t="shared" si="11"/>
        <v>8.4584646952032636E-3</v>
      </c>
      <c r="O43">
        <f t="shared" si="11"/>
        <v>2.0149457188718516E-2</v>
      </c>
      <c r="P43">
        <f t="shared" si="11"/>
        <v>1.6869770794728269E-2</v>
      </c>
    </row>
    <row r="46" spans="1:16" x14ac:dyDescent="0.2">
      <c r="A46" s="5" t="s">
        <v>68</v>
      </c>
      <c r="B46" s="4" t="s">
        <v>46</v>
      </c>
      <c r="C46" s="4" t="s">
        <v>47</v>
      </c>
      <c r="D46" s="4" t="s">
        <v>48</v>
      </c>
      <c r="E46" s="4" t="s">
        <v>49</v>
      </c>
      <c r="F46" s="4" t="s">
        <v>50</v>
      </c>
      <c r="G46" s="4" t="s">
        <v>51</v>
      </c>
      <c r="H46" s="4" t="s">
        <v>52</v>
      </c>
      <c r="I46" s="4" t="s">
        <v>53</v>
      </c>
      <c r="J46" s="4" t="s">
        <v>54</v>
      </c>
      <c r="K46" s="4" t="s">
        <v>55</v>
      </c>
      <c r="L46" s="4" t="s">
        <v>56</v>
      </c>
      <c r="M46" s="4" t="s">
        <v>57</v>
      </c>
      <c r="N46" s="4" t="s">
        <v>58</v>
      </c>
      <c r="O46" s="4" t="s">
        <v>59</v>
      </c>
      <c r="P46" s="4" t="s">
        <v>60</v>
      </c>
    </row>
    <row r="47" spans="1:16" x14ac:dyDescent="0.2">
      <c r="A47" s="4" t="s">
        <v>62</v>
      </c>
      <c r="B47">
        <f>B38/SQRT(4)</f>
        <v>3.7599035891894892</v>
      </c>
      <c r="C47">
        <f t="shared" ref="C47:P47" si="12">C38/SQRT(4)</f>
        <v>3.088781785213496</v>
      </c>
      <c r="D47">
        <f t="shared" si="12"/>
        <v>0.60106849304661902</v>
      </c>
      <c r="E47">
        <f t="shared" si="12"/>
        <v>2.2060810841852572</v>
      </c>
      <c r="F47">
        <f t="shared" si="12"/>
        <v>0.22637082409179848</v>
      </c>
      <c r="G47">
        <f t="shared" si="12"/>
        <v>3.1828669032742067</v>
      </c>
      <c r="H47">
        <f t="shared" si="12"/>
        <v>0.69144519200126553</v>
      </c>
      <c r="I47">
        <f t="shared" si="12"/>
        <v>1.1969922266351611</v>
      </c>
      <c r="J47">
        <f t="shared" si="12"/>
        <v>1.6435955250608354E-3</v>
      </c>
      <c r="K47">
        <f t="shared" si="12"/>
        <v>1.4428523544239263E-3</v>
      </c>
      <c r="L47">
        <f t="shared" si="12"/>
        <v>0.90664790115383675</v>
      </c>
      <c r="M47">
        <f t="shared" si="12"/>
        <v>7.4549305552321079E-3</v>
      </c>
      <c r="N47">
        <f t="shared" si="12"/>
        <v>1.180616011523929E-2</v>
      </c>
      <c r="O47">
        <f t="shared" si="12"/>
        <v>1.5379260927192419E-2</v>
      </c>
      <c r="P47">
        <f t="shared" si="12"/>
        <v>2.1093255241111202E-2</v>
      </c>
    </row>
    <row r="48" spans="1:16" x14ac:dyDescent="0.2">
      <c r="A48" s="4" t="s">
        <v>63</v>
      </c>
      <c r="B48">
        <f t="shared" ref="B48:P52" si="13">B39/SQRT(4)</f>
        <v>2.0425678283311255</v>
      </c>
      <c r="C48">
        <f t="shared" si="13"/>
        <v>2.4014210202850053</v>
      </c>
      <c r="D48">
        <f t="shared" si="13"/>
        <v>0.30779119004069455</v>
      </c>
      <c r="E48">
        <f t="shared" si="13"/>
        <v>0.89342272562694203</v>
      </c>
      <c r="F48">
        <f t="shared" si="13"/>
        <v>1.0070149783725506</v>
      </c>
      <c r="G48">
        <f t="shared" si="13"/>
        <v>0.24524140955053472</v>
      </c>
      <c r="H48">
        <f t="shared" si="13"/>
        <v>2.034024515379957E-2</v>
      </c>
      <c r="I48">
        <f t="shared" si="13"/>
        <v>0.1111201489379853</v>
      </c>
      <c r="J48">
        <f t="shared" si="13"/>
        <v>3.1256582640034935E-3</v>
      </c>
      <c r="K48">
        <f t="shared" si="13"/>
        <v>1.4898266118355296E-3</v>
      </c>
      <c r="L48">
        <f t="shared" si="13"/>
        <v>0.61070101454530645</v>
      </c>
      <c r="M48">
        <f t="shared" si="13"/>
        <v>7.7449277756477504E-3</v>
      </c>
      <c r="N48">
        <f t="shared" si="13"/>
        <v>7.4211514998235792E-3</v>
      </c>
      <c r="O48">
        <f t="shared" si="13"/>
        <v>6.0461204847957438E-3</v>
      </c>
      <c r="P48">
        <f t="shared" si="13"/>
        <v>6.2710478922319421E-3</v>
      </c>
    </row>
    <row r="49" spans="1:16" x14ac:dyDescent="0.2">
      <c r="A49" s="4" t="s">
        <v>64</v>
      </c>
      <c r="B49">
        <f t="shared" si="13"/>
        <v>1.8936709279421644</v>
      </c>
      <c r="C49">
        <f t="shared" si="13"/>
        <v>2.003577529487357</v>
      </c>
      <c r="D49">
        <f t="shared" si="13"/>
        <v>0.27768762425910576</v>
      </c>
      <c r="E49">
        <f t="shared" si="13"/>
        <v>2.4272724532899037</v>
      </c>
      <c r="F49">
        <f t="shared" si="13"/>
        <v>0.51960471754979742</v>
      </c>
      <c r="G49">
        <f t="shared" si="13"/>
        <v>0.72546080183563355</v>
      </c>
      <c r="H49">
        <f t="shared" si="13"/>
        <v>3.0658998135403147E-2</v>
      </c>
      <c r="I49">
        <f t="shared" si="13"/>
        <v>0.59416834384990014</v>
      </c>
      <c r="J49">
        <f t="shared" si="13"/>
        <v>1.2865287598806329E-3</v>
      </c>
      <c r="K49">
        <f t="shared" si="13"/>
        <v>1.1991967797933194E-3</v>
      </c>
      <c r="L49">
        <f t="shared" si="13"/>
        <v>0.43222956381225613</v>
      </c>
      <c r="M49">
        <f t="shared" si="13"/>
        <v>4.1201992265746858E-3</v>
      </c>
      <c r="N49">
        <f t="shared" si="13"/>
        <v>6.4335181860316641E-3</v>
      </c>
      <c r="O49">
        <f t="shared" si="13"/>
        <v>7.6168262200648051E-3</v>
      </c>
      <c r="P49">
        <f t="shared" si="13"/>
        <v>8.6506592956837689E-3</v>
      </c>
    </row>
    <row r="50" spans="1:16" x14ac:dyDescent="0.2">
      <c r="A50" s="6" t="s">
        <v>65</v>
      </c>
      <c r="B50">
        <f t="shared" si="13"/>
        <v>6.2264347409519445</v>
      </c>
      <c r="C50">
        <f t="shared" si="13"/>
        <v>5.9456917175380291</v>
      </c>
      <c r="D50">
        <f t="shared" si="13"/>
        <v>1.1375766915538816</v>
      </c>
      <c r="E50">
        <f t="shared" si="13"/>
        <v>1.2345385440182453</v>
      </c>
      <c r="F50">
        <f t="shared" si="13"/>
        <v>0.46653420739176993</v>
      </c>
      <c r="G50">
        <f t="shared" si="13"/>
        <v>11.023075962828692</v>
      </c>
      <c r="H50">
        <f t="shared" si="13"/>
        <v>6.1130895676817981E-2</v>
      </c>
      <c r="I50">
        <f t="shared" si="13"/>
        <v>9.427420113689676E-2</v>
      </c>
      <c r="J50">
        <f t="shared" si="13"/>
        <v>1.2714820748507103E-3</v>
      </c>
      <c r="K50">
        <f t="shared" si="13"/>
        <v>1.3168776202315334E-3</v>
      </c>
      <c r="L50">
        <f t="shared" si="13"/>
        <v>1.0454962936328451</v>
      </c>
      <c r="M50">
        <f t="shared" si="13"/>
        <v>3.5834692803669098E-2</v>
      </c>
      <c r="N50">
        <f t="shared" si="13"/>
        <v>8.382943993609877E-3</v>
      </c>
      <c r="O50">
        <f t="shared" si="13"/>
        <v>4.7435734486249909E-2</v>
      </c>
      <c r="P50">
        <f t="shared" si="13"/>
        <v>7.1732445587753449E-2</v>
      </c>
    </row>
    <row r="51" spans="1:16" x14ac:dyDescent="0.2">
      <c r="A51" s="4" t="s">
        <v>66</v>
      </c>
      <c r="B51">
        <f t="shared" si="13"/>
        <v>0.7144345083117617</v>
      </c>
      <c r="C51">
        <f t="shared" si="13"/>
        <v>2.7109730725331822</v>
      </c>
      <c r="D51">
        <f t="shared" si="13"/>
        <v>0.77051491170947939</v>
      </c>
      <c r="E51">
        <f t="shared" si="13"/>
        <v>2.6029130315859557</v>
      </c>
      <c r="F51">
        <f t="shared" si="13"/>
        <v>0.32978765263929077</v>
      </c>
      <c r="G51">
        <f t="shared" si="13"/>
        <v>1.7593345969309915</v>
      </c>
      <c r="H51">
        <f t="shared" si="13"/>
        <v>0.11602450172269649</v>
      </c>
      <c r="I51">
        <f t="shared" si="13"/>
        <v>0.1441615666246264</v>
      </c>
      <c r="J51">
        <f t="shared" si="13"/>
        <v>1.0466215489214181E-3</v>
      </c>
      <c r="K51">
        <f t="shared" si="13"/>
        <v>9.7004617587686701E-4</v>
      </c>
      <c r="L51">
        <f t="shared" si="13"/>
        <v>0.77628790836046346</v>
      </c>
      <c r="M51">
        <f t="shared" si="13"/>
        <v>1.2721848005170757E-2</v>
      </c>
      <c r="N51">
        <f t="shared" si="13"/>
        <v>8.9953083836334241E-3</v>
      </c>
      <c r="O51">
        <f t="shared" si="13"/>
        <v>1.2758875587213794E-2</v>
      </c>
      <c r="P51">
        <f t="shared" si="13"/>
        <v>1.4121533497936172E-2</v>
      </c>
    </row>
    <row r="52" spans="1:16" x14ac:dyDescent="0.2">
      <c r="A52" s="4" t="s">
        <v>69</v>
      </c>
      <c r="B52">
        <f t="shared" si="13"/>
        <v>7.0508421482826833</v>
      </c>
      <c r="C52">
        <f t="shared" si="13"/>
        <v>1.8673036487584627</v>
      </c>
      <c r="D52">
        <f t="shared" si="13"/>
        <v>1.010085340866469</v>
      </c>
      <c r="E52">
        <f t="shared" si="13"/>
        <v>2.5428595902710289</v>
      </c>
      <c r="F52">
        <f t="shared" si="13"/>
        <v>0.18419706102885211</v>
      </c>
      <c r="G52">
        <f t="shared" si="13"/>
        <v>3.3750265245871285</v>
      </c>
      <c r="H52">
        <f t="shared" si="13"/>
        <v>7.8249295790228476E-2</v>
      </c>
      <c r="I52">
        <f t="shared" si="13"/>
        <v>0.30328407338115632</v>
      </c>
      <c r="J52">
        <f t="shared" si="13"/>
        <v>1.6893662519812966E-3</v>
      </c>
      <c r="K52">
        <f t="shared" si="13"/>
        <v>6.4355781921026072E-4</v>
      </c>
      <c r="L52">
        <f t="shared" si="13"/>
        <v>0.3586803068193179</v>
      </c>
      <c r="M52">
        <f t="shared" si="13"/>
        <v>5.0897364044385131E-3</v>
      </c>
      <c r="N52">
        <f t="shared" si="13"/>
        <v>4.2292323476016318E-3</v>
      </c>
      <c r="O52">
        <f t="shared" si="13"/>
        <v>1.0074728594359258E-2</v>
      </c>
      <c r="P52">
        <f t="shared" si="13"/>
        <v>8.4348853973641343E-3</v>
      </c>
    </row>
  </sheetData>
  <conditionalFormatting sqref="B29:B33">
    <cfRule type="dataBar" priority="6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{934C623C-953C-9B49-A704-558C74B3774C}</x14:id>
        </ext>
      </extLst>
    </cfRule>
  </conditionalFormatting>
  <conditionalFormatting sqref="C29:C33">
    <cfRule type="dataBar" priority="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{2A9018E3-253B-2845-8830-D3DE62015AEB}</x14:id>
        </ext>
      </extLst>
    </cfRule>
  </conditionalFormatting>
  <conditionalFormatting sqref="D29:D33">
    <cfRule type="dataBar" priority="6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{D754E445-039D-3648-892F-1127093C4D56}</x14:id>
        </ext>
      </extLst>
    </cfRule>
  </conditionalFormatting>
  <conditionalFormatting sqref="E29:E33">
    <cfRule type="dataBar" priority="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{A293B750-5234-EF4B-8E82-CBEE74305C18}</x14:id>
        </ext>
      </extLst>
    </cfRule>
  </conditionalFormatting>
  <conditionalFormatting sqref="F29:F33">
    <cfRule type="dataBar" priority="5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{6B7F4F95-C99F-264B-ACAD-8DB58E54CED1}</x14:id>
        </ext>
      </extLst>
    </cfRule>
  </conditionalFormatting>
  <conditionalFormatting sqref="G29:G33">
    <cfRule type="dataBar" priority="5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{0AA494A9-8ABB-514B-AA00-8D514436E99C}</x14:id>
        </ext>
      </extLst>
    </cfRule>
  </conditionalFormatting>
  <conditionalFormatting sqref="H29:H33">
    <cfRule type="dataBar" priority="5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{40FB3821-BE42-1F4B-B0D6-335795F69AE3}</x14:id>
        </ext>
      </extLst>
    </cfRule>
  </conditionalFormatting>
  <conditionalFormatting sqref="I29:I33">
    <cfRule type="dataBar" priority="5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{1F143013-E8C1-074D-9DE3-5CE27FEF52A1}</x14:id>
        </ext>
      </extLst>
    </cfRule>
  </conditionalFormatting>
  <conditionalFormatting sqref="J29:J33">
    <cfRule type="dataBar" priority="5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{0CA5F17E-0D72-1A4D-9B59-1DF010A61ABB}</x14:id>
        </ext>
      </extLst>
    </cfRule>
  </conditionalFormatting>
  <conditionalFormatting sqref="K29:K33">
    <cfRule type="dataBar" priority="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{CA575D00-0DE2-5D42-BA21-F00DC276E611}</x14:id>
        </ext>
      </extLst>
    </cfRule>
  </conditionalFormatting>
  <conditionalFormatting sqref="L29:L33">
    <cfRule type="dataBar" priority="5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{6F15F72F-7681-F441-B9AD-CA694ED8350E}</x14:id>
        </ext>
      </extLst>
    </cfRule>
  </conditionalFormatting>
  <conditionalFormatting sqref="M29:M33">
    <cfRule type="dataBar" priority="5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{8816829D-F0D2-904A-9DA4-9A316D3D7E8D}</x14:id>
        </ext>
      </extLst>
    </cfRule>
  </conditionalFormatting>
  <conditionalFormatting sqref="N29:N33">
    <cfRule type="dataBar" priority="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{8AE7212F-A816-0641-AF36-1E746C38A2DF}</x14:id>
        </ext>
      </extLst>
    </cfRule>
  </conditionalFormatting>
  <conditionalFormatting sqref="O29:O33">
    <cfRule type="dataBar" priority="5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{DE8BE4DE-FD82-054C-B0C2-8C255F345FA7}</x14:id>
        </ext>
      </extLst>
    </cfRule>
  </conditionalFormatting>
  <conditionalFormatting sqref="P29:P33">
    <cfRule type="dataBar" priority="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{D927E89C-9B9B-1248-A651-112AF53E24D3}</x14:id>
        </ext>
      </extLst>
    </cfRule>
  </conditionalFormatting>
  <conditionalFormatting sqref="F29:F34">
    <cfRule type="dataBar" priority="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{B2F0FF18-0A2D-DB4A-B1AA-1F8E0CA5ADE7}</x14:id>
        </ext>
      </extLst>
    </cfRule>
  </conditionalFormatting>
  <conditionalFormatting sqref="G29:G34">
    <cfRule type="dataBar" priority="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{BFECB55F-9BA8-3C46-8752-EEA5CF7E2453}</x14:id>
        </ext>
      </extLst>
    </cfRule>
  </conditionalFormatting>
  <conditionalFormatting sqref="K29:K3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{7652CD20-B3F6-D241-BB04-F08B9433F4CC}</x14:id>
        </ext>
      </extLst>
    </cfRule>
  </conditionalFormatting>
  <conditionalFormatting sqref="M29:M34">
    <cfRule type="dataBar" priority="4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{718D30C4-682D-604B-A6C0-844542A3A3C3}</x14:id>
        </ext>
      </extLst>
    </cfRule>
  </conditionalFormatting>
  <conditionalFormatting sqref="L29:L34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{DD1861B5-1614-6E4B-BA25-BE8C9818100E}</x14:id>
        </ext>
      </extLst>
    </cfRule>
  </conditionalFormatting>
  <conditionalFormatting sqref="N29:N34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{CB1155A3-8E1A-CA44-BA42-318F0130EEAC}</x14:id>
        </ext>
      </extLst>
    </cfRule>
  </conditionalFormatting>
  <conditionalFormatting sqref="O29:O34">
    <cfRule type="dataBar" priority="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{E2D527DE-3B77-994A-818B-E711ECE36C08}</x14:id>
        </ext>
      </extLst>
    </cfRule>
  </conditionalFormatting>
  <conditionalFormatting sqref="P29:P34">
    <cfRule type="dataBar" priority="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{029E1C75-4ED2-7440-B67C-A3FDC87C529F}</x14:id>
        </ext>
      </extLst>
    </cfRule>
  </conditionalFormatting>
  <conditionalFormatting sqref="J29:J34">
    <cfRule type="dataBar" priority="3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{3CF6D482-563C-3649-9E19-34D0B6B7CA57}</x14:id>
        </ext>
      </extLst>
    </cfRule>
  </conditionalFormatting>
  <conditionalFormatting sqref="I29:I34">
    <cfRule type="dataBar" priority="3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{720419F3-01A3-B246-8972-E77E30FCE554}</x14:id>
        </ext>
      </extLst>
    </cfRule>
  </conditionalFormatting>
  <conditionalFormatting sqref="H29:H34">
    <cfRule type="dataBar" priority="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{7FBF9C7F-7869-904F-A457-14F9842572A8}</x14:id>
        </ext>
      </extLst>
    </cfRule>
  </conditionalFormatting>
  <conditionalFormatting sqref="E29:E34">
    <cfRule type="dataBar" priority="3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{FBACC9F5-BF2E-6647-B866-B6CC7ADBF186}</x14:id>
        </ext>
      </extLst>
    </cfRule>
  </conditionalFormatting>
  <conditionalFormatting sqref="D29:D34">
    <cfRule type="dataBar" priority="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{88F7C8EA-3753-414F-B3AA-8E1DE09B34EC}</x14:id>
        </ext>
      </extLst>
    </cfRule>
  </conditionalFormatting>
  <conditionalFormatting sqref="C29:C34">
    <cfRule type="dataBar" priority="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{84A83F3B-B4C5-DE4D-AB84-B2AA559C28A7}</x14:id>
        </ext>
      </extLst>
    </cfRule>
  </conditionalFormatting>
  <conditionalFormatting sqref="B29:B34">
    <cfRule type="dataBar" priority="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{A0412180-D89E-C04A-8E07-5F01C254A0B5}</x14:id>
        </ext>
      </extLst>
    </cfRule>
  </conditionalFormatting>
  <conditionalFormatting sqref="B38:B43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{A5B20F37-D224-B445-A048-4A7CF0FD6F5C}</x14:id>
        </ext>
      </extLst>
    </cfRule>
  </conditionalFormatting>
  <conditionalFormatting sqref="C38:C43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{ACF0E474-7C58-BE47-AE8B-68AB60BC33E0}</x14:id>
        </ext>
      </extLst>
    </cfRule>
  </conditionalFormatting>
  <conditionalFormatting sqref="D38:D43">
    <cfRule type="dataBar" priority="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{B47E39AE-A5C7-3A40-ADBA-2B2FD49E9762}</x14:id>
        </ext>
      </extLst>
    </cfRule>
  </conditionalFormatting>
  <conditionalFormatting sqref="E38:E43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{EEDD569D-B7D8-4149-B915-E25CE1F624AC}</x14:id>
        </ext>
      </extLst>
    </cfRule>
  </conditionalFormatting>
  <conditionalFormatting sqref="F38:F43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{9606F60B-0367-7D44-BE7C-170204C37D42}</x14:id>
        </ext>
      </extLst>
    </cfRule>
  </conditionalFormatting>
  <conditionalFormatting sqref="G38:G43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{A4FE316E-0BDA-C24F-B2FD-AC6CDC720506}</x14:id>
        </ext>
      </extLst>
    </cfRule>
  </conditionalFormatting>
  <conditionalFormatting sqref="H38:H43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{E5FD6DB1-50FC-1B41-8A6D-FDC1E74E96FA}</x14:id>
        </ext>
      </extLst>
    </cfRule>
  </conditionalFormatting>
  <conditionalFormatting sqref="I38:I43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{DAEEBC40-07DE-BB4E-BB0B-55088B25730B}</x14:id>
        </ext>
      </extLst>
    </cfRule>
  </conditionalFormatting>
  <conditionalFormatting sqref="J38:J43">
    <cfRule type="dataBar" priority="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{F0A7AEEC-6064-1849-95A0-96437164F672}</x14:id>
        </ext>
      </extLst>
    </cfRule>
  </conditionalFormatting>
  <conditionalFormatting sqref="K38:K43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{F9015569-068C-EF46-84F0-48503364F265}</x14:id>
        </ext>
      </extLst>
    </cfRule>
  </conditionalFormatting>
  <conditionalFormatting sqref="L38:L43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{E02D83A5-952F-5344-AEBE-79044CA526FC}</x14:id>
        </ext>
      </extLst>
    </cfRule>
  </conditionalFormatting>
  <conditionalFormatting sqref="M38:M43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{1953BDF2-1765-024C-B494-753083A6D989}</x14:id>
        </ext>
      </extLst>
    </cfRule>
  </conditionalFormatting>
  <conditionalFormatting sqref="N38:N43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{C53EED1F-B721-A84C-A90A-88157E7D80CE}</x14:id>
        </ext>
      </extLst>
    </cfRule>
  </conditionalFormatting>
  <conditionalFormatting sqref="O38:O43"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{EB43501A-1EAA-F347-AA5B-43226D9CD880}</x14:id>
        </ext>
      </extLst>
    </cfRule>
  </conditionalFormatting>
  <conditionalFormatting sqref="P38:P43">
    <cfRule type="dataBar" priority="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{E6B581C0-EF98-8740-A718-DA7846DE5B90}</x14:id>
        </ext>
      </extLst>
    </cfRule>
  </conditionalFormatting>
  <conditionalFormatting sqref="B47:B52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{D0FF4B47-A293-CC4C-AD8A-20DC888AD3B2}</x14:id>
        </ext>
      </extLst>
    </cfRule>
  </conditionalFormatting>
  <conditionalFormatting sqref="C47:C52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{16A46CF4-0472-9040-86EA-4076DEE4349F}</x14:id>
        </ext>
      </extLst>
    </cfRule>
  </conditionalFormatting>
  <conditionalFormatting sqref="D47:D52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{90A5F3CB-668D-5D4F-8F5F-308B7225445C}</x14:id>
        </ext>
      </extLst>
    </cfRule>
  </conditionalFormatting>
  <conditionalFormatting sqref="E47:E52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{658FE911-A9B6-3F4A-8883-AC6EA9E33E46}</x14:id>
        </ext>
      </extLst>
    </cfRule>
  </conditionalFormatting>
  <conditionalFormatting sqref="F47:F52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{BF979A70-36E6-194F-BE86-A6FCF8749FA8}</x14:id>
        </ext>
      </extLst>
    </cfRule>
  </conditionalFormatting>
  <conditionalFormatting sqref="G47:G52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{ABDAC9A2-CA7B-4647-A22F-E921696A14B0}</x14:id>
        </ext>
      </extLst>
    </cfRule>
  </conditionalFormatting>
  <conditionalFormatting sqref="H47:H52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{4B935B1A-77A2-144A-8CCE-DE3553ACC6FB}</x14:id>
        </ext>
      </extLst>
    </cfRule>
  </conditionalFormatting>
  <conditionalFormatting sqref="I47:I52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{2F31B3AC-E864-A74D-99DC-90217B509C6F}</x14:id>
        </ext>
      </extLst>
    </cfRule>
  </conditionalFormatting>
  <conditionalFormatting sqref="J47:J52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{60ADA0FE-AEF6-B740-8682-979B21B59EE7}</x14:id>
        </ext>
      </extLst>
    </cfRule>
  </conditionalFormatting>
  <conditionalFormatting sqref="K47:K52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{3B4043F9-1697-E145-A927-5EF498CE2109}</x14:id>
        </ext>
      </extLst>
    </cfRule>
  </conditionalFormatting>
  <conditionalFormatting sqref="L47:L52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{913D5CDF-B79E-604F-AB46-010A430E7EC7}</x14:id>
        </ext>
      </extLst>
    </cfRule>
  </conditionalFormatting>
  <conditionalFormatting sqref="M47:M52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{350DBF86-91C7-6744-80CE-8F4A15DCDC07}</x14:id>
        </ext>
      </extLst>
    </cfRule>
  </conditionalFormatting>
  <conditionalFormatting sqref="N47:N5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{2E37B0E6-0C50-2444-BC94-C5055D0E5543}</x14:id>
        </ext>
      </extLst>
    </cfRule>
  </conditionalFormatting>
  <conditionalFormatting sqref="O47:O52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{69EE256E-F57F-6546-A7F2-D1359E7ACB7E}</x14:id>
        </ext>
      </extLst>
    </cfRule>
  </conditionalFormatting>
  <conditionalFormatting sqref="P47:P52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{C0E434E3-7879-0A4F-9424-9554108141F1}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4C623C-953C-9B49-A704-558C74B3774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B29:B33</xm:sqref>
        </x14:conditionalFormatting>
        <x14:conditionalFormatting xmlns:xm="http://schemas.microsoft.com/office/excel/2006/main">
          <x14:cfRule type="dataBar" id="{2A9018E3-253B-2845-8830-D3DE62015AE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C29:C33</xm:sqref>
        </x14:conditionalFormatting>
        <x14:conditionalFormatting xmlns:xm="http://schemas.microsoft.com/office/excel/2006/main">
          <x14:cfRule type="dataBar" id="{D754E445-039D-3648-892F-1127093C4D5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D29:D33</xm:sqref>
        </x14:conditionalFormatting>
        <x14:conditionalFormatting xmlns:xm="http://schemas.microsoft.com/office/excel/2006/main">
          <x14:cfRule type="dataBar" id="{A293B750-5234-EF4B-8E82-CBEE74305C1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E29:E33</xm:sqref>
        </x14:conditionalFormatting>
        <x14:conditionalFormatting xmlns:xm="http://schemas.microsoft.com/office/excel/2006/main">
          <x14:cfRule type="dataBar" id="{6B7F4F95-C99F-264B-ACAD-8DB58E54CED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F29:F33</xm:sqref>
        </x14:conditionalFormatting>
        <x14:conditionalFormatting xmlns:xm="http://schemas.microsoft.com/office/excel/2006/main">
          <x14:cfRule type="dataBar" id="{0AA494A9-8ABB-514B-AA00-8D514436E99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G29:G33</xm:sqref>
        </x14:conditionalFormatting>
        <x14:conditionalFormatting xmlns:xm="http://schemas.microsoft.com/office/excel/2006/main">
          <x14:cfRule type="dataBar" id="{40FB3821-BE42-1F4B-B0D6-335795F69AE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H29:H33</xm:sqref>
        </x14:conditionalFormatting>
        <x14:conditionalFormatting xmlns:xm="http://schemas.microsoft.com/office/excel/2006/main">
          <x14:cfRule type="dataBar" id="{1F143013-E8C1-074D-9DE3-5CE27FEF52A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I29:I33</xm:sqref>
        </x14:conditionalFormatting>
        <x14:conditionalFormatting xmlns:xm="http://schemas.microsoft.com/office/excel/2006/main">
          <x14:cfRule type="dataBar" id="{0CA5F17E-0D72-1A4D-9B59-1DF010A61AB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J29:J33</xm:sqref>
        </x14:conditionalFormatting>
        <x14:conditionalFormatting xmlns:xm="http://schemas.microsoft.com/office/excel/2006/main">
          <x14:cfRule type="dataBar" id="{CA575D00-0DE2-5D42-BA21-F00DC276E61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K29:K33</xm:sqref>
        </x14:conditionalFormatting>
        <x14:conditionalFormatting xmlns:xm="http://schemas.microsoft.com/office/excel/2006/main">
          <x14:cfRule type="dataBar" id="{6F15F72F-7681-F441-B9AD-CA694ED8350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L29:L33</xm:sqref>
        </x14:conditionalFormatting>
        <x14:conditionalFormatting xmlns:xm="http://schemas.microsoft.com/office/excel/2006/main">
          <x14:cfRule type="dataBar" id="{8816829D-F0D2-904A-9DA4-9A316D3D7E8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M29:M33</xm:sqref>
        </x14:conditionalFormatting>
        <x14:conditionalFormatting xmlns:xm="http://schemas.microsoft.com/office/excel/2006/main">
          <x14:cfRule type="dataBar" id="{8AE7212F-A816-0641-AF36-1E746C38A2D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N29:N33</xm:sqref>
        </x14:conditionalFormatting>
        <x14:conditionalFormatting xmlns:xm="http://schemas.microsoft.com/office/excel/2006/main">
          <x14:cfRule type="dataBar" id="{DE8BE4DE-FD82-054C-B0C2-8C255F345FA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O29:O33</xm:sqref>
        </x14:conditionalFormatting>
        <x14:conditionalFormatting xmlns:xm="http://schemas.microsoft.com/office/excel/2006/main">
          <x14:cfRule type="dataBar" id="{D927E89C-9B9B-1248-A651-112AF53E24D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P29:P33</xm:sqref>
        </x14:conditionalFormatting>
        <x14:conditionalFormatting xmlns:xm="http://schemas.microsoft.com/office/excel/2006/main">
          <x14:cfRule type="dataBar" id="{B2F0FF18-0A2D-DB4A-B1AA-1F8E0CA5ADE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F29:F34</xm:sqref>
        </x14:conditionalFormatting>
        <x14:conditionalFormatting xmlns:xm="http://schemas.microsoft.com/office/excel/2006/main">
          <x14:cfRule type="dataBar" id="{BFECB55F-9BA8-3C46-8752-EEA5CF7E245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G29:G34</xm:sqref>
        </x14:conditionalFormatting>
        <x14:conditionalFormatting xmlns:xm="http://schemas.microsoft.com/office/excel/2006/main">
          <x14:cfRule type="dataBar" id="{7652CD20-B3F6-D241-BB04-F08B9433F4C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K29:K34</xm:sqref>
        </x14:conditionalFormatting>
        <x14:conditionalFormatting xmlns:xm="http://schemas.microsoft.com/office/excel/2006/main">
          <x14:cfRule type="dataBar" id="{718D30C4-682D-604B-A6C0-844542A3A3C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M29:M34</xm:sqref>
        </x14:conditionalFormatting>
        <x14:conditionalFormatting xmlns:xm="http://schemas.microsoft.com/office/excel/2006/main">
          <x14:cfRule type="dataBar" id="{DD1861B5-1614-6E4B-BA25-BE8C9818100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L29:L34</xm:sqref>
        </x14:conditionalFormatting>
        <x14:conditionalFormatting xmlns:xm="http://schemas.microsoft.com/office/excel/2006/main">
          <x14:cfRule type="dataBar" id="{CB1155A3-8E1A-CA44-BA42-318F0130EEA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N29:N34</xm:sqref>
        </x14:conditionalFormatting>
        <x14:conditionalFormatting xmlns:xm="http://schemas.microsoft.com/office/excel/2006/main">
          <x14:cfRule type="dataBar" id="{E2D527DE-3B77-994A-818B-E711ECE36C0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O29:O34</xm:sqref>
        </x14:conditionalFormatting>
        <x14:conditionalFormatting xmlns:xm="http://schemas.microsoft.com/office/excel/2006/main">
          <x14:cfRule type="dataBar" id="{029E1C75-4ED2-7440-B67C-A3FDC87C529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P29:P34</xm:sqref>
        </x14:conditionalFormatting>
        <x14:conditionalFormatting xmlns:xm="http://schemas.microsoft.com/office/excel/2006/main">
          <x14:cfRule type="dataBar" id="{3CF6D482-563C-3649-9E19-34D0B6B7CA5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J29:J34</xm:sqref>
        </x14:conditionalFormatting>
        <x14:conditionalFormatting xmlns:xm="http://schemas.microsoft.com/office/excel/2006/main">
          <x14:cfRule type="dataBar" id="{720419F3-01A3-B246-8972-E77E30FCE55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I29:I34</xm:sqref>
        </x14:conditionalFormatting>
        <x14:conditionalFormatting xmlns:xm="http://schemas.microsoft.com/office/excel/2006/main">
          <x14:cfRule type="dataBar" id="{7FBF9C7F-7869-904F-A457-14F9842572A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H29:H34</xm:sqref>
        </x14:conditionalFormatting>
        <x14:conditionalFormatting xmlns:xm="http://schemas.microsoft.com/office/excel/2006/main">
          <x14:cfRule type="dataBar" id="{FBACC9F5-BF2E-6647-B866-B6CC7ADBF18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E29:E34</xm:sqref>
        </x14:conditionalFormatting>
        <x14:conditionalFormatting xmlns:xm="http://schemas.microsoft.com/office/excel/2006/main">
          <x14:cfRule type="dataBar" id="{88F7C8EA-3753-414F-B3AA-8E1DE09B34E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D29:D34</xm:sqref>
        </x14:conditionalFormatting>
        <x14:conditionalFormatting xmlns:xm="http://schemas.microsoft.com/office/excel/2006/main">
          <x14:cfRule type="dataBar" id="{84A83F3B-B4C5-DE4D-AB84-B2AA559C28A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C29:C34</xm:sqref>
        </x14:conditionalFormatting>
        <x14:conditionalFormatting xmlns:xm="http://schemas.microsoft.com/office/excel/2006/main">
          <x14:cfRule type="dataBar" id="{A0412180-D89E-C04A-8E07-5F01C254A0B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B29:B34</xm:sqref>
        </x14:conditionalFormatting>
        <x14:conditionalFormatting xmlns:xm="http://schemas.microsoft.com/office/excel/2006/main">
          <x14:cfRule type="dataBar" id="{A5B20F37-D224-B445-A048-4A7CF0FD6F5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B38:B43</xm:sqref>
        </x14:conditionalFormatting>
        <x14:conditionalFormatting xmlns:xm="http://schemas.microsoft.com/office/excel/2006/main">
          <x14:cfRule type="dataBar" id="{ACF0E474-7C58-BE47-AE8B-68AB60BC33E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C38:C43</xm:sqref>
        </x14:conditionalFormatting>
        <x14:conditionalFormatting xmlns:xm="http://schemas.microsoft.com/office/excel/2006/main">
          <x14:cfRule type="dataBar" id="{B47E39AE-A5C7-3A40-ADBA-2B2FD49E976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D38:D43</xm:sqref>
        </x14:conditionalFormatting>
        <x14:conditionalFormatting xmlns:xm="http://schemas.microsoft.com/office/excel/2006/main">
          <x14:cfRule type="dataBar" id="{EEDD569D-B7D8-4149-B915-E25CE1F624A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E38:E43</xm:sqref>
        </x14:conditionalFormatting>
        <x14:conditionalFormatting xmlns:xm="http://schemas.microsoft.com/office/excel/2006/main">
          <x14:cfRule type="dataBar" id="{9606F60B-0367-7D44-BE7C-170204C37D4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F38:F43</xm:sqref>
        </x14:conditionalFormatting>
        <x14:conditionalFormatting xmlns:xm="http://schemas.microsoft.com/office/excel/2006/main">
          <x14:cfRule type="dataBar" id="{A4FE316E-0BDA-C24F-B2FD-AC6CDC72050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G38:G43</xm:sqref>
        </x14:conditionalFormatting>
        <x14:conditionalFormatting xmlns:xm="http://schemas.microsoft.com/office/excel/2006/main">
          <x14:cfRule type="dataBar" id="{E5FD6DB1-50FC-1B41-8A6D-FDC1E74E96F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H38:H43</xm:sqref>
        </x14:conditionalFormatting>
        <x14:conditionalFormatting xmlns:xm="http://schemas.microsoft.com/office/excel/2006/main">
          <x14:cfRule type="dataBar" id="{DAEEBC40-07DE-BB4E-BB0B-55088B25730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I38:I43</xm:sqref>
        </x14:conditionalFormatting>
        <x14:conditionalFormatting xmlns:xm="http://schemas.microsoft.com/office/excel/2006/main">
          <x14:cfRule type="dataBar" id="{F0A7AEEC-6064-1849-95A0-96437164F67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J38:J43</xm:sqref>
        </x14:conditionalFormatting>
        <x14:conditionalFormatting xmlns:xm="http://schemas.microsoft.com/office/excel/2006/main">
          <x14:cfRule type="dataBar" id="{F9015569-068C-EF46-84F0-48503364F26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K38:K43</xm:sqref>
        </x14:conditionalFormatting>
        <x14:conditionalFormatting xmlns:xm="http://schemas.microsoft.com/office/excel/2006/main">
          <x14:cfRule type="dataBar" id="{E02D83A5-952F-5344-AEBE-79044CA526F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L38:L43</xm:sqref>
        </x14:conditionalFormatting>
        <x14:conditionalFormatting xmlns:xm="http://schemas.microsoft.com/office/excel/2006/main">
          <x14:cfRule type="dataBar" id="{1953BDF2-1765-024C-B494-753083A6D98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M38:M43</xm:sqref>
        </x14:conditionalFormatting>
        <x14:conditionalFormatting xmlns:xm="http://schemas.microsoft.com/office/excel/2006/main">
          <x14:cfRule type="dataBar" id="{C53EED1F-B721-A84C-A90A-88157E7D80C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N38:N43</xm:sqref>
        </x14:conditionalFormatting>
        <x14:conditionalFormatting xmlns:xm="http://schemas.microsoft.com/office/excel/2006/main">
          <x14:cfRule type="dataBar" id="{EB43501A-1EAA-F347-AA5B-43226D9CD88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O38:O43</xm:sqref>
        </x14:conditionalFormatting>
        <x14:conditionalFormatting xmlns:xm="http://schemas.microsoft.com/office/excel/2006/main">
          <x14:cfRule type="dataBar" id="{E6B581C0-EF98-8740-A718-DA7846DE5B9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P38:P43</xm:sqref>
        </x14:conditionalFormatting>
        <x14:conditionalFormatting xmlns:xm="http://schemas.microsoft.com/office/excel/2006/main">
          <x14:cfRule type="dataBar" id="{D0FF4B47-A293-CC4C-AD8A-20DC888AD3B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B47:B52</xm:sqref>
        </x14:conditionalFormatting>
        <x14:conditionalFormatting xmlns:xm="http://schemas.microsoft.com/office/excel/2006/main">
          <x14:cfRule type="dataBar" id="{16A46CF4-0472-9040-86EA-4076DEE4349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C47:C52</xm:sqref>
        </x14:conditionalFormatting>
        <x14:conditionalFormatting xmlns:xm="http://schemas.microsoft.com/office/excel/2006/main">
          <x14:cfRule type="dataBar" id="{90A5F3CB-668D-5D4F-8F5F-308B7225445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D47:D52</xm:sqref>
        </x14:conditionalFormatting>
        <x14:conditionalFormatting xmlns:xm="http://schemas.microsoft.com/office/excel/2006/main">
          <x14:cfRule type="dataBar" id="{658FE911-A9B6-3F4A-8883-AC6EA9E33E4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E47:E52</xm:sqref>
        </x14:conditionalFormatting>
        <x14:conditionalFormatting xmlns:xm="http://schemas.microsoft.com/office/excel/2006/main">
          <x14:cfRule type="dataBar" id="{BF979A70-36E6-194F-BE86-A6FCF8749FA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F47:F52</xm:sqref>
        </x14:conditionalFormatting>
        <x14:conditionalFormatting xmlns:xm="http://schemas.microsoft.com/office/excel/2006/main">
          <x14:cfRule type="dataBar" id="{ABDAC9A2-CA7B-4647-A22F-E921696A14B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G47:G52</xm:sqref>
        </x14:conditionalFormatting>
        <x14:conditionalFormatting xmlns:xm="http://schemas.microsoft.com/office/excel/2006/main">
          <x14:cfRule type="dataBar" id="{4B935B1A-77A2-144A-8CCE-DE3553ACC6F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H47:H52</xm:sqref>
        </x14:conditionalFormatting>
        <x14:conditionalFormatting xmlns:xm="http://schemas.microsoft.com/office/excel/2006/main">
          <x14:cfRule type="dataBar" id="{2F31B3AC-E864-A74D-99DC-90217B509C6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I47:I52</xm:sqref>
        </x14:conditionalFormatting>
        <x14:conditionalFormatting xmlns:xm="http://schemas.microsoft.com/office/excel/2006/main">
          <x14:cfRule type="dataBar" id="{60ADA0FE-AEF6-B740-8682-979B21B59EE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J47:J52</xm:sqref>
        </x14:conditionalFormatting>
        <x14:conditionalFormatting xmlns:xm="http://schemas.microsoft.com/office/excel/2006/main">
          <x14:cfRule type="dataBar" id="{3B4043F9-1697-E145-A927-5EF498CE210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K47:K52</xm:sqref>
        </x14:conditionalFormatting>
        <x14:conditionalFormatting xmlns:xm="http://schemas.microsoft.com/office/excel/2006/main">
          <x14:cfRule type="dataBar" id="{913D5CDF-B79E-604F-AB46-010A430E7EC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L47:L52</xm:sqref>
        </x14:conditionalFormatting>
        <x14:conditionalFormatting xmlns:xm="http://schemas.microsoft.com/office/excel/2006/main">
          <x14:cfRule type="dataBar" id="{350DBF86-91C7-6744-80CE-8F4A15DCDC0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M47:M52</xm:sqref>
        </x14:conditionalFormatting>
        <x14:conditionalFormatting xmlns:xm="http://schemas.microsoft.com/office/excel/2006/main">
          <x14:cfRule type="dataBar" id="{2E37B0E6-0C50-2444-BC94-C5055D0E554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N47:N52</xm:sqref>
        </x14:conditionalFormatting>
        <x14:conditionalFormatting xmlns:xm="http://schemas.microsoft.com/office/excel/2006/main">
          <x14:cfRule type="dataBar" id="{69EE256E-F57F-6546-A7F2-D1359E7ACB7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O47:O52</xm:sqref>
        </x14:conditionalFormatting>
        <x14:conditionalFormatting xmlns:xm="http://schemas.microsoft.com/office/excel/2006/main">
          <x14:cfRule type="dataBar" id="{C0E434E3-7879-0A4F-9424-9554108141F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P47:P52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738A-8FCF-8747-A9F7-57C446697B3D}">
  <dimension ref="A1:P25"/>
  <sheetViews>
    <sheetView workbookViewId="0">
      <selection activeCell="H30" sqref="H30"/>
    </sheetView>
  </sheetViews>
  <sheetFormatPr baseColWidth="10" defaultRowHeight="15" x14ac:dyDescent="0.2"/>
  <cols>
    <col min="1" max="1" width="17.6640625" customWidth="1"/>
  </cols>
  <sheetData>
    <row r="1" spans="1:16" x14ac:dyDescent="0.2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">
      <c r="A2" s="4" t="s">
        <v>19</v>
      </c>
      <c r="B2">
        <v>105.4</v>
      </c>
      <c r="C2">
        <v>84.100000000000009</v>
      </c>
      <c r="D2">
        <v>22.990000000000002</v>
      </c>
      <c r="E2">
        <v>16.625</v>
      </c>
      <c r="F2">
        <v>6.7750000000000004</v>
      </c>
      <c r="G2">
        <v>5.3500000000000005</v>
      </c>
      <c r="H2">
        <v>0.45880000000000004</v>
      </c>
      <c r="I2">
        <v>3.794</v>
      </c>
      <c r="J2">
        <v>1.0750000000000001E-2</v>
      </c>
      <c r="K2">
        <v>5.1500000000000001E-3</v>
      </c>
      <c r="L2">
        <v>10.120000000000001</v>
      </c>
      <c r="M2">
        <v>0.16205000000000003</v>
      </c>
      <c r="N2">
        <v>0.11550000000000001</v>
      </c>
      <c r="O2">
        <v>0.18120000000000003</v>
      </c>
      <c r="P2">
        <v>0.22825000000000004</v>
      </c>
    </row>
    <row r="3" spans="1:16" x14ac:dyDescent="0.2">
      <c r="A3" s="4" t="s">
        <v>20</v>
      </c>
      <c r="B3">
        <v>98.15</v>
      </c>
      <c r="C3">
        <v>73.650000000000006</v>
      </c>
      <c r="D3">
        <v>22.330000000000002</v>
      </c>
      <c r="E3">
        <v>9.5350000000000001</v>
      </c>
      <c r="F3">
        <v>5.9200000000000008</v>
      </c>
      <c r="G3">
        <v>3.3255000000000003</v>
      </c>
      <c r="H3">
        <v>0.35385</v>
      </c>
      <c r="I3">
        <v>0.68600000000000005</v>
      </c>
      <c r="J3">
        <v>6.8500000000000011E-3</v>
      </c>
      <c r="K3">
        <v>1.0800000000000001E-2</v>
      </c>
      <c r="L3">
        <v>13.775</v>
      </c>
      <c r="M3">
        <v>0.16255</v>
      </c>
      <c r="N3">
        <v>6.565E-2</v>
      </c>
      <c r="O3">
        <v>0.15090000000000001</v>
      </c>
      <c r="P3">
        <v>0.19245000000000001</v>
      </c>
    </row>
    <row r="4" spans="1:16" x14ac:dyDescent="0.2">
      <c r="A4" s="4" t="s">
        <v>21</v>
      </c>
      <c r="B4">
        <v>104.60000000000001</v>
      </c>
      <c r="C4">
        <v>77.850000000000009</v>
      </c>
      <c r="D4">
        <v>21.32</v>
      </c>
      <c r="E4">
        <v>14.32</v>
      </c>
      <c r="F4">
        <v>5.7700000000000005</v>
      </c>
      <c r="G4">
        <v>3.4810000000000003</v>
      </c>
      <c r="H4">
        <v>0.49805000000000005</v>
      </c>
      <c r="I4">
        <v>1.4345000000000001</v>
      </c>
      <c r="J4">
        <v>1.0750000000000001E-2</v>
      </c>
      <c r="K4">
        <v>6.9000000000000008E-3</v>
      </c>
      <c r="L4">
        <v>10.805</v>
      </c>
      <c r="M4">
        <v>0.14660000000000001</v>
      </c>
      <c r="N4">
        <v>0.10960000000000002</v>
      </c>
      <c r="O4">
        <v>0.17720000000000002</v>
      </c>
      <c r="P4">
        <v>0.19570000000000001</v>
      </c>
    </row>
    <row r="5" spans="1:16" x14ac:dyDescent="0.2">
      <c r="A5" s="4" t="s">
        <v>22</v>
      </c>
      <c r="B5">
        <v>89.15</v>
      </c>
      <c r="C5">
        <v>69.650000000000006</v>
      </c>
      <c r="D5">
        <v>20.240000000000002</v>
      </c>
      <c r="E5">
        <v>20.05</v>
      </c>
      <c r="F5">
        <v>6.3450000000000006</v>
      </c>
      <c r="G5">
        <v>16.650000000000002</v>
      </c>
      <c r="H5">
        <v>3.2</v>
      </c>
      <c r="I5">
        <v>5.9600000000000009</v>
      </c>
      <c r="J5">
        <v>4.0000000000000001E-3</v>
      </c>
      <c r="K5">
        <v>4.3E-3</v>
      </c>
      <c r="L5">
        <v>9.81</v>
      </c>
      <c r="M5">
        <v>0.18295</v>
      </c>
      <c r="N5">
        <v>8.1050000000000011E-2</v>
      </c>
      <c r="O5">
        <v>0.22509999999999999</v>
      </c>
      <c r="P5">
        <v>0.28340000000000004</v>
      </c>
    </row>
    <row r="6" spans="1:16" x14ac:dyDescent="0.2">
      <c r="A6" s="4" t="s">
        <v>23</v>
      </c>
      <c r="B6">
        <v>108.45</v>
      </c>
      <c r="C6">
        <v>78.100000000000009</v>
      </c>
      <c r="D6">
        <v>18.525000000000002</v>
      </c>
      <c r="E6">
        <v>9.7050000000000001</v>
      </c>
      <c r="F6">
        <v>6.5200000000000005</v>
      </c>
      <c r="G6">
        <v>2.2239999999999998</v>
      </c>
      <c r="H6">
        <v>0.28565000000000002</v>
      </c>
      <c r="I6">
        <v>0.72500000000000009</v>
      </c>
      <c r="J6">
        <v>1.23E-2</v>
      </c>
      <c r="K6">
        <v>-5.0000000000000001E-4</v>
      </c>
      <c r="L6">
        <v>11.675000000000001</v>
      </c>
      <c r="M6">
        <v>0.16944999999999999</v>
      </c>
      <c r="N6">
        <v>0.11605000000000001</v>
      </c>
      <c r="O6">
        <v>0.1928</v>
      </c>
      <c r="P6">
        <v>0.2291</v>
      </c>
    </row>
    <row r="7" spans="1:16" x14ac:dyDescent="0.2">
      <c r="A7" s="4" t="s">
        <v>24</v>
      </c>
      <c r="B7">
        <v>109.30000000000001</v>
      </c>
      <c r="C7">
        <v>80.600000000000009</v>
      </c>
      <c r="D7">
        <v>18.344999999999999</v>
      </c>
      <c r="E7">
        <v>13.755000000000003</v>
      </c>
      <c r="F7">
        <v>5.5549999999999997</v>
      </c>
      <c r="G7">
        <v>1.6059999999999999</v>
      </c>
      <c r="H7">
        <v>0.32574999999999998</v>
      </c>
      <c r="I7">
        <v>0.73950000000000005</v>
      </c>
      <c r="J7">
        <v>4.8000000000000004E-3</v>
      </c>
      <c r="K7">
        <v>5.0500000000000007E-3</v>
      </c>
      <c r="L7">
        <v>8.995000000000001</v>
      </c>
      <c r="M7">
        <v>0.17170000000000002</v>
      </c>
      <c r="N7">
        <v>9.0000000000000011E-2</v>
      </c>
      <c r="O7">
        <v>0.21695000000000003</v>
      </c>
      <c r="P7">
        <v>0.25140000000000001</v>
      </c>
    </row>
    <row r="8" spans="1:16" x14ac:dyDescent="0.2">
      <c r="A8" s="4" t="s">
        <v>25</v>
      </c>
      <c r="B8">
        <v>101.85000000000001</v>
      </c>
      <c r="C8">
        <v>71.400000000000006</v>
      </c>
      <c r="D8">
        <v>17.36</v>
      </c>
      <c r="E8">
        <v>11.090000000000002</v>
      </c>
      <c r="F8">
        <v>10.130000000000001</v>
      </c>
      <c r="G8">
        <v>1.5830000000000002</v>
      </c>
      <c r="H8">
        <v>0.34620000000000006</v>
      </c>
      <c r="I8">
        <v>1.1415</v>
      </c>
      <c r="J8">
        <v>-1.2500000000000002E-3</v>
      </c>
      <c r="K8">
        <v>-1.15E-3</v>
      </c>
      <c r="L8">
        <v>11.405000000000001</v>
      </c>
      <c r="M8">
        <v>0.17705000000000001</v>
      </c>
      <c r="N8">
        <v>0.12495000000000001</v>
      </c>
      <c r="O8">
        <v>0.21460000000000001</v>
      </c>
      <c r="P8">
        <v>0.25855</v>
      </c>
    </row>
    <row r="9" spans="1:16" x14ac:dyDescent="0.2">
      <c r="A9" s="4" t="s">
        <v>26</v>
      </c>
      <c r="B9">
        <v>101.80000000000001</v>
      </c>
      <c r="C9">
        <v>71.05</v>
      </c>
      <c r="D9">
        <v>18.760000000000002</v>
      </c>
      <c r="E9">
        <v>12.73</v>
      </c>
      <c r="F9">
        <v>6.5549999999999997</v>
      </c>
      <c r="G9">
        <v>1.0235000000000001</v>
      </c>
      <c r="H9">
        <v>0.38315000000000005</v>
      </c>
      <c r="I9">
        <v>1.0890000000000002</v>
      </c>
      <c r="J9">
        <v>-5.0000000000000001E-4</v>
      </c>
      <c r="K9">
        <v>-1E-3</v>
      </c>
      <c r="L9">
        <v>10.290000000000001</v>
      </c>
      <c r="M9">
        <v>0.20305000000000001</v>
      </c>
      <c r="N9">
        <v>0.11155</v>
      </c>
      <c r="O9">
        <v>0.21870000000000001</v>
      </c>
      <c r="P9">
        <v>0.24645000000000003</v>
      </c>
    </row>
    <row r="10" spans="1:16" x14ac:dyDescent="0.2">
      <c r="A10" s="4" t="s">
        <v>27</v>
      </c>
      <c r="B10">
        <v>106.10000000000001</v>
      </c>
      <c r="C10">
        <v>72.400000000000006</v>
      </c>
      <c r="D10">
        <v>18.559999999999999</v>
      </c>
      <c r="E10">
        <v>17.434999999999999</v>
      </c>
      <c r="F10">
        <v>6.3049999999999997</v>
      </c>
      <c r="G10">
        <v>1.0210000000000001</v>
      </c>
      <c r="H10">
        <v>0.49070000000000003</v>
      </c>
      <c r="I10">
        <v>3.391</v>
      </c>
      <c r="J10">
        <v>1.4000000000000002E-3</v>
      </c>
      <c r="K10">
        <v>-8.9999999999999998E-4</v>
      </c>
      <c r="L10">
        <v>9.9450000000000003</v>
      </c>
      <c r="M10">
        <v>0.1865</v>
      </c>
      <c r="N10">
        <v>8.610000000000001E-2</v>
      </c>
      <c r="O10">
        <v>0.22365000000000002</v>
      </c>
      <c r="P10">
        <v>0.26305000000000001</v>
      </c>
    </row>
    <row r="11" spans="1:16" x14ac:dyDescent="0.2">
      <c r="A11" s="4" t="s">
        <v>28</v>
      </c>
      <c r="B11">
        <v>109.5</v>
      </c>
      <c r="C11">
        <v>77</v>
      </c>
      <c r="D11">
        <v>18.434999999999999</v>
      </c>
      <c r="E11">
        <v>11.120000000000001</v>
      </c>
      <c r="F11">
        <v>6.11</v>
      </c>
      <c r="G11">
        <v>1.3165</v>
      </c>
      <c r="H11">
        <v>0.39340000000000003</v>
      </c>
      <c r="I11">
        <v>0.93350000000000011</v>
      </c>
      <c r="J11">
        <v>1.4500000000000001E-3</v>
      </c>
      <c r="K11">
        <v>1.2999999999999999E-3</v>
      </c>
      <c r="L11">
        <v>10.984999999999999</v>
      </c>
      <c r="M11">
        <v>0.16695000000000002</v>
      </c>
      <c r="N11">
        <v>0.10860000000000002</v>
      </c>
      <c r="O11">
        <v>0.18910000000000002</v>
      </c>
      <c r="P11">
        <v>0.22420000000000001</v>
      </c>
    </row>
    <row r="12" spans="1:16" x14ac:dyDescent="0.2">
      <c r="A12" s="4" t="s">
        <v>29</v>
      </c>
      <c r="B12">
        <v>115.05000000000001</v>
      </c>
      <c r="C12">
        <v>70.8</v>
      </c>
      <c r="D12">
        <v>17.350000000000001</v>
      </c>
      <c r="E12">
        <v>10.085000000000001</v>
      </c>
      <c r="F12">
        <v>8.1950000000000003</v>
      </c>
      <c r="G12">
        <v>2.8205</v>
      </c>
      <c r="H12">
        <v>0.34790000000000004</v>
      </c>
      <c r="I12">
        <v>0.8650000000000001</v>
      </c>
      <c r="J12">
        <v>5.1999999999999998E-3</v>
      </c>
      <c r="K12">
        <v>-4.4999999999999997E-3</v>
      </c>
      <c r="L12">
        <v>10.245000000000001</v>
      </c>
      <c r="M12">
        <v>0.17280000000000001</v>
      </c>
      <c r="N12">
        <v>0.10440000000000001</v>
      </c>
      <c r="O12">
        <v>0.21640000000000004</v>
      </c>
      <c r="P12">
        <v>0.25650000000000001</v>
      </c>
    </row>
    <row r="13" spans="1:16" x14ac:dyDescent="0.2">
      <c r="A13" s="4" t="s">
        <v>30</v>
      </c>
      <c r="B13">
        <v>108.5</v>
      </c>
      <c r="C13">
        <v>67.350000000000009</v>
      </c>
      <c r="D13">
        <v>18.344999999999999</v>
      </c>
      <c r="E13">
        <v>20.094999999999999</v>
      </c>
      <c r="F13">
        <v>7.7549999999999999</v>
      </c>
      <c r="G13">
        <v>4.1560000000000006</v>
      </c>
      <c r="H13">
        <v>0.43979999999999997</v>
      </c>
      <c r="I13">
        <v>2.0855000000000001</v>
      </c>
      <c r="J13">
        <v>6.4000000000000003E-3</v>
      </c>
      <c r="K13">
        <v>-1.7500000000000003E-3</v>
      </c>
      <c r="L13">
        <v>8.9</v>
      </c>
      <c r="M13">
        <v>0.17365</v>
      </c>
      <c r="N13">
        <v>0.11645000000000001</v>
      </c>
      <c r="O13">
        <v>0.20315</v>
      </c>
      <c r="P13">
        <v>0.24129999999999999</v>
      </c>
    </row>
    <row r="14" spans="1:16" x14ac:dyDescent="0.2">
      <c r="A14" s="4" t="s">
        <v>31</v>
      </c>
      <c r="B14">
        <v>101.45</v>
      </c>
      <c r="C14">
        <v>66.95</v>
      </c>
      <c r="D14">
        <v>15.06</v>
      </c>
      <c r="E14">
        <v>20.790000000000003</v>
      </c>
      <c r="F14">
        <v>5.43</v>
      </c>
      <c r="G14">
        <v>2.1360000000000001</v>
      </c>
      <c r="H14">
        <v>0.54050000000000009</v>
      </c>
      <c r="I14">
        <v>0.76</v>
      </c>
      <c r="J14">
        <v>8.9999999999999998E-4</v>
      </c>
      <c r="K14">
        <v>1.9E-3</v>
      </c>
      <c r="L14">
        <v>9.5150000000000006</v>
      </c>
      <c r="M14">
        <v>0.1206</v>
      </c>
      <c r="N14">
        <v>9.5050000000000009E-2</v>
      </c>
      <c r="O14">
        <v>0.1358</v>
      </c>
      <c r="P14">
        <v>0.15985000000000002</v>
      </c>
    </row>
    <row r="15" spans="1:16" x14ac:dyDescent="0.2">
      <c r="A15" s="4" t="s">
        <v>32</v>
      </c>
      <c r="B15">
        <v>119.15</v>
      </c>
      <c r="C15">
        <v>75.25</v>
      </c>
      <c r="D15">
        <v>17.074999999999999</v>
      </c>
      <c r="E15">
        <v>16.990000000000002</v>
      </c>
      <c r="F15">
        <v>7.625</v>
      </c>
      <c r="G15">
        <v>2.706</v>
      </c>
      <c r="H15">
        <v>0.3533</v>
      </c>
      <c r="I15">
        <v>1.1445000000000001</v>
      </c>
      <c r="J15">
        <v>-3.0000000000000003E-4</v>
      </c>
      <c r="K15">
        <v>-1E-3</v>
      </c>
      <c r="L15">
        <v>9.25</v>
      </c>
      <c r="M15">
        <v>0.15940000000000001</v>
      </c>
      <c r="N15">
        <v>0.12490000000000001</v>
      </c>
      <c r="O15">
        <v>0.20280000000000001</v>
      </c>
      <c r="P15">
        <v>0.24104999999999999</v>
      </c>
    </row>
    <row r="16" spans="1:16" x14ac:dyDescent="0.2">
      <c r="A16" s="4" t="s">
        <v>33</v>
      </c>
      <c r="B16">
        <v>131.1</v>
      </c>
      <c r="C16">
        <v>92.2</v>
      </c>
      <c r="D16">
        <v>20.480000000000004</v>
      </c>
      <c r="E16">
        <v>15.025</v>
      </c>
      <c r="F16">
        <v>7.0450000000000008</v>
      </c>
      <c r="G16">
        <v>45.92</v>
      </c>
      <c r="H16">
        <v>0.50600000000000001</v>
      </c>
      <c r="I16">
        <v>1.006</v>
      </c>
      <c r="J16">
        <v>1.1000000000000001E-3</v>
      </c>
      <c r="K16">
        <v>-1.8E-3</v>
      </c>
      <c r="L16">
        <v>13.705000000000002</v>
      </c>
      <c r="M16">
        <v>0.28665000000000002</v>
      </c>
      <c r="N16">
        <v>9.4650000000000012E-2</v>
      </c>
      <c r="O16">
        <v>0.36075000000000002</v>
      </c>
      <c r="P16">
        <v>0.49269999999999997</v>
      </c>
    </row>
    <row r="17" spans="1:16" x14ac:dyDescent="0.2">
      <c r="A17" s="4" t="s">
        <v>34</v>
      </c>
      <c r="B17">
        <v>112.05000000000001</v>
      </c>
      <c r="C17">
        <v>67</v>
      </c>
      <c r="D17">
        <v>18.37</v>
      </c>
      <c r="E17">
        <v>16.385000000000002</v>
      </c>
      <c r="F17">
        <v>6.88</v>
      </c>
      <c r="G17">
        <v>0.73450000000000004</v>
      </c>
      <c r="H17">
        <v>0.28405000000000002</v>
      </c>
      <c r="I17">
        <v>0.76750000000000007</v>
      </c>
      <c r="J17">
        <v>5.5000000000000005E-3</v>
      </c>
      <c r="K17">
        <v>-4.4999999999999997E-3</v>
      </c>
      <c r="L17">
        <v>9.91</v>
      </c>
      <c r="M17">
        <v>0.16825000000000001</v>
      </c>
      <c r="N17">
        <v>0.12280000000000001</v>
      </c>
      <c r="O17">
        <v>0.21240000000000003</v>
      </c>
      <c r="P17">
        <v>0.253</v>
      </c>
    </row>
    <row r="18" spans="1:16" x14ac:dyDescent="0.2">
      <c r="A18" s="4" t="s">
        <v>35</v>
      </c>
      <c r="B18">
        <v>113.85000000000001</v>
      </c>
      <c r="C18">
        <v>63.150000000000006</v>
      </c>
      <c r="D18">
        <v>19.225000000000001</v>
      </c>
      <c r="E18">
        <v>16.005000000000003</v>
      </c>
      <c r="F18">
        <v>5.41</v>
      </c>
      <c r="G18">
        <v>4.8475000000000001</v>
      </c>
      <c r="H18">
        <v>0.52600000000000002</v>
      </c>
      <c r="I18">
        <v>1.1480000000000001</v>
      </c>
      <c r="J18">
        <v>5.1000000000000004E-3</v>
      </c>
      <c r="K18">
        <v>-3.65E-3</v>
      </c>
      <c r="L18">
        <v>9.31</v>
      </c>
      <c r="M18">
        <v>0.20975000000000002</v>
      </c>
      <c r="N18">
        <v>0.1</v>
      </c>
      <c r="O18">
        <v>0.24485000000000001</v>
      </c>
      <c r="P18">
        <v>0.27710000000000001</v>
      </c>
    </row>
    <row r="19" spans="1:16" x14ac:dyDescent="0.2">
      <c r="A19" s="4" t="s">
        <v>36</v>
      </c>
      <c r="B19">
        <v>114.65</v>
      </c>
      <c r="C19">
        <v>72.600000000000009</v>
      </c>
      <c r="D19">
        <v>16.175000000000001</v>
      </c>
      <c r="E19">
        <v>9.8049999999999997</v>
      </c>
      <c r="F19">
        <v>5.8900000000000006</v>
      </c>
      <c r="G19">
        <v>2.4060000000000001</v>
      </c>
      <c r="H19">
        <v>0.37490000000000001</v>
      </c>
      <c r="I19">
        <v>0.96550000000000002</v>
      </c>
      <c r="J19">
        <v>4.3499999999999997E-3</v>
      </c>
      <c r="K19">
        <v>1E-3</v>
      </c>
      <c r="L19">
        <v>8.57</v>
      </c>
      <c r="M19">
        <v>0.2089</v>
      </c>
      <c r="N19">
        <v>8.8450000000000001E-2</v>
      </c>
      <c r="O19">
        <v>0.24195000000000003</v>
      </c>
      <c r="P19">
        <v>0.28120000000000001</v>
      </c>
    </row>
    <row r="20" spans="1:16" x14ac:dyDescent="0.2">
      <c r="A20" s="4" t="s">
        <v>37</v>
      </c>
      <c r="B20">
        <v>111.7</v>
      </c>
      <c r="C20">
        <v>60.85</v>
      </c>
      <c r="D20">
        <v>17.64</v>
      </c>
      <c r="E20">
        <v>12.355</v>
      </c>
      <c r="F20">
        <v>5.2850000000000001</v>
      </c>
      <c r="G20">
        <v>9.81</v>
      </c>
      <c r="H20">
        <v>0.90050000000000008</v>
      </c>
      <c r="I20">
        <v>1.411</v>
      </c>
      <c r="J20">
        <v>4.45E-3</v>
      </c>
      <c r="K20">
        <v>-2.0500000000000002E-3</v>
      </c>
      <c r="L20">
        <v>7.9200000000000008</v>
      </c>
      <c r="M20">
        <v>0.20625000000000002</v>
      </c>
      <c r="N20">
        <v>9.3500000000000014E-2</v>
      </c>
      <c r="O20">
        <v>0.27110000000000001</v>
      </c>
      <c r="P20">
        <v>0.30115000000000003</v>
      </c>
    </row>
    <row r="21" spans="1:16" x14ac:dyDescent="0.2">
      <c r="A21" s="4" t="s">
        <v>38</v>
      </c>
      <c r="B21">
        <v>112</v>
      </c>
      <c r="C21">
        <v>69.3</v>
      </c>
      <c r="D21">
        <v>19.495000000000001</v>
      </c>
      <c r="E21">
        <v>21.805000000000003</v>
      </c>
      <c r="F21">
        <v>6.7400000000000011</v>
      </c>
      <c r="G21">
        <v>2.2870000000000004</v>
      </c>
      <c r="H21">
        <v>0.45860000000000006</v>
      </c>
      <c r="I21">
        <v>0.72900000000000009</v>
      </c>
      <c r="J21">
        <v>5.0000000000000001E-4</v>
      </c>
      <c r="K21">
        <v>-1.15E-3</v>
      </c>
      <c r="L21">
        <v>5.7100000000000009</v>
      </c>
      <c r="M21">
        <v>0.1575</v>
      </c>
      <c r="N21">
        <v>0.12870000000000001</v>
      </c>
      <c r="O21">
        <v>0.20884999999999998</v>
      </c>
      <c r="P21">
        <v>0.23405000000000001</v>
      </c>
    </row>
    <row r="22" spans="1:16" x14ac:dyDescent="0.2">
      <c r="A22" s="4" t="s">
        <v>39</v>
      </c>
      <c r="B22">
        <v>107.95</v>
      </c>
      <c r="C22">
        <v>55.25</v>
      </c>
      <c r="D22">
        <v>17.705000000000002</v>
      </c>
      <c r="E22">
        <v>16.305000000000003</v>
      </c>
      <c r="F22">
        <v>5.2950000000000008</v>
      </c>
      <c r="G22">
        <v>3.1085000000000003</v>
      </c>
      <c r="H22">
        <v>0.42730000000000001</v>
      </c>
      <c r="I22">
        <v>0.87750000000000006</v>
      </c>
      <c r="J22">
        <v>3.8E-3</v>
      </c>
      <c r="K22">
        <v>-3.0000000000000001E-3</v>
      </c>
      <c r="L22">
        <v>8.98</v>
      </c>
      <c r="M22">
        <v>0.17100000000000001</v>
      </c>
      <c r="N22">
        <v>9.0650000000000008E-2</v>
      </c>
      <c r="O22">
        <v>0.19515000000000002</v>
      </c>
      <c r="P22">
        <v>0.23735000000000001</v>
      </c>
    </row>
    <row r="23" spans="1:16" x14ac:dyDescent="0.2">
      <c r="A23" s="4" t="s">
        <v>40</v>
      </c>
      <c r="B23">
        <v>80.5</v>
      </c>
      <c r="C23">
        <v>51.25</v>
      </c>
      <c r="D23">
        <v>17.535</v>
      </c>
      <c r="E23">
        <v>20.505000000000003</v>
      </c>
      <c r="F23">
        <v>5.73</v>
      </c>
      <c r="G23">
        <v>16.055000000000003</v>
      </c>
      <c r="H23">
        <v>0.70700000000000007</v>
      </c>
      <c r="I23">
        <v>2.1454999999999997</v>
      </c>
      <c r="J23">
        <v>4.4000000000000003E-3</v>
      </c>
      <c r="K23">
        <v>-1.7000000000000001E-3</v>
      </c>
      <c r="L23">
        <v>7.2700000000000005</v>
      </c>
      <c r="M23">
        <v>0.1492</v>
      </c>
      <c r="N23">
        <v>8.2299999999999998E-2</v>
      </c>
      <c r="O23">
        <v>0.1759</v>
      </c>
      <c r="P23">
        <v>0.21315000000000001</v>
      </c>
    </row>
    <row r="24" spans="1:16" x14ac:dyDescent="0.2">
      <c r="A24" s="4" t="s">
        <v>41</v>
      </c>
      <c r="B24">
        <v>107</v>
      </c>
      <c r="C24">
        <v>57.650000000000006</v>
      </c>
      <c r="D24">
        <v>14.865000000000002</v>
      </c>
      <c r="E24">
        <v>11.734999999999999</v>
      </c>
      <c r="F24">
        <v>5.5750000000000002</v>
      </c>
      <c r="G24">
        <v>2.4975000000000005</v>
      </c>
      <c r="H24">
        <v>0.59250000000000003</v>
      </c>
      <c r="I24">
        <v>0.98950000000000005</v>
      </c>
      <c r="J24">
        <v>4.0000000000000002E-4</v>
      </c>
      <c r="K24">
        <v>-2.5999999999999999E-3</v>
      </c>
      <c r="L24">
        <v>7.7750000000000004</v>
      </c>
      <c r="M24">
        <v>0.16145000000000001</v>
      </c>
      <c r="N24">
        <v>0.10175000000000001</v>
      </c>
      <c r="O24">
        <v>0.20745000000000002</v>
      </c>
      <c r="P24">
        <v>0.23935000000000001</v>
      </c>
    </row>
    <row r="25" spans="1:16" x14ac:dyDescent="0.2">
      <c r="A25" s="4" t="s">
        <v>42</v>
      </c>
      <c r="B25">
        <v>110.65</v>
      </c>
      <c r="C25">
        <v>60</v>
      </c>
      <c r="D25">
        <v>13.61</v>
      </c>
      <c r="E25">
        <v>8.9599999999999991</v>
      </c>
      <c r="F25">
        <v>4.8905000000000003</v>
      </c>
      <c r="G25">
        <v>2.1309999999999998</v>
      </c>
      <c r="H25">
        <v>0.3629</v>
      </c>
      <c r="I25">
        <v>0.9405</v>
      </c>
      <c r="J25">
        <v>-2.9000000000000002E-3</v>
      </c>
      <c r="K25">
        <v>-1E-4</v>
      </c>
      <c r="L25">
        <v>8.0200000000000014</v>
      </c>
      <c r="M25">
        <v>0.17035</v>
      </c>
      <c r="N25">
        <v>9.7250000000000003E-2</v>
      </c>
      <c r="O25">
        <v>0.22365000000000002</v>
      </c>
      <c r="P25">
        <v>0.25385000000000002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SQ1 ZM</vt:lpstr>
      <vt:lpstr>SQ1 ZM OHNE</vt:lpstr>
      <vt:lpstr>SQ1 Z.M CLEAN</vt:lpstr>
      <vt:lpstr>Content in 50ml</vt:lpstr>
      <vt:lpstr>Sample weight in g</vt:lpstr>
      <vt:lpstr>Concerntration ug per g</vt:lpstr>
      <vt:lpstr>Concerntration ready</vt:lpstr>
      <vt:lpstr>Concerntration for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05b73dc5, 442af645</cp:lastModifiedBy>
  <dcterms:created xsi:type="dcterms:W3CDTF">2018-12-11T13:00:11Z</dcterms:created>
  <dcterms:modified xsi:type="dcterms:W3CDTF">2022-05-20T08:42:58Z</dcterms:modified>
</cp:coreProperties>
</file>