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ICP-MS ANALYSED RESULTS/Single step experiment/"/>
    </mc:Choice>
  </mc:AlternateContent>
  <xr:revisionPtr revIDLastSave="0" documentId="13_ncr:1_{BD5528FE-4A88-F940-AE25-D41E6B897C4F}" xr6:coauthVersionLast="47" xr6:coauthVersionMax="47" xr10:uidLastSave="{00000000-0000-0000-0000-000000000000}"/>
  <bookViews>
    <workbookView xWindow="0" yWindow="500" windowWidth="28800" windowHeight="16440" activeTab="6" xr2:uid="{F982B243-F41F-4EF3-813A-0AA03D9E8142}"/>
  </bookViews>
  <sheets>
    <sheet name="WS ZM" sheetId="2" r:id="rId1"/>
    <sheet name="W.S ZM OHNE" sheetId="3" r:id="rId2"/>
    <sheet name="W.S ZM CLEAN" sheetId="4" r:id="rId3"/>
    <sheet name="Content in 50ml" sheetId="5" r:id="rId4"/>
    <sheet name="Sample weight in g" sheetId="6" r:id="rId5"/>
    <sheet name="Concerntration ug per g" sheetId="7" r:id="rId6"/>
    <sheet name="Concerntration ready" sheetId="8" r:id="rId7"/>
    <sheet name="Concerntration for Stat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7" i="8" l="1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B48" i="8"/>
  <c r="B49" i="8"/>
  <c r="B50" i="8"/>
  <c r="B51" i="8"/>
  <c r="B5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B4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B34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C11" i="8" s="1"/>
  <c r="D11" i="5"/>
  <c r="E11" i="5"/>
  <c r="F11" i="5"/>
  <c r="G11" i="5"/>
  <c r="H11" i="5"/>
  <c r="I11" i="5"/>
  <c r="J11" i="5"/>
  <c r="K11" i="5"/>
  <c r="K11" i="8" s="1"/>
  <c r="L11" i="5"/>
  <c r="M11" i="5"/>
  <c r="N11" i="5"/>
  <c r="O11" i="5"/>
  <c r="P11" i="5"/>
  <c r="C12" i="5"/>
  <c r="D12" i="5"/>
  <c r="D12" i="8" s="1"/>
  <c r="E12" i="5"/>
  <c r="E12" i="8" s="1"/>
  <c r="F12" i="5"/>
  <c r="G12" i="5"/>
  <c r="H12" i="5"/>
  <c r="I12" i="5"/>
  <c r="J12" i="5"/>
  <c r="K12" i="5"/>
  <c r="L12" i="5"/>
  <c r="L12" i="8" s="1"/>
  <c r="M12" i="5"/>
  <c r="M12" i="8" s="1"/>
  <c r="N12" i="5"/>
  <c r="O12" i="5"/>
  <c r="P12" i="5"/>
  <c r="C13" i="5"/>
  <c r="D13" i="5"/>
  <c r="E13" i="5"/>
  <c r="E13" i="8" s="1"/>
  <c r="F13" i="5"/>
  <c r="F13" i="8" s="1"/>
  <c r="G13" i="5"/>
  <c r="G13" i="8" s="1"/>
  <c r="H13" i="5"/>
  <c r="I13" i="5"/>
  <c r="J13" i="5"/>
  <c r="K13" i="5"/>
  <c r="L13" i="5"/>
  <c r="M13" i="5"/>
  <c r="M13" i="8" s="1"/>
  <c r="N13" i="5"/>
  <c r="N13" i="8" s="1"/>
  <c r="O13" i="5"/>
  <c r="O13" i="8" s="1"/>
  <c r="P13" i="5"/>
  <c r="C14" i="5"/>
  <c r="D14" i="5"/>
  <c r="E14" i="5"/>
  <c r="F14" i="5"/>
  <c r="G14" i="5"/>
  <c r="G14" i="8" s="1"/>
  <c r="H14" i="5"/>
  <c r="H14" i="8" s="1"/>
  <c r="I14" i="5"/>
  <c r="I14" i="8" s="1"/>
  <c r="J14" i="5"/>
  <c r="K14" i="5"/>
  <c r="L14" i="5"/>
  <c r="M14" i="5"/>
  <c r="N14" i="5"/>
  <c r="O14" i="5"/>
  <c r="O14" i="8" s="1"/>
  <c r="P14" i="5"/>
  <c r="P14" i="8" s="1"/>
  <c r="C15" i="5"/>
  <c r="C15" i="8" s="1"/>
  <c r="D15" i="5"/>
  <c r="E15" i="5"/>
  <c r="F15" i="5"/>
  <c r="G15" i="5"/>
  <c r="H15" i="5"/>
  <c r="I15" i="5"/>
  <c r="I15" i="8" s="1"/>
  <c r="J15" i="5"/>
  <c r="J15" i="8" s="1"/>
  <c r="K15" i="5"/>
  <c r="K15" i="8" s="1"/>
  <c r="L15" i="5"/>
  <c r="M15" i="5"/>
  <c r="N15" i="5"/>
  <c r="O15" i="5"/>
  <c r="P15" i="5"/>
  <c r="C16" i="5"/>
  <c r="C16" i="8" s="1"/>
  <c r="D16" i="5"/>
  <c r="D16" i="8" s="1"/>
  <c r="E16" i="5"/>
  <c r="E16" i="8" s="1"/>
  <c r="F16" i="5"/>
  <c r="G16" i="5"/>
  <c r="H16" i="5"/>
  <c r="I16" i="5"/>
  <c r="J16" i="5"/>
  <c r="K16" i="5"/>
  <c r="K16" i="8" s="1"/>
  <c r="L16" i="5"/>
  <c r="L16" i="8" s="1"/>
  <c r="M16" i="5"/>
  <c r="M16" i="8" s="1"/>
  <c r="N16" i="5"/>
  <c r="O16" i="5"/>
  <c r="P16" i="5"/>
  <c r="C17" i="5"/>
  <c r="D17" i="5"/>
  <c r="D17" i="8" s="1"/>
  <c r="E17" i="5"/>
  <c r="E17" i="8" s="1"/>
  <c r="F17" i="5"/>
  <c r="F17" i="8" s="1"/>
  <c r="G17" i="5"/>
  <c r="G17" i="8" s="1"/>
  <c r="H17" i="5"/>
  <c r="I17" i="5"/>
  <c r="J17" i="5"/>
  <c r="K17" i="5"/>
  <c r="L17" i="5"/>
  <c r="L17" i="8" s="1"/>
  <c r="M17" i="5"/>
  <c r="M17" i="8" s="1"/>
  <c r="N17" i="5"/>
  <c r="N17" i="8" s="1"/>
  <c r="O17" i="5"/>
  <c r="O17" i="8" s="1"/>
  <c r="P17" i="5"/>
  <c r="C18" i="5"/>
  <c r="D18" i="5"/>
  <c r="E18" i="5"/>
  <c r="F18" i="5"/>
  <c r="F18" i="8" s="1"/>
  <c r="G18" i="5"/>
  <c r="G18" i="8" s="1"/>
  <c r="H18" i="5"/>
  <c r="H18" i="8" s="1"/>
  <c r="I18" i="5"/>
  <c r="J18" i="5"/>
  <c r="K18" i="5"/>
  <c r="L18" i="5"/>
  <c r="M18" i="5"/>
  <c r="N18" i="5"/>
  <c r="N18" i="8" s="1"/>
  <c r="O18" i="5"/>
  <c r="O18" i="8" s="1"/>
  <c r="P18" i="5"/>
  <c r="P18" i="8" s="1"/>
  <c r="C19" i="5"/>
  <c r="D19" i="5"/>
  <c r="E19" i="5"/>
  <c r="F19" i="5"/>
  <c r="G19" i="5"/>
  <c r="H19" i="5"/>
  <c r="H19" i="8" s="1"/>
  <c r="I19" i="5"/>
  <c r="I19" i="8" s="1"/>
  <c r="J19" i="5"/>
  <c r="K19" i="5"/>
  <c r="L19" i="5"/>
  <c r="M19" i="5"/>
  <c r="N19" i="5"/>
  <c r="O19" i="5"/>
  <c r="P19" i="5"/>
  <c r="P19" i="8" s="1"/>
  <c r="C20" i="5"/>
  <c r="D20" i="5"/>
  <c r="E20" i="5"/>
  <c r="F20" i="5"/>
  <c r="G20" i="5"/>
  <c r="H20" i="5"/>
  <c r="I20" i="5"/>
  <c r="J20" i="5"/>
  <c r="J20" i="8" s="1"/>
  <c r="K20" i="5"/>
  <c r="L20" i="5"/>
  <c r="M20" i="5"/>
  <c r="N20" i="5"/>
  <c r="O20" i="5"/>
  <c r="P20" i="5"/>
  <c r="C21" i="5"/>
  <c r="D21" i="5"/>
  <c r="E21" i="5"/>
  <c r="F21" i="5"/>
  <c r="G21" i="5"/>
  <c r="H21" i="5"/>
  <c r="H21" i="8" s="1"/>
  <c r="I21" i="5"/>
  <c r="J21" i="5"/>
  <c r="K21" i="5"/>
  <c r="L21" i="5"/>
  <c r="M21" i="5"/>
  <c r="N21" i="5"/>
  <c r="O21" i="5"/>
  <c r="P21" i="5"/>
  <c r="P21" i="8" s="1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3" i="5"/>
  <c r="B4" i="5"/>
  <c r="B5" i="5"/>
  <c r="B6" i="5"/>
  <c r="B7" i="5"/>
  <c r="B7" i="8" s="1"/>
  <c r="B8" i="5"/>
  <c r="B8" i="8" s="1"/>
  <c r="B9" i="5"/>
  <c r="B10" i="5"/>
  <c r="B11" i="5"/>
  <c r="B12" i="5"/>
  <c r="B13" i="5"/>
  <c r="B14" i="5"/>
  <c r="B14" i="8" s="1"/>
  <c r="B15" i="5"/>
  <c r="B15" i="8" s="1"/>
  <c r="B16" i="5"/>
  <c r="B16" i="8" s="1"/>
  <c r="B17" i="5"/>
  <c r="B18" i="5"/>
  <c r="B19" i="5"/>
  <c r="B20" i="5"/>
  <c r="B21" i="5"/>
  <c r="B22" i="5"/>
  <c r="B23" i="5"/>
  <c r="B24" i="5"/>
  <c r="B25" i="5"/>
  <c r="O21" i="8"/>
  <c r="N21" i="8"/>
  <c r="M21" i="8"/>
  <c r="L21" i="8"/>
  <c r="K21" i="8"/>
  <c r="J21" i="8"/>
  <c r="I21" i="8"/>
  <c r="G21" i="8"/>
  <c r="F21" i="8"/>
  <c r="E21" i="8"/>
  <c r="D21" i="8"/>
  <c r="C21" i="8"/>
  <c r="B21" i="8"/>
  <c r="P20" i="8"/>
  <c r="O20" i="8"/>
  <c r="N20" i="8"/>
  <c r="M20" i="8"/>
  <c r="L20" i="8"/>
  <c r="K20" i="8"/>
  <c r="I20" i="8"/>
  <c r="H20" i="8"/>
  <c r="G20" i="8"/>
  <c r="F20" i="8"/>
  <c r="E20" i="8"/>
  <c r="D20" i="8"/>
  <c r="C20" i="8"/>
  <c r="B20" i="8"/>
  <c r="O19" i="8"/>
  <c r="N19" i="8"/>
  <c r="M19" i="8"/>
  <c r="L19" i="8"/>
  <c r="K19" i="8"/>
  <c r="J19" i="8"/>
  <c r="G19" i="8"/>
  <c r="F19" i="8"/>
  <c r="E19" i="8"/>
  <c r="D19" i="8"/>
  <c r="C19" i="8"/>
  <c r="B19" i="8"/>
  <c r="M18" i="8"/>
  <c r="L18" i="8"/>
  <c r="K18" i="8"/>
  <c r="J18" i="8"/>
  <c r="I18" i="8"/>
  <c r="E18" i="8"/>
  <c r="D18" i="8"/>
  <c r="C18" i="8"/>
  <c r="B18" i="8"/>
  <c r="P17" i="8"/>
  <c r="K17" i="8"/>
  <c r="J17" i="8"/>
  <c r="I17" i="8"/>
  <c r="H17" i="8"/>
  <c r="C17" i="8"/>
  <c r="B17" i="8"/>
  <c r="P16" i="8"/>
  <c r="O16" i="8"/>
  <c r="N16" i="8"/>
  <c r="J16" i="8"/>
  <c r="I16" i="8"/>
  <c r="H16" i="8"/>
  <c r="G16" i="8"/>
  <c r="F16" i="8"/>
  <c r="P15" i="8"/>
  <c r="O15" i="8"/>
  <c r="N15" i="8"/>
  <c r="M15" i="8"/>
  <c r="L15" i="8"/>
  <c r="H15" i="8"/>
  <c r="G15" i="8"/>
  <c r="F15" i="8"/>
  <c r="E15" i="8"/>
  <c r="D15" i="8"/>
  <c r="N14" i="8"/>
  <c r="M14" i="8"/>
  <c r="L14" i="8"/>
  <c r="K14" i="8"/>
  <c r="J14" i="8"/>
  <c r="F14" i="8"/>
  <c r="E14" i="8"/>
  <c r="D14" i="8"/>
  <c r="C14" i="8"/>
  <c r="P13" i="8"/>
  <c r="L13" i="8"/>
  <c r="K13" i="8"/>
  <c r="J13" i="8"/>
  <c r="I13" i="8"/>
  <c r="H13" i="8"/>
  <c r="D13" i="8"/>
  <c r="C13" i="8"/>
  <c r="B13" i="8"/>
  <c r="P12" i="8"/>
  <c r="O12" i="8"/>
  <c r="N12" i="8"/>
  <c r="K12" i="8"/>
  <c r="J12" i="8"/>
  <c r="I12" i="8"/>
  <c r="H12" i="8"/>
  <c r="G12" i="8"/>
  <c r="F12" i="8"/>
  <c r="C12" i="8"/>
  <c r="B12" i="8"/>
  <c r="P11" i="8"/>
  <c r="O11" i="8"/>
  <c r="N11" i="8"/>
  <c r="M11" i="8"/>
  <c r="L11" i="8"/>
  <c r="J11" i="8"/>
  <c r="I11" i="8"/>
  <c r="H11" i="8"/>
  <c r="G11" i="8"/>
  <c r="F11" i="8"/>
  <c r="E11" i="8"/>
  <c r="D11" i="8"/>
  <c r="B11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B2" i="7"/>
  <c r="B2" i="5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3" i="3"/>
  <c r="F10" i="3"/>
  <c r="F11" i="3"/>
  <c r="F18" i="3"/>
  <c r="F19" i="3"/>
  <c r="F26" i="3"/>
  <c r="F27" i="3"/>
  <c r="C3" i="3"/>
  <c r="D3" i="3"/>
  <c r="F3" i="3" s="1"/>
  <c r="E3" i="3"/>
  <c r="G3" i="3"/>
  <c r="H3" i="3"/>
  <c r="I3" i="3"/>
  <c r="J3" i="3"/>
  <c r="K3" i="3"/>
  <c r="L3" i="3"/>
  <c r="N3" i="3"/>
  <c r="O3" i="3"/>
  <c r="P3" i="3"/>
  <c r="Q3" i="3"/>
  <c r="R3" i="3"/>
  <c r="S3" i="3"/>
  <c r="T3" i="3"/>
  <c r="C4" i="3"/>
  <c r="D4" i="3"/>
  <c r="F4" i="3" s="1"/>
  <c r="E4" i="3"/>
  <c r="G4" i="3"/>
  <c r="H4" i="3"/>
  <c r="I4" i="3"/>
  <c r="J4" i="3"/>
  <c r="K4" i="3"/>
  <c r="L4" i="3"/>
  <c r="N4" i="3"/>
  <c r="O4" i="3"/>
  <c r="P4" i="3"/>
  <c r="Q4" i="3"/>
  <c r="R4" i="3"/>
  <c r="S4" i="3"/>
  <c r="T4" i="3"/>
  <c r="C5" i="3"/>
  <c r="D5" i="3"/>
  <c r="F5" i="3" s="1"/>
  <c r="E5" i="3"/>
  <c r="G5" i="3"/>
  <c r="H5" i="3"/>
  <c r="I5" i="3"/>
  <c r="J5" i="3"/>
  <c r="K5" i="3"/>
  <c r="L5" i="3"/>
  <c r="N5" i="3"/>
  <c r="O5" i="3"/>
  <c r="P5" i="3"/>
  <c r="Q5" i="3"/>
  <c r="R5" i="3"/>
  <c r="S5" i="3"/>
  <c r="T5" i="3"/>
  <c r="C6" i="3"/>
  <c r="D6" i="3"/>
  <c r="F6" i="3" s="1"/>
  <c r="E6" i="3"/>
  <c r="G6" i="3"/>
  <c r="H6" i="3"/>
  <c r="I6" i="3"/>
  <c r="J6" i="3"/>
  <c r="K6" i="3"/>
  <c r="L6" i="3"/>
  <c r="N6" i="3"/>
  <c r="O6" i="3"/>
  <c r="P6" i="3"/>
  <c r="Q6" i="3"/>
  <c r="R6" i="3"/>
  <c r="S6" i="3"/>
  <c r="T6" i="3"/>
  <c r="C7" i="3"/>
  <c r="D7" i="3"/>
  <c r="E7" i="3"/>
  <c r="F7" i="3" s="1"/>
  <c r="G7" i="3"/>
  <c r="H7" i="3"/>
  <c r="I7" i="3"/>
  <c r="J7" i="3"/>
  <c r="K7" i="3"/>
  <c r="L7" i="3"/>
  <c r="N7" i="3"/>
  <c r="O7" i="3"/>
  <c r="P7" i="3"/>
  <c r="Q7" i="3"/>
  <c r="R7" i="3"/>
  <c r="S7" i="3"/>
  <c r="T7" i="3"/>
  <c r="C8" i="3"/>
  <c r="D8" i="3"/>
  <c r="F8" i="3" s="1"/>
  <c r="E8" i="3"/>
  <c r="G8" i="3"/>
  <c r="H8" i="3"/>
  <c r="I8" i="3"/>
  <c r="J8" i="3"/>
  <c r="K8" i="3"/>
  <c r="L8" i="3"/>
  <c r="N8" i="3"/>
  <c r="O8" i="3"/>
  <c r="P8" i="3"/>
  <c r="Q8" i="3"/>
  <c r="R8" i="3"/>
  <c r="S8" i="3"/>
  <c r="T8" i="3"/>
  <c r="C9" i="3"/>
  <c r="D9" i="3"/>
  <c r="E9" i="3"/>
  <c r="F9" i="3" s="1"/>
  <c r="G9" i="3"/>
  <c r="H9" i="3"/>
  <c r="I9" i="3"/>
  <c r="J9" i="3"/>
  <c r="K9" i="3"/>
  <c r="L9" i="3"/>
  <c r="N9" i="3"/>
  <c r="O9" i="3"/>
  <c r="P9" i="3"/>
  <c r="Q9" i="3"/>
  <c r="R9" i="3"/>
  <c r="S9" i="3"/>
  <c r="T9" i="3"/>
  <c r="C10" i="3"/>
  <c r="D10" i="3"/>
  <c r="E10" i="3"/>
  <c r="G10" i="3"/>
  <c r="H10" i="3"/>
  <c r="I10" i="3"/>
  <c r="J10" i="3"/>
  <c r="K10" i="3"/>
  <c r="L10" i="3"/>
  <c r="N10" i="3"/>
  <c r="O10" i="3"/>
  <c r="P10" i="3"/>
  <c r="Q10" i="3"/>
  <c r="R10" i="3"/>
  <c r="S10" i="3"/>
  <c r="T10" i="3"/>
  <c r="C11" i="3"/>
  <c r="D11" i="3"/>
  <c r="E11" i="3"/>
  <c r="G11" i="3"/>
  <c r="H11" i="3"/>
  <c r="I11" i="3"/>
  <c r="J11" i="3"/>
  <c r="K11" i="3"/>
  <c r="L11" i="3"/>
  <c r="N11" i="3"/>
  <c r="O11" i="3"/>
  <c r="P11" i="3"/>
  <c r="Q11" i="3"/>
  <c r="R11" i="3"/>
  <c r="S11" i="3"/>
  <c r="T11" i="3"/>
  <c r="C12" i="3"/>
  <c r="D12" i="3"/>
  <c r="F12" i="3" s="1"/>
  <c r="E12" i="3"/>
  <c r="G12" i="3"/>
  <c r="H12" i="3"/>
  <c r="I12" i="3"/>
  <c r="J12" i="3"/>
  <c r="K12" i="3"/>
  <c r="L12" i="3"/>
  <c r="N12" i="3"/>
  <c r="O12" i="3"/>
  <c r="P12" i="3"/>
  <c r="Q12" i="3"/>
  <c r="R12" i="3"/>
  <c r="S12" i="3"/>
  <c r="T12" i="3"/>
  <c r="C13" i="3"/>
  <c r="D13" i="3"/>
  <c r="F13" i="3" s="1"/>
  <c r="E13" i="3"/>
  <c r="G13" i="3"/>
  <c r="H13" i="3"/>
  <c r="I13" i="3"/>
  <c r="J13" i="3"/>
  <c r="K13" i="3"/>
  <c r="L13" i="3"/>
  <c r="N13" i="3"/>
  <c r="O13" i="3"/>
  <c r="P13" i="3"/>
  <c r="Q13" i="3"/>
  <c r="R13" i="3"/>
  <c r="S13" i="3"/>
  <c r="T13" i="3"/>
  <c r="C14" i="3"/>
  <c r="D14" i="3"/>
  <c r="F14" i="3" s="1"/>
  <c r="E14" i="3"/>
  <c r="G14" i="3"/>
  <c r="H14" i="3"/>
  <c r="I14" i="3"/>
  <c r="J14" i="3"/>
  <c r="K14" i="3"/>
  <c r="L14" i="3"/>
  <c r="N14" i="3"/>
  <c r="O14" i="3"/>
  <c r="P14" i="3"/>
  <c r="Q14" i="3"/>
  <c r="R14" i="3"/>
  <c r="S14" i="3"/>
  <c r="T14" i="3"/>
  <c r="C15" i="3"/>
  <c r="D15" i="3"/>
  <c r="E15" i="3"/>
  <c r="F15" i="3" s="1"/>
  <c r="G15" i="3"/>
  <c r="H15" i="3"/>
  <c r="I15" i="3"/>
  <c r="J15" i="3"/>
  <c r="K15" i="3"/>
  <c r="L15" i="3"/>
  <c r="N15" i="3"/>
  <c r="O15" i="3"/>
  <c r="P15" i="3"/>
  <c r="Q15" i="3"/>
  <c r="R15" i="3"/>
  <c r="S15" i="3"/>
  <c r="T15" i="3"/>
  <c r="C16" i="3"/>
  <c r="D16" i="3"/>
  <c r="F16" i="3" s="1"/>
  <c r="E16" i="3"/>
  <c r="G16" i="3"/>
  <c r="H16" i="3"/>
  <c r="I16" i="3"/>
  <c r="J16" i="3"/>
  <c r="K16" i="3"/>
  <c r="L16" i="3"/>
  <c r="N16" i="3"/>
  <c r="O16" i="3"/>
  <c r="P16" i="3"/>
  <c r="Q16" i="3"/>
  <c r="R16" i="3"/>
  <c r="S16" i="3"/>
  <c r="T16" i="3"/>
  <c r="C17" i="3"/>
  <c r="D17" i="3"/>
  <c r="E17" i="3"/>
  <c r="F17" i="3" s="1"/>
  <c r="G17" i="3"/>
  <c r="H17" i="3"/>
  <c r="I17" i="3"/>
  <c r="J17" i="3"/>
  <c r="K17" i="3"/>
  <c r="L17" i="3"/>
  <c r="N17" i="3"/>
  <c r="O17" i="3"/>
  <c r="P17" i="3"/>
  <c r="Q17" i="3"/>
  <c r="R17" i="3"/>
  <c r="S17" i="3"/>
  <c r="T17" i="3"/>
  <c r="C18" i="3"/>
  <c r="D18" i="3"/>
  <c r="E18" i="3"/>
  <c r="G18" i="3"/>
  <c r="H18" i="3"/>
  <c r="I18" i="3"/>
  <c r="J18" i="3"/>
  <c r="K18" i="3"/>
  <c r="L18" i="3"/>
  <c r="N18" i="3"/>
  <c r="O18" i="3"/>
  <c r="P18" i="3"/>
  <c r="Q18" i="3"/>
  <c r="R18" i="3"/>
  <c r="S18" i="3"/>
  <c r="T18" i="3"/>
  <c r="C19" i="3"/>
  <c r="D19" i="3"/>
  <c r="E19" i="3"/>
  <c r="G19" i="3"/>
  <c r="H19" i="3"/>
  <c r="I19" i="3"/>
  <c r="J19" i="3"/>
  <c r="K19" i="3"/>
  <c r="L19" i="3"/>
  <c r="N19" i="3"/>
  <c r="O19" i="3"/>
  <c r="P19" i="3"/>
  <c r="Q19" i="3"/>
  <c r="R19" i="3"/>
  <c r="S19" i="3"/>
  <c r="T19" i="3"/>
  <c r="C20" i="3"/>
  <c r="D20" i="3"/>
  <c r="F20" i="3" s="1"/>
  <c r="E20" i="3"/>
  <c r="G20" i="3"/>
  <c r="H20" i="3"/>
  <c r="I20" i="3"/>
  <c r="J20" i="3"/>
  <c r="K20" i="3"/>
  <c r="L20" i="3"/>
  <c r="N20" i="3"/>
  <c r="O20" i="3"/>
  <c r="P20" i="3"/>
  <c r="Q20" i="3"/>
  <c r="R20" i="3"/>
  <c r="S20" i="3"/>
  <c r="T20" i="3"/>
  <c r="C21" i="3"/>
  <c r="D21" i="3"/>
  <c r="F21" i="3" s="1"/>
  <c r="E21" i="3"/>
  <c r="G21" i="3"/>
  <c r="H21" i="3"/>
  <c r="I21" i="3"/>
  <c r="J21" i="3"/>
  <c r="K21" i="3"/>
  <c r="L21" i="3"/>
  <c r="N21" i="3"/>
  <c r="O21" i="3"/>
  <c r="P21" i="3"/>
  <c r="Q21" i="3"/>
  <c r="R21" i="3"/>
  <c r="S21" i="3"/>
  <c r="T21" i="3"/>
  <c r="C22" i="3"/>
  <c r="D22" i="3"/>
  <c r="F22" i="3" s="1"/>
  <c r="E22" i="3"/>
  <c r="G22" i="3"/>
  <c r="H22" i="3"/>
  <c r="I22" i="3"/>
  <c r="J22" i="3"/>
  <c r="K22" i="3"/>
  <c r="L22" i="3"/>
  <c r="N22" i="3"/>
  <c r="O22" i="3"/>
  <c r="P22" i="3"/>
  <c r="Q22" i="3"/>
  <c r="R22" i="3"/>
  <c r="S22" i="3"/>
  <c r="T22" i="3"/>
  <c r="C23" i="3"/>
  <c r="D23" i="3"/>
  <c r="E23" i="3"/>
  <c r="F23" i="3" s="1"/>
  <c r="G23" i="3"/>
  <c r="H23" i="3"/>
  <c r="I23" i="3"/>
  <c r="J23" i="3"/>
  <c r="K23" i="3"/>
  <c r="L23" i="3"/>
  <c r="N23" i="3"/>
  <c r="O23" i="3"/>
  <c r="P23" i="3"/>
  <c r="Q23" i="3"/>
  <c r="R23" i="3"/>
  <c r="S23" i="3"/>
  <c r="T23" i="3"/>
  <c r="C24" i="3"/>
  <c r="D24" i="3"/>
  <c r="F24" i="3" s="1"/>
  <c r="E24" i="3"/>
  <c r="G24" i="3"/>
  <c r="H24" i="3"/>
  <c r="I24" i="3"/>
  <c r="J24" i="3"/>
  <c r="K24" i="3"/>
  <c r="L24" i="3"/>
  <c r="N24" i="3"/>
  <c r="O24" i="3"/>
  <c r="P24" i="3"/>
  <c r="Q24" i="3"/>
  <c r="R24" i="3"/>
  <c r="S24" i="3"/>
  <c r="T24" i="3"/>
  <c r="C25" i="3"/>
  <c r="D25" i="3"/>
  <c r="E25" i="3"/>
  <c r="F25" i="3" s="1"/>
  <c r="G25" i="3"/>
  <c r="H25" i="3"/>
  <c r="I25" i="3"/>
  <c r="J25" i="3"/>
  <c r="K25" i="3"/>
  <c r="L25" i="3"/>
  <c r="N25" i="3"/>
  <c r="O25" i="3"/>
  <c r="P25" i="3"/>
  <c r="Q25" i="3"/>
  <c r="R25" i="3"/>
  <c r="S25" i="3"/>
  <c r="T25" i="3"/>
  <c r="C26" i="3"/>
  <c r="D26" i="3"/>
  <c r="E26" i="3"/>
  <c r="G26" i="3"/>
  <c r="H26" i="3"/>
  <c r="I26" i="3"/>
  <c r="J26" i="3"/>
  <c r="K26" i="3"/>
  <c r="L26" i="3"/>
  <c r="N26" i="3"/>
  <c r="O26" i="3"/>
  <c r="P26" i="3"/>
  <c r="Q26" i="3"/>
  <c r="R26" i="3"/>
  <c r="S26" i="3"/>
  <c r="T26" i="3"/>
  <c r="C27" i="3"/>
  <c r="D27" i="3"/>
  <c r="E27" i="3"/>
  <c r="G27" i="3"/>
  <c r="H27" i="3"/>
  <c r="I27" i="3"/>
  <c r="J27" i="3"/>
  <c r="K27" i="3"/>
  <c r="L27" i="3"/>
  <c r="N27" i="3"/>
  <c r="O27" i="3"/>
  <c r="P27" i="3"/>
  <c r="Q27" i="3"/>
  <c r="R27" i="3"/>
  <c r="S27" i="3"/>
  <c r="T2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3" i="3"/>
  <c r="L40" i="8" l="1"/>
  <c r="F39" i="8"/>
  <c r="C31" i="8"/>
  <c r="K31" i="8"/>
  <c r="N39" i="8"/>
  <c r="L42" i="8"/>
  <c r="E42" i="8"/>
  <c r="D33" i="8"/>
  <c r="D40" i="8"/>
  <c r="D38" i="8"/>
  <c r="O42" i="8"/>
  <c r="I39" i="8"/>
  <c r="K39" i="8"/>
  <c r="N33" i="8"/>
  <c r="F33" i="8"/>
  <c r="K38" i="8"/>
  <c r="C39" i="8"/>
  <c r="M42" i="8"/>
  <c r="K32" i="8"/>
  <c r="C32" i="8"/>
  <c r="I41" i="8"/>
  <c r="J32" i="8"/>
  <c r="F31" i="8"/>
  <c r="N31" i="8"/>
  <c r="G31" i="8"/>
  <c r="O31" i="8"/>
  <c r="C41" i="8"/>
  <c r="K41" i="8"/>
  <c r="G40" i="8"/>
  <c r="O40" i="8"/>
  <c r="D41" i="8"/>
  <c r="H41" i="8"/>
  <c r="P41" i="8"/>
  <c r="J33" i="8"/>
  <c r="F29" i="8"/>
  <c r="N29" i="8"/>
  <c r="J30" i="8"/>
  <c r="G41" i="8"/>
  <c r="O41" i="8"/>
  <c r="I40" i="8"/>
  <c r="F41" i="8"/>
  <c r="N41" i="8"/>
  <c r="H38" i="8"/>
  <c r="P38" i="8"/>
  <c r="D30" i="8"/>
  <c r="J31" i="8"/>
  <c r="I38" i="8"/>
  <c r="E39" i="8"/>
  <c r="M39" i="8"/>
  <c r="C40" i="8"/>
  <c r="K40" i="8"/>
  <c r="O33" i="8"/>
  <c r="H42" i="8"/>
  <c r="P42" i="8"/>
  <c r="C38" i="8"/>
  <c r="L38" i="8"/>
  <c r="E38" i="8"/>
  <c r="M38" i="8"/>
  <c r="D31" i="8"/>
  <c r="B41" i="8"/>
  <c r="B38" i="8"/>
  <c r="B47" i="8" s="1"/>
  <c r="B39" i="8"/>
  <c r="J41" i="8"/>
  <c r="G29" i="8"/>
  <c r="O29" i="8"/>
  <c r="C30" i="8"/>
  <c r="K30" i="8"/>
  <c r="G33" i="8"/>
  <c r="O38" i="8"/>
  <c r="G38" i="8"/>
  <c r="G42" i="8"/>
  <c r="H29" i="8"/>
  <c r="P29" i="8"/>
  <c r="I29" i="8"/>
  <c r="L30" i="8"/>
  <c r="H31" i="8"/>
  <c r="P31" i="8"/>
  <c r="I31" i="8"/>
  <c r="L32" i="8"/>
  <c r="F32" i="8"/>
  <c r="N32" i="8"/>
  <c r="H33" i="8"/>
  <c r="P33" i="8"/>
  <c r="N38" i="8"/>
  <c r="F38" i="8"/>
  <c r="L39" i="8"/>
  <c r="D39" i="8"/>
  <c r="J40" i="8"/>
  <c r="N42" i="8"/>
  <c r="F42" i="8"/>
  <c r="E30" i="8"/>
  <c r="M30" i="8"/>
  <c r="E32" i="8"/>
  <c r="M32" i="8"/>
  <c r="I33" i="8"/>
  <c r="J39" i="8"/>
  <c r="P40" i="8"/>
  <c r="H40" i="8"/>
  <c r="D42" i="8"/>
  <c r="C29" i="8"/>
  <c r="F30" i="8"/>
  <c r="G30" i="8"/>
  <c r="O30" i="8"/>
  <c r="G32" i="8"/>
  <c r="O32" i="8"/>
  <c r="C33" i="8"/>
  <c r="K33" i="8"/>
  <c r="M41" i="8"/>
  <c r="E41" i="8"/>
  <c r="K42" i="8"/>
  <c r="C42" i="8"/>
  <c r="D32" i="8"/>
  <c r="J29" i="8"/>
  <c r="D29" i="8"/>
  <c r="L29" i="8"/>
  <c r="H30" i="8"/>
  <c r="P30" i="8"/>
  <c r="L31" i="8"/>
  <c r="H32" i="8"/>
  <c r="P32" i="8"/>
  <c r="L33" i="8"/>
  <c r="J38" i="8"/>
  <c r="P39" i="8"/>
  <c r="H39" i="8"/>
  <c r="N40" i="8"/>
  <c r="F40" i="8"/>
  <c r="L41" i="8"/>
  <c r="J42" i="8"/>
  <c r="K29" i="8"/>
  <c r="N30" i="8"/>
  <c r="E29" i="8"/>
  <c r="M29" i="8"/>
  <c r="I30" i="8"/>
  <c r="E31" i="8"/>
  <c r="M31" i="8"/>
  <c r="I32" i="8"/>
  <c r="E33" i="8"/>
  <c r="M33" i="8"/>
  <c r="O39" i="8"/>
  <c r="G39" i="8"/>
  <c r="M40" i="8"/>
  <c r="E40" i="8"/>
  <c r="I42" i="8"/>
  <c r="B29" i="8"/>
  <c r="B31" i="8"/>
  <c r="B33" i="8"/>
  <c r="B42" i="8"/>
  <c r="B40" i="8"/>
  <c r="B30" i="8"/>
  <c r="B32" i="8"/>
</calcChain>
</file>

<file path=xl/sharedStrings.xml><?xml version="1.0" encoding="utf-8"?>
<sst xmlns="http://schemas.openxmlformats.org/spreadsheetml/2006/main" count="446" uniqueCount="70">
  <si>
    <t>Probenname</t>
  </si>
  <si>
    <t>24Mg-3V</t>
  </si>
  <si>
    <t>28Si-3V</t>
  </si>
  <si>
    <t>31P-0V</t>
  </si>
  <si>
    <t>31P-3V</t>
  </si>
  <si>
    <t>55Mn-3V</t>
  </si>
  <si>
    <t>56Fe-3V</t>
  </si>
  <si>
    <t>63Cu-3V</t>
  </si>
  <si>
    <t>66Zn-3V</t>
  </si>
  <si>
    <t>74Ge-3V</t>
  </si>
  <si>
    <t>74Ge</t>
  </si>
  <si>
    <t>75As-3V</t>
  </si>
  <si>
    <t>89Y</t>
  </si>
  <si>
    <t>111Cd-3V</t>
  </si>
  <si>
    <t>139La</t>
  </si>
  <si>
    <t>140Ce</t>
  </si>
  <si>
    <t>146Nd</t>
  </si>
  <si>
    <t>208Pb</t>
  </si>
  <si>
    <t>ppb</t>
  </si>
  <si>
    <t xml:space="preserve">WS(125%.1) Z.M   </t>
  </si>
  <si>
    <t xml:space="preserve">WS(125%.2) Z.M    </t>
  </si>
  <si>
    <t xml:space="preserve">WS(125%.3) Z.M   </t>
  </si>
  <si>
    <t xml:space="preserve">WS(125%.4) Z.M   </t>
  </si>
  <si>
    <t xml:space="preserve">WS(100%.1) Z.M   </t>
  </si>
  <si>
    <t xml:space="preserve">WS(100%.2) Z.M   </t>
  </si>
  <si>
    <t xml:space="preserve">WS(100%.3) Z.M   </t>
  </si>
  <si>
    <t xml:space="preserve">WS(100%.4) Z.M   </t>
  </si>
  <si>
    <t xml:space="preserve">WS(50%.1) Z.M   </t>
  </si>
  <si>
    <t xml:space="preserve">WS(50%.2) Z.M   </t>
  </si>
  <si>
    <t xml:space="preserve">WS(50%.3) Z.M   </t>
  </si>
  <si>
    <t xml:space="preserve">WS(50%.4) Z.M   </t>
  </si>
  <si>
    <t xml:space="preserve">WS(25%.1) Z.M   </t>
  </si>
  <si>
    <t xml:space="preserve">WS(25%.2) Z.M   </t>
  </si>
  <si>
    <t xml:space="preserve">WS(25%.3) Z.M   </t>
  </si>
  <si>
    <t xml:space="preserve">WS(25%.4) Z.M   </t>
  </si>
  <si>
    <t xml:space="preserve">WS(RZ.1) Z.M   </t>
  </si>
  <si>
    <t xml:space="preserve">WS(RZ.2) Z.M   </t>
  </si>
  <si>
    <t xml:space="preserve">WS(RZ.3) Z.M   </t>
  </si>
  <si>
    <t xml:space="preserve">WS(RZ.4) Z.M   </t>
  </si>
  <si>
    <t xml:space="preserve">WS(Control.1) Z.M   </t>
  </si>
  <si>
    <t xml:space="preserve">WS(Control.2) Z.M   </t>
  </si>
  <si>
    <t xml:space="preserve">WS(Control.3) Z.M   </t>
  </si>
  <si>
    <t xml:space="preserve">WS(Control.4) Z.M   </t>
  </si>
  <si>
    <t>Blank Water</t>
  </si>
  <si>
    <t>31P-AV</t>
  </si>
  <si>
    <t>74Ge-AV</t>
  </si>
  <si>
    <t>Mg</t>
  </si>
  <si>
    <t>Si</t>
  </si>
  <si>
    <t>P</t>
  </si>
  <si>
    <t>Mn</t>
  </si>
  <si>
    <t>Fe</t>
  </si>
  <si>
    <t>Cu</t>
  </si>
  <si>
    <t>Zn</t>
  </si>
  <si>
    <t>Ge</t>
  </si>
  <si>
    <t>As</t>
  </si>
  <si>
    <t>Y</t>
  </si>
  <si>
    <t>Cd</t>
  </si>
  <si>
    <t>La</t>
  </si>
  <si>
    <t>Ce</t>
  </si>
  <si>
    <t>Nd</t>
  </si>
  <si>
    <t>Pb</t>
  </si>
  <si>
    <t>Average</t>
  </si>
  <si>
    <t xml:space="preserve">WS(100% ) Z.M   </t>
  </si>
  <si>
    <t xml:space="preserve">WS(125%)Z.M   </t>
  </si>
  <si>
    <t xml:space="preserve">WS(50%.) Z.M   </t>
  </si>
  <si>
    <t xml:space="preserve">WS(25%.) Z.M   </t>
  </si>
  <si>
    <t xml:space="preserve">WS(RZ.) Z.M   </t>
  </si>
  <si>
    <t>STDEV</t>
  </si>
  <si>
    <t>STDEV ERR.</t>
  </si>
  <si>
    <t xml:space="preserve">WS(Control) Z.M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</si>
</sst>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67F6F-92D3-CF4A-9EC3-1B4E5C9FCED7}">
  <dimension ref="A1:S27"/>
  <sheetViews>
    <sheetView workbookViewId="0">
      <selection activeCell="E36" sqref="E36"/>
    </sheetView>
  </sheetViews>
  <sheetFormatPr baseColWidth="10" defaultRowHeight="15" x14ac:dyDescent="0.2"/>
  <cols>
    <col min="1" max="1" width="16" customWidth="1"/>
    <col min="257" max="257" width="16" customWidth="1"/>
    <col min="513" max="513" width="16" customWidth="1"/>
    <col min="769" max="769" width="16" customWidth="1"/>
    <col min="1025" max="1025" width="16" customWidth="1"/>
    <col min="1281" max="1281" width="16" customWidth="1"/>
    <col min="1537" max="1537" width="16" customWidth="1"/>
    <col min="1793" max="1793" width="16" customWidth="1"/>
    <col min="2049" max="2049" width="16" customWidth="1"/>
    <col min="2305" max="2305" width="16" customWidth="1"/>
    <col min="2561" max="2561" width="16" customWidth="1"/>
    <col min="2817" max="2817" width="16" customWidth="1"/>
    <col min="3073" max="3073" width="16" customWidth="1"/>
    <col min="3329" max="3329" width="16" customWidth="1"/>
    <col min="3585" max="3585" width="16" customWidth="1"/>
    <col min="3841" max="3841" width="16" customWidth="1"/>
    <col min="4097" max="4097" width="16" customWidth="1"/>
    <col min="4353" max="4353" width="16" customWidth="1"/>
    <col min="4609" max="4609" width="16" customWidth="1"/>
    <col min="4865" max="4865" width="16" customWidth="1"/>
    <col min="5121" max="5121" width="16" customWidth="1"/>
    <col min="5377" max="5377" width="16" customWidth="1"/>
    <col min="5633" max="5633" width="16" customWidth="1"/>
    <col min="5889" max="5889" width="16" customWidth="1"/>
    <col min="6145" max="6145" width="16" customWidth="1"/>
    <col min="6401" max="6401" width="16" customWidth="1"/>
    <col min="6657" max="6657" width="16" customWidth="1"/>
    <col min="6913" max="6913" width="16" customWidth="1"/>
    <col min="7169" max="7169" width="16" customWidth="1"/>
    <col min="7425" max="7425" width="16" customWidth="1"/>
    <col min="7681" max="7681" width="16" customWidth="1"/>
    <col min="7937" max="7937" width="16" customWidth="1"/>
    <col min="8193" max="8193" width="16" customWidth="1"/>
    <col min="8449" max="8449" width="16" customWidth="1"/>
    <col min="8705" max="8705" width="16" customWidth="1"/>
    <col min="8961" max="8961" width="16" customWidth="1"/>
    <col min="9217" max="9217" width="16" customWidth="1"/>
    <col min="9473" max="9473" width="16" customWidth="1"/>
    <col min="9729" max="9729" width="16" customWidth="1"/>
    <col min="9985" max="9985" width="16" customWidth="1"/>
    <col min="10241" max="10241" width="16" customWidth="1"/>
    <col min="10497" max="10497" width="16" customWidth="1"/>
    <col min="10753" max="10753" width="16" customWidth="1"/>
    <col min="11009" max="11009" width="16" customWidth="1"/>
    <col min="11265" max="11265" width="16" customWidth="1"/>
    <col min="11521" max="11521" width="16" customWidth="1"/>
    <col min="11777" max="11777" width="16" customWidth="1"/>
    <col min="12033" max="12033" width="16" customWidth="1"/>
    <col min="12289" max="12289" width="16" customWidth="1"/>
    <col min="12545" max="12545" width="16" customWidth="1"/>
    <col min="12801" max="12801" width="16" customWidth="1"/>
    <col min="13057" max="13057" width="16" customWidth="1"/>
    <col min="13313" max="13313" width="16" customWidth="1"/>
    <col min="13569" max="13569" width="16" customWidth="1"/>
    <col min="13825" max="13825" width="16" customWidth="1"/>
    <col min="14081" max="14081" width="16" customWidth="1"/>
    <col min="14337" max="14337" width="16" customWidth="1"/>
    <col min="14593" max="14593" width="16" customWidth="1"/>
    <col min="14849" max="14849" width="16" customWidth="1"/>
    <col min="15105" max="15105" width="16" customWidth="1"/>
    <col min="15361" max="15361" width="16" customWidth="1"/>
    <col min="15617" max="15617" width="16" customWidth="1"/>
    <col min="15873" max="15873" width="16" customWidth="1"/>
    <col min="16129" max="16129" width="16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 spans="1:19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2"/>
    </row>
    <row r="3" spans="1:19" x14ac:dyDescent="0.2">
      <c r="A3" s="4" t="s">
        <v>19</v>
      </c>
      <c r="B3">
        <v>1596</v>
      </c>
      <c r="C3">
        <v>547.6</v>
      </c>
      <c r="D3">
        <v>-89.49</v>
      </c>
      <c r="E3">
        <v>96.34</v>
      </c>
      <c r="F3">
        <v>150.9</v>
      </c>
      <c r="G3">
        <v>171.5</v>
      </c>
      <c r="H3">
        <v>2.6869999999999998</v>
      </c>
      <c r="I3">
        <v>8.798</v>
      </c>
      <c r="J3">
        <v>-2E-3</v>
      </c>
      <c r="K3">
        <v>-6.5000000000000002E-2</v>
      </c>
      <c r="L3">
        <v>245.4</v>
      </c>
      <c r="M3">
        <v>0.34200000000000003</v>
      </c>
      <c r="N3">
        <v>0.224</v>
      </c>
      <c r="O3">
        <v>0.154</v>
      </c>
      <c r="P3">
        <v>0.623</v>
      </c>
      <c r="Q3">
        <v>0.32200000000000001</v>
      </c>
      <c r="R3">
        <v>1.286</v>
      </c>
    </row>
    <row r="4" spans="1:19" x14ac:dyDescent="0.2">
      <c r="A4" s="4" t="s">
        <v>20</v>
      </c>
      <c r="B4">
        <v>1811</v>
      </c>
      <c r="C4">
        <v>794</v>
      </c>
      <c r="D4">
        <v>-69.2</v>
      </c>
      <c r="E4">
        <v>105.1</v>
      </c>
      <c r="F4">
        <v>112.3</v>
      </c>
      <c r="G4">
        <v>266</v>
      </c>
      <c r="H4">
        <v>2.9969999999999999</v>
      </c>
      <c r="I4">
        <v>7.2990000000000004</v>
      </c>
      <c r="J4">
        <v>-3.0000000000000001E-3</v>
      </c>
      <c r="K4">
        <v>-4.1000000000000002E-2</v>
      </c>
      <c r="L4">
        <v>225.8</v>
      </c>
      <c r="M4">
        <v>0.54600000000000004</v>
      </c>
      <c r="N4">
        <v>0.19700000000000001</v>
      </c>
      <c r="O4">
        <v>0.39400000000000002</v>
      </c>
      <c r="P4">
        <v>1.2470000000000001</v>
      </c>
      <c r="Q4">
        <v>0.61199999999999999</v>
      </c>
      <c r="R4">
        <v>2.2290000000000001</v>
      </c>
    </row>
    <row r="5" spans="1:19" x14ac:dyDescent="0.2">
      <c r="A5" s="4" t="s">
        <v>21</v>
      </c>
      <c r="B5">
        <v>1363</v>
      </c>
      <c r="C5">
        <v>485.9</v>
      </c>
      <c r="D5">
        <v>-83.77</v>
      </c>
      <c r="E5">
        <v>53.05</v>
      </c>
      <c r="F5">
        <v>146.80000000000001</v>
      </c>
      <c r="G5">
        <v>96.01</v>
      </c>
      <c r="H5">
        <v>1.595</v>
      </c>
      <c r="I5">
        <v>26.67</v>
      </c>
      <c r="J5">
        <v>1E-3</v>
      </c>
      <c r="K5">
        <v>-1.6E-2</v>
      </c>
      <c r="L5">
        <v>190.8</v>
      </c>
      <c r="M5">
        <v>0.29899999999999999</v>
      </c>
      <c r="N5">
        <v>0.221</v>
      </c>
      <c r="O5">
        <v>0.13</v>
      </c>
      <c r="P5">
        <v>0.57499999999999996</v>
      </c>
      <c r="Q5">
        <v>0.29799999999999999</v>
      </c>
      <c r="R5">
        <v>0.90500000000000003</v>
      </c>
    </row>
    <row r="6" spans="1:19" x14ac:dyDescent="0.2">
      <c r="A6" s="4" t="s">
        <v>22</v>
      </c>
      <c r="B6">
        <v>1605</v>
      </c>
      <c r="C6">
        <v>1493</v>
      </c>
      <c r="D6">
        <v>-70.709999999999994</v>
      </c>
      <c r="E6">
        <v>75.069999999999993</v>
      </c>
      <c r="F6">
        <v>48.39</v>
      </c>
      <c r="G6">
        <v>404.9</v>
      </c>
      <c r="H6">
        <v>3.59</v>
      </c>
      <c r="I6">
        <v>2.6880000000000002</v>
      </c>
      <c r="J6">
        <v>-3.0000000000000001E-3</v>
      </c>
      <c r="K6">
        <v>-4.5999999999999999E-2</v>
      </c>
      <c r="L6">
        <v>182.5</v>
      </c>
      <c r="M6">
        <v>0.61499999999999999</v>
      </c>
      <c r="N6">
        <v>0.15</v>
      </c>
      <c r="O6">
        <v>0.59599999999999997</v>
      </c>
      <c r="P6">
        <v>1.6619999999999999</v>
      </c>
      <c r="Q6">
        <v>0.81399999999999995</v>
      </c>
      <c r="R6">
        <v>3.0990000000000002</v>
      </c>
    </row>
    <row r="7" spans="1:19" x14ac:dyDescent="0.2">
      <c r="A7" s="4" t="s">
        <v>23</v>
      </c>
      <c r="B7">
        <v>1647</v>
      </c>
      <c r="C7">
        <v>435</v>
      </c>
      <c r="D7">
        <v>-84.62</v>
      </c>
      <c r="E7">
        <v>81.55</v>
      </c>
      <c r="F7">
        <v>107</v>
      </c>
      <c r="G7">
        <v>177.7</v>
      </c>
      <c r="H7">
        <v>4.032</v>
      </c>
      <c r="I7">
        <v>14.02</v>
      </c>
      <c r="J7">
        <v>-6.0000000000000001E-3</v>
      </c>
      <c r="K7">
        <v>-7.1999999999999995E-2</v>
      </c>
      <c r="L7">
        <v>134.6</v>
      </c>
      <c r="M7">
        <v>0.217</v>
      </c>
      <c r="N7">
        <v>0.19700000000000001</v>
      </c>
      <c r="O7">
        <v>6.8000000000000005E-2</v>
      </c>
      <c r="P7">
        <v>0.43099999999999999</v>
      </c>
      <c r="Q7">
        <v>0.23400000000000001</v>
      </c>
      <c r="R7">
        <v>1.1279999999999999</v>
      </c>
    </row>
    <row r="8" spans="1:19" x14ac:dyDescent="0.2">
      <c r="A8" s="4" t="s">
        <v>24</v>
      </c>
      <c r="B8">
        <v>1835</v>
      </c>
      <c r="C8">
        <v>361.3</v>
      </c>
      <c r="D8">
        <v>-49.84</v>
      </c>
      <c r="E8">
        <v>113.7</v>
      </c>
      <c r="F8">
        <v>126.6</v>
      </c>
      <c r="G8">
        <v>196.8</v>
      </c>
      <c r="H8">
        <v>4.8920000000000003</v>
      </c>
      <c r="I8">
        <v>26.15</v>
      </c>
      <c r="J8">
        <v>1.2999999999999999E-2</v>
      </c>
      <c r="K8">
        <v>-4.2999999999999997E-2</v>
      </c>
      <c r="L8">
        <v>194.9</v>
      </c>
      <c r="M8">
        <v>0.30499999999999999</v>
      </c>
      <c r="N8">
        <v>0.27100000000000002</v>
      </c>
      <c r="O8">
        <v>0.19400000000000001</v>
      </c>
      <c r="P8">
        <v>0.624</v>
      </c>
      <c r="Q8">
        <v>0.36399999999999999</v>
      </c>
      <c r="R8">
        <v>1.7609999999999999</v>
      </c>
    </row>
    <row r="9" spans="1:19" x14ac:dyDescent="0.2">
      <c r="A9" s="4" t="s">
        <v>25</v>
      </c>
      <c r="B9">
        <v>1888</v>
      </c>
      <c r="C9">
        <v>723.6</v>
      </c>
      <c r="D9">
        <v>-55.93</v>
      </c>
      <c r="E9">
        <v>97.98</v>
      </c>
      <c r="F9">
        <v>110.6</v>
      </c>
      <c r="G9">
        <v>158.1</v>
      </c>
      <c r="H9">
        <v>1.115</v>
      </c>
      <c r="I9">
        <v>1.2849999999999999</v>
      </c>
      <c r="J9">
        <v>-1.6E-2</v>
      </c>
      <c r="K9">
        <v>-0.08</v>
      </c>
      <c r="L9">
        <v>175.3</v>
      </c>
      <c r="M9">
        <v>0.379</v>
      </c>
      <c r="N9">
        <v>0.14000000000000001</v>
      </c>
      <c r="O9">
        <v>0.192</v>
      </c>
      <c r="P9">
        <v>0.63</v>
      </c>
      <c r="Q9">
        <v>0.379</v>
      </c>
      <c r="R9">
        <v>1.079</v>
      </c>
    </row>
    <row r="10" spans="1:19" x14ac:dyDescent="0.2">
      <c r="A10" s="4" t="s">
        <v>26</v>
      </c>
      <c r="B10">
        <v>1812</v>
      </c>
      <c r="C10">
        <v>781.5</v>
      </c>
      <c r="D10">
        <v>-76.209999999999994</v>
      </c>
      <c r="E10">
        <v>80.069999999999993</v>
      </c>
      <c r="F10">
        <v>133.1</v>
      </c>
      <c r="G10">
        <v>185.8</v>
      </c>
      <c r="H10">
        <v>2.206</v>
      </c>
      <c r="I10">
        <v>5.359</v>
      </c>
      <c r="J10">
        <v>-1E-3</v>
      </c>
      <c r="K10">
        <v>-7.0999999999999994E-2</v>
      </c>
      <c r="L10">
        <v>222.9</v>
      </c>
      <c r="M10">
        <v>0.46800000000000003</v>
      </c>
      <c r="N10">
        <v>0.28100000000000003</v>
      </c>
      <c r="O10">
        <v>0.28599999999999998</v>
      </c>
      <c r="P10">
        <v>0.95799999999999996</v>
      </c>
      <c r="Q10">
        <v>0.48799999999999999</v>
      </c>
      <c r="R10">
        <v>1.544</v>
      </c>
    </row>
    <row r="11" spans="1:19" x14ac:dyDescent="0.2">
      <c r="A11" s="4" t="s">
        <v>27</v>
      </c>
      <c r="B11">
        <v>1667</v>
      </c>
      <c r="C11">
        <v>756.9</v>
      </c>
      <c r="D11">
        <v>-47.11</v>
      </c>
      <c r="E11">
        <v>113.9</v>
      </c>
      <c r="F11">
        <v>101.4</v>
      </c>
      <c r="G11">
        <v>190.4</v>
      </c>
      <c r="H11">
        <v>4.915</v>
      </c>
      <c r="I11">
        <v>10.65</v>
      </c>
      <c r="J11">
        <v>-5.0000000000000001E-3</v>
      </c>
      <c r="K11">
        <v>-7.8E-2</v>
      </c>
      <c r="L11">
        <v>195.4</v>
      </c>
      <c r="M11">
        <v>0.38400000000000001</v>
      </c>
      <c r="N11">
        <v>0.157</v>
      </c>
      <c r="O11">
        <v>0.223</v>
      </c>
      <c r="P11">
        <v>0.75700000000000001</v>
      </c>
      <c r="Q11">
        <v>0.38600000000000001</v>
      </c>
      <c r="R11">
        <v>1.6659999999999999</v>
      </c>
    </row>
    <row r="12" spans="1:19" x14ac:dyDescent="0.2">
      <c r="A12" s="4" t="s">
        <v>28</v>
      </c>
      <c r="B12">
        <v>2168</v>
      </c>
      <c r="C12">
        <v>575.1</v>
      </c>
      <c r="D12">
        <v>-58.77</v>
      </c>
      <c r="E12">
        <v>70.040000000000006</v>
      </c>
      <c r="F12">
        <v>133.9</v>
      </c>
      <c r="G12">
        <v>165.6</v>
      </c>
      <c r="H12">
        <v>0.32900000000000001</v>
      </c>
      <c r="I12">
        <v>3.5569999999999999</v>
      </c>
      <c r="J12">
        <v>1E-3</v>
      </c>
      <c r="K12">
        <v>-5.1999999999999998E-2</v>
      </c>
      <c r="L12">
        <v>178.9</v>
      </c>
      <c r="M12">
        <v>0.23400000000000001</v>
      </c>
      <c r="N12">
        <v>0.3</v>
      </c>
      <c r="O12">
        <v>7.0999999999999994E-2</v>
      </c>
      <c r="P12">
        <v>0.40200000000000002</v>
      </c>
      <c r="Q12">
        <v>0.23899999999999999</v>
      </c>
      <c r="R12">
        <v>0.83899999999999997</v>
      </c>
    </row>
    <row r="13" spans="1:19" x14ac:dyDescent="0.2">
      <c r="A13" s="4" t="s">
        <v>29</v>
      </c>
      <c r="B13">
        <v>1734</v>
      </c>
      <c r="C13">
        <v>1097</v>
      </c>
      <c r="D13">
        <v>-71.180000000000007</v>
      </c>
      <c r="E13">
        <v>88.09</v>
      </c>
      <c r="F13">
        <v>58.67</v>
      </c>
      <c r="G13">
        <v>124.9</v>
      </c>
      <c r="H13">
        <v>1.82</v>
      </c>
      <c r="I13">
        <v>-0.246</v>
      </c>
      <c r="J13">
        <v>-2.3E-2</v>
      </c>
      <c r="K13">
        <v>-0.10100000000000001</v>
      </c>
      <c r="L13">
        <v>122.6</v>
      </c>
      <c r="M13">
        <v>0.29399999999999998</v>
      </c>
      <c r="N13">
        <v>9.5000000000000001E-2</v>
      </c>
      <c r="O13">
        <v>0.17</v>
      </c>
      <c r="P13">
        <v>0.64300000000000002</v>
      </c>
      <c r="Q13">
        <v>0.32</v>
      </c>
      <c r="R13">
        <v>0.85899999999999999</v>
      </c>
    </row>
    <row r="14" spans="1:19" x14ac:dyDescent="0.2">
      <c r="A14" s="4" t="s">
        <v>30</v>
      </c>
      <c r="B14">
        <v>1508</v>
      </c>
      <c r="C14">
        <v>767.8</v>
      </c>
      <c r="D14">
        <v>-45.48</v>
      </c>
      <c r="E14">
        <v>92.66</v>
      </c>
      <c r="F14">
        <v>118</v>
      </c>
      <c r="G14">
        <v>240.9</v>
      </c>
      <c r="H14">
        <v>1.286</v>
      </c>
      <c r="I14">
        <v>4.274</v>
      </c>
      <c r="J14">
        <v>-1.7000000000000001E-2</v>
      </c>
      <c r="K14">
        <v>-5.0000000000000001E-3</v>
      </c>
      <c r="L14">
        <v>182.4</v>
      </c>
      <c r="M14">
        <v>0.45200000000000001</v>
      </c>
      <c r="N14">
        <v>0.187</v>
      </c>
      <c r="O14">
        <v>0.36099999999999999</v>
      </c>
      <c r="P14">
        <v>1.135</v>
      </c>
      <c r="Q14">
        <v>0.51400000000000001</v>
      </c>
      <c r="R14">
        <v>2.1120000000000001</v>
      </c>
    </row>
    <row r="15" spans="1:19" x14ac:dyDescent="0.2">
      <c r="A15" s="4" t="s">
        <v>31</v>
      </c>
      <c r="B15">
        <v>1401</v>
      </c>
      <c r="C15">
        <v>429.9</v>
      </c>
      <c r="D15">
        <v>-68.94</v>
      </c>
      <c r="E15">
        <v>98.99</v>
      </c>
      <c r="F15">
        <v>88.08</v>
      </c>
      <c r="G15">
        <v>134.6</v>
      </c>
      <c r="H15">
        <v>4.0439999999999996</v>
      </c>
      <c r="I15">
        <v>9.5120000000000005</v>
      </c>
      <c r="J15">
        <v>-7.0000000000000001E-3</v>
      </c>
      <c r="K15">
        <v>-4.3999999999999997E-2</v>
      </c>
      <c r="L15">
        <v>121.8</v>
      </c>
      <c r="M15">
        <v>0.33900000000000002</v>
      </c>
      <c r="N15">
        <v>0.254</v>
      </c>
      <c r="O15">
        <v>0.14799999999999999</v>
      </c>
      <c r="P15">
        <v>0.64</v>
      </c>
      <c r="Q15">
        <v>0.34799999999999998</v>
      </c>
      <c r="R15">
        <v>1.859</v>
      </c>
    </row>
    <row r="16" spans="1:19" x14ac:dyDescent="0.2">
      <c r="A16" s="4" t="s">
        <v>32</v>
      </c>
      <c r="B16">
        <v>2137</v>
      </c>
      <c r="C16">
        <v>643.9</v>
      </c>
      <c r="D16">
        <v>-47.35</v>
      </c>
      <c r="E16">
        <v>51.98</v>
      </c>
      <c r="F16">
        <v>87.42</v>
      </c>
      <c r="G16">
        <v>187.2</v>
      </c>
      <c r="H16">
        <v>2.0430000000000001</v>
      </c>
      <c r="I16">
        <v>3.794</v>
      </c>
      <c r="J16">
        <v>8.9999999999999993E-3</v>
      </c>
      <c r="K16">
        <v>-7.0999999999999994E-2</v>
      </c>
      <c r="L16">
        <v>143.4</v>
      </c>
      <c r="M16">
        <v>0.27400000000000002</v>
      </c>
      <c r="N16">
        <v>0.16600000000000001</v>
      </c>
      <c r="O16">
        <v>9.1999999999999998E-2</v>
      </c>
      <c r="P16">
        <v>0.50600000000000001</v>
      </c>
      <c r="Q16">
        <v>0.28100000000000003</v>
      </c>
      <c r="R16">
        <v>0.71299999999999997</v>
      </c>
    </row>
    <row r="17" spans="1:18" x14ac:dyDescent="0.2">
      <c r="A17" s="4" t="s">
        <v>33</v>
      </c>
      <c r="B17">
        <v>2043</v>
      </c>
      <c r="C17">
        <v>542.29999999999995</v>
      </c>
      <c r="D17">
        <v>-69.58</v>
      </c>
      <c r="E17">
        <v>75.55</v>
      </c>
      <c r="F17">
        <v>124.3</v>
      </c>
      <c r="G17">
        <v>132.69999999999999</v>
      </c>
      <c r="H17">
        <v>1.3109999999999999</v>
      </c>
      <c r="I17">
        <v>3.073</v>
      </c>
      <c r="J17">
        <v>3.0000000000000001E-3</v>
      </c>
      <c r="K17">
        <v>-0.05</v>
      </c>
      <c r="L17">
        <v>164.5</v>
      </c>
      <c r="M17">
        <v>0.30099999999999999</v>
      </c>
      <c r="N17">
        <v>0.20699999999999999</v>
      </c>
      <c r="O17">
        <v>0.128</v>
      </c>
      <c r="P17">
        <v>0.57099999999999995</v>
      </c>
      <c r="Q17">
        <v>0.307</v>
      </c>
      <c r="R17">
        <v>0.92700000000000005</v>
      </c>
    </row>
    <row r="18" spans="1:18" x14ac:dyDescent="0.2">
      <c r="A18" s="4" t="s">
        <v>34</v>
      </c>
      <c r="B18">
        <v>2125</v>
      </c>
      <c r="C18">
        <v>480.5</v>
      </c>
      <c r="D18">
        <v>-40.729999999999997</v>
      </c>
      <c r="E18">
        <v>78.36</v>
      </c>
      <c r="F18">
        <v>118.7</v>
      </c>
      <c r="G18">
        <v>92.79</v>
      </c>
      <c r="H18">
        <v>1.1359999999999999</v>
      </c>
      <c r="I18">
        <v>17.39</v>
      </c>
      <c r="J18">
        <v>-7.0000000000000001E-3</v>
      </c>
      <c r="K18">
        <v>-6.8000000000000005E-2</v>
      </c>
      <c r="L18">
        <v>123.2</v>
      </c>
      <c r="M18">
        <v>0.246</v>
      </c>
      <c r="N18">
        <v>0.16800000000000001</v>
      </c>
      <c r="O18">
        <v>0.10100000000000001</v>
      </c>
      <c r="P18">
        <v>0.41299999999999998</v>
      </c>
      <c r="Q18">
        <v>0.254</v>
      </c>
      <c r="R18">
        <v>1.2909999999999999</v>
      </c>
    </row>
    <row r="19" spans="1:18" x14ac:dyDescent="0.2">
      <c r="A19" s="4" t="s">
        <v>35</v>
      </c>
      <c r="B19">
        <v>2557</v>
      </c>
      <c r="C19">
        <v>404.1</v>
      </c>
      <c r="D19">
        <v>-51.26</v>
      </c>
      <c r="E19">
        <v>115.6</v>
      </c>
      <c r="F19">
        <v>166.3</v>
      </c>
      <c r="G19">
        <v>40.6</v>
      </c>
      <c r="H19">
        <v>2.552</v>
      </c>
      <c r="I19">
        <v>15.62</v>
      </c>
      <c r="J19">
        <v>4.0000000000000001E-3</v>
      </c>
      <c r="K19">
        <v>-7.2999999999999995E-2</v>
      </c>
      <c r="L19">
        <v>131.6</v>
      </c>
      <c r="M19">
        <v>0.20300000000000001</v>
      </c>
      <c r="N19">
        <v>0.37</v>
      </c>
      <c r="O19">
        <v>0.02</v>
      </c>
      <c r="P19">
        <v>0.248</v>
      </c>
      <c r="Q19">
        <v>0.152</v>
      </c>
      <c r="R19">
        <v>0.27500000000000002</v>
      </c>
    </row>
    <row r="20" spans="1:18" x14ac:dyDescent="0.2">
      <c r="A20" s="4" t="s">
        <v>36</v>
      </c>
      <c r="B20">
        <v>1893</v>
      </c>
      <c r="C20">
        <v>534.4</v>
      </c>
      <c r="D20">
        <v>-17.260000000000002</v>
      </c>
      <c r="E20">
        <v>52.3</v>
      </c>
      <c r="F20">
        <v>111.5</v>
      </c>
      <c r="G20">
        <v>63.72</v>
      </c>
      <c r="H20">
        <v>1.6850000000000001</v>
      </c>
      <c r="I20">
        <v>11.85</v>
      </c>
      <c r="J20">
        <v>-1.7000000000000001E-2</v>
      </c>
      <c r="K20">
        <v>-4.3999999999999997E-2</v>
      </c>
      <c r="L20">
        <v>131.5</v>
      </c>
      <c r="M20">
        <v>0.215</v>
      </c>
      <c r="N20">
        <v>0.252</v>
      </c>
      <c r="O20">
        <v>0.04</v>
      </c>
      <c r="P20">
        <v>0.36299999999999999</v>
      </c>
      <c r="Q20">
        <v>0.224</v>
      </c>
      <c r="R20">
        <v>0.48</v>
      </c>
    </row>
    <row r="21" spans="1:18" x14ac:dyDescent="0.2">
      <c r="A21" s="4" t="s">
        <v>37</v>
      </c>
      <c r="B21">
        <v>2225</v>
      </c>
      <c r="C21">
        <v>4606</v>
      </c>
      <c r="D21">
        <v>-30.12</v>
      </c>
      <c r="E21">
        <v>1678</v>
      </c>
      <c r="F21">
        <v>137.9</v>
      </c>
      <c r="G21">
        <v>216.3</v>
      </c>
      <c r="H21">
        <v>3.0190000000000001</v>
      </c>
      <c r="I21">
        <v>6.18</v>
      </c>
      <c r="J21">
        <v>5.3999999999999999E-2</v>
      </c>
      <c r="K21">
        <v>-0.03</v>
      </c>
      <c r="L21">
        <v>201.8</v>
      </c>
      <c r="M21">
        <v>0.45300000000000001</v>
      </c>
      <c r="N21">
        <v>0.67700000000000005</v>
      </c>
      <c r="O21">
        <v>0.316</v>
      </c>
      <c r="P21">
        <v>0.98</v>
      </c>
      <c r="Q21">
        <v>0.51500000000000001</v>
      </c>
      <c r="R21">
        <v>1.8280000000000001</v>
      </c>
    </row>
    <row r="22" spans="1:18" x14ac:dyDescent="0.2">
      <c r="A22" s="4" t="s">
        <v>38</v>
      </c>
      <c r="B22">
        <v>2365</v>
      </c>
      <c r="C22">
        <v>545.4</v>
      </c>
      <c r="D22">
        <v>-28.57</v>
      </c>
      <c r="E22">
        <v>53.77</v>
      </c>
      <c r="F22">
        <v>141.19999999999999</v>
      </c>
      <c r="G22">
        <v>71.819999999999993</v>
      </c>
      <c r="H22">
        <v>4.5590000000000002</v>
      </c>
      <c r="I22">
        <v>5.99</v>
      </c>
      <c r="J22">
        <v>2.1999999999999999E-2</v>
      </c>
      <c r="K22">
        <v>-5.8999999999999997E-2</v>
      </c>
      <c r="L22">
        <v>149.30000000000001</v>
      </c>
      <c r="M22">
        <v>0.31</v>
      </c>
      <c r="N22">
        <v>0.309</v>
      </c>
      <c r="O22">
        <v>0.10299999999999999</v>
      </c>
      <c r="P22">
        <v>0.46800000000000003</v>
      </c>
      <c r="Q22">
        <v>0.29599999999999999</v>
      </c>
      <c r="R22">
        <v>0.61599999999999999</v>
      </c>
    </row>
    <row r="23" spans="1:18" x14ac:dyDescent="0.2">
      <c r="A23" s="4" t="s">
        <v>39</v>
      </c>
      <c r="B23">
        <v>1768</v>
      </c>
      <c r="C23">
        <v>1009</v>
      </c>
      <c r="D23">
        <v>-11.94</v>
      </c>
      <c r="E23">
        <v>71</v>
      </c>
      <c r="F23">
        <v>102.8</v>
      </c>
      <c r="G23">
        <v>260.2</v>
      </c>
      <c r="H23">
        <v>3.0950000000000002</v>
      </c>
      <c r="I23">
        <v>4.3920000000000003</v>
      </c>
      <c r="J23">
        <v>-1.6E-2</v>
      </c>
      <c r="K23">
        <v>-1.6E-2</v>
      </c>
      <c r="L23">
        <v>189.1</v>
      </c>
      <c r="M23">
        <v>0.46100000000000002</v>
      </c>
      <c r="N23">
        <v>0.189</v>
      </c>
      <c r="O23">
        <v>0.35799999999999998</v>
      </c>
      <c r="P23">
        <v>1.069</v>
      </c>
      <c r="Q23">
        <v>0.52400000000000002</v>
      </c>
      <c r="R23">
        <v>2.1360000000000001</v>
      </c>
    </row>
    <row r="24" spans="1:18" x14ac:dyDescent="0.2">
      <c r="A24" s="4" t="s">
        <v>40</v>
      </c>
      <c r="B24">
        <v>2393</v>
      </c>
      <c r="C24">
        <v>550.6</v>
      </c>
      <c r="D24">
        <v>-18.57</v>
      </c>
      <c r="E24">
        <v>90.78</v>
      </c>
      <c r="F24">
        <v>131.80000000000001</v>
      </c>
      <c r="G24">
        <v>221.8</v>
      </c>
      <c r="H24">
        <v>5.4059999999999997</v>
      </c>
      <c r="I24">
        <v>15.93</v>
      </c>
      <c r="J24">
        <v>3.4000000000000002E-2</v>
      </c>
      <c r="K24">
        <v>-2.1000000000000001E-2</v>
      </c>
      <c r="L24">
        <v>224.2</v>
      </c>
      <c r="M24">
        <v>0.39300000000000002</v>
      </c>
      <c r="N24">
        <v>0.245</v>
      </c>
      <c r="O24">
        <v>0.17899999999999999</v>
      </c>
      <c r="P24">
        <v>0.65</v>
      </c>
      <c r="Q24">
        <v>0.36399999999999999</v>
      </c>
      <c r="R24">
        <v>1.456</v>
      </c>
    </row>
    <row r="25" spans="1:18" x14ac:dyDescent="0.2">
      <c r="A25" s="4" t="s">
        <v>41</v>
      </c>
      <c r="B25">
        <v>1429</v>
      </c>
      <c r="C25">
        <v>758.9</v>
      </c>
      <c r="D25">
        <v>5.25</v>
      </c>
      <c r="E25">
        <v>66.02</v>
      </c>
      <c r="F25">
        <v>93.72</v>
      </c>
      <c r="G25">
        <v>238.1</v>
      </c>
      <c r="H25">
        <v>4.3810000000000002</v>
      </c>
      <c r="I25">
        <v>10.49</v>
      </c>
      <c r="J25">
        <v>5.5E-2</v>
      </c>
      <c r="K25">
        <v>-1.6E-2</v>
      </c>
      <c r="L25">
        <v>145.9</v>
      </c>
      <c r="M25">
        <v>0.42699999999999999</v>
      </c>
      <c r="N25">
        <v>0.23100000000000001</v>
      </c>
      <c r="O25">
        <v>0.27800000000000002</v>
      </c>
      <c r="P25">
        <v>0.89800000000000002</v>
      </c>
      <c r="Q25">
        <v>0.44400000000000001</v>
      </c>
      <c r="R25">
        <v>1.8169999999999999</v>
      </c>
    </row>
    <row r="26" spans="1:18" x14ac:dyDescent="0.2">
      <c r="A26" s="4" t="s">
        <v>42</v>
      </c>
      <c r="B26">
        <v>2957</v>
      </c>
      <c r="C26">
        <v>560</v>
      </c>
      <c r="D26">
        <v>-11.94</v>
      </c>
      <c r="E26">
        <v>59.3</v>
      </c>
      <c r="F26">
        <v>178.3</v>
      </c>
      <c r="G26">
        <v>86.5</v>
      </c>
      <c r="H26">
        <v>5.4539999999999997</v>
      </c>
      <c r="I26">
        <v>17.34</v>
      </c>
      <c r="J26">
        <v>-1.7000000000000001E-2</v>
      </c>
      <c r="K26">
        <v>-1.9E-2</v>
      </c>
      <c r="L26">
        <v>198.9</v>
      </c>
      <c r="M26">
        <v>0.316</v>
      </c>
      <c r="N26">
        <v>0.40699999999999997</v>
      </c>
      <c r="O26">
        <v>0.112</v>
      </c>
      <c r="P26">
        <v>0.46300000000000002</v>
      </c>
      <c r="Q26">
        <v>0.26700000000000002</v>
      </c>
      <c r="R26">
        <v>0.76300000000000001</v>
      </c>
    </row>
    <row r="27" spans="1:18" x14ac:dyDescent="0.2">
      <c r="A27" s="4" t="s">
        <v>43</v>
      </c>
      <c r="B27">
        <v>22.07</v>
      </c>
      <c r="C27">
        <v>95.93</v>
      </c>
      <c r="D27">
        <v>161.9</v>
      </c>
      <c r="E27">
        <v>83.25</v>
      </c>
      <c r="F27">
        <v>0.38500000000000001</v>
      </c>
      <c r="G27">
        <v>0.44800000000000001</v>
      </c>
      <c r="H27">
        <v>0.61599999999999999</v>
      </c>
      <c r="I27">
        <v>-0.61699999999999999</v>
      </c>
      <c r="J27">
        <v>-1.9E-2</v>
      </c>
      <c r="K27">
        <v>-2.1000000000000001E-2</v>
      </c>
      <c r="L27">
        <v>0.40300000000000002</v>
      </c>
      <c r="M27">
        <v>2E-3</v>
      </c>
      <c r="N27">
        <v>7.0000000000000001E-3</v>
      </c>
      <c r="O27">
        <v>-7.1999999999999995E-2</v>
      </c>
      <c r="P27">
        <v>-6.0000000000000001E-3</v>
      </c>
      <c r="Q27">
        <v>-1.2999999999999999E-2</v>
      </c>
      <c r="R27">
        <v>0.105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F1E7-586E-4A4D-9A24-7D867EE68C1C}">
  <dimension ref="A1:U27"/>
  <sheetViews>
    <sheetView workbookViewId="0">
      <selection activeCell="E42" sqref="E42"/>
    </sheetView>
  </sheetViews>
  <sheetFormatPr baseColWidth="10" defaultRowHeight="15" x14ac:dyDescent="0.2"/>
  <cols>
    <col min="1" max="1" width="16" customWidth="1"/>
    <col min="259" max="259" width="16" customWidth="1"/>
    <col min="515" max="515" width="16" customWidth="1"/>
    <col min="771" max="771" width="16" customWidth="1"/>
    <col min="1027" max="1027" width="16" customWidth="1"/>
    <col min="1283" max="1283" width="16" customWidth="1"/>
    <col min="1539" max="1539" width="16" customWidth="1"/>
    <col min="1795" max="1795" width="16" customWidth="1"/>
    <col min="2051" max="2051" width="16" customWidth="1"/>
    <col min="2307" max="2307" width="16" customWidth="1"/>
    <col min="2563" max="2563" width="16" customWidth="1"/>
    <col min="2819" max="2819" width="16" customWidth="1"/>
    <col min="3075" max="3075" width="16" customWidth="1"/>
    <col min="3331" max="3331" width="16" customWidth="1"/>
    <col min="3587" max="3587" width="16" customWidth="1"/>
    <col min="3843" max="3843" width="16" customWidth="1"/>
    <col min="4099" max="4099" width="16" customWidth="1"/>
    <col min="4355" max="4355" width="16" customWidth="1"/>
    <col min="4611" max="4611" width="16" customWidth="1"/>
    <col min="4867" max="4867" width="16" customWidth="1"/>
    <col min="5123" max="5123" width="16" customWidth="1"/>
    <col min="5379" max="5379" width="16" customWidth="1"/>
    <col min="5635" max="5635" width="16" customWidth="1"/>
    <col min="5891" max="5891" width="16" customWidth="1"/>
    <col min="6147" max="6147" width="16" customWidth="1"/>
    <col min="6403" max="6403" width="16" customWidth="1"/>
    <col min="6659" max="6659" width="16" customWidth="1"/>
    <col min="6915" max="6915" width="16" customWidth="1"/>
    <col min="7171" max="7171" width="16" customWidth="1"/>
    <col min="7427" max="7427" width="16" customWidth="1"/>
    <col min="7683" max="7683" width="16" customWidth="1"/>
    <col min="7939" max="7939" width="16" customWidth="1"/>
    <col min="8195" max="8195" width="16" customWidth="1"/>
    <col min="8451" max="8451" width="16" customWidth="1"/>
    <col min="8707" max="8707" width="16" customWidth="1"/>
    <col min="8963" max="8963" width="16" customWidth="1"/>
    <col min="9219" max="9219" width="16" customWidth="1"/>
    <col min="9475" max="9475" width="16" customWidth="1"/>
    <col min="9731" max="9731" width="16" customWidth="1"/>
    <col min="9987" max="9987" width="16" customWidth="1"/>
    <col min="10243" max="10243" width="16" customWidth="1"/>
    <col min="10499" max="10499" width="16" customWidth="1"/>
    <col min="10755" max="10755" width="16" customWidth="1"/>
    <col min="11011" max="11011" width="16" customWidth="1"/>
    <col min="11267" max="11267" width="16" customWidth="1"/>
    <col min="11523" max="11523" width="16" customWidth="1"/>
    <col min="11779" max="11779" width="16" customWidth="1"/>
    <col min="12035" max="12035" width="16" customWidth="1"/>
    <col min="12291" max="12291" width="16" customWidth="1"/>
    <col min="12547" max="12547" width="16" customWidth="1"/>
    <col min="12803" max="12803" width="16" customWidth="1"/>
    <col min="13059" max="13059" width="16" customWidth="1"/>
    <col min="13315" max="13315" width="16" customWidth="1"/>
    <col min="13571" max="13571" width="16" customWidth="1"/>
    <col min="13827" max="13827" width="16" customWidth="1"/>
    <col min="14083" max="14083" width="16" customWidth="1"/>
    <col min="14339" max="14339" width="16" customWidth="1"/>
    <col min="14595" max="14595" width="16" customWidth="1"/>
    <col min="14851" max="14851" width="16" customWidth="1"/>
    <col min="15107" max="15107" width="16" customWidth="1"/>
    <col min="15363" max="15363" width="16" customWidth="1"/>
    <col min="15619" max="15619" width="16" customWidth="1"/>
    <col min="15875" max="15875" width="16" customWidth="1"/>
    <col min="16131" max="16131" width="16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45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/>
    </row>
    <row r="2" spans="1:21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2"/>
    </row>
    <row r="3" spans="1:21" x14ac:dyDescent="0.2">
      <c r="A3" s="4" t="s">
        <v>19</v>
      </c>
      <c r="B3">
        <f>'WS ZM'!B3-'WS ZM'!B$27</f>
        <v>1573.93</v>
      </c>
      <c r="C3">
        <f>'WS ZM'!C3-'WS ZM'!C$27</f>
        <v>451.67</v>
      </c>
      <c r="D3">
        <f>'WS ZM'!D3-'WS ZM'!D$27</f>
        <v>-251.39</v>
      </c>
      <c r="E3">
        <f>'WS ZM'!E3-'WS ZM'!E$27</f>
        <v>13.090000000000003</v>
      </c>
      <c r="F3">
        <f>AVERAGE(D3:E3)</f>
        <v>-119.14999999999999</v>
      </c>
      <c r="G3">
        <f>'WS ZM'!F3-'WS ZM'!F$27</f>
        <v>150.51500000000001</v>
      </c>
      <c r="H3">
        <f>'WS ZM'!G3-'WS ZM'!G$27</f>
        <v>171.05199999999999</v>
      </c>
      <c r="I3">
        <f>'WS ZM'!H3-'WS ZM'!H$27</f>
        <v>2.0709999999999997</v>
      </c>
      <c r="J3">
        <f>'WS ZM'!I3-'WS ZM'!I$27</f>
        <v>9.4149999999999991</v>
      </c>
      <c r="K3">
        <f>'WS ZM'!J3-'WS ZM'!J$27</f>
        <v>1.7000000000000001E-2</v>
      </c>
      <c r="L3">
        <f>'WS ZM'!K3-'WS ZM'!K$27</f>
        <v>-4.3999999999999997E-2</v>
      </c>
      <c r="M3">
        <f>AVERAGE(K3:L3)</f>
        <v>-1.3499999999999998E-2</v>
      </c>
      <c r="N3">
        <f>'WS ZM'!L3-'WS ZM'!L$27</f>
        <v>244.99700000000001</v>
      </c>
      <c r="O3">
        <f>'WS ZM'!M3-'WS ZM'!M$27</f>
        <v>0.34</v>
      </c>
      <c r="P3">
        <f>'WS ZM'!N3-'WS ZM'!N$27</f>
        <v>0.217</v>
      </c>
      <c r="Q3">
        <f>'WS ZM'!O3-'WS ZM'!O$27</f>
        <v>0.22599999999999998</v>
      </c>
      <c r="R3">
        <f>'WS ZM'!P3-'WS ZM'!P$27</f>
        <v>0.629</v>
      </c>
      <c r="S3">
        <f>'WS ZM'!Q3-'WS ZM'!Q$27</f>
        <v>0.33500000000000002</v>
      </c>
      <c r="T3">
        <f>'WS ZM'!R3-'WS ZM'!R$27</f>
        <v>1.181</v>
      </c>
    </row>
    <row r="4" spans="1:21" x14ac:dyDescent="0.2">
      <c r="A4" s="4" t="s">
        <v>20</v>
      </c>
      <c r="B4">
        <f>'WS ZM'!B4-'WS ZM'!B$27</f>
        <v>1788.93</v>
      </c>
      <c r="C4">
        <f>'WS ZM'!C4-'WS ZM'!C$27</f>
        <v>698.06999999999994</v>
      </c>
      <c r="D4">
        <f>'WS ZM'!D4-'WS ZM'!D$27</f>
        <v>-231.10000000000002</v>
      </c>
      <c r="E4">
        <f>'WS ZM'!E4-'WS ZM'!E$27</f>
        <v>21.849999999999994</v>
      </c>
      <c r="F4">
        <f t="shared" ref="F4:F27" si="0">AVERAGE(D4:E4)</f>
        <v>-104.62500000000001</v>
      </c>
      <c r="G4">
        <f>'WS ZM'!F4-'WS ZM'!F$27</f>
        <v>111.91499999999999</v>
      </c>
      <c r="H4">
        <f>'WS ZM'!G4-'WS ZM'!G$27</f>
        <v>265.55200000000002</v>
      </c>
      <c r="I4">
        <f>'WS ZM'!H4-'WS ZM'!H$27</f>
        <v>2.3809999999999998</v>
      </c>
      <c r="J4">
        <f>'WS ZM'!I4-'WS ZM'!I$27</f>
        <v>7.9160000000000004</v>
      </c>
      <c r="K4">
        <f>'WS ZM'!J4-'WS ZM'!J$27</f>
        <v>1.6E-2</v>
      </c>
      <c r="L4">
        <f>'WS ZM'!K4-'WS ZM'!K$27</f>
        <v>-0.02</v>
      </c>
      <c r="M4">
        <f t="shared" ref="M4:M27" si="1">AVERAGE(K4:L4)</f>
        <v>-2E-3</v>
      </c>
      <c r="N4">
        <f>'WS ZM'!L4-'WS ZM'!L$27</f>
        <v>225.39700000000002</v>
      </c>
      <c r="O4">
        <f>'WS ZM'!M4-'WS ZM'!M$27</f>
        <v>0.54400000000000004</v>
      </c>
      <c r="P4">
        <f>'WS ZM'!N4-'WS ZM'!N$27</f>
        <v>0.19</v>
      </c>
      <c r="Q4">
        <f>'WS ZM'!O4-'WS ZM'!O$27</f>
        <v>0.46600000000000003</v>
      </c>
      <c r="R4">
        <f>'WS ZM'!P4-'WS ZM'!P$27</f>
        <v>1.2530000000000001</v>
      </c>
      <c r="S4">
        <f>'WS ZM'!Q4-'WS ZM'!Q$27</f>
        <v>0.625</v>
      </c>
      <c r="T4">
        <f>'WS ZM'!R4-'WS ZM'!R$27</f>
        <v>2.1240000000000001</v>
      </c>
    </row>
    <row r="5" spans="1:21" x14ac:dyDescent="0.2">
      <c r="A5" s="4" t="s">
        <v>21</v>
      </c>
      <c r="B5">
        <f>'WS ZM'!B5-'WS ZM'!B$27</f>
        <v>1340.93</v>
      </c>
      <c r="C5">
        <f>'WS ZM'!C5-'WS ZM'!C$27</f>
        <v>389.96999999999997</v>
      </c>
      <c r="D5">
        <f>'WS ZM'!D5-'WS ZM'!D$27</f>
        <v>-245.67000000000002</v>
      </c>
      <c r="E5">
        <f>'WS ZM'!E5-'WS ZM'!E$27</f>
        <v>-30.200000000000003</v>
      </c>
      <c r="F5">
        <f t="shared" si="0"/>
        <v>-137.935</v>
      </c>
      <c r="G5">
        <f>'WS ZM'!F5-'WS ZM'!F$27</f>
        <v>146.41500000000002</v>
      </c>
      <c r="H5">
        <f>'WS ZM'!G5-'WS ZM'!G$27</f>
        <v>95.562000000000012</v>
      </c>
      <c r="I5">
        <f>'WS ZM'!H5-'WS ZM'!H$27</f>
        <v>0.97899999999999998</v>
      </c>
      <c r="J5">
        <f>'WS ZM'!I5-'WS ZM'!I$27</f>
        <v>27.287000000000003</v>
      </c>
      <c r="K5">
        <f>'WS ZM'!J5-'WS ZM'!J$27</f>
        <v>0.02</v>
      </c>
      <c r="L5">
        <f>'WS ZM'!K5-'WS ZM'!K$27</f>
        <v>5.000000000000001E-3</v>
      </c>
      <c r="M5">
        <f t="shared" si="1"/>
        <v>1.2500000000000001E-2</v>
      </c>
      <c r="N5">
        <f>'WS ZM'!L5-'WS ZM'!L$27</f>
        <v>190.39700000000002</v>
      </c>
      <c r="O5">
        <f>'WS ZM'!M5-'WS ZM'!M$27</f>
        <v>0.29699999999999999</v>
      </c>
      <c r="P5">
        <f>'WS ZM'!N5-'WS ZM'!N$27</f>
        <v>0.214</v>
      </c>
      <c r="Q5">
        <f>'WS ZM'!O5-'WS ZM'!O$27</f>
        <v>0.20200000000000001</v>
      </c>
      <c r="R5">
        <f>'WS ZM'!P5-'WS ZM'!P$27</f>
        <v>0.58099999999999996</v>
      </c>
      <c r="S5">
        <f>'WS ZM'!Q5-'WS ZM'!Q$27</f>
        <v>0.311</v>
      </c>
      <c r="T5">
        <f>'WS ZM'!R5-'WS ZM'!R$27</f>
        <v>0.8</v>
      </c>
    </row>
    <row r="6" spans="1:21" x14ac:dyDescent="0.2">
      <c r="A6" s="4" t="s">
        <v>22</v>
      </c>
      <c r="B6">
        <f>'WS ZM'!B6-'WS ZM'!B$27</f>
        <v>1582.93</v>
      </c>
      <c r="C6">
        <f>'WS ZM'!C6-'WS ZM'!C$27</f>
        <v>1397.07</v>
      </c>
      <c r="D6">
        <f>'WS ZM'!D6-'WS ZM'!D$27</f>
        <v>-232.61</v>
      </c>
      <c r="E6">
        <f>'WS ZM'!E6-'WS ZM'!E$27</f>
        <v>-8.1800000000000068</v>
      </c>
      <c r="F6">
        <f t="shared" si="0"/>
        <v>-120.39500000000001</v>
      </c>
      <c r="G6">
        <f>'WS ZM'!F6-'WS ZM'!F$27</f>
        <v>48.005000000000003</v>
      </c>
      <c r="H6">
        <f>'WS ZM'!G6-'WS ZM'!G$27</f>
        <v>404.452</v>
      </c>
      <c r="I6">
        <f>'WS ZM'!H6-'WS ZM'!H$27</f>
        <v>2.9739999999999998</v>
      </c>
      <c r="J6">
        <f>'WS ZM'!I6-'WS ZM'!I$27</f>
        <v>3.3050000000000002</v>
      </c>
      <c r="K6">
        <f>'WS ZM'!J6-'WS ZM'!J$27</f>
        <v>1.6E-2</v>
      </c>
      <c r="L6">
        <f>'WS ZM'!K6-'WS ZM'!K$27</f>
        <v>-2.4999999999999998E-2</v>
      </c>
      <c r="M6">
        <f t="shared" si="1"/>
        <v>-4.4999999999999988E-3</v>
      </c>
      <c r="N6">
        <f>'WS ZM'!L6-'WS ZM'!L$27</f>
        <v>182.09700000000001</v>
      </c>
      <c r="O6">
        <f>'WS ZM'!M6-'WS ZM'!M$27</f>
        <v>0.61299999999999999</v>
      </c>
      <c r="P6">
        <f>'WS ZM'!N6-'WS ZM'!N$27</f>
        <v>0.14299999999999999</v>
      </c>
      <c r="Q6">
        <f>'WS ZM'!O6-'WS ZM'!O$27</f>
        <v>0.66799999999999993</v>
      </c>
      <c r="R6">
        <f>'WS ZM'!P6-'WS ZM'!P$27</f>
        <v>1.6679999999999999</v>
      </c>
      <c r="S6">
        <f>'WS ZM'!Q6-'WS ZM'!Q$27</f>
        <v>0.82699999999999996</v>
      </c>
      <c r="T6">
        <f>'WS ZM'!R6-'WS ZM'!R$27</f>
        <v>2.9940000000000002</v>
      </c>
    </row>
    <row r="7" spans="1:21" x14ac:dyDescent="0.2">
      <c r="A7" s="4" t="s">
        <v>23</v>
      </c>
      <c r="B7">
        <f>'WS ZM'!B7-'WS ZM'!B$27</f>
        <v>1624.93</v>
      </c>
      <c r="C7">
        <f>'WS ZM'!C7-'WS ZM'!C$27</f>
        <v>339.07</v>
      </c>
      <c r="D7">
        <f>'WS ZM'!D7-'WS ZM'!D$27</f>
        <v>-246.52</v>
      </c>
      <c r="E7">
        <f>'WS ZM'!E7-'WS ZM'!E$27</f>
        <v>-1.7000000000000028</v>
      </c>
      <c r="F7">
        <f t="shared" si="0"/>
        <v>-124.11000000000001</v>
      </c>
      <c r="G7">
        <f>'WS ZM'!F7-'WS ZM'!F$27</f>
        <v>106.61499999999999</v>
      </c>
      <c r="H7">
        <f>'WS ZM'!G7-'WS ZM'!G$27</f>
        <v>177.25199999999998</v>
      </c>
      <c r="I7">
        <f>'WS ZM'!H7-'WS ZM'!H$27</f>
        <v>3.4159999999999999</v>
      </c>
      <c r="J7">
        <f>'WS ZM'!I7-'WS ZM'!I$27</f>
        <v>14.637</v>
      </c>
      <c r="K7">
        <f>'WS ZM'!J7-'WS ZM'!J$27</f>
        <v>1.2999999999999999E-2</v>
      </c>
      <c r="L7">
        <f>'WS ZM'!K7-'WS ZM'!K$27</f>
        <v>-5.099999999999999E-2</v>
      </c>
      <c r="M7">
        <f t="shared" si="1"/>
        <v>-1.8999999999999996E-2</v>
      </c>
      <c r="N7">
        <f>'WS ZM'!L7-'WS ZM'!L$27</f>
        <v>134.197</v>
      </c>
      <c r="O7">
        <f>'WS ZM'!M7-'WS ZM'!M$27</f>
        <v>0.215</v>
      </c>
      <c r="P7">
        <f>'WS ZM'!N7-'WS ZM'!N$27</f>
        <v>0.19</v>
      </c>
      <c r="Q7">
        <f>'WS ZM'!O7-'WS ZM'!O$27</f>
        <v>0.14000000000000001</v>
      </c>
      <c r="R7">
        <f>'WS ZM'!P7-'WS ZM'!P$27</f>
        <v>0.437</v>
      </c>
      <c r="S7">
        <f>'WS ZM'!Q7-'WS ZM'!Q$27</f>
        <v>0.24700000000000003</v>
      </c>
      <c r="T7">
        <f>'WS ZM'!R7-'WS ZM'!R$27</f>
        <v>1.0229999999999999</v>
      </c>
    </row>
    <row r="8" spans="1:21" x14ac:dyDescent="0.2">
      <c r="A8" s="4" t="s">
        <v>24</v>
      </c>
      <c r="B8">
        <f>'WS ZM'!B8-'WS ZM'!B$27</f>
        <v>1812.93</v>
      </c>
      <c r="C8">
        <f>'WS ZM'!C8-'WS ZM'!C$27</f>
        <v>265.37</v>
      </c>
      <c r="D8">
        <f>'WS ZM'!D8-'WS ZM'!D$27</f>
        <v>-211.74</v>
      </c>
      <c r="E8">
        <f>'WS ZM'!E8-'WS ZM'!E$27</f>
        <v>30.450000000000003</v>
      </c>
      <c r="F8">
        <f t="shared" si="0"/>
        <v>-90.64500000000001</v>
      </c>
      <c r="G8">
        <f>'WS ZM'!F8-'WS ZM'!F$27</f>
        <v>126.21499999999999</v>
      </c>
      <c r="H8">
        <f>'WS ZM'!G8-'WS ZM'!G$27</f>
        <v>196.352</v>
      </c>
      <c r="I8">
        <f>'WS ZM'!H8-'WS ZM'!H$27</f>
        <v>4.2760000000000007</v>
      </c>
      <c r="J8">
        <f>'WS ZM'!I8-'WS ZM'!I$27</f>
        <v>26.766999999999999</v>
      </c>
      <c r="K8">
        <f>'WS ZM'!J8-'WS ZM'!J$27</f>
        <v>3.2000000000000001E-2</v>
      </c>
      <c r="L8">
        <f>'WS ZM'!K8-'WS ZM'!K$27</f>
        <v>-2.1999999999999995E-2</v>
      </c>
      <c r="M8">
        <f t="shared" si="1"/>
        <v>5.0000000000000027E-3</v>
      </c>
      <c r="N8">
        <f>'WS ZM'!L8-'WS ZM'!L$27</f>
        <v>194.49700000000001</v>
      </c>
      <c r="O8">
        <f>'WS ZM'!M8-'WS ZM'!M$27</f>
        <v>0.30299999999999999</v>
      </c>
      <c r="P8">
        <f>'WS ZM'!N8-'WS ZM'!N$27</f>
        <v>0.26400000000000001</v>
      </c>
      <c r="Q8">
        <f>'WS ZM'!O8-'WS ZM'!O$27</f>
        <v>0.26600000000000001</v>
      </c>
      <c r="R8">
        <f>'WS ZM'!P8-'WS ZM'!P$27</f>
        <v>0.63</v>
      </c>
      <c r="S8">
        <f>'WS ZM'!Q8-'WS ZM'!Q$27</f>
        <v>0.377</v>
      </c>
      <c r="T8">
        <f>'WS ZM'!R8-'WS ZM'!R$27</f>
        <v>1.6559999999999999</v>
      </c>
    </row>
    <row r="9" spans="1:21" x14ac:dyDescent="0.2">
      <c r="A9" s="4" t="s">
        <v>25</v>
      </c>
      <c r="B9">
        <f>'WS ZM'!B9-'WS ZM'!B$27</f>
        <v>1865.93</v>
      </c>
      <c r="C9">
        <f>'WS ZM'!C9-'WS ZM'!C$27</f>
        <v>627.67000000000007</v>
      </c>
      <c r="D9">
        <f>'WS ZM'!D9-'WS ZM'!D$27</f>
        <v>-217.83</v>
      </c>
      <c r="E9">
        <f>'WS ZM'!E9-'WS ZM'!E$27</f>
        <v>14.730000000000004</v>
      </c>
      <c r="F9">
        <f t="shared" si="0"/>
        <v>-101.55000000000001</v>
      </c>
      <c r="G9">
        <f>'WS ZM'!F9-'WS ZM'!F$27</f>
        <v>110.21499999999999</v>
      </c>
      <c r="H9">
        <f>'WS ZM'!G9-'WS ZM'!G$27</f>
        <v>157.65199999999999</v>
      </c>
      <c r="I9">
        <f>'WS ZM'!H9-'WS ZM'!H$27</f>
        <v>0.499</v>
      </c>
      <c r="J9">
        <f>'WS ZM'!I9-'WS ZM'!I$27</f>
        <v>1.9019999999999999</v>
      </c>
      <c r="K9">
        <f>'WS ZM'!J9-'WS ZM'!J$27</f>
        <v>2.9999999999999992E-3</v>
      </c>
      <c r="L9">
        <f>'WS ZM'!K9-'WS ZM'!K$27</f>
        <v>-5.8999999999999997E-2</v>
      </c>
      <c r="M9">
        <f t="shared" si="1"/>
        <v>-2.7999999999999997E-2</v>
      </c>
      <c r="N9">
        <f>'WS ZM'!L9-'WS ZM'!L$27</f>
        <v>174.89700000000002</v>
      </c>
      <c r="O9">
        <f>'WS ZM'!M9-'WS ZM'!M$27</f>
        <v>0.377</v>
      </c>
      <c r="P9">
        <f>'WS ZM'!N9-'WS ZM'!N$27</f>
        <v>0.13300000000000001</v>
      </c>
      <c r="Q9">
        <f>'WS ZM'!O9-'WS ZM'!O$27</f>
        <v>0.26400000000000001</v>
      </c>
      <c r="R9">
        <f>'WS ZM'!P9-'WS ZM'!P$27</f>
        <v>0.63600000000000001</v>
      </c>
      <c r="S9">
        <f>'WS ZM'!Q9-'WS ZM'!Q$27</f>
        <v>0.39200000000000002</v>
      </c>
      <c r="T9">
        <f>'WS ZM'!R9-'WS ZM'!R$27</f>
        <v>0.97399999999999998</v>
      </c>
    </row>
    <row r="10" spans="1:21" x14ac:dyDescent="0.2">
      <c r="A10" s="4" t="s">
        <v>26</v>
      </c>
      <c r="B10">
        <f>'WS ZM'!B10-'WS ZM'!B$27</f>
        <v>1789.93</v>
      </c>
      <c r="C10">
        <f>'WS ZM'!C10-'WS ZM'!C$27</f>
        <v>685.56999999999994</v>
      </c>
      <c r="D10">
        <f>'WS ZM'!D10-'WS ZM'!D$27</f>
        <v>-238.11</v>
      </c>
      <c r="E10">
        <f>'WS ZM'!E10-'WS ZM'!E$27</f>
        <v>-3.1800000000000068</v>
      </c>
      <c r="F10">
        <f t="shared" si="0"/>
        <v>-120.64500000000001</v>
      </c>
      <c r="G10">
        <f>'WS ZM'!F10-'WS ZM'!F$27</f>
        <v>132.715</v>
      </c>
      <c r="H10">
        <f>'WS ZM'!G10-'WS ZM'!G$27</f>
        <v>185.352</v>
      </c>
      <c r="I10">
        <f>'WS ZM'!H10-'WS ZM'!H$27</f>
        <v>1.5899999999999999</v>
      </c>
      <c r="J10">
        <f>'WS ZM'!I10-'WS ZM'!I$27</f>
        <v>5.976</v>
      </c>
      <c r="K10">
        <f>'WS ZM'!J10-'WS ZM'!J$27</f>
        <v>1.7999999999999999E-2</v>
      </c>
      <c r="L10">
        <f>'WS ZM'!K10-'WS ZM'!K$27</f>
        <v>-4.9999999999999989E-2</v>
      </c>
      <c r="M10">
        <f t="shared" si="1"/>
        <v>-1.5999999999999993E-2</v>
      </c>
      <c r="N10">
        <f>'WS ZM'!L10-'WS ZM'!L$27</f>
        <v>222.49700000000001</v>
      </c>
      <c r="O10">
        <f>'WS ZM'!M10-'WS ZM'!M$27</f>
        <v>0.46600000000000003</v>
      </c>
      <c r="P10">
        <f>'WS ZM'!N10-'WS ZM'!N$27</f>
        <v>0.27400000000000002</v>
      </c>
      <c r="Q10">
        <f>'WS ZM'!O10-'WS ZM'!O$27</f>
        <v>0.35799999999999998</v>
      </c>
      <c r="R10">
        <f>'WS ZM'!P10-'WS ZM'!P$27</f>
        <v>0.96399999999999997</v>
      </c>
      <c r="S10">
        <f>'WS ZM'!Q10-'WS ZM'!Q$27</f>
        <v>0.501</v>
      </c>
      <c r="T10">
        <f>'WS ZM'!R10-'WS ZM'!R$27</f>
        <v>1.4390000000000001</v>
      </c>
    </row>
    <row r="11" spans="1:21" x14ac:dyDescent="0.2">
      <c r="A11" s="4" t="s">
        <v>27</v>
      </c>
      <c r="B11">
        <f>'WS ZM'!B11-'WS ZM'!B$27</f>
        <v>1644.93</v>
      </c>
      <c r="C11">
        <f>'WS ZM'!C11-'WS ZM'!C$27</f>
        <v>660.97</v>
      </c>
      <c r="D11">
        <f>'WS ZM'!D11-'WS ZM'!D$27</f>
        <v>-209.01</v>
      </c>
      <c r="E11">
        <f>'WS ZM'!E11-'WS ZM'!E$27</f>
        <v>30.650000000000006</v>
      </c>
      <c r="F11">
        <f t="shared" si="0"/>
        <v>-89.179999999999993</v>
      </c>
      <c r="G11">
        <f>'WS ZM'!F11-'WS ZM'!F$27</f>
        <v>101.015</v>
      </c>
      <c r="H11">
        <f>'WS ZM'!G11-'WS ZM'!G$27</f>
        <v>189.952</v>
      </c>
      <c r="I11">
        <f>'WS ZM'!H11-'WS ZM'!H$27</f>
        <v>4.2990000000000004</v>
      </c>
      <c r="J11">
        <f>'WS ZM'!I11-'WS ZM'!I$27</f>
        <v>11.266999999999999</v>
      </c>
      <c r="K11">
        <f>'WS ZM'!J11-'WS ZM'!J$27</f>
        <v>1.3999999999999999E-2</v>
      </c>
      <c r="L11">
        <f>'WS ZM'!K11-'WS ZM'!K$27</f>
        <v>-5.6999999999999995E-2</v>
      </c>
      <c r="M11">
        <f t="shared" si="1"/>
        <v>-2.1499999999999998E-2</v>
      </c>
      <c r="N11">
        <f>'WS ZM'!L11-'WS ZM'!L$27</f>
        <v>194.99700000000001</v>
      </c>
      <c r="O11">
        <f>'WS ZM'!M11-'WS ZM'!M$27</f>
        <v>0.38200000000000001</v>
      </c>
      <c r="P11">
        <f>'WS ZM'!N11-'WS ZM'!N$27</f>
        <v>0.15</v>
      </c>
      <c r="Q11">
        <f>'WS ZM'!O11-'WS ZM'!O$27</f>
        <v>0.29499999999999998</v>
      </c>
      <c r="R11">
        <f>'WS ZM'!P11-'WS ZM'!P$27</f>
        <v>0.76300000000000001</v>
      </c>
      <c r="S11">
        <f>'WS ZM'!Q11-'WS ZM'!Q$27</f>
        <v>0.39900000000000002</v>
      </c>
      <c r="T11">
        <f>'WS ZM'!R11-'WS ZM'!R$27</f>
        <v>1.5609999999999999</v>
      </c>
    </row>
    <row r="12" spans="1:21" x14ac:dyDescent="0.2">
      <c r="A12" s="4" t="s">
        <v>28</v>
      </c>
      <c r="B12">
        <f>'WS ZM'!B12-'WS ZM'!B$27</f>
        <v>2145.9299999999998</v>
      </c>
      <c r="C12">
        <f>'WS ZM'!C12-'WS ZM'!C$27</f>
        <v>479.17</v>
      </c>
      <c r="D12">
        <f>'WS ZM'!D12-'WS ZM'!D$27</f>
        <v>-220.67000000000002</v>
      </c>
      <c r="E12">
        <f>'WS ZM'!E12-'WS ZM'!E$27</f>
        <v>-13.209999999999994</v>
      </c>
      <c r="F12">
        <f t="shared" si="0"/>
        <v>-116.94</v>
      </c>
      <c r="G12">
        <f>'WS ZM'!F12-'WS ZM'!F$27</f>
        <v>133.51500000000001</v>
      </c>
      <c r="H12">
        <f>'WS ZM'!G12-'WS ZM'!G$27</f>
        <v>165.15199999999999</v>
      </c>
      <c r="I12">
        <f>'WS ZM'!H12-'WS ZM'!H$27</f>
        <v>-0.28699999999999998</v>
      </c>
      <c r="J12">
        <f>'WS ZM'!I12-'WS ZM'!I$27</f>
        <v>4.1739999999999995</v>
      </c>
      <c r="K12">
        <f>'WS ZM'!J12-'WS ZM'!J$27</f>
        <v>0.02</v>
      </c>
      <c r="L12">
        <f>'WS ZM'!K12-'WS ZM'!K$27</f>
        <v>-3.0999999999999996E-2</v>
      </c>
      <c r="M12">
        <f t="shared" si="1"/>
        <v>-5.4999999999999979E-3</v>
      </c>
      <c r="N12">
        <f>'WS ZM'!L12-'WS ZM'!L$27</f>
        <v>178.49700000000001</v>
      </c>
      <c r="O12">
        <f>'WS ZM'!M12-'WS ZM'!M$27</f>
        <v>0.23200000000000001</v>
      </c>
      <c r="P12">
        <f>'WS ZM'!N12-'WS ZM'!N$27</f>
        <v>0.29299999999999998</v>
      </c>
      <c r="Q12">
        <f>'WS ZM'!O12-'WS ZM'!O$27</f>
        <v>0.14299999999999999</v>
      </c>
      <c r="R12">
        <f>'WS ZM'!P12-'WS ZM'!P$27</f>
        <v>0.40800000000000003</v>
      </c>
      <c r="S12">
        <f>'WS ZM'!Q12-'WS ZM'!Q$27</f>
        <v>0.252</v>
      </c>
      <c r="T12">
        <f>'WS ZM'!R12-'WS ZM'!R$27</f>
        <v>0.73399999999999999</v>
      </c>
    </row>
    <row r="13" spans="1:21" x14ac:dyDescent="0.2">
      <c r="A13" s="4" t="s">
        <v>29</v>
      </c>
      <c r="B13">
        <f>'WS ZM'!B13-'WS ZM'!B$27</f>
        <v>1711.93</v>
      </c>
      <c r="C13">
        <f>'WS ZM'!C13-'WS ZM'!C$27</f>
        <v>1001.0699999999999</v>
      </c>
      <c r="D13">
        <f>'WS ZM'!D13-'WS ZM'!D$27</f>
        <v>-233.08</v>
      </c>
      <c r="E13">
        <f>'WS ZM'!E13-'WS ZM'!E$27</f>
        <v>4.8400000000000034</v>
      </c>
      <c r="F13">
        <f t="shared" si="0"/>
        <v>-114.12</v>
      </c>
      <c r="G13">
        <f>'WS ZM'!F13-'WS ZM'!F$27</f>
        <v>58.285000000000004</v>
      </c>
      <c r="H13">
        <f>'WS ZM'!G13-'WS ZM'!G$27</f>
        <v>124.45200000000001</v>
      </c>
      <c r="I13">
        <f>'WS ZM'!H13-'WS ZM'!H$27</f>
        <v>1.2040000000000002</v>
      </c>
      <c r="J13">
        <f>'WS ZM'!I13-'WS ZM'!I$27</f>
        <v>0.371</v>
      </c>
      <c r="K13">
        <f>'WS ZM'!J13-'WS ZM'!J$27</f>
        <v>-4.0000000000000001E-3</v>
      </c>
      <c r="L13">
        <f>'WS ZM'!K13-'WS ZM'!K$27</f>
        <v>-0.08</v>
      </c>
      <c r="M13">
        <f t="shared" si="1"/>
        <v>-4.2000000000000003E-2</v>
      </c>
      <c r="N13">
        <f>'WS ZM'!L13-'WS ZM'!L$27</f>
        <v>122.19699999999999</v>
      </c>
      <c r="O13">
        <f>'WS ZM'!M13-'WS ZM'!M$27</f>
        <v>0.29199999999999998</v>
      </c>
      <c r="P13">
        <f>'WS ZM'!N13-'WS ZM'!N$27</f>
        <v>8.7999999999999995E-2</v>
      </c>
      <c r="Q13">
        <f>'WS ZM'!O13-'WS ZM'!O$27</f>
        <v>0.24199999999999999</v>
      </c>
      <c r="R13">
        <f>'WS ZM'!P13-'WS ZM'!P$27</f>
        <v>0.64900000000000002</v>
      </c>
      <c r="S13">
        <f>'WS ZM'!Q13-'WS ZM'!Q$27</f>
        <v>0.33300000000000002</v>
      </c>
      <c r="T13">
        <f>'WS ZM'!R13-'WS ZM'!R$27</f>
        <v>0.754</v>
      </c>
    </row>
    <row r="14" spans="1:21" x14ac:dyDescent="0.2">
      <c r="A14" s="4" t="s">
        <v>30</v>
      </c>
      <c r="B14">
        <f>'WS ZM'!B14-'WS ZM'!B$27</f>
        <v>1485.93</v>
      </c>
      <c r="C14">
        <f>'WS ZM'!C14-'WS ZM'!C$27</f>
        <v>671.86999999999989</v>
      </c>
      <c r="D14">
        <f>'WS ZM'!D14-'WS ZM'!D$27</f>
        <v>-207.38</v>
      </c>
      <c r="E14">
        <f>'WS ZM'!E14-'WS ZM'!E$27</f>
        <v>9.4099999999999966</v>
      </c>
      <c r="F14">
        <f t="shared" si="0"/>
        <v>-98.984999999999999</v>
      </c>
      <c r="G14">
        <f>'WS ZM'!F14-'WS ZM'!F$27</f>
        <v>117.61499999999999</v>
      </c>
      <c r="H14">
        <f>'WS ZM'!G14-'WS ZM'!G$27</f>
        <v>240.452</v>
      </c>
      <c r="I14">
        <f>'WS ZM'!H14-'WS ZM'!H$27</f>
        <v>0.67</v>
      </c>
      <c r="J14">
        <f>'WS ZM'!I14-'WS ZM'!I$27</f>
        <v>4.891</v>
      </c>
      <c r="K14">
        <f>'WS ZM'!J14-'WS ZM'!J$27</f>
        <v>1.9999999999999983E-3</v>
      </c>
      <c r="L14">
        <f>'WS ZM'!K14-'WS ZM'!K$27</f>
        <v>1.6E-2</v>
      </c>
      <c r="M14">
        <f t="shared" si="1"/>
        <v>8.9999999999999993E-3</v>
      </c>
      <c r="N14">
        <f>'WS ZM'!L14-'WS ZM'!L$27</f>
        <v>181.99700000000001</v>
      </c>
      <c r="O14">
        <f>'WS ZM'!M14-'WS ZM'!M$27</f>
        <v>0.45</v>
      </c>
      <c r="P14">
        <f>'WS ZM'!N14-'WS ZM'!N$27</f>
        <v>0.18</v>
      </c>
      <c r="Q14">
        <f>'WS ZM'!O14-'WS ZM'!O$27</f>
        <v>0.433</v>
      </c>
      <c r="R14">
        <f>'WS ZM'!P14-'WS ZM'!P$27</f>
        <v>1.141</v>
      </c>
      <c r="S14">
        <f>'WS ZM'!Q14-'WS ZM'!Q$27</f>
        <v>0.52700000000000002</v>
      </c>
      <c r="T14">
        <f>'WS ZM'!R14-'WS ZM'!R$27</f>
        <v>2.0070000000000001</v>
      </c>
    </row>
    <row r="15" spans="1:21" x14ac:dyDescent="0.2">
      <c r="A15" s="4" t="s">
        <v>31</v>
      </c>
      <c r="B15">
        <f>'WS ZM'!B15-'WS ZM'!B$27</f>
        <v>1378.93</v>
      </c>
      <c r="C15">
        <f>'WS ZM'!C15-'WS ZM'!C$27</f>
        <v>333.96999999999997</v>
      </c>
      <c r="D15">
        <f>'WS ZM'!D15-'WS ZM'!D$27</f>
        <v>-230.84</v>
      </c>
      <c r="E15">
        <f>'WS ZM'!E15-'WS ZM'!E$27</f>
        <v>15.739999999999995</v>
      </c>
      <c r="F15">
        <f t="shared" si="0"/>
        <v>-107.55000000000001</v>
      </c>
      <c r="G15">
        <f>'WS ZM'!F15-'WS ZM'!F$27</f>
        <v>87.694999999999993</v>
      </c>
      <c r="H15">
        <f>'WS ZM'!G15-'WS ZM'!G$27</f>
        <v>134.15199999999999</v>
      </c>
      <c r="I15">
        <f>'WS ZM'!H15-'WS ZM'!H$27</f>
        <v>3.4279999999999995</v>
      </c>
      <c r="J15">
        <f>'WS ZM'!I15-'WS ZM'!I$27</f>
        <v>10.129000000000001</v>
      </c>
      <c r="K15">
        <f>'WS ZM'!J15-'WS ZM'!J$27</f>
        <v>1.2E-2</v>
      </c>
      <c r="L15">
        <f>'WS ZM'!K15-'WS ZM'!K$27</f>
        <v>-2.2999999999999996E-2</v>
      </c>
      <c r="M15">
        <f t="shared" si="1"/>
        <v>-5.4999999999999979E-3</v>
      </c>
      <c r="N15">
        <f>'WS ZM'!L15-'WS ZM'!L$27</f>
        <v>121.39699999999999</v>
      </c>
      <c r="O15">
        <f>'WS ZM'!M15-'WS ZM'!M$27</f>
        <v>0.33700000000000002</v>
      </c>
      <c r="P15">
        <f>'WS ZM'!N15-'WS ZM'!N$27</f>
        <v>0.247</v>
      </c>
      <c r="Q15">
        <f>'WS ZM'!O15-'WS ZM'!O$27</f>
        <v>0.21999999999999997</v>
      </c>
      <c r="R15">
        <f>'WS ZM'!P15-'WS ZM'!P$27</f>
        <v>0.64600000000000002</v>
      </c>
      <c r="S15">
        <f>'WS ZM'!Q15-'WS ZM'!Q$27</f>
        <v>0.36099999999999999</v>
      </c>
      <c r="T15">
        <f>'WS ZM'!R15-'WS ZM'!R$27</f>
        <v>1.754</v>
      </c>
    </row>
    <row r="16" spans="1:21" x14ac:dyDescent="0.2">
      <c r="A16" s="4" t="s">
        <v>32</v>
      </c>
      <c r="B16">
        <f>'WS ZM'!B16-'WS ZM'!B$27</f>
        <v>2114.9299999999998</v>
      </c>
      <c r="C16">
        <f>'WS ZM'!C16-'WS ZM'!C$27</f>
        <v>547.97</v>
      </c>
      <c r="D16">
        <f>'WS ZM'!D16-'WS ZM'!D$27</f>
        <v>-209.25</v>
      </c>
      <c r="E16">
        <f>'WS ZM'!E16-'WS ZM'!E$27</f>
        <v>-31.270000000000003</v>
      </c>
      <c r="F16">
        <f t="shared" si="0"/>
        <v>-120.26</v>
      </c>
      <c r="G16">
        <f>'WS ZM'!F16-'WS ZM'!F$27</f>
        <v>87.034999999999997</v>
      </c>
      <c r="H16">
        <f>'WS ZM'!G16-'WS ZM'!G$27</f>
        <v>186.75199999999998</v>
      </c>
      <c r="I16">
        <f>'WS ZM'!H16-'WS ZM'!H$27</f>
        <v>1.427</v>
      </c>
      <c r="J16">
        <f>'WS ZM'!I16-'WS ZM'!I$27</f>
        <v>4.4109999999999996</v>
      </c>
      <c r="K16">
        <f>'WS ZM'!J16-'WS ZM'!J$27</f>
        <v>2.7999999999999997E-2</v>
      </c>
      <c r="L16">
        <f>'WS ZM'!K16-'WS ZM'!K$27</f>
        <v>-4.9999999999999989E-2</v>
      </c>
      <c r="M16">
        <f t="shared" si="1"/>
        <v>-1.0999999999999996E-2</v>
      </c>
      <c r="N16">
        <f>'WS ZM'!L16-'WS ZM'!L$27</f>
        <v>142.99700000000001</v>
      </c>
      <c r="O16">
        <f>'WS ZM'!M16-'WS ZM'!M$27</f>
        <v>0.27200000000000002</v>
      </c>
      <c r="P16">
        <f>'WS ZM'!N16-'WS ZM'!N$27</f>
        <v>0.159</v>
      </c>
      <c r="Q16">
        <f>'WS ZM'!O16-'WS ZM'!O$27</f>
        <v>0.16399999999999998</v>
      </c>
      <c r="R16">
        <f>'WS ZM'!P16-'WS ZM'!P$27</f>
        <v>0.51200000000000001</v>
      </c>
      <c r="S16">
        <f>'WS ZM'!Q16-'WS ZM'!Q$27</f>
        <v>0.29400000000000004</v>
      </c>
      <c r="T16">
        <f>'WS ZM'!R16-'WS ZM'!R$27</f>
        <v>0.60799999999999998</v>
      </c>
    </row>
    <row r="17" spans="1:20" x14ac:dyDescent="0.2">
      <c r="A17" s="4" t="s">
        <v>33</v>
      </c>
      <c r="B17">
        <f>'WS ZM'!B17-'WS ZM'!B$27</f>
        <v>2020.93</v>
      </c>
      <c r="C17">
        <f>'WS ZM'!C17-'WS ZM'!C$27</f>
        <v>446.36999999999995</v>
      </c>
      <c r="D17">
        <f>'WS ZM'!D17-'WS ZM'!D$27</f>
        <v>-231.48000000000002</v>
      </c>
      <c r="E17">
        <f>'WS ZM'!E17-'WS ZM'!E$27</f>
        <v>-7.7000000000000028</v>
      </c>
      <c r="F17">
        <f t="shared" si="0"/>
        <v>-119.59</v>
      </c>
      <c r="G17">
        <f>'WS ZM'!F17-'WS ZM'!F$27</f>
        <v>123.91499999999999</v>
      </c>
      <c r="H17">
        <f>'WS ZM'!G17-'WS ZM'!G$27</f>
        <v>132.25199999999998</v>
      </c>
      <c r="I17">
        <f>'WS ZM'!H17-'WS ZM'!H$27</f>
        <v>0.69499999999999995</v>
      </c>
      <c r="J17">
        <f>'WS ZM'!I17-'WS ZM'!I$27</f>
        <v>3.69</v>
      </c>
      <c r="K17">
        <f>'WS ZM'!J17-'WS ZM'!J$27</f>
        <v>2.1999999999999999E-2</v>
      </c>
      <c r="L17">
        <f>'WS ZM'!K17-'WS ZM'!K$27</f>
        <v>-2.9000000000000001E-2</v>
      </c>
      <c r="M17">
        <f t="shared" si="1"/>
        <v>-3.5000000000000014E-3</v>
      </c>
      <c r="N17">
        <f>'WS ZM'!L17-'WS ZM'!L$27</f>
        <v>164.09700000000001</v>
      </c>
      <c r="O17">
        <f>'WS ZM'!M17-'WS ZM'!M$27</f>
        <v>0.29899999999999999</v>
      </c>
      <c r="P17">
        <f>'WS ZM'!N17-'WS ZM'!N$27</f>
        <v>0.19999999999999998</v>
      </c>
      <c r="Q17">
        <f>'WS ZM'!O17-'WS ZM'!O$27</f>
        <v>0.2</v>
      </c>
      <c r="R17">
        <f>'WS ZM'!P17-'WS ZM'!P$27</f>
        <v>0.57699999999999996</v>
      </c>
      <c r="S17">
        <f>'WS ZM'!Q17-'WS ZM'!Q$27</f>
        <v>0.32</v>
      </c>
      <c r="T17">
        <f>'WS ZM'!R17-'WS ZM'!R$27</f>
        <v>0.82200000000000006</v>
      </c>
    </row>
    <row r="18" spans="1:20" x14ac:dyDescent="0.2">
      <c r="A18" s="4" t="s">
        <v>34</v>
      </c>
      <c r="B18">
        <f>'WS ZM'!B18-'WS ZM'!B$27</f>
        <v>2102.9299999999998</v>
      </c>
      <c r="C18">
        <f>'WS ZM'!C18-'WS ZM'!C$27</f>
        <v>384.57</v>
      </c>
      <c r="D18">
        <f>'WS ZM'!D18-'WS ZM'!D$27</f>
        <v>-202.63</v>
      </c>
      <c r="E18">
        <f>'WS ZM'!E18-'WS ZM'!E$27</f>
        <v>-4.8900000000000006</v>
      </c>
      <c r="F18">
        <f t="shared" si="0"/>
        <v>-103.75999999999999</v>
      </c>
      <c r="G18">
        <f>'WS ZM'!F18-'WS ZM'!F$27</f>
        <v>118.315</v>
      </c>
      <c r="H18">
        <f>'WS ZM'!G18-'WS ZM'!G$27</f>
        <v>92.342000000000013</v>
      </c>
      <c r="I18">
        <f>'WS ZM'!H18-'WS ZM'!H$27</f>
        <v>0.51999999999999991</v>
      </c>
      <c r="J18">
        <f>'WS ZM'!I18-'WS ZM'!I$27</f>
        <v>18.007000000000001</v>
      </c>
      <c r="K18">
        <f>'WS ZM'!J18-'WS ZM'!J$27</f>
        <v>1.2E-2</v>
      </c>
      <c r="L18">
        <f>'WS ZM'!K18-'WS ZM'!K$27</f>
        <v>-4.7E-2</v>
      </c>
      <c r="M18">
        <f t="shared" si="1"/>
        <v>-1.7500000000000002E-2</v>
      </c>
      <c r="N18">
        <f>'WS ZM'!L18-'WS ZM'!L$27</f>
        <v>122.797</v>
      </c>
      <c r="O18">
        <f>'WS ZM'!M18-'WS ZM'!M$27</f>
        <v>0.24399999999999999</v>
      </c>
      <c r="P18">
        <f>'WS ZM'!N18-'WS ZM'!N$27</f>
        <v>0.161</v>
      </c>
      <c r="Q18">
        <f>'WS ZM'!O18-'WS ZM'!O$27</f>
        <v>0.17299999999999999</v>
      </c>
      <c r="R18">
        <f>'WS ZM'!P18-'WS ZM'!P$27</f>
        <v>0.41899999999999998</v>
      </c>
      <c r="S18">
        <f>'WS ZM'!Q18-'WS ZM'!Q$27</f>
        <v>0.26700000000000002</v>
      </c>
      <c r="T18">
        <f>'WS ZM'!R18-'WS ZM'!R$27</f>
        <v>1.1859999999999999</v>
      </c>
    </row>
    <row r="19" spans="1:20" x14ac:dyDescent="0.2">
      <c r="A19" s="4" t="s">
        <v>35</v>
      </c>
      <c r="B19">
        <f>'WS ZM'!B19-'WS ZM'!B$27</f>
        <v>2534.9299999999998</v>
      </c>
      <c r="C19">
        <f>'WS ZM'!C19-'WS ZM'!C$27</f>
        <v>308.17</v>
      </c>
      <c r="D19">
        <f>'WS ZM'!D19-'WS ZM'!D$27</f>
        <v>-213.16</v>
      </c>
      <c r="E19">
        <f>'WS ZM'!E19-'WS ZM'!E$27</f>
        <v>32.349999999999994</v>
      </c>
      <c r="F19">
        <f t="shared" si="0"/>
        <v>-90.405000000000001</v>
      </c>
      <c r="G19">
        <f>'WS ZM'!F19-'WS ZM'!F$27</f>
        <v>165.91500000000002</v>
      </c>
      <c r="H19">
        <f>'WS ZM'!G19-'WS ZM'!G$27</f>
        <v>40.152000000000001</v>
      </c>
      <c r="I19">
        <f>'WS ZM'!H19-'WS ZM'!H$27</f>
        <v>1.9359999999999999</v>
      </c>
      <c r="J19">
        <f>'WS ZM'!I19-'WS ZM'!I$27</f>
        <v>16.236999999999998</v>
      </c>
      <c r="K19">
        <f>'WS ZM'!J19-'WS ZM'!J$27</f>
        <v>2.3E-2</v>
      </c>
      <c r="L19">
        <f>'WS ZM'!K19-'WS ZM'!K$27</f>
        <v>-5.1999999999999991E-2</v>
      </c>
      <c r="M19">
        <f t="shared" si="1"/>
        <v>-1.4499999999999996E-2</v>
      </c>
      <c r="N19">
        <f>'WS ZM'!L19-'WS ZM'!L$27</f>
        <v>131.197</v>
      </c>
      <c r="O19">
        <f>'WS ZM'!M19-'WS ZM'!M$27</f>
        <v>0.20100000000000001</v>
      </c>
      <c r="P19">
        <f>'WS ZM'!N19-'WS ZM'!N$27</f>
        <v>0.36299999999999999</v>
      </c>
      <c r="Q19">
        <f>'WS ZM'!O19-'WS ZM'!O$27</f>
        <v>9.1999999999999998E-2</v>
      </c>
      <c r="R19">
        <f>'WS ZM'!P19-'WS ZM'!P$27</f>
        <v>0.254</v>
      </c>
      <c r="S19">
        <f>'WS ZM'!Q19-'WS ZM'!Q$27</f>
        <v>0.16500000000000001</v>
      </c>
      <c r="T19">
        <f>'WS ZM'!R19-'WS ZM'!R$27</f>
        <v>0.17000000000000004</v>
      </c>
    </row>
    <row r="20" spans="1:20" x14ac:dyDescent="0.2">
      <c r="A20" s="4" t="s">
        <v>36</v>
      </c>
      <c r="B20">
        <f>'WS ZM'!B20-'WS ZM'!B$27</f>
        <v>1870.93</v>
      </c>
      <c r="C20">
        <f>'WS ZM'!C20-'WS ZM'!C$27</f>
        <v>438.46999999999997</v>
      </c>
      <c r="D20">
        <f>'WS ZM'!D20-'WS ZM'!D$27</f>
        <v>-179.16</v>
      </c>
      <c r="E20">
        <f>'WS ZM'!E20-'WS ZM'!E$27</f>
        <v>-30.950000000000003</v>
      </c>
      <c r="F20">
        <f t="shared" si="0"/>
        <v>-105.05500000000001</v>
      </c>
      <c r="G20">
        <f>'WS ZM'!F20-'WS ZM'!F$27</f>
        <v>111.11499999999999</v>
      </c>
      <c r="H20">
        <f>'WS ZM'!G20-'WS ZM'!G$27</f>
        <v>63.271999999999998</v>
      </c>
      <c r="I20">
        <f>'WS ZM'!H20-'WS ZM'!H$27</f>
        <v>1.069</v>
      </c>
      <c r="J20">
        <f>'WS ZM'!I20-'WS ZM'!I$27</f>
        <v>12.466999999999999</v>
      </c>
      <c r="K20">
        <f>'WS ZM'!J20-'WS ZM'!J$27</f>
        <v>1.9999999999999983E-3</v>
      </c>
      <c r="L20">
        <f>'WS ZM'!K20-'WS ZM'!K$27</f>
        <v>-2.2999999999999996E-2</v>
      </c>
      <c r="M20">
        <f t="shared" si="1"/>
        <v>-1.0499999999999999E-2</v>
      </c>
      <c r="N20">
        <f>'WS ZM'!L20-'WS ZM'!L$27</f>
        <v>131.09700000000001</v>
      </c>
      <c r="O20">
        <f>'WS ZM'!M20-'WS ZM'!M$27</f>
        <v>0.21299999999999999</v>
      </c>
      <c r="P20">
        <f>'WS ZM'!N20-'WS ZM'!N$27</f>
        <v>0.245</v>
      </c>
      <c r="Q20">
        <f>'WS ZM'!O20-'WS ZM'!O$27</f>
        <v>0.11199999999999999</v>
      </c>
      <c r="R20">
        <f>'WS ZM'!P20-'WS ZM'!P$27</f>
        <v>0.36899999999999999</v>
      </c>
      <c r="S20">
        <f>'WS ZM'!Q20-'WS ZM'!Q$27</f>
        <v>0.23700000000000002</v>
      </c>
      <c r="T20">
        <f>'WS ZM'!R20-'WS ZM'!R$27</f>
        <v>0.375</v>
      </c>
    </row>
    <row r="21" spans="1:20" x14ac:dyDescent="0.2">
      <c r="A21" s="4" t="s">
        <v>37</v>
      </c>
      <c r="B21">
        <f>'WS ZM'!B21-'WS ZM'!B$27</f>
        <v>2202.9299999999998</v>
      </c>
      <c r="C21">
        <f>'WS ZM'!C21-'WS ZM'!C$27</f>
        <v>4510.07</v>
      </c>
      <c r="D21">
        <f>'WS ZM'!D21-'WS ZM'!D$27</f>
        <v>-192.02</v>
      </c>
      <c r="E21">
        <f>'WS ZM'!E21-'WS ZM'!E$27</f>
        <v>1594.75</v>
      </c>
      <c r="F21">
        <f t="shared" si="0"/>
        <v>701.36500000000001</v>
      </c>
      <c r="G21">
        <f>'WS ZM'!F21-'WS ZM'!F$27</f>
        <v>137.51500000000001</v>
      </c>
      <c r="H21">
        <f>'WS ZM'!G21-'WS ZM'!G$27</f>
        <v>215.852</v>
      </c>
      <c r="I21">
        <f>'WS ZM'!H21-'WS ZM'!H$27</f>
        <v>2.403</v>
      </c>
      <c r="J21">
        <f>'WS ZM'!I21-'WS ZM'!I$27</f>
        <v>6.7969999999999997</v>
      </c>
      <c r="K21">
        <f>'WS ZM'!J21-'WS ZM'!J$27</f>
        <v>7.2999999999999995E-2</v>
      </c>
      <c r="L21">
        <f>'WS ZM'!K21-'WS ZM'!K$27</f>
        <v>-8.9999999999999976E-3</v>
      </c>
      <c r="M21">
        <f t="shared" si="1"/>
        <v>3.2000000000000001E-2</v>
      </c>
      <c r="N21">
        <f>'WS ZM'!L21-'WS ZM'!L$27</f>
        <v>201.39700000000002</v>
      </c>
      <c r="O21">
        <f>'WS ZM'!M21-'WS ZM'!M$27</f>
        <v>0.45100000000000001</v>
      </c>
      <c r="P21">
        <f>'WS ZM'!N21-'WS ZM'!N$27</f>
        <v>0.67</v>
      </c>
      <c r="Q21">
        <f>'WS ZM'!O21-'WS ZM'!O$27</f>
        <v>0.38800000000000001</v>
      </c>
      <c r="R21">
        <f>'WS ZM'!P21-'WS ZM'!P$27</f>
        <v>0.98599999999999999</v>
      </c>
      <c r="S21">
        <f>'WS ZM'!Q21-'WS ZM'!Q$27</f>
        <v>0.52800000000000002</v>
      </c>
      <c r="T21">
        <f>'WS ZM'!R21-'WS ZM'!R$27</f>
        <v>1.7230000000000001</v>
      </c>
    </row>
    <row r="22" spans="1:20" x14ac:dyDescent="0.2">
      <c r="A22" s="4" t="s">
        <v>38</v>
      </c>
      <c r="B22">
        <f>'WS ZM'!B22-'WS ZM'!B$27</f>
        <v>2342.9299999999998</v>
      </c>
      <c r="C22">
        <f>'WS ZM'!C22-'WS ZM'!C$27</f>
        <v>449.46999999999997</v>
      </c>
      <c r="D22">
        <f>'WS ZM'!D22-'WS ZM'!D$27</f>
        <v>-190.47</v>
      </c>
      <c r="E22">
        <f>'WS ZM'!E22-'WS ZM'!E$27</f>
        <v>-29.479999999999997</v>
      </c>
      <c r="F22">
        <f t="shared" si="0"/>
        <v>-109.97499999999999</v>
      </c>
      <c r="G22">
        <f>'WS ZM'!F22-'WS ZM'!F$27</f>
        <v>140.815</v>
      </c>
      <c r="H22">
        <f>'WS ZM'!G22-'WS ZM'!G$27</f>
        <v>71.372</v>
      </c>
      <c r="I22">
        <f>'WS ZM'!H22-'WS ZM'!H$27</f>
        <v>3.9430000000000001</v>
      </c>
      <c r="J22">
        <f>'WS ZM'!I22-'WS ZM'!I$27</f>
        <v>6.6070000000000002</v>
      </c>
      <c r="K22">
        <f>'WS ZM'!J22-'WS ZM'!J$27</f>
        <v>4.0999999999999995E-2</v>
      </c>
      <c r="L22">
        <f>'WS ZM'!K22-'WS ZM'!K$27</f>
        <v>-3.7999999999999992E-2</v>
      </c>
      <c r="M22">
        <f t="shared" si="1"/>
        <v>1.5000000000000013E-3</v>
      </c>
      <c r="N22">
        <f>'WS ZM'!L22-'WS ZM'!L$27</f>
        <v>148.89700000000002</v>
      </c>
      <c r="O22">
        <f>'WS ZM'!M22-'WS ZM'!M$27</f>
        <v>0.308</v>
      </c>
      <c r="P22">
        <f>'WS ZM'!N22-'WS ZM'!N$27</f>
        <v>0.30199999999999999</v>
      </c>
      <c r="Q22">
        <f>'WS ZM'!O22-'WS ZM'!O$27</f>
        <v>0.17499999999999999</v>
      </c>
      <c r="R22">
        <f>'WS ZM'!P22-'WS ZM'!P$27</f>
        <v>0.47400000000000003</v>
      </c>
      <c r="S22">
        <f>'WS ZM'!Q22-'WS ZM'!Q$27</f>
        <v>0.309</v>
      </c>
      <c r="T22">
        <f>'WS ZM'!R22-'WS ZM'!R$27</f>
        <v>0.51100000000000001</v>
      </c>
    </row>
    <row r="23" spans="1:20" x14ac:dyDescent="0.2">
      <c r="A23" s="4" t="s">
        <v>39</v>
      </c>
      <c r="B23">
        <f>'WS ZM'!B23-'WS ZM'!B$27</f>
        <v>1745.93</v>
      </c>
      <c r="C23">
        <f>'WS ZM'!C23-'WS ZM'!C$27</f>
        <v>913.06999999999994</v>
      </c>
      <c r="D23">
        <f>'WS ZM'!D23-'WS ZM'!D$27</f>
        <v>-173.84</v>
      </c>
      <c r="E23">
        <f>'WS ZM'!E23-'WS ZM'!E$27</f>
        <v>-12.25</v>
      </c>
      <c r="F23">
        <f t="shared" si="0"/>
        <v>-93.045000000000002</v>
      </c>
      <c r="G23">
        <f>'WS ZM'!F23-'WS ZM'!F$27</f>
        <v>102.41499999999999</v>
      </c>
      <c r="H23">
        <f>'WS ZM'!G23-'WS ZM'!G$27</f>
        <v>259.75200000000001</v>
      </c>
      <c r="I23">
        <f>'WS ZM'!H23-'WS ZM'!H$27</f>
        <v>2.4790000000000001</v>
      </c>
      <c r="J23">
        <f>'WS ZM'!I23-'WS ZM'!I$27</f>
        <v>5.0090000000000003</v>
      </c>
      <c r="K23">
        <f>'WS ZM'!J23-'WS ZM'!J$27</f>
        <v>2.9999999999999992E-3</v>
      </c>
      <c r="L23">
        <f>'WS ZM'!K23-'WS ZM'!K$27</f>
        <v>5.000000000000001E-3</v>
      </c>
      <c r="M23">
        <f t="shared" si="1"/>
        <v>4.0000000000000001E-3</v>
      </c>
      <c r="N23">
        <f>'WS ZM'!L23-'WS ZM'!L$27</f>
        <v>188.697</v>
      </c>
      <c r="O23">
        <f>'WS ZM'!M23-'WS ZM'!M$27</f>
        <v>0.45900000000000002</v>
      </c>
      <c r="P23">
        <f>'WS ZM'!N23-'WS ZM'!N$27</f>
        <v>0.182</v>
      </c>
      <c r="Q23">
        <f>'WS ZM'!O23-'WS ZM'!O$27</f>
        <v>0.43</v>
      </c>
      <c r="R23">
        <f>'WS ZM'!P23-'WS ZM'!P$27</f>
        <v>1.075</v>
      </c>
      <c r="S23">
        <f>'WS ZM'!Q23-'WS ZM'!Q$27</f>
        <v>0.53700000000000003</v>
      </c>
      <c r="T23">
        <f>'WS ZM'!R23-'WS ZM'!R$27</f>
        <v>2.0310000000000001</v>
      </c>
    </row>
    <row r="24" spans="1:20" x14ac:dyDescent="0.2">
      <c r="A24" s="4" t="s">
        <v>40</v>
      </c>
      <c r="B24">
        <f>'WS ZM'!B24-'WS ZM'!B$27</f>
        <v>2370.9299999999998</v>
      </c>
      <c r="C24">
        <f>'WS ZM'!C24-'WS ZM'!C$27</f>
        <v>454.67</v>
      </c>
      <c r="D24">
        <f>'WS ZM'!D24-'WS ZM'!D$27</f>
        <v>-180.47</v>
      </c>
      <c r="E24">
        <f>'WS ZM'!E24-'WS ZM'!E$27</f>
        <v>7.5300000000000011</v>
      </c>
      <c r="F24">
        <f t="shared" si="0"/>
        <v>-86.47</v>
      </c>
      <c r="G24">
        <f>'WS ZM'!F24-'WS ZM'!F$27</f>
        <v>131.41500000000002</v>
      </c>
      <c r="H24">
        <f>'WS ZM'!G24-'WS ZM'!G$27</f>
        <v>221.352</v>
      </c>
      <c r="I24">
        <f>'WS ZM'!H24-'WS ZM'!H$27</f>
        <v>4.79</v>
      </c>
      <c r="J24">
        <f>'WS ZM'!I24-'WS ZM'!I$27</f>
        <v>16.547000000000001</v>
      </c>
      <c r="K24">
        <f>'WS ZM'!J24-'WS ZM'!J$27</f>
        <v>5.3000000000000005E-2</v>
      </c>
      <c r="L24">
        <f>'WS ZM'!K24-'WS ZM'!K$27</f>
        <v>0</v>
      </c>
      <c r="M24">
        <f t="shared" si="1"/>
        <v>2.6500000000000003E-2</v>
      </c>
      <c r="N24">
        <f>'WS ZM'!L24-'WS ZM'!L$27</f>
        <v>223.797</v>
      </c>
      <c r="O24">
        <f>'WS ZM'!M24-'WS ZM'!M$27</f>
        <v>0.39100000000000001</v>
      </c>
      <c r="P24">
        <f>'WS ZM'!N24-'WS ZM'!N$27</f>
        <v>0.23799999999999999</v>
      </c>
      <c r="Q24">
        <f>'WS ZM'!O24-'WS ZM'!O$27</f>
        <v>0.251</v>
      </c>
      <c r="R24">
        <f>'WS ZM'!P24-'WS ZM'!P$27</f>
        <v>0.65600000000000003</v>
      </c>
      <c r="S24">
        <f>'WS ZM'!Q24-'WS ZM'!Q$27</f>
        <v>0.377</v>
      </c>
      <c r="T24">
        <f>'WS ZM'!R24-'WS ZM'!R$27</f>
        <v>1.351</v>
      </c>
    </row>
    <row r="25" spans="1:20" x14ac:dyDescent="0.2">
      <c r="A25" s="4" t="s">
        <v>41</v>
      </c>
      <c r="B25">
        <f>'WS ZM'!B25-'WS ZM'!B$27</f>
        <v>1406.93</v>
      </c>
      <c r="C25">
        <f>'WS ZM'!C25-'WS ZM'!C$27</f>
        <v>662.97</v>
      </c>
      <c r="D25">
        <f>'WS ZM'!D25-'WS ZM'!D$27</f>
        <v>-156.65</v>
      </c>
      <c r="E25">
        <f>'WS ZM'!E25-'WS ZM'!E$27</f>
        <v>-17.230000000000004</v>
      </c>
      <c r="F25">
        <f t="shared" si="0"/>
        <v>-86.94</v>
      </c>
      <c r="G25">
        <f>'WS ZM'!F25-'WS ZM'!F$27</f>
        <v>93.334999999999994</v>
      </c>
      <c r="H25">
        <f>'WS ZM'!G25-'WS ZM'!G$27</f>
        <v>237.65199999999999</v>
      </c>
      <c r="I25">
        <f>'WS ZM'!H25-'WS ZM'!H$27</f>
        <v>3.7650000000000001</v>
      </c>
      <c r="J25">
        <f>'WS ZM'!I25-'WS ZM'!I$27</f>
        <v>11.106999999999999</v>
      </c>
      <c r="K25">
        <f>'WS ZM'!J25-'WS ZM'!J$27</f>
        <v>7.3999999999999996E-2</v>
      </c>
      <c r="L25">
        <f>'WS ZM'!K25-'WS ZM'!K$27</f>
        <v>5.000000000000001E-3</v>
      </c>
      <c r="M25">
        <f t="shared" si="1"/>
        <v>3.95E-2</v>
      </c>
      <c r="N25">
        <f>'WS ZM'!L25-'WS ZM'!L$27</f>
        <v>145.49700000000001</v>
      </c>
      <c r="O25">
        <f>'WS ZM'!M25-'WS ZM'!M$27</f>
        <v>0.42499999999999999</v>
      </c>
      <c r="P25">
        <f>'WS ZM'!N25-'WS ZM'!N$27</f>
        <v>0.224</v>
      </c>
      <c r="Q25">
        <f>'WS ZM'!O25-'WS ZM'!O$27</f>
        <v>0.35000000000000003</v>
      </c>
      <c r="R25">
        <f>'WS ZM'!P25-'WS ZM'!P$27</f>
        <v>0.90400000000000003</v>
      </c>
      <c r="S25">
        <f>'WS ZM'!Q25-'WS ZM'!Q$27</f>
        <v>0.45700000000000002</v>
      </c>
      <c r="T25">
        <f>'WS ZM'!R25-'WS ZM'!R$27</f>
        <v>1.712</v>
      </c>
    </row>
    <row r="26" spans="1:20" x14ac:dyDescent="0.2">
      <c r="A26" s="4" t="s">
        <v>42</v>
      </c>
      <c r="B26">
        <f>'WS ZM'!B26-'WS ZM'!B$27</f>
        <v>2934.93</v>
      </c>
      <c r="C26">
        <f>'WS ZM'!C26-'WS ZM'!C$27</f>
        <v>464.07</v>
      </c>
      <c r="D26">
        <f>'WS ZM'!D26-'WS ZM'!D$27</f>
        <v>-173.84</v>
      </c>
      <c r="E26">
        <f>'WS ZM'!E26-'WS ZM'!E$27</f>
        <v>-23.950000000000003</v>
      </c>
      <c r="F26">
        <f t="shared" si="0"/>
        <v>-98.89500000000001</v>
      </c>
      <c r="G26">
        <f>'WS ZM'!F26-'WS ZM'!F$27</f>
        <v>177.91500000000002</v>
      </c>
      <c r="H26">
        <f>'WS ZM'!G26-'WS ZM'!G$27</f>
        <v>86.052000000000007</v>
      </c>
      <c r="I26">
        <f>'WS ZM'!H26-'WS ZM'!H$27</f>
        <v>4.8380000000000001</v>
      </c>
      <c r="J26">
        <f>'WS ZM'!I26-'WS ZM'!I$27</f>
        <v>17.957000000000001</v>
      </c>
      <c r="K26">
        <f>'WS ZM'!J26-'WS ZM'!J$27</f>
        <v>1.9999999999999983E-3</v>
      </c>
      <c r="L26">
        <f>'WS ZM'!K26-'WS ZM'!K$27</f>
        <v>2.0000000000000018E-3</v>
      </c>
      <c r="M26">
        <f t="shared" si="1"/>
        <v>2E-3</v>
      </c>
      <c r="N26">
        <f>'WS ZM'!L26-'WS ZM'!L$27</f>
        <v>198.49700000000001</v>
      </c>
      <c r="O26">
        <f>'WS ZM'!M26-'WS ZM'!M$27</f>
        <v>0.314</v>
      </c>
      <c r="P26">
        <f>'WS ZM'!N26-'WS ZM'!N$27</f>
        <v>0.39999999999999997</v>
      </c>
      <c r="Q26">
        <f>'WS ZM'!O26-'WS ZM'!O$27</f>
        <v>0.184</v>
      </c>
      <c r="R26">
        <f>'WS ZM'!P26-'WS ZM'!P$27</f>
        <v>0.46900000000000003</v>
      </c>
      <c r="S26">
        <f>'WS ZM'!Q26-'WS ZM'!Q$27</f>
        <v>0.28000000000000003</v>
      </c>
      <c r="T26">
        <f>'WS ZM'!R26-'WS ZM'!R$27</f>
        <v>0.65800000000000003</v>
      </c>
    </row>
    <row r="27" spans="1:20" x14ac:dyDescent="0.2">
      <c r="A27" s="4" t="s">
        <v>43</v>
      </c>
      <c r="B27">
        <f>'WS ZM'!B27-'WS ZM'!B$27</f>
        <v>0</v>
      </c>
      <c r="C27">
        <f>'WS ZM'!C27-'WS ZM'!C$27</f>
        <v>0</v>
      </c>
      <c r="D27">
        <f>'WS ZM'!D27-'WS ZM'!D$27</f>
        <v>0</v>
      </c>
      <c r="E27">
        <f>'WS ZM'!E27-'WS ZM'!E$27</f>
        <v>0</v>
      </c>
      <c r="F27">
        <f t="shared" si="0"/>
        <v>0</v>
      </c>
      <c r="G27">
        <f>'WS ZM'!F27-'WS ZM'!F$27</f>
        <v>0</v>
      </c>
      <c r="H27">
        <f>'WS ZM'!G27-'WS ZM'!G$27</f>
        <v>0</v>
      </c>
      <c r="I27">
        <f>'WS ZM'!H27-'WS ZM'!H$27</f>
        <v>0</v>
      </c>
      <c r="J27">
        <f>'WS ZM'!I27-'WS ZM'!I$27</f>
        <v>0</v>
      </c>
      <c r="K27">
        <f>'WS ZM'!J27-'WS ZM'!J$27</f>
        <v>0</v>
      </c>
      <c r="L27">
        <f>'WS ZM'!K27-'WS ZM'!K$27</f>
        <v>0</v>
      </c>
      <c r="M27">
        <f t="shared" si="1"/>
        <v>0</v>
      </c>
      <c r="N27">
        <f>'WS ZM'!L27-'WS ZM'!L$27</f>
        <v>0</v>
      </c>
      <c r="O27">
        <f>'WS ZM'!M27-'WS ZM'!M$27</f>
        <v>0</v>
      </c>
      <c r="P27">
        <f>'WS ZM'!N27-'WS ZM'!N$27</f>
        <v>0</v>
      </c>
      <c r="Q27">
        <f>'WS ZM'!O27-'WS ZM'!O$27</f>
        <v>0</v>
      </c>
      <c r="R27">
        <f>'WS ZM'!P27-'WS ZM'!P$27</f>
        <v>0</v>
      </c>
      <c r="S27">
        <f>'WS ZM'!Q27-'WS ZM'!Q$27</f>
        <v>0</v>
      </c>
      <c r="T27">
        <f>'WS ZM'!R27-'WS ZM'!R$27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FF95-9CFD-9344-AF9D-252D4B5EF3D5}">
  <dimension ref="A1:P27"/>
  <sheetViews>
    <sheetView workbookViewId="0">
      <selection activeCell="C33" sqref="C33"/>
    </sheetView>
  </sheetViews>
  <sheetFormatPr baseColWidth="10" defaultRowHeight="15" x14ac:dyDescent="0.2"/>
  <cols>
    <col min="1" max="1" width="15.1640625" customWidth="1"/>
  </cols>
  <sheetData>
    <row r="1" spans="1:16" x14ac:dyDescent="0.2">
      <c r="A1" s="4" t="s">
        <v>0</v>
      </c>
      <c r="B1" s="4" t="s">
        <v>1</v>
      </c>
      <c r="C1" s="4" t="s">
        <v>2</v>
      </c>
      <c r="D1" s="4" t="s">
        <v>44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45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2">
      <c r="A2" s="4"/>
      <c r="B2" s="4" t="s">
        <v>18</v>
      </c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18</v>
      </c>
      <c r="L2" s="4" t="s">
        <v>18</v>
      </c>
      <c r="M2" s="4" t="s">
        <v>18</v>
      </c>
      <c r="N2" s="4" t="s">
        <v>18</v>
      </c>
      <c r="O2" s="4" t="s">
        <v>18</v>
      </c>
      <c r="P2" s="4" t="s">
        <v>18</v>
      </c>
    </row>
    <row r="3" spans="1:16" x14ac:dyDescent="0.2">
      <c r="A3" s="4" t="s">
        <v>19</v>
      </c>
      <c r="B3">
        <v>1573.93</v>
      </c>
      <c r="C3">
        <v>451.67</v>
      </c>
      <c r="D3">
        <v>-119.14999999999999</v>
      </c>
      <c r="E3">
        <v>150.51500000000001</v>
      </c>
      <c r="F3">
        <v>171.05199999999999</v>
      </c>
      <c r="G3">
        <v>2.0709999999999997</v>
      </c>
      <c r="H3">
        <v>9.4149999999999991</v>
      </c>
      <c r="I3">
        <v>-1.3499999999999998E-2</v>
      </c>
      <c r="J3">
        <v>244.99700000000001</v>
      </c>
      <c r="K3">
        <v>0.34</v>
      </c>
      <c r="L3">
        <v>0.217</v>
      </c>
      <c r="M3">
        <v>0.22599999999999998</v>
      </c>
      <c r="N3">
        <v>0.629</v>
      </c>
      <c r="O3">
        <v>0.33500000000000002</v>
      </c>
      <c r="P3">
        <v>1.181</v>
      </c>
    </row>
    <row r="4" spans="1:16" x14ac:dyDescent="0.2">
      <c r="A4" s="4" t="s">
        <v>20</v>
      </c>
      <c r="B4">
        <v>1788.93</v>
      </c>
      <c r="C4">
        <v>698.06999999999994</v>
      </c>
      <c r="D4">
        <v>-104.62500000000001</v>
      </c>
      <c r="E4">
        <v>111.91499999999999</v>
      </c>
      <c r="F4">
        <v>265.55200000000002</v>
      </c>
      <c r="G4">
        <v>2.3809999999999998</v>
      </c>
      <c r="H4">
        <v>7.9160000000000004</v>
      </c>
      <c r="I4">
        <v>-2E-3</v>
      </c>
      <c r="J4">
        <v>225.39700000000002</v>
      </c>
      <c r="K4">
        <v>0.54400000000000004</v>
      </c>
      <c r="L4">
        <v>0.19</v>
      </c>
      <c r="M4">
        <v>0.46600000000000003</v>
      </c>
      <c r="N4">
        <v>1.2530000000000001</v>
      </c>
      <c r="O4">
        <v>0.625</v>
      </c>
      <c r="P4">
        <v>2.1240000000000001</v>
      </c>
    </row>
    <row r="5" spans="1:16" x14ac:dyDescent="0.2">
      <c r="A5" s="4" t="s">
        <v>21</v>
      </c>
      <c r="B5">
        <v>1340.93</v>
      </c>
      <c r="C5">
        <v>389.96999999999997</v>
      </c>
      <c r="D5">
        <v>-137.935</v>
      </c>
      <c r="E5">
        <v>146.41500000000002</v>
      </c>
      <c r="F5">
        <v>95.562000000000012</v>
      </c>
      <c r="G5">
        <v>0.97899999999999998</v>
      </c>
      <c r="H5">
        <v>27.287000000000003</v>
      </c>
      <c r="I5">
        <v>1.2500000000000001E-2</v>
      </c>
      <c r="J5">
        <v>190.39700000000002</v>
      </c>
      <c r="K5">
        <v>0.29699999999999999</v>
      </c>
      <c r="L5">
        <v>0.214</v>
      </c>
      <c r="M5">
        <v>0.20200000000000001</v>
      </c>
      <c r="N5">
        <v>0.58099999999999996</v>
      </c>
      <c r="O5">
        <v>0.311</v>
      </c>
      <c r="P5">
        <v>0.8</v>
      </c>
    </row>
    <row r="6" spans="1:16" x14ac:dyDescent="0.2">
      <c r="A6" s="4" t="s">
        <v>22</v>
      </c>
      <c r="B6">
        <v>1582.93</v>
      </c>
      <c r="C6">
        <v>1397.07</v>
      </c>
      <c r="D6">
        <v>-120.39500000000001</v>
      </c>
      <c r="E6">
        <v>48.005000000000003</v>
      </c>
      <c r="F6">
        <v>404.452</v>
      </c>
      <c r="G6">
        <v>2.9739999999999998</v>
      </c>
      <c r="H6">
        <v>3.3050000000000002</v>
      </c>
      <c r="I6">
        <v>-4.4999999999999988E-3</v>
      </c>
      <c r="J6">
        <v>182.09700000000001</v>
      </c>
      <c r="K6">
        <v>0.61299999999999999</v>
      </c>
      <c r="L6">
        <v>0.14299999999999999</v>
      </c>
      <c r="M6">
        <v>0.66799999999999993</v>
      </c>
      <c r="N6">
        <v>1.6679999999999999</v>
      </c>
      <c r="O6">
        <v>0.82699999999999996</v>
      </c>
      <c r="P6">
        <v>2.9940000000000002</v>
      </c>
    </row>
    <row r="7" spans="1:16" x14ac:dyDescent="0.2">
      <c r="A7" s="4" t="s">
        <v>23</v>
      </c>
      <c r="B7">
        <v>1624.93</v>
      </c>
      <c r="C7">
        <v>339.07</v>
      </c>
      <c r="D7">
        <v>-124.11000000000001</v>
      </c>
      <c r="E7">
        <v>106.61499999999999</v>
      </c>
      <c r="F7">
        <v>177.25199999999998</v>
      </c>
      <c r="G7">
        <v>3.4159999999999999</v>
      </c>
      <c r="H7">
        <v>14.637</v>
      </c>
      <c r="I7">
        <v>-1.8999999999999996E-2</v>
      </c>
      <c r="J7">
        <v>134.197</v>
      </c>
      <c r="K7">
        <v>0.215</v>
      </c>
      <c r="L7">
        <v>0.19</v>
      </c>
      <c r="M7">
        <v>0.14000000000000001</v>
      </c>
      <c r="N7">
        <v>0.437</v>
      </c>
      <c r="O7">
        <v>0.24700000000000003</v>
      </c>
      <c r="P7">
        <v>1.0229999999999999</v>
      </c>
    </row>
    <row r="8" spans="1:16" x14ac:dyDescent="0.2">
      <c r="A8" s="4" t="s">
        <v>24</v>
      </c>
      <c r="B8">
        <v>1812.93</v>
      </c>
      <c r="C8">
        <v>265.37</v>
      </c>
      <c r="D8">
        <v>-90.64500000000001</v>
      </c>
      <c r="E8">
        <v>126.21499999999999</v>
      </c>
      <c r="F8">
        <v>196.352</v>
      </c>
      <c r="G8">
        <v>4.2760000000000007</v>
      </c>
      <c r="H8">
        <v>26.766999999999999</v>
      </c>
      <c r="I8">
        <v>5.0000000000000027E-3</v>
      </c>
      <c r="J8">
        <v>194.49700000000001</v>
      </c>
      <c r="K8">
        <v>0.30299999999999999</v>
      </c>
      <c r="L8">
        <v>0.26400000000000001</v>
      </c>
      <c r="M8">
        <v>0.26600000000000001</v>
      </c>
      <c r="N8">
        <v>0.63</v>
      </c>
      <c r="O8">
        <v>0.377</v>
      </c>
      <c r="P8">
        <v>1.6559999999999999</v>
      </c>
    </row>
    <row r="9" spans="1:16" x14ac:dyDescent="0.2">
      <c r="A9" s="4" t="s">
        <v>25</v>
      </c>
      <c r="B9">
        <v>1865.93</v>
      </c>
      <c r="C9">
        <v>627.67000000000007</v>
      </c>
      <c r="D9">
        <v>-101.55000000000001</v>
      </c>
      <c r="E9">
        <v>110.21499999999999</v>
      </c>
      <c r="F9">
        <v>157.65199999999999</v>
      </c>
      <c r="G9">
        <v>0.499</v>
      </c>
      <c r="H9">
        <v>1.9019999999999999</v>
      </c>
      <c r="I9">
        <v>-2.7999999999999997E-2</v>
      </c>
      <c r="J9">
        <v>174.89700000000002</v>
      </c>
      <c r="K9">
        <v>0.377</v>
      </c>
      <c r="L9">
        <v>0.13300000000000001</v>
      </c>
      <c r="M9">
        <v>0.26400000000000001</v>
      </c>
      <c r="N9">
        <v>0.63600000000000001</v>
      </c>
      <c r="O9">
        <v>0.39200000000000002</v>
      </c>
      <c r="P9">
        <v>0.97399999999999998</v>
      </c>
    </row>
    <row r="10" spans="1:16" x14ac:dyDescent="0.2">
      <c r="A10" s="4" t="s">
        <v>26</v>
      </c>
      <c r="B10">
        <v>1789.93</v>
      </c>
      <c r="C10">
        <v>685.56999999999994</v>
      </c>
      <c r="D10">
        <v>-120.64500000000001</v>
      </c>
      <c r="E10">
        <v>132.715</v>
      </c>
      <c r="F10">
        <v>185.352</v>
      </c>
      <c r="G10">
        <v>1.5899999999999999</v>
      </c>
      <c r="H10">
        <v>5.976</v>
      </c>
      <c r="I10">
        <v>-1.5999999999999993E-2</v>
      </c>
      <c r="J10">
        <v>222.49700000000001</v>
      </c>
      <c r="K10">
        <v>0.46600000000000003</v>
      </c>
      <c r="L10">
        <v>0.27400000000000002</v>
      </c>
      <c r="M10">
        <v>0.35799999999999998</v>
      </c>
      <c r="N10">
        <v>0.96399999999999997</v>
      </c>
      <c r="O10">
        <v>0.501</v>
      </c>
      <c r="P10">
        <v>1.4390000000000001</v>
      </c>
    </row>
    <row r="11" spans="1:16" x14ac:dyDescent="0.2">
      <c r="A11" s="4" t="s">
        <v>27</v>
      </c>
      <c r="B11">
        <v>1644.93</v>
      </c>
      <c r="C11">
        <v>660.97</v>
      </c>
      <c r="D11">
        <v>-89.179999999999993</v>
      </c>
      <c r="E11">
        <v>101.015</v>
      </c>
      <c r="F11">
        <v>189.952</v>
      </c>
      <c r="G11">
        <v>4.2990000000000004</v>
      </c>
      <c r="H11">
        <v>11.266999999999999</v>
      </c>
      <c r="I11">
        <v>-2.1499999999999998E-2</v>
      </c>
      <c r="J11">
        <v>194.99700000000001</v>
      </c>
      <c r="K11">
        <v>0.38200000000000001</v>
      </c>
      <c r="L11">
        <v>0.15</v>
      </c>
      <c r="M11">
        <v>0.29499999999999998</v>
      </c>
      <c r="N11">
        <v>0.76300000000000001</v>
      </c>
      <c r="O11">
        <v>0.39900000000000002</v>
      </c>
      <c r="P11">
        <v>1.5609999999999999</v>
      </c>
    </row>
    <row r="12" spans="1:16" x14ac:dyDescent="0.2">
      <c r="A12" s="4" t="s">
        <v>28</v>
      </c>
      <c r="B12">
        <v>2145.9299999999998</v>
      </c>
      <c r="C12">
        <v>479.17</v>
      </c>
      <c r="D12">
        <v>-116.94</v>
      </c>
      <c r="E12">
        <v>133.51500000000001</v>
      </c>
      <c r="F12">
        <v>165.15199999999999</v>
      </c>
      <c r="G12">
        <v>-0.28699999999999998</v>
      </c>
      <c r="H12">
        <v>4.1739999999999995</v>
      </c>
      <c r="I12">
        <v>-5.4999999999999979E-3</v>
      </c>
      <c r="J12">
        <v>178.49700000000001</v>
      </c>
      <c r="K12">
        <v>0.23200000000000001</v>
      </c>
      <c r="L12">
        <v>0.29299999999999998</v>
      </c>
      <c r="M12">
        <v>0.14299999999999999</v>
      </c>
      <c r="N12">
        <v>0.40800000000000003</v>
      </c>
      <c r="O12">
        <v>0.252</v>
      </c>
      <c r="P12">
        <v>0.73399999999999999</v>
      </c>
    </row>
    <row r="13" spans="1:16" x14ac:dyDescent="0.2">
      <c r="A13" s="4" t="s">
        <v>29</v>
      </c>
      <c r="B13">
        <v>1711.93</v>
      </c>
      <c r="C13">
        <v>1001.0699999999999</v>
      </c>
      <c r="D13">
        <v>-114.12</v>
      </c>
      <c r="E13">
        <v>58.285000000000004</v>
      </c>
      <c r="F13">
        <v>124.45200000000001</v>
      </c>
      <c r="G13">
        <v>1.2040000000000002</v>
      </c>
      <c r="H13">
        <v>0.371</v>
      </c>
      <c r="I13">
        <v>-4.2000000000000003E-2</v>
      </c>
      <c r="J13">
        <v>122.19699999999999</v>
      </c>
      <c r="K13">
        <v>0.29199999999999998</v>
      </c>
      <c r="L13">
        <v>8.7999999999999995E-2</v>
      </c>
      <c r="M13">
        <v>0.24199999999999999</v>
      </c>
      <c r="N13">
        <v>0.64900000000000002</v>
      </c>
      <c r="O13">
        <v>0.33300000000000002</v>
      </c>
      <c r="P13">
        <v>0.754</v>
      </c>
    </row>
    <row r="14" spans="1:16" x14ac:dyDescent="0.2">
      <c r="A14" s="4" t="s">
        <v>30</v>
      </c>
      <c r="B14">
        <v>1485.93</v>
      </c>
      <c r="C14">
        <v>671.86999999999989</v>
      </c>
      <c r="D14">
        <v>-98.984999999999999</v>
      </c>
      <c r="E14">
        <v>117.61499999999999</v>
      </c>
      <c r="F14">
        <v>240.452</v>
      </c>
      <c r="G14">
        <v>0.67</v>
      </c>
      <c r="H14">
        <v>4.891</v>
      </c>
      <c r="I14">
        <v>8.9999999999999993E-3</v>
      </c>
      <c r="J14">
        <v>181.99700000000001</v>
      </c>
      <c r="K14">
        <v>0.45</v>
      </c>
      <c r="L14">
        <v>0.18</v>
      </c>
      <c r="M14">
        <v>0.433</v>
      </c>
      <c r="N14">
        <v>1.141</v>
      </c>
      <c r="O14">
        <v>0.52700000000000002</v>
      </c>
      <c r="P14">
        <v>2.0070000000000001</v>
      </c>
    </row>
    <row r="15" spans="1:16" x14ac:dyDescent="0.2">
      <c r="A15" s="4" t="s">
        <v>31</v>
      </c>
      <c r="B15">
        <v>1378.93</v>
      </c>
      <c r="C15">
        <v>333.96999999999997</v>
      </c>
      <c r="D15">
        <v>-107.55000000000001</v>
      </c>
      <c r="E15">
        <v>87.694999999999993</v>
      </c>
      <c r="F15">
        <v>134.15199999999999</v>
      </c>
      <c r="G15">
        <v>3.4279999999999995</v>
      </c>
      <c r="H15">
        <v>10.129000000000001</v>
      </c>
      <c r="I15">
        <v>-5.4999999999999979E-3</v>
      </c>
      <c r="J15">
        <v>121.39699999999999</v>
      </c>
      <c r="K15">
        <v>0.33700000000000002</v>
      </c>
      <c r="L15">
        <v>0.247</v>
      </c>
      <c r="M15">
        <v>0.21999999999999997</v>
      </c>
      <c r="N15">
        <v>0.64600000000000002</v>
      </c>
      <c r="O15">
        <v>0.36099999999999999</v>
      </c>
      <c r="P15">
        <v>1.754</v>
      </c>
    </row>
    <row r="16" spans="1:16" x14ac:dyDescent="0.2">
      <c r="A16" s="4" t="s">
        <v>32</v>
      </c>
      <c r="B16">
        <v>2114.9299999999998</v>
      </c>
      <c r="C16">
        <v>547.97</v>
      </c>
      <c r="D16">
        <v>-120.26</v>
      </c>
      <c r="E16">
        <v>87.034999999999997</v>
      </c>
      <c r="F16">
        <v>186.75199999999998</v>
      </c>
      <c r="G16">
        <v>1.427</v>
      </c>
      <c r="H16">
        <v>4.4109999999999996</v>
      </c>
      <c r="I16">
        <v>-1.0999999999999996E-2</v>
      </c>
      <c r="J16">
        <v>142.99700000000001</v>
      </c>
      <c r="K16">
        <v>0.27200000000000002</v>
      </c>
      <c r="L16">
        <v>0.159</v>
      </c>
      <c r="M16">
        <v>0.16399999999999998</v>
      </c>
      <c r="N16">
        <v>0.51200000000000001</v>
      </c>
      <c r="O16">
        <v>0.29400000000000004</v>
      </c>
      <c r="P16">
        <v>0.60799999999999998</v>
      </c>
    </row>
    <row r="17" spans="1:16" x14ac:dyDescent="0.2">
      <c r="A17" s="4" t="s">
        <v>33</v>
      </c>
      <c r="B17">
        <v>2020.93</v>
      </c>
      <c r="C17">
        <v>446.36999999999995</v>
      </c>
      <c r="D17">
        <v>-119.59</v>
      </c>
      <c r="E17">
        <v>123.91499999999999</v>
      </c>
      <c r="F17">
        <v>132.25199999999998</v>
      </c>
      <c r="G17">
        <v>0.69499999999999995</v>
      </c>
      <c r="H17">
        <v>3.69</v>
      </c>
      <c r="I17">
        <v>-3.5000000000000014E-3</v>
      </c>
      <c r="J17">
        <v>164.09700000000001</v>
      </c>
      <c r="K17">
        <v>0.29899999999999999</v>
      </c>
      <c r="L17">
        <v>0.19999999999999998</v>
      </c>
      <c r="M17">
        <v>0.2</v>
      </c>
      <c r="N17">
        <v>0.57699999999999996</v>
      </c>
      <c r="O17">
        <v>0.32</v>
      </c>
      <c r="P17">
        <v>0.82200000000000006</v>
      </c>
    </row>
    <row r="18" spans="1:16" x14ac:dyDescent="0.2">
      <c r="A18" s="4" t="s">
        <v>34</v>
      </c>
      <c r="B18">
        <v>2102.9299999999998</v>
      </c>
      <c r="C18">
        <v>384.57</v>
      </c>
      <c r="D18">
        <v>-103.75999999999999</v>
      </c>
      <c r="E18">
        <v>118.315</v>
      </c>
      <c r="F18">
        <v>92.342000000000013</v>
      </c>
      <c r="G18">
        <v>0.51999999999999991</v>
      </c>
      <c r="H18">
        <v>18.007000000000001</v>
      </c>
      <c r="I18">
        <v>-1.7500000000000002E-2</v>
      </c>
      <c r="J18">
        <v>122.797</v>
      </c>
      <c r="K18">
        <v>0.24399999999999999</v>
      </c>
      <c r="L18">
        <v>0.161</v>
      </c>
      <c r="M18">
        <v>0.17299999999999999</v>
      </c>
      <c r="N18">
        <v>0.41899999999999998</v>
      </c>
      <c r="O18">
        <v>0.26700000000000002</v>
      </c>
      <c r="P18">
        <v>1.1859999999999999</v>
      </c>
    </row>
    <row r="19" spans="1:16" x14ac:dyDescent="0.2">
      <c r="A19" s="4" t="s">
        <v>35</v>
      </c>
      <c r="B19">
        <v>2534.9299999999998</v>
      </c>
      <c r="C19">
        <v>308.17</v>
      </c>
      <c r="D19">
        <v>-90.405000000000001</v>
      </c>
      <c r="E19">
        <v>165.91500000000002</v>
      </c>
      <c r="F19">
        <v>40.152000000000001</v>
      </c>
      <c r="G19">
        <v>1.9359999999999999</v>
      </c>
      <c r="H19">
        <v>16.236999999999998</v>
      </c>
      <c r="I19">
        <v>-1.4499999999999996E-2</v>
      </c>
      <c r="J19">
        <v>131.197</v>
      </c>
      <c r="K19">
        <v>0.20100000000000001</v>
      </c>
      <c r="L19">
        <v>0.36299999999999999</v>
      </c>
      <c r="M19">
        <v>9.1999999999999998E-2</v>
      </c>
      <c r="N19">
        <v>0.254</v>
      </c>
      <c r="O19">
        <v>0.16500000000000001</v>
      </c>
      <c r="P19">
        <v>0.17000000000000004</v>
      </c>
    </row>
    <row r="20" spans="1:16" x14ac:dyDescent="0.2">
      <c r="A20" s="4" t="s">
        <v>36</v>
      </c>
      <c r="B20">
        <v>1870.93</v>
      </c>
      <c r="C20">
        <v>438.46999999999997</v>
      </c>
      <c r="D20">
        <v>-105.05500000000001</v>
      </c>
      <c r="E20">
        <v>111.11499999999999</v>
      </c>
      <c r="F20">
        <v>63.271999999999998</v>
      </c>
      <c r="G20">
        <v>1.069</v>
      </c>
      <c r="H20">
        <v>12.466999999999999</v>
      </c>
      <c r="I20">
        <v>-1.0499999999999999E-2</v>
      </c>
      <c r="J20">
        <v>131.09700000000001</v>
      </c>
      <c r="K20">
        <v>0.21299999999999999</v>
      </c>
      <c r="L20">
        <v>0.245</v>
      </c>
      <c r="M20">
        <v>0.11199999999999999</v>
      </c>
      <c r="N20">
        <v>0.36899999999999999</v>
      </c>
      <c r="O20">
        <v>0.23700000000000002</v>
      </c>
      <c r="P20">
        <v>0.375</v>
      </c>
    </row>
    <row r="21" spans="1:16" x14ac:dyDescent="0.2">
      <c r="A21" s="4" t="s">
        <v>37</v>
      </c>
      <c r="B21">
        <v>2202.9299999999998</v>
      </c>
      <c r="C21">
        <v>4510.07</v>
      </c>
      <c r="D21">
        <v>701.36500000000001</v>
      </c>
      <c r="E21">
        <v>137.51500000000001</v>
      </c>
      <c r="F21">
        <v>215.852</v>
      </c>
      <c r="G21">
        <v>2.403</v>
      </c>
      <c r="H21">
        <v>6.7969999999999997</v>
      </c>
      <c r="I21">
        <v>3.2000000000000001E-2</v>
      </c>
      <c r="J21">
        <v>201.39700000000002</v>
      </c>
      <c r="K21">
        <v>0.45100000000000001</v>
      </c>
      <c r="L21">
        <v>0.67</v>
      </c>
      <c r="M21">
        <v>0.38800000000000001</v>
      </c>
      <c r="N21">
        <v>0.98599999999999999</v>
      </c>
      <c r="O21">
        <v>0.52800000000000002</v>
      </c>
      <c r="P21">
        <v>1.7230000000000001</v>
      </c>
    </row>
    <row r="22" spans="1:16" x14ac:dyDescent="0.2">
      <c r="A22" s="4" t="s">
        <v>38</v>
      </c>
      <c r="B22">
        <v>2342.9299999999998</v>
      </c>
      <c r="C22">
        <v>449.46999999999997</v>
      </c>
      <c r="D22">
        <v>-109.97499999999999</v>
      </c>
      <c r="E22">
        <v>140.815</v>
      </c>
      <c r="F22">
        <v>71.372</v>
      </c>
      <c r="G22">
        <v>3.9430000000000001</v>
      </c>
      <c r="H22">
        <v>6.6070000000000002</v>
      </c>
      <c r="I22">
        <v>1.5000000000000013E-3</v>
      </c>
      <c r="J22">
        <v>148.89700000000002</v>
      </c>
      <c r="K22">
        <v>0.308</v>
      </c>
      <c r="L22">
        <v>0.30199999999999999</v>
      </c>
      <c r="M22">
        <v>0.17499999999999999</v>
      </c>
      <c r="N22">
        <v>0.47400000000000003</v>
      </c>
      <c r="O22">
        <v>0.309</v>
      </c>
      <c r="P22">
        <v>0.51100000000000001</v>
      </c>
    </row>
    <row r="23" spans="1:16" x14ac:dyDescent="0.2">
      <c r="A23" s="4" t="s">
        <v>39</v>
      </c>
      <c r="B23">
        <v>1745.93</v>
      </c>
      <c r="C23">
        <v>913.06999999999994</v>
      </c>
      <c r="D23">
        <v>-93.045000000000002</v>
      </c>
      <c r="E23">
        <v>102.41499999999999</v>
      </c>
      <c r="F23">
        <v>259.75200000000001</v>
      </c>
      <c r="G23">
        <v>2.4790000000000001</v>
      </c>
      <c r="H23">
        <v>5.0090000000000003</v>
      </c>
      <c r="I23">
        <v>4.0000000000000001E-3</v>
      </c>
      <c r="J23">
        <v>188.697</v>
      </c>
      <c r="K23">
        <v>0.45900000000000002</v>
      </c>
      <c r="L23">
        <v>0.182</v>
      </c>
      <c r="M23">
        <v>0.43</v>
      </c>
      <c r="N23">
        <v>1.075</v>
      </c>
      <c r="O23">
        <v>0.53700000000000003</v>
      </c>
      <c r="P23">
        <v>2.0310000000000001</v>
      </c>
    </row>
    <row r="24" spans="1:16" x14ac:dyDescent="0.2">
      <c r="A24" s="4" t="s">
        <v>40</v>
      </c>
      <c r="B24">
        <v>2370.9299999999998</v>
      </c>
      <c r="C24">
        <v>454.67</v>
      </c>
      <c r="D24">
        <v>-86.47</v>
      </c>
      <c r="E24">
        <v>131.41500000000002</v>
      </c>
      <c r="F24">
        <v>221.352</v>
      </c>
      <c r="G24">
        <v>4.79</v>
      </c>
      <c r="H24">
        <v>16.547000000000001</v>
      </c>
      <c r="I24">
        <v>2.6500000000000003E-2</v>
      </c>
      <c r="J24">
        <v>223.797</v>
      </c>
      <c r="K24">
        <v>0.39100000000000001</v>
      </c>
      <c r="L24">
        <v>0.23799999999999999</v>
      </c>
      <c r="M24">
        <v>0.251</v>
      </c>
      <c r="N24">
        <v>0.65600000000000003</v>
      </c>
      <c r="O24">
        <v>0.377</v>
      </c>
      <c r="P24">
        <v>1.351</v>
      </c>
    </row>
    <row r="25" spans="1:16" x14ac:dyDescent="0.2">
      <c r="A25" s="4" t="s">
        <v>41</v>
      </c>
      <c r="B25">
        <v>1406.93</v>
      </c>
      <c r="C25">
        <v>662.97</v>
      </c>
      <c r="D25">
        <v>-86.94</v>
      </c>
      <c r="E25">
        <v>93.334999999999994</v>
      </c>
      <c r="F25">
        <v>237.65199999999999</v>
      </c>
      <c r="G25">
        <v>3.7650000000000001</v>
      </c>
      <c r="H25">
        <v>11.106999999999999</v>
      </c>
      <c r="I25">
        <v>3.95E-2</v>
      </c>
      <c r="J25">
        <v>145.49700000000001</v>
      </c>
      <c r="K25">
        <v>0.42499999999999999</v>
      </c>
      <c r="L25">
        <v>0.224</v>
      </c>
      <c r="M25">
        <v>0.35000000000000003</v>
      </c>
      <c r="N25">
        <v>0.90400000000000003</v>
      </c>
      <c r="O25">
        <v>0.45700000000000002</v>
      </c>
      <c r="P25">
        <v>1.712</v>
      </c>
    </row>
    <row r="26" spans="1:16" x14ac:dyDescent="0.2">
      <c r="A26" s="4" t="s">
        <v>42</v>
      </c>
      <c r="B26">
        <v>2934.93</v>
      </c>
      <c r="C26">
        <v>464.07</v>
      </c>
      <c r="D26">
        <v>-98.89500000000001</v>
      </c>
      <c r="E26">
        <v>177.91500000000002</v>
      </c>
      <c r="F26">
        <v>86.052000000000007</v>
      </c>
      <c r="G26">
        <v>4.8380000000000001</v>
      </c>
      <c r="H26">
        <v>17.957000000000001</v>
      </c>
      <c r="I26">
        <v>2E-3</v>
      </c>
      <c r="J26">
        <v>198.49700000000001</v>
      </c>
      <c r="K26">
        <v>0.314</v>
      </c>
      <c r="L26">
        <v>0.39999999999999997</v>
      </c>
      <c r="M26">
        <v>0.184</v>
      </c>
      <c r="N26">
        <v>0.46900000000000003</v>
      </c>
      <c r="O26">
        <v>0.28000000000000003</v>
      </c>
      <c r="P26">
        <v>0.65800000000000003</v>
      </c>
    </row>
    <row r="27" spans="1:16" x14ac:dyDescent="0.2">
      <c r="A27" s="4" t="s">
        <v>43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23F5-CAD2-D146-AF6B-32302416EAB6}">
  <dimension ref="A1:P25"/>
  <sheetViews>
    <sheetView workbookViewId="0">
      <selection activeCell="G34" sqref="G34"/>
    </sheetView>
  </sheetViews>
  <sheetFormatPr baseColWidth="10" defaultRowHeight="15" x14ac:dyDescent="0.2"/>
  <cols>
    <col min="1" max="1" width="15.16406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'W.S ZM CLEAN'!B3*0.05</f>
        <v>78.696500000000015</v>
      </c>
      <c r="C2">
        <f>'W.S ZM CLEAN'!C3*0.05</f>
        <v>22.583500000000001</v>
      </c>
      <c r="D2">
        <f>'W.S ZM CLEAN'!D3*0.05</f>
        <v>-5.9574999999999996</v>
      </c>
      <c r="E2">
        <f>'W.S ZM CLEAN'!E3*0.05</f>
        <v>7.5257500000000013</v>
      </c>
      <c r="F2">
        <f>'W.S ZM CLEAN'!F3*0.05</f>
        <v>8.5526</v>
      </c>
      <c r="G2">
        <f>'W.S ZM CLEAN'!G3*0.05</f>
        <v>0.10354999999999999</v>
      </c>
      <c r="H2">
        <f>'W.S ZM CLEAN'!H3*0.05</f>
        <v>0.47075</v>
      </c>
      <c r="I2">
        <f>'W.S ZM CLEAN'!I3*0.05</f>
        <v>-6.7499999999999993E-4</v>
      </c>
      <c r="J2">
        <f>'W.S ZM CLEAN'!J3*0.05</f>
        <v>12.249850000000002</v>
      </c>
      <c r="K2">
        <f>'W.S ZM CLEAN'!K3*0.05</f>
        <v>1.7000000000000001E-2</v>
      </c>
      <c r="L2">
        <f>'W.S ZM CLEAN'!L3*0.05</f>
        <v>1.085E-2</v>
      </c>
      <c r="M2">
        <f>'W.S ZM CLEAN'!M3*0.05</f>
        <v>1.1299999999999999E-2</v>
      </c>
      <c r="N2">
        <f>'W.S ZM CLEAN'!N3*0.05</f>
        <v>3.1449999999999999E-2</v>
      </c>
      <c r="O2">
        <f>'W.S ZM CLEAN'!O3*0.05</f>
        <v>1.6750000000000001E-2</v>
      </c>
      <c r="P2">
        <f>'W.S ZM CLEAN'!P3*0.05</f>
        <v>5.9050000000000005E-2</v>
      </c>
    </row>
    <row r="3" spans="1:16" x14ac:dyDescent="0.2">
      <c r="A3" s="4" t="s">
        <v>20</v>
      </c>
      <c r="B3">
        <f>'W.S ZM CLEAN'!B4*0.05</f>
        <v>89.446500000000015</v>
      </c>
      <c r="C3">
        <f>'W.S ZM CLEAN'!C4*0.05</f>
        <v>34.903500000000001</v>
      </c>
      <c r="D3">
        <f>'W.S ZM CLEAN'!D4*0.05</f>
        <v>-5.2312500000000011</v>
      </c>
      <c r="E3">
        <f>'W.S ZM CLEAN'!E4*0.05</f>
        <v>5.5957499999999998</v>
      </c>
      <c r="F3">
        <f>'W.S ZM CLEAN'!F4*0.05</f>
        <v>13.277600000000001</v>
      </c>
      <c r="G3">
        <f>'W.S ZM CLEAN'!G4*0.05</f>
        <v>0.11904999999999999</v>
      </c>
      <c r="H3">
        <f>'W.S ZM CLEAN'!H4*0.05</f>
        <v>0.39580000000000004</v>
      </c>
      <c r="I3">
        <f>'W.S ZM CLEAN'!I4*0.05</f>
        <v>-1E-4</v>
      </c>
      <c r="J3">
        <f>'W.S ZM CLEAN'!J4*0.05</f>
        <v>11.269850000000002</v>
      </c>
      <c r="K3">
        <f>'W.S ZM CLEAN'!K4*0.05</f>
        <v>2.7200000000000002E-2</v>
      </c>
      <c r="L3">
        <f>'W.S ZM CLEAN'!L4*0.05</f>
        <v>9.5000000000000015E-3</v>
      </c>
      <c r="M3">
        <f>'W.S ZM CLEAN'!M4*0.05</f>
        <v>2.3300000000000001E-2</v>
      </c>
      <c r="N3">
        <f>'W.S ZM CLEAN'!N4*0.05</f>
        <v>6.2650000000000011E-2</v>
      </c>
      <c r="O3">
        <f>'W.S ZM CLEAN'!O4*0.05</f>
        <v>3.125E-2</v>
      </c>
      <c r="P3">
        <f>'W.S ZM CLEAN'!P4*0.05</f>
        <v>0.10620000000000002</v>
      </c>
    </row>
    <row r="4" spans="1:16" x14ac:dyDescent="0.2">
      <c r="A4" s="4" t="s">
        <v>21</v>
      </c>
      <c r="B4">
        <f>'W.S ZM CLEAN'!B5*0.05</f>
        <v>67.046500000000009</v>
      </c>
      <c r="C4">
        <f>'W.S ZM CLEAN'!C5*0.05</f>
        <v>19.4985</v>
      </c>
      <c r="D4">
        <f>'W.S ZM CLEAN'!D5*0.05</f>
        <v>-6.8967500000000008</v>
      </c>
      <c r="E4">
        <f>'W.S ZM CLEAN'!E5*0.05</f>
        <v>7.3207500000000012</v>
      </c>
      <c r="F4">
        <f>'W.S ZM CLEAN'!F5*0.05</f>
        <v>4.7781000000000011</v>
      </c>
      <c r="G4">
        <f>'W.S ZM CLEAN'!G5*0.05</f>
        <v>4.895E-2</v>
      </c>
      <c r="H4">
        <f>'W.S ZM CLEAN'!H5*0.05</f>
        <v>1.3643500000000002</v>
      </c>
      <c r="I4">
        <f>'W.S ZM CLEAN'!I5*0.05</f>
        <v>6.2500000000000012E-4</v>
      </c>
      <c r="J4">
        <f>'W.S ZM CLEAN'!J5*0.05</f>
        <v>9.5198500000000017</v>
      </c>
      <c r="K4">
        <f>'W.S ZM CLEAN'!K5*0.05</f>
        <v>1.485E-2</v>
      </c>
      <c r="L4">
        <f>'W.S ZM CLEAN'!L5*0.05</f>
        <v>1.0700000000000001E-2</v>
      </c>
      <c r="M4">
        <f>'W.S ZM CLEAN'!M5*0.05</f>
        <v>1.0100000000000001E-2</v>
      </c>
      <c r="N4">
        <f>'W.S ZM CLEAN'!N5*0.05</f>
        <v>2.9049999999999999E-2</v>
      </c>
      <c r="O4">
        <f>'W.S ZM CLEAN'!O5*0.05</f>
        <v>1.5550000000000001E-2</v>
      </c>
      <c r="P4">
        <f>'W.S ZM CLEAN'!P5*0.05</f>
        <v>4.0000000000000008E-2</v>
      </c>
    </row>
    <row r="5" spans="1:16" x14ac:dyDescent="0.2">
      <c r="A5" s="4" t="s">
        <v>22</v>
      </c>
      <c r="B5">
        <f>'W.S ZM CLEAN'!B6*0.05</f>
        <v>79.146500000000003</v>
      </c>
      <c r="C5">
        <f>'W.S ZM CLEAN'!C6*0.05</f>
        <v>69.853499999999997</v>
      </c>
      <c r="D5">
        <f>'W.S ZM CLEAN'!D6*0.05</f>
        <v>-6.019750000000001</v>
      </c>
      <c r="E5">
        <f>'W.S ZM CLEAN'!E6*0.05</f>
        <v>2.4002500000000002</v>
      </c>
      <c r="F5">
        <f>'W.S ZM CLEAN'!F6*0.05</f>
        <v>20.2226</v>
      </c>
      <c r="G5">
        <f>'W.S ZM CLEAN'!G6*0.05</f>
        <v>0.1487</v>
      </c>
      <c r="H5">
        <f>'W.S ZM CLEAN'!H6*0.05</f>
        <v>0.16525000000000001</v>
      </c>
      <c r="I5">
        <f>'W.S ZM CLEAN'!I6*0.05</f>
        <v>-2.2499999999999994E-4</v>
      </c>
      <c r="J5">
        <f>'W.S ZM CLEAN'!J6*0.05</f>
        <v>9.1048500000000008</v>
      </c>
      <c r="K5">
        <f>'W.S ZM CLEAN'!K6*0.05</f>
        <v>3.065E-2</v>
      </c>
      <c r="L5">
        <f>'W.S ZM CLEAN'!L6*0.05</f>
        <v>7.1500000000000001E-3</v>
      </c>
      <c r="M5">
        <f>'W.S ZM CLEAN'!M6*0.05</f>
        <v>3.3399999999999999E-2</v>
      </c>
      <c r="N5">
        <f>'W.S ZM CLEAN'!N6*0.05</f>
        <v>8.3400000000000002E-2</v>
      </c>
      <c r="O5">
        <f>'W.S ZM CLEAN'!O6*0.05</f>
        <v>4.1349999999999998E-2</v>
      </c>
      <c r="P5">
        <f>'W.S ZM CLEAN'!P6*0.05</f>
        <v>0.14970000000000003</v>
      </c>
    </row>
    <row r="6" spans="1:16" x14ac:dyDescent="0.2">
      <c r="A6" s="4" t="s">
        <v>23</v>
      </c>
      <c r="B6">
        <f>'W.S ZM CLEAN'!B7*0.05</f>
        <v>81.246500000000012</v>
      </c>
      <c r="C6">
        <f>'W.S ZM CLEAN'!C7*0.05</f>
        <v>16.953500000000002</v>
      </c>
      <c r="D6">
        <f>'W.S ZM CLEAN'!D7*0.05</f>
        <v>-6.2055000000000007</v>
      </c>
      <c r="E6">
        <f>'W.S ZM CLEAN'!E7*0.05</f>
        <v>5.3307500000000001</v>
      </c>
      <c r="F6">
        <f>'W.S ZM CLEAN'!F7*0.05</f>
        <v>8.8625999999999987</v>
      </c>
      <c r="G6">
        <f>'W.S ZM CLEAN'!G7*0.05</f>
        <v>0.17080000000000001</v>
      </c>
      <c r="H6">
        <f>'W.S ZM CLEAN'!H7*0.05</f>
        <v>0.73185000000000011</v>
      </c>
      <c r="I6">
        <f>'W.S ZM CLEAN'!I7*0.05</f>
        <v>-9.4999999999999989E-4</v>
      </c>
      <c r="J6">
        <f>'W.S ZM CLEAN'!J7*0.05</f>
        <v>6.7098500000000003</v>
      </c>
      <c r="K6">
        <f>'W.S ZM CLEAN'!K7*0.05</f>
        <v>1.0750000000000001E-2</v>
      </c>
      <c r="L6">
        <f>'W.S ZM CLEAN'!L7*0.05</f>
        <v>9.5000000000000015E-3</v>
      </c>
      <c r="M6">
        <f>'W.S ZM CLEAN'!M7*0.05</f>
        <v>7.000000000000001E-3</v>
      </c>
      <c r="N6">
        <f>'W.S ZM CLEAN'!N7*0.05</f>
        <v>2.1850000000000001E-2</v>
      </c>
      <c r="O6">
        <f>'W.S ZM CLEAN'!O7*0.05</f>
        <v>1.2350000000000002E-2</v>
      </c>
      <c r="P6">
        <f>'W.S ZM CLEAN'!P7*0.05</f>
        <v>5.1150000000000001E-2</v>
      </c>
    </row>
    <row r="7" spans="1:16" x14ac:dyDescent="0.2">
      <c r="A7" s="4" t="s">
        <v>24</v>
      </c>
      <c r="B7">
        <f>'W.S ZM CLEAN'!B8*0.05</f>
        <v>90.646500000000003</v>
      </c>
      <c r="C7">
        <f>'W.S ZM CLEAN'!C8*0.05</f>
        <v>13.268500000000001</v>
      </c>
      <c r="D7">
        <f>'W.S ZM CLEAN'!D8*0.05</f>
        <v>-4.5322500000000003</v>
      </c>
      <c r="E7">
        <f>'W.S ZM CLEAN'!E8*0.05</f>
        <v>6.3107499999999996</v>
      </c>
      <c r="F7">
        <f>'W.S ZM CLEAN'!F8*0.05</f>
        <v>9.8176000000000005</v>
      </c>
      <c r="G7">
        <f>'W.S ZM CLEAN'!G8*0.05</f>
        <v>0.21380000000000005</v>
      </c>
      <c r="H7">
        <f>'W.S ZM CLEAN'!H8*0.05</f>
        <v>1.3383500000000002</v>
      </c>
      <c r="I7">
        <f>'W.S ZM CLEAN'!I8*0.05</f>
        <v>2.5000000000000017E-4</v>
      </c>
      <c r="J7">
        <f>'W.S ZM CLEAN'!J8*0.05</f>
        <v>9.7248500000000018</v>
      </c>
      <c r="K7">
        <f>'W.S ZM CLEAN'!K8*0.05</f>
        <v>1.515E-2</v>
      </c>
      <c r="L7">
        <f>'W.S ZM CLEAN'!L8*0.05</f>
        <v>1.3200000000000002E-2</v>
      </c>
      <c r="M7">
        <f>'W.S ZM CLEAN'!M8*0.05</f>
        <v>1.3300000000000001E-2</v>
      </c>
      <c r="N7">
        <f>'W.S ZM CLEAN'!N8*0.05</f>
        <v>3.15E-2</v>
      </c>
      <c r="O7">
        <f>'W.S ZM CLEAN'!O8*0.05</f>
        <v>1.8850000000000002E-2</v>
      </c>
      <c r="P7">
        <f>'W.S ZM CLEAN'!P8*0.05</f>
        <v>8.2799999999999999E-2</v>
      </c>
    </row>
    <row r="8" spans="1:16" x14ac:dyDescent="0.2">
      <c r="A8" s="4" t="s">
        <v>25</v>
      </c>
      <c r="B8">
        <f>'W.S ZM CLEAN'!B9*0.05</f>
        <v>93.296500000000009</v>
      </c>
      <c r="C8">
        <f>'W.S ZM CLEAN'!C9*0.05</f>
        <v>31.383500000000005</v>
      </c>
      <c r="D8">
        <f>'W.S ZM CLEAN'!D9*0.05</f>
        <v>-5.0775000000000006</v>
      </c>
      <c r="E8">
        <f>'W.S ZM CLEAN'!E9*0.05</f>
        <v>5.5107499999999998</v>
      </c>
      <c r="F8">
        <f>'W.S ZM CLEAN'!F9*0.05</f>
        <v>7.8826000000000001</v>
      </c>
      <c r="G8">
        <f>'W.S ZM CLEAN'!G9*0.05</f>
        <v>2.495E-2</v>
      </c>
      <c r="H8">
        <f>'W.S ZM CLEAN'!H9*0.05</f>
        <v>9.5100000000000004E-2</v>
      </c>
      <c r="I8">
        <f>'W.S ZM CLEAN'!I9*0.05</f>
        <v>-1.4E-3</v>
      </c>
      <c r="J8">
        <f>'W.S ZM CLEAN'!J9*0.05</f>
        <v>8.7448500000000013</v>
      </c>
      <c r="K8">
        <f>'W.S ZM CLEAN'!K9*0.05</f>
        <v>1.8850000000000002E-2</v>
      </c>
      <c r="L8">
        <f>'W.S ZM CLEAN'!L9*0.05</f>
        <v>6.6500000000000005E-3</v>
      </c>
      <c r="M8">
        <f>'W.S ZM CLEAN'!M9*0.05</f>
        <v>1.3200000000000002E-2</v>
      </c>
      <c r="N8">
        <f>'W.S ZM CLEAN'!N9*0.05</f>
        <v>3.1800000000000002E-2</v>
      </c>
      <c r="O8">
        <f>'W.S ZM CLEAN'!O9*0.05</f>
        <v>1.9600000000000003E-2</v>
      </c>
      <c r="P8">
        <f>'W.S ZM CLEAN'!P9*0.05</f>
        <v>4.87E-2</v>
      </c>
    </row>
    <row r="9" spans="1:16" x14ac:dyDescent="0.2">
      <c r="A9" s="4" t="s">
        <v>26</v>
      </c>
      <c r="B9">
        <f>'W.S ZM CLEAN'!B10*0.05</f>
        <v>89.496500000000012</v>
      </c>
      <c r="C9">
        <f>'W.S ZM CLEAN'!C10*0.05</f>
        <v>34.278500000000001</v>
      </c>
      <c r="D9">
        <f>'W.S ZM CLEAN'!D10*0.05</f>
        <v>-6.0322500000000012</v>
      </c>
      <c r="E9">
        <f>'W.S ZM CLEAN'!E10*0.05</f>
        <v>6.6357500000000007</v>
      </c>
      <c r="F9">
        <f>'W.S ZM CLEAN'!F10*0.05</f>
        <v>9.2675999999999998</v>
      </c>
      <c r="G9">
        <f>'W.S ZM CLEAN'!G10*0.05</f>
        <v>7.9500000000000001E-2</v>
      </c>
      <c r="H9">
        <f>'W.S ZM CLEAN'!H10*0.05</f>
        <v>0.29880000000000001</v>
      </c>
      <c r="I9">
        <f>'W.S ZM CLEAN'!I10*0.05</f>
        <v>-7.9999999999999971E-4</v>
      </c>
      <c r="J9">
        <f>'W.S ZM CLEAN'!J10*0.05</f>
        <v>11.124850000000002</v>
      </c>
      <c r="K9">
        <f>'W.S ZM CLEAN'!K10*0.05</f>
        <v>2.3300000000000001E-2</v>
      </c>
      <c r="L9">
        <f>'W.S ZM CLEAN'!L10*0.05</f>
        <v>1.3700000000000002E-2</v>
      </c>
      <c r="M9">
        <f>'W.S ZM CLEAN'!M10*0.05</f>
        <v>1.7899999999999999E-2</v>
      </c>
      <c r="N9">
        <f>'W.S ZM CLEAN'!N10*0.05</f>
        <v>4.82E-2</v>
      </c>
      <c r="O9">
        <f>'W.S ZM CLEAN'!O10*0.05</f>
        <v>2.5050000000000003E-2</v>
      </c>
      <c r="P9">
        <f>'W.S ZM CLEAN'!P10*0.05</f>
        <v>7.195E-2</v>
      </c>
    </row>
    <row r="10" spans="1:16" x14ac:dyDescent="0.2">
      <c r="A10" s="4" t="s">
        <v>27</v>
      </c>
      <c r="B10">
        <f>'W.S ZM CLEAN'!B11*0.05</f>
        <v>82.246500000000012</v>
      </c>
      <c r="C10">
        <f>'W.S ZM CLEAN'!C11*0.05</f>
        <v>33.048500000000004</v>
      </c>
      <c r="D10">
        <f>'W.S ZM CLEAN'!D11*0.05</f>
        <v>-4.4589999999999996</v>
      </c>
      <c r="E10">
        <f>'W.S ZM CLEAN'!E11*0.05</f>
        <v>5.0507500000000007</v>
      </c>
      <c r="F10">
        <f>'W.S ZM CLEAN'!F11*0.05</f>
        <v>9.4976000000000003</v>
      </c>
      <c r="G10">
        <f>'W.S ZM CLEAN'!G11*0.05</f>
        <v>0.21495000000000003</v>
      </c>
      <c r="H10">
        <f>'W.S ZM CLEAN'!H11*0.05</f>
        <v>0.56335000000000002</v>
      </c>
      <c r="I10">
        <f>'W.S ZM CLEAN'!I11*0.05</f>
        <v>-1.075E-3</v>
      </c>
      <c r="J10">
        <f>'W.S ZM CLEAN'!J11*0.05</f>
        <v>9.7498500000000021</v>
      </c>
      <c r="K10">
        <f>'W.S ZM CLEAN'!K11*0.05</f>
        <v>1.9100000000000002E-2</v>
      </c>
      <c r="L10">
        <f>'W.S ZM CLEAN'!L11*0.05</f>
        <v>7.4999999999999997E-3</v>
      </c>
      <c r="M10">
        <f>'W.S ZM CLEAN'!M11*0.05</f>
        <v>1.4749999999999999E-2</v>
      </c>
      <c r="N10">
        <f>'W.S ZM CLEAN'!N11*0.05</f>
        <v>3.8150000000000003E-2</v>
      </c>
      <c r="O10">
        <f>'W.S ZM CLEAN'!O11*0.05</f>
        <v>1.9950000000000002E-2</v>
      </c>
      <c r="P10">
        <f>'W.S ZM CLEAN'!P11*0.05</f>
        <v>7.8050000000000008E-2</v>
      </c>
    </row>
    <row r="11" spans="1:16" x14ac:dyDescent="0.2">
      <c r="A11" s="4" t="s">
        <v>28</v>
      </c>
      <c r="B11">
        <f>'W.S ZM CLEAN'!B12*0.05</f>
        <v>107.29649999999999</v>
      </c>
      <c r="C11">
        <f>'W.S ZM CLEAN'!C12*0.05</f>
        <v>23.958500000000001</v>
      </c>
      <c r="D11">
        <f>'W.S ZM CLEAN'!D12*0.05</f>
        <v>-5.8470000000000004</v>
      </c>
      <c r="E11">
        <f>'W.S ZM CLEAN'!E12*0.05</f>
        <v>6.6757500000000007</v>
      </c>
      <c r="F11">
        <f>'W.S ZM CLEAN'!F12*0.05</f>
        <v>8.2576000000000001</v>
      </c>
      <c r="G11">
        <f>'W.S ZM CLEAN'!G12*0.05</f>
        <v>-1.435E-2</v>
      </c>
      <c r="H11">
        <f>'W.S ZM CLEAN'!H12*0.05</f>
        <v>0.2087</v>
      </c>
      <c r="I11">
        <f>'W.S ZM CLEAN'!I12*0.05</f>
        <v>-2.7499999999999991E-4</v>
      </c>
      <c r="J11">
        <f>'W.S ZM CLEAN'!J12*0.05</f>
        <v>8.9248500000000011</v>
      </c>
      <c r="K11">
        <f>'W.S ZM CLEAN'!K12*0.05</f>
        <v>1.1600000000000001E-2</v>
      </c>
      <c r="L11">
        <f>'W.S ZM CLEAN'!L12*0.05</f>
        <v>1.465E-2</v>
      </c>
      <c r="M11">
        <f>'W.S ZM CLEAN'!M12*0.05</f>
        <v>7.1500000000000001E-3</v>
      </c>
      <c r="N11">
        <f>'W.S ZM CLEAN'!N12*0.05</f>
        <v>2.0400000000000001E-2</v>
      </c>
      <c r="O11">
        <f>'W.S ZM CLEAN'!O12*0.05</f>
        <v>1.26E-2</v>
      </c>
      <c r="P11">
        <f>'W.S ZM CLEAN'!P12*0.05</f>
        <v>3.6700000000000003E-2</v>
      </c>
    </row>
    <row r="12" spans="1:16" x14ac:dyDescent="0.2">
      <c r="A12" s="4" t="s">
        <v>29</v>
      </c>
      <c r="B12">
        <f>'W.S ZM CLEAN'!B13*0.05</f>
        <v>85.596500000000006</v>
      </c>
      <c r="C12">
        <f>'W.S ZM CLEAN'!C13*0.05</f>
        <v>50.0535</v>
      </c>
      <c r="D12">
        <f>'W.S ZM CLEAN'!D13*0.05</f>
        <v>-5.7060000000000004</v>
      </c>
      <c r="E12">
        <f>'W.S ZM CLEAN'!E13*0.05</f>
        <v>2.9142500000000005</v>
      </c>
      <c r="F12">
        <f>'W.S ZM CLEAN'!F13*0.05</f>
        <v>6.2226000000000008</v>
      </c>
      <c r="G12">
        <f>'W.S ZM CLEAN'!G13*0.05</f>
        <v>6.020000000000001E-2</v>
      </c>
      <c r="H12">
        <f>'W.S ZM CLEAN'!H13*0.05</f>
        <v>1.8550000000000001E-2</v>
      </c>
      <c r="I12">
        <f>'W.S ZM CLEAN'!I13*0.05</f>
        <v>-2.1000000000000003E-3</v>
      </c>
      <c r="J12">
        <f>'W.S ZM CLEAN'!J13*0.05</f>
        <v>6.1098499999999998</v>
      </c>
      <c r="K12">
        <f>'W.S ZM CLEAN'!K13*0.05</f>
        <v>1.46E-2</v>
      </c>
      <c r="L12">
        <f>'W.S ZM CLEAN'!L13*0.05</f>
        <v>4.4000000000000003E-3</v>
      </c>
      <c r="M12">
        <f>'W.S ZM CLEAN'!M13*0.05</f>
        <v>1.21E-2</v>
      </c>
      <c r="N12">
        <f>'W.S ZM CLEAN'!N13*0.05</f>
        <v>3.245E-2</v>
      </c>
      <c r="O12">
        <f>'W.S ZM CLEAN'!O13*0.05</f>
        <v>1.6650000000000002E-2</v>
      </c>
      <c r="P12">
        <f>'W.S ZM CLEAN'!P13*0.05</f>
        <v>3.7700000000000004E-2</v>
      </c>
    </row>
    <row r="13" spans="1:16" x14ac:dyDescent="0.2">
      <c r="A13" s="4" t="s">
        <v>30</v>
      </c>
      <c r="B13">
        <f>'W.S ZM CLEAN'!B14*0.05</f>
        <v>74.296500000000009</v>
      </c>
      <c r="C13">
        <f>'W.S ZM CLEAN'!C14*0.05</f>
        <v>33.593499999999999</v>
      </c>
      <c r="D13">
        <f>'W.S ZM CLEAN'!D14*0.05</f>
        <v>-4.9492500000000001</v>
      </c>
      <c r="E13">
        <f>'W.S ZM CLEAN'!E14*0.05</f>
        <v>5.8807499999999999</v>
      </c>
      <c r="F13">
        <f>'W.S ZM CLEAN'!F14*0.05</f>
        <v>12.022600000000001</v>
      </c>
      <c r="G13">
        <f>'W.S ZM CLEAN'!G14*0.05</f>
        <v>3.3500000000000002E-2</v>
      </c>
      <c r="H13">
        <f>'W.S ZM CLEAN'!H14*0.05</f>
        <v>0.24455000000000002</v>
      </c>
      <c r="I13">
        <f>'W.S ZM CLEAN'!I14*0.05</f>
        <v>4.4999999999999999E-4</v>
      </c>
      <c r="J13">
        <f>'W.S ZM CLEAN'!J14*0.05</f>
        <v>9.0998500000000018</v>
      </c>
      <c r="K13">
        <f>'W.S ZM CLEAN'!K14*0.05</f>
        <v>2.2500000000000003E-2</v>
      </c>
      <c r="L13">
        <f>'W.S ZM CLEAN'!L14*0.05</f>
        <v>8.9999999999999993E-3</v>
      </c>
      <c r="M13">
        <f>'W.S ZM CLEAN'!M14*0.05</f>
        <v>2.1650000000000003E-2</v>
      </c>
      <c r="N13">
        <f>'W.S ZM CLEAN'!N14*0.05</f>
        <v>5.7050000000000003E-2</v>
      </c>
      <c r="O13">
        <f>'W.S ZM CLEAN'!O14*0.05</f>
        <v>2.6350000000000002E-2</v>
      </c>
      <c r="P13">
        <f>'W.S ZM CLEAN'!P14*0.05</f>
        <v>0.10035000000000001</v>
      </c>
    </row>
    <row r="14" spans="1:16" x14ac:dyDescent="0.2">
      <c r="A14" s="4" t="s">
        <v>31</v>
      </c>
      <c r="B14">
        <f>'W.S ZM CLEAN'!B15*0.05</f>
        <v>68.9465</v>
      </c>
      <c r="C14">
        <f>'W.S ZM CLEAN'!C15*0.05</f>
        <v>16.698499999999999</v>
      </c>
      <c r="D14">
        <f>'W.S ZM CLEAN'!D15*0.05</f>
        <v>-5.3775000000000013</v>
      </c>
      <c r="E14">
        <f>'W.S ZM CLEAN'!E15*0.05</f>
        <v>4.3847499999999995</v>
      </c>
      <c r="F14">
        <f>'W.S ZM CLEAN'!F15*0.05</f>
        <v>6.7075999999999993</v>
      </c>
      <c r="G14">
        <f>'W.S ZM CLEAN'!G15*0.05</f>
        <v>0.1714</v>
      </c>
      <c r="H14">
        <f>'W.S ZM CLEAN'!H15*0.05</f>
        <v>0.50645000000000007</v>
      </c>
      <c r="I14">
        <f>'W.S ZM CLEAN'!I15*0.05</f>
        <v>-2.7499999999999991E-4</v>
      </c>
      <c r="J14">
        <f>'W.S ZM CLEAN'!J15*0.05</f>
        <v>6.0698499999999997</v>
      </c>
      <c r="K14">
        <f>'W.S ZM CLEAN'!K15*0.05</f>
        <v>1.685E-2</v>
      </c>
      <c r="L14">
        <f>'W.S ZM CLEAN'!L15*0.05</f>
        <v>1.235E-2</v>
      </c>
      <c r="M14">
        <f>'W.S ZM CLEAN'!M15*0.05</f>
        <v>1.0999999999999999E-2</v>
      </c>
      <c r="N14">
        <f>'W.S ZM CLEAN'!N15*0.05</f>
        <v>3.2300000000000002E-2</v>
      </c>
      <c r="O14">
        <f>'W.S ZM CLEAN'!O15*0.05</f>
        <v>1.805E-2</v>
      </c>
      <c r="P14">
        <f>'W.S ZM CLEAN'!P15*0.05</f>
        <v>8.77E-2</v>
      </c>
    </row>
    <row r="15" spans="1:16" x14ac:dyDescent="0.2">
      <c r="A15" s="4" t="s">
        <v>32</v>
      </c>
      <c r="B15">
        <f>'W.S ZM CLEAN'!B16*0.05</f>
        <v>105.7465</v>
      </c>
      <c r="C15">
        <f>'W.S ZM CLEAN'!C16*0.05</f>
        <v>27.398500000000002</v>
      </c>
      <c r="D15">
        <f>'W.S ZM CLEAN'!D16*0.05</f>
        <v>-6.0130000000000008</v>
      </c>
      <c r="E15">
        <f>'W.S ZM CLEAN'!E16*0.05</f>
        <v>4.35175</v>
      </c>
      <c r="F15">
        <f>'W.S ZM CLEAN'!F16*0.05</f>
        <v>9.3376000000000001</v>
      </c>
      <c r="G15">
        <f>'W.S ZM CLEAN'!G16*0.05</f>
        <v>7.1350000000000011E-2</v>
      </c>
      <c r="H15">
        <f>'W.S ZM CLEAN'!H16*0.05</f>
        <v>0.22055</v>
      </c>
      <c r="I15">
        <f>'W.S ZM CLEAN'!I16*0.05</f>
        <v>-5.4999999999999982E-4</v>
      </c>
      <c r="J15">
        <f>'W.S ZM CLEAN'!J16*0.05</f>
        <v>7.1498500000000007</v>
      </c>
      <c r="K15">
        <f>'W.S ZM CLEAN'!K16*0.05</f>
        <v>1.3600000000000001E-2</v>
      </c>
      <c r="L15">
        <f>'W.S ZM CLEAN'!L16*0.05</f>
        <v>7.9500000000000005E-3</v>
      </c>
      <c r="M15">
        <f>'W.S ZM CLEAN'!M16*0.05</f>
        <v>8.199999999999999E-3</v>
      </c>
      <c r="N15">
        <f>'W.S ZM CLEAN'!N16*0.05</f>
        <v>2.5600000000000001E-2</v>
      </c>
      <c r="O15">
        <f>'W.S ZM CLEAN'!O16*0.05</f>
        <v>1.4700000000000003E-2</v>
      </c>
      <c r="P15">
        <f>'W.S ZM CLEAN'!P16*0.05</f>
        <v>3.04E-2</v>
      </c>
    </row>
    <row r="16" spans="1:16" x14ac:dyDescent="0.2">
      <c r="A16" s="4" t="s">
        <v>33</v>
      </c>
      <c r="B16">
        <f>'W.S ZM CLEAN'!B17*0.05</f>
        <v>101.04650000000001</v>
      </c>
      <c r="C16">
        <f>'W.S ZM CLEAN'!C17*0.05</f>
        <v>22.3185</v>
      </c>
      <c r="D16">
        <f>'W.S ZM CLEAN'!D17*0.05</f>
        <v>-5.9795000000000007</v>
      </c>
      <c r="E16">
        <f>'W.S ZM CLEAN'!E17*0.05</f>
        <v>6.1957500000000003</v>
      </c>
      <c r="F16">
        <f>'W.S ZM CLEAN'!F17*0.05</f>
        <v>6.6125999999999996</v>
      </c>
      <c r="G16">
        <f>'W.S ZM CLEAN'!G17*0.05</f>
        <v>3.4749999999999996E-2</v>
      </c>
      <c r="H16">
        <f>'W.S ZM CLEAN'!H17*0.05</f>
        <v>0.1845</v>
      </c>
      <c r="I16">
        <f>'W.S ZM CLEAN'!I17*0.05</f>
        <v>-1.7500000000000008E-4</v>
      </c>
      <c r="J16">
        <f>'W.S ZM CLEAN'!J17*0.05</f>
        <v>8.2048500000000004</v>
      </c>
      <c r="K16">
        <f>'W.S ZM CLEAN'!K17*0.05</f>
        <v>1.495E-2</v>
      </c>
      <c r="L16">
        <f>'W.S ZM CLEAN'!L17*0.05</f>
        <v>0.01</v>
      </c>
      <c r="M16">
        <f>'W.S ZM CLEAN'!M17*0.05</f>
        <v>1.0000000000000002E-2</v>
      </c>
      <c r="N16">
        <f>'W.S ZM CLEAN'!N17*0.05</f>
        <v>2.8850000000000001E-2</v>
      </c>
      <c r="O16">
        <f>'W.S ZM CLEAN'!O17*0.05</f>
        <v>1.6E-2</v>
      </c>
      <c r="P16">
        <f>'W.S ZM CLEAN'!P17*0.05</f>
        <v>4.1100000000000005E-2</v>
      </c>
    </row>
    <row r="17" spans="1:16" x14ac:dyDescent="0.2">
      <c r="A17" s="4" t="s">
        <v>34</v>
      </c>
      <c r="B17">
        <f>'W.S ZM CLEAN'!B18*0.05</f>
        <v>105.1465</v>
      </c>
      <c r="C17">
        <f>'W.S ZM CLEAN'!C18*0.05</f>
        <v>19.2285</v>
      </c>
      <c r="D17">
        <f>'W.S ZM CLEAN'!D18*0.05</f>
        <v>-5.1879999999999997</v>
      </c>
      <c r="E17">
        <f>'W.S ZM CLEAN'!E18*0.05</f>
        <v>5.9157500000000001</v>
      </c>
      <c r="F17">
        <f>'W.S ZM CLEAN'!F18*0.05</f>
        <v>4.6171000000000006</v>
      </c>
      <c r="G17">
        <f>'W.S ZM CLEAN'!G18*0.05</f>
        <v>2.5999999999999995E-2</v>
      </c>
      <c r="H17">
        <f>'W.S ZM CLEAN'!H18*0.05</f>
        <v>0.90035000000000009</v>
      </c>
      <c r="I17">
        <f>'W.S ZM CLEAN'!I18*0.05</f>
        <v>-8.7500000000000013E-4</v>
      </c>
      <c r="J17">
        <f>'W.S ZM CLEAN'!J18*0.05</f>
        <v>6.13985</v>
      </c>
      <c r="K17">
        <f>'W.S ZM CLEAN'!K18*0.05</f>
        <v>1.2200000000000001E-2</v>
      </c>
      <c r="L17">
        <f>'W.S ZM CLEAN'!L18*0.05</f>
        <v>8.0499999999999999E-3</v>
      </c>
      <c r="M17">
        <f>'W.S ZM CLEAN'!M18*0.05</f>
        <v>8.6499999999999997E-3</v>
      </c>
      <c r="N17">
        <f>'W.S ZM CLEAN'!N18*0.05</f>
        <v>2.095E-2</v>
      </c>
      <c r="O17">
        <f>'W.S ZM CLEAN'!O18*0.05</f>
        <v>1.3350000000000001E-2</v>
      </c>
      <c r="P17">
        <f>'W.S ZM CLEAN'!P18*0.05</f>
        <v>5.9299999999999999E-2</v>
      </c>
    </row>
    <row r="18" spans="1:16" x14ac:dyDescent="0.2">
      <c r="A18" s="4" t="s">
        <v>35</v>
      </c>
      <c r="B18">
        <f>'W.S ZM CLEAN'!B19*0.05</f>
        <v>126.7465</v>
      </c>
      <c r="C18">
        <f>'W.S ZM CLEAN'!C19*0.05</f>
        <v>15.408500000000002</v>
      </c>
      <c r="D18">
        <f>'W.S ZM CLEAN'!D19*0.05</f>
        <v>-4.5202499999999999</v>
      </c>
      <c r="E18">
        <f>'W.S ZM CLEAN'!E19*0.05</f>
        <v>8.2957500000000017</v>
      </c>
      <c r="F18">
        <f>'W.S ZM CLEAN'!F19*0.05</f>
        <v>2.0076000000000001</v>
      </c>
      <c r="G18">
        <f>'W.S ZM CLEAN'!G19*0.05</f>
        <v>9.6799999999999997E-2</v>
      </c>
      <c r="H18">
        <f>'W.S ZM CLEAN'!H19*0.05</f>
        <v>0.81184999999999996</v>
      </c>
      <c r="I18">
        <f>'W.S ZM CLEAN'!I19*0.05</f>
        <v>-7.2499999999999984E-4</v>
      </c>
      <c r="J18">
        <f>'W.S ZM CLEAN'!J19*0.05</f>
        <v>6.5598500000000008</v>
      </c>
      <c r="K18">
        <f>'W.S ZM CLEAN'!K19*0.05</f>
        <v>1.0050000000000002E-2</v>
      </c>
      <c r="L18">
        <f>'W.S ZM CLEAN'!L19*0.05</f>
        <v>1.8149999999999999E-2</v>
      </c>
      <c r="M18">
        <f>'W.S ZM CLEAN'!M19*0.05</f>
        <v>4.5999999999999999E-3</v>
      </c>
      <c r="N18">
        <f>'W.S ZM CLEAN'!N19*0.05</f>
        <v>1.2700000000000001E-2</v>
      </c>
      <c r="O18">
        <f>'W.S ZM CLEAN'!O19*0.05</f>
        <v>8.2500000000000004E-3</v>
      </c>
      <c r="P18">
        <f>'W.S ZM CLEAN'!P19*0.05</f>
        <v>8.5000000000000023E-3</v>
      </c>
    </row>
    <row r="19" spans="1:16" x14ac:dyDescent="0.2">
      <c r="A19" s="4" t="s">
        <v>36</v>
      </c>
      <c r="B19">
        <f>'W.S ZM CLEAN'!B20*0.05</f>
        <v>93.546500000000009</v>
      </c>
      <c r="C19">
        <f>'W.S ZM CLEAN'!C20*0.05</f>
        <v>21.923500000000001</v>
      </c>
      <c r="D19">
        <f>'W.S ZM CLEAN'!D20*0.05</f>
        <v>-5.2527500000000007</v>
      </c>
      <c r="E19">
        <f>'W.S ZM CLEAN'!E20*0.05</f>
        <v>5.5557499999999997</v>
      </c>
      <c r="F19">
        <f>'W.S ZM CLEAN'!F20*0.05</f>
        <v>3.1636000000000002</v>
      </c>
      <c r="G19">
        <f>'W.S ZM CLEAN'!G20*0.05</f>
        <v>5.3449999999999998E-2</v>
      </c>
      <c r="H19">
        <f>'W.S ZM CLEAN'!H20*0.05</f>
        <v>0.62334999999999996</v>
      </c>
      <c r="I19">
        <f>'W.S ZM CLEAN'!I20*0.05</f>
        <v>-5.2499999999999997E-4</v>
      </c>
      <c r="J19">
        <f>'W.S ZM CLEAN'!J20*0.05</f>
        <v>6.554850000000001</v>
      </c>
      <c r="K19">
        <f>'W.S ZM CLEAN'!K20*0.05</f>
        <v>1.065E-2</v>
      </c>
      <c r="L19">
        <f>'W.S ZM CLEAN'!L20*0.05</f>
        <v>1.225E-2</v>
      </c>
      <c r="M19">
        <f>'W.S ZM CLEAN'!M20*0.05</f>
        <v>5.5999999999999999E-3</v>
      </c>
      <c r="N19">
        <f>'W.S ZM CLEAN'!N20*0.05</f>
        <v>1.8450000000000001E-2</v>
      </c>
      <c r="O19">
        <f>'W.S ZM CLEAN'!O20*0.05</f>
        <v>1.1850000000000001E-2</v>
      </c>
      <c r="P19">
        <f>'W.S ZM CLEAN'!P20*0.05</f>
        <v>1.8750000000000003E-2</v>
      </c>
    </row>
    <row r="20" spans="1:16" x14ac:dyDescent="0.2">
      <c r="A20" s="4" t="s">
        <v>37</v>
      </c>
      <c r="B20">
        <f>'W.S ZM CLEAN'!B21*0.05</f>
        <v>110.1465</v>
      </c>
      <c r="C20">
        <f>'W.S ZM CLEAN'!C21*0.05</f>
        <v>225.5035</v>
      </c>
      <c r="D20">
        <f>'W.S ZM CLEAN'!D21*0.05</f>
        <v>35.068249999999999</v>
      </c>
      <c r="E20">
        <f>'W.S ZM CLEAN'!E21*0.05</f>
        <v>6.8757500000000009</v>
      </c>
      <c r="F20">
        <f>'W.S ZM CLEAN'!F21*0.05</f>
        <v>10.7926</v>
      </c>
      <c r="G20">
        <f>'W.S ZM CLEAN'!G21*0.05</f>
        <v>0.12015000000000001</v>
      </c>
      <c r="H20">
        <f>'W.S ZM CLEAN'!H21*0.05</f>
        <v>0.33984999999999999</v>
      </c>
      <c r="I20">
        <f>'W.S ZM CLEAN'!I21*0.05</f>
        <v>1.6000000000000001E-3</v>
      </c>
      <c r="J20">
        <f>'W.S ZM CLEAN'!J21*0.05</f>
        <v>10.069850000000002</v>
      </c>
      <c r="K20">
        <f>'W.S ZM CLEAN'!K21*0.05</f>
        <v>2.2550000000000001E-2</v>
      </c>
      <c r="L20">
        <f>'W.S ZM CLEAN'!L21*0.05</f>
        <v>3.3500000000000002E-2</v>
      </c>
      <c r="M20">
        <f>'W.S ZM CLEAN'!M21*0.05</f>
        <v>1.9400000000000001E-2</v>
      </c>
      <c r="N20">
        <f>'W.S ZM CLEAN'!N21*0.05</f>
        <v>4.9300000000000004E-2</v>
      </c>
      <c r="O20">
        <f>'W.S ZM CLEAN'!O21*0.05</f>
        <v>2.6400000000000003E-2</v>
      </c>
      <c r="P20">
        <f>'W.S ZM CLEAN'!P21*0.05</f>
        <v>8.6150000000000004E-2</v>
      </c>
    </row>
    <row r="21" spans="1:16" x14ac:dyDescent="0.2">
      <c r="A21" s="4" t="s">
        <v>38</v>
      </c>
      <c r="B21">
        <f>'W.S ZM CLEAN'!B22*0.05</f>
        <v>117.1465</v>
      </c>
      <c r="C21">
        <f>'W.S ZM CLEAN'!C22*0.05</f>
        <v>22.473500000000001</v>
      </c>
      <c r="D21">
        <f>'W.S ZM CLEAN'!D22*0.05</f>
        <v>-5.4987500000000002</v>
      </c>
      <c r="E21">
        <f>'W.S ZM CLEAN'!E22*0.05</f>
        <v>7.0407500000000001</v>
      </c>
      <c r="F21">
        <f>'W.S ZM CLEAN'!F22*0.05</f>
        <v>3.5686</v>
      </c>
      <c r="G21">
        <f>'W.S ZM CLEAN'!G22*0.05</f>
        <v>0.19715000000000002</v>
      </c>
      <c r="H21">
        <f>'W.S ZM CLEAN'!H22*0.05</f>
        <v>0.33035000000000003</v>
      </c>
      <c r="I21">
        <f>'W.S ZM CLEAN'!I22*0.05</f>
        <v>7.5000000000000075E-5</v>
      </c>
      <c r="J21">
        <f>'W.S ZM CLEAN'!J22*0.05</f>
        <v>7.4448500000000015</v>
      </c>
      <c r="K21">
        <f>'W.S ZM CLEAN'!K22*0.05</f>
        <v>1.54E-2</v>
      </c>
      <c r="L21">
        <f>'W.S ZM CLEAN'!L22*0.05</f>
        <v>1.5100000000000001E-2</v>
      </c>
      <c r="M21">
        <f>'W.S ZM CLEAN'!M22*0.05</f>
        <v>8.7499999999999991E-3</v>
      </c>
      <c r="N21">
        <f>'W.S ZM CLEAN'!N22*0.05</f>
        <v>2.3700000000000002E-2</v>
      </c>
      <c r="O21">
        <f>'W.S ZM CLEAN'!O22*0.05</f>
        <v>1.545E-2</v>
      </c>
      <c r="P21">
        <f>'W.S ZM CLEAN'!P22*0.05</f>
        <v>2.5550000000000003E-2</v>
      </c>
    </row>
    <row r="22" spans="1:16" x14ac:dyDescent="0.2">
      <c r="A22" s="4" t="s">
        <v>39</v>
      </c>
      <c r="B22">
        <f>'W.S ZM CLEAN'!B23*0.05</f>
        <v>87.296500000000009</v>
      </c>
      <c r="C22">
        <f>'W.S ZM CLEAN'!C23*0.05</f>
        <v>45.653500000000001</v>
      </c>
      <c r="D22">
        <f>'W.S ZM CLEAN'!D23*0.05</f>
        <v>-4.6522500000000004</v>
      </c>
      <c r="E22">
        <f>'W.S ZM CLEAN'!E23*0.05</f>
        <v>5.1207500000000001</v>
      </c>
      <c r="F22">
        <f>'W.S ZM CLEAN'!F23*0.05</f>
        <v>12.9876</v>
      </c>
      <c r="G22">
        <f>'W.S ZM CLEAN'!G23*0.05</f>
        <v>0.12395</v>
      </c>
      <c r="H22">
        <f>'W.S ZM CLEAN'!H23*0.05</f>
        <v>0.25045000000000001</v>
      </c>
      <c r="I22">
        <f>'W.S ZM CLEAN'!I23*0.05</f>
        <v>2.0000000000000001E-4</v>
      </c>
      <c r="J22">
        <f>'W.S ZM CLEAN'!J23*0.05</f>
        <v>9.4348500000000008</v>
      </c>
      <c r="K22">
        <f>'W.S ZM CLEAN'!K23*0.05</f>
        <v>2.2950000000000002E-2</v>
      </c>
      <c r="L22">
        <f>'W.S ZM CLEAN'!L23*0.05</f>
        <v>9.1000000000000004E-3</v>
      </c>
      <c r="M22">
        <f>'W.S ZM CLEAN'!M23*0.05</f>
        <v>2.1500000000000002E-2</v>
      </c>
      <c r="N22">
        <f>'W.S ZM CLEAN'!N23*0.05</f>
        <v>5.3749999999999999E-2</v>
      </c>
      <c r="O22">
        <f>'W.S ZM CLEAN'!O23*0.05</f>
        <v>2.6850000000000002E-2</v>
      </c>
      <c r="P22">
        <f>'W.S ZM CLEAN'!P23*0.05</f>
        <v>0.10155000000000002</v>
      </c>
    </row>
    <row r="23" spans="1:16" x14ac:dyDescent="0.2">
      <c r="A23" s="4" t="s">
        <v>40</v>
      </c>
      <c r="B23">
        <f>'W.S ZM CLEAN'!B24*0.05</f>
        <v>118.54649999999999</v>
      </c>
      <c r="C23">
        <f>'W.S ZM CLEAN'!C24*0.05</f>
        <v>22.733500000000003</v>
      </c>
      <c r="D23">
        <f>'W.S ZM CLEAN'!D24*0.05</f>
        <v>-4.3235000000000001</v>
      </c>
      <c r="E23">
        <f>'W.S ZM CLEAN'!E24*0.05</f>
        <v>6.5707500000000012</v>
      </c>
      <c r="F23">
        <f>'W.S ZM CLEAN'!F24*0.05</f>
        <v>11.067600000000001</v>
      </c>
      <c r="G23">
        <f>'W.S ZM CLEAN'!G24*0.05</f>
        <v>0.23950000000000002</v>
      </c>
      <c r="H23">
        <f>'W.S ZM CLEAN'!H24*0.05</f>
        <v>0.82735000000000003</v>
      </c>
      <c r="I23">
        <f>'W.S ZM CLEAN'!I24*0.05</f>
        <v>1.3250000000000002E-3</v>
      </c>
      <c r="J23">
        <f>'W.S ZM CLEAN'!J24*0.05</f>
        <v>11.18985</v>
      </c>
      <c r="K23">
        <f>'W.S ZM CLEAN'!K24*0.05</f>
        <v>1.9550000000000001E-2</v>
      </c>
      <c r="L23">
        <f>'W.S ZM CLEAN'!L24*0.05</f>
        <v>1.1900000000000001E-2</v>
      </c>
      <c r="M23">
        <f>'W.S ZM CLEAN'!M24*0.05</f>
        <v>1.255E-2</v>
      </c>
      <c r="N23">
        <f>'W.S ZM CLEAN'!N24*0.05</f>
        <v>3.2800000000000003E-2</v>
      </c>
      <c r="O23">
        <f>'W.S ZM CLEAN'!O24*0.05</f>
        <v>1.8850000000000002E-2</v>
      </c>
      <c r="P23">
        <f>'W.S ZM CLEAN'!P24*0.05</f>
        <v>6.7549999999999999E-2</v>
      </c>
    </row>
    <row r="24" spans="1:16" x14ac:dyDescent="0.2">
      <c r="A24" s="4" t="s">
        <v>41</v>
      </c>
      <c r="B24">
        <f>'W.S ZM CLEAN'!B25*0.05</f>
        <v>70.346500000000006</v>
      </c>
      <c r="C24">
        <f>'W.S ZM CLEAN'!C25*0.05</f>
        <v>33.148500000000006</v>
      </c>
      <c r="D24">
        <f>'W.S ZM CLEAN'!D25*0.05</f>
        <v>-4.3470000000000004</v>
      </c>
      <c r="E24">
        <f>'W.S ZM CLEAN'!E25*0.05</f>
        <v>4.6667499999999995</v>
      </c>
      <c r="F24">
        <f>'W.S ZM CLEAN'!F25*0.05</f>
        <v>11.8826</v>
      </c>
      <c r="G24">
        <f>'W.S ZM CLEAN'!G25*0.05</f>
        <v>0.18825000000000003</v>
      </c>
      <c r="H24">
        <f>'W.S ZM CLEAN'!H25*0.05</f>
        <v>0.55535000000000001</v>
      </c>
      <c r="I24">
        <f>'W.S ZM CLEAN'!I25*0.05</f>
        <v>1.9750000000000002E-3</v>
      </c>
      <c r="J24">
        <f>'W.S ZM CLEAN'!J25*0.05</f>
        <v>7.2748500000000007</v>
      </c>
      <c r="K24">
        <f>'W.S ZM CLEAN'!K25*0.05</f>
        <v>2.1250000000000002E-2</v>
      </c>
      <c r="L24">
        <f>'W.S ZM CLEAN'!L25*0.05</f>
        <v>1.1200000000000002E-2</v>
      </c>
      <c r="M24">
        <f>'W.S ZM CLEAN'!M25*0.05</f>
        <v>1.7500000000000002E-2</v>
      </c>
      <c r="N24">
        <f>'W.S ZM CLEAN'!N25*0.05</f>
        <v>4.5200000000000004E-2</v>
      </c>
      <c r="O24">
        <f>'W.S ZM CLEAN'!O25*0.05</f>
        <v>2.2850000000000002E-2</v>
      </c>
      <c r="P24">
        <f>'W.S ZM CLEAN'!P25*0.05</f>
        <v>8.5600000000000009E-2</v>
      </c>
    </row>
    <row r="25" spans="1:16" x14ac:dyDescent="0.2">
      <c r="A25" s="4" t="s">
        <v>42</v>
      </c>
      <c r="B25">
        <f>'W.S ZM CLEAN'!B26*0.05</f>
        <v>146.7465</v>
      </c>
      <c r="C25">
        <f>'W.S ZM CLEAN'!C26*0.05</f>
        <v>23.203500000000002</v>
      </c>
      <c r="D25">
        <f>'W.S ZM CLEAN'!D26*0.05</f>
        <v>-4.9447500000000009</v>
      </c>
      <c r="E25">
        <f>'W.S ZM CLEAN'!E26*0.05</f>
        <v>8.8957500000000014</v>
      </c>
      <c r="F25">
        <f>'W.S ZM CLEAN'!F26*0.05</f>
        <v>4.3026000000000009</v>
      </c>
      <c r="G25">
        <f>'W.S ZM CLEAN'!G26*0.05</f>
        <v>0.2419</v>
      </c>
      <c r="H25">
        <f>'W.S ZM CLEAN'!H26*0.05</f>
        <v>0.89785000000000004</v>
      </c>
      <c r="I25">
        <f>'W.S ZM CLEAN'!I26*0.05</f>
        <v>1E-4</v>
      </c>
      <c r="J25">
        <f>'W.S ZM CLEAN'!J26*0.05</f>
        <v>9.9248500000000011</v>
      </c>
      <c r="K25">
        <f>'W.S ZM CLEAN'!K26*0.05</f>
        <v>1.5700000000000002E-2</v>
      </c>
      <c r="L25">
        <f>'W.S ZM CLEAN'!L26*0.05</f>
        <v>0.02</v>
      </c>
      <c r="M25">
        <f>'W.S ZM CLEAN'!M26*0.05</f>
        <v>9.1999999999999998E-3</v>
      </c>
      <c r="N25">
        <f>'W.S ZM CLEAN'!N26*0.05</f>
        <v>2.3450000000000002E-2</v>
      </c>
      <c r="O25">
        <f>'W.S ZM CLEAN'!O26*0.05</f>
        <v>1.4000000000000002E-2</v>
      </c>
      <c r="P25">
        <f>'W.S ZM CLEAN'!P26*0.05</f>
        <v>3.2900000000000006E-2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BB36-EE61-1A46-AB2F-40378544D041}">
  <dimension ref="A1:P25"/>
  <sheetViews>
    <sheetView workbookViewId="0">
      <selection activeCell="I36" sqref="I36"/>
    </sheetView>
  </sheetViews>
  <sheetFormatPr baseColWidth="10" defaultRowHeight="15" x14ac:dyDescent="0.2"/>
  <cols>
    <col min="1" max="1" width="15.16406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A3" s="4" t="s">
        <v>20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A4" s="4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A5" s="4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A6" s="4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A7" s="4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A8" s="4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A9" s="4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A10" s="4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A11" s="4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A12" s="4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A13" s="4" t="s">
        <v>30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A14" s="4" t="s">
        <v>31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A15" s="4" t="s">
        <v>32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A16" s="4" t="s">
        <v>33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A17" s="4" t="s">
        <v>34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A18" s="4" t="s">
        <v>35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A19" s="4" t="s">
        <v>36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A20" s="4" t="s">
        <v>37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A21" s="4" t="s">
        <v>38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2">
      <c r="A22" s="4" t="s">
        <v>39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 x14ac:dyDescent="0.2">
      <c r="A23" s="4" t="s">
        <v>40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</row>
    <row r="24" spans="1:16" x14ac:dyDescent="0.2">
      <c r="A24" s="4" t="s">
        <v>41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A25" s="4" t="s">
        <v>42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C9A7-0BED-1843-9AE8-4976478B9933}">
  <dimension ref="A1:P25"/>
  <sheetViews>
    <sheetView workbookViewId="0">
      <selection sqref="A1:XFD1048576"/>
    </sheetView>
  </sheetViews>
  <sheetFormatPr baseColWidth="10" defaultRowHeight="15" x14ac:dyDescent="0.2"/>
  <cols>
    <col min="1" max="1" width="15.16406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'Content in 50ml'!B2/'Sample weight in g'!B2</f>
        <v>78.696500000000015</v>
      </c>
      <c r="C2">
        <f>'Content in 50ml'!C2/'Sample weight in g'!C2</f>
        <v>22.583500000000001</v>
      </c>
      <c r="D2">
        <f>'Content in 50ml'!D2/'Sample weight in g'!D2</f>
        <v>-5.9574999999999996</v>
      </c>
      <c r="E2">
        <f>'Content in 50ml'!E2/'Sample weight in g'!E2</f>
        <v>7.5257500000000013</v>
      </c>
      <c r="F2">
        <f>'Content in 50ml'!F2/'Sample weight in g'!F2</f>
        <v>8.5526</v>
      </c>
      <c r="G2">
        <f>'Content in 50ml'!G2/'Sample weight in g'!G2</f>
        <v>0.10354999999999999</v>
      </c>
      <c r="H2">
        <f>'Content in 50ml'!H2/'Sample weight in g'!H2</f>
        <v>0.47075</v>
      </c>
      <c r="I2">
        <f>'Content in 50ml'!I2/'Sample weight in g'!I2</f>
        <v>-6.7499999999999993E-4</v>
      </c>
      <c r="J2">
        <f>'Content in 50ml'!J2/'Sample weight in g'!J2</f>
        <v>12.249850000000002</v>
      </c>
      <c r="K2">
        <f>'Content in 50ml'!K2/'Sample weight in g'!K2</f>
        <v>1.7000000000000001E-2</v>
      </c>
      <c r="L2">
        <f>'Content in 50ml'!L2/'Sample weight in g'!L2</f>
        <v>1.085E-2</v>
      </c>
      <c r="M2">
        <f>'Content in 50ml'!M2/'Sample weight in g'!M2</f>
        <v>1.1299999999999999E-2</v>
      </c>
      <c r="N2">
        <f>'Content in 50ml'!N2/'Sample weight in g'!N2</f>
        <v>3.1449999999999999E-2</v>
      </c>
      <c r="O2">
        <f>'Content in 50ml'!O2/'Sample weight in g'!O2</f>
        <v>1.6750000000000001E-2</v>
      </c>
      <c r="P2">
        <f>'Content in 50ml'!P2/'Sample weight in g'!P2</f>
        <v>5.9050000000000005E-2</v>
      </c>
    </row>
    <row r="3" spans="1:16" x14ac:dyDescent="0.2">
      <c r="A3" s="4" t="s">
        <v>20</v>
      </c>
      <c r="B3">
        <f>'Content in 50ml'!B3/'Sample weight in g'!B3</f>
        <v>89.446500000000015</v>
      </c>
      <c r="C3">
        <f>'Content in 50ml'!C3/'Sample weight in g'!C3</f>
        <v>34.903500000000001</v>
      </c>
      <c r="D3">
        <f>'Content in 50ml'!D3/'Sample weight in g'!D3</f>
        <v>-5.2312500000000011</v>
      </c>
      <c r="E3">
        <f>'Content in 50ml'!E3/'Sample weight in g'!E3</f>
        <v>5.5957499999999998</v>
      </c>
      <c r="F3">
        <f>'Content in 50ml'!F3/'Sample weight in g'!F3</f>
        <v>13.277600000000001</v>
      </c>
      <c r="G3">
        <f>'Content in 50ml'!G3/'Sample weight in g'!G3</f>
        <v>0.11904999999999999</v>
      </c>
      <c r="H3">
        <f>'Content in 50ml'!H3/'Sample weight in g'!H3</f>
        <v>0.39580000000000004</v>
      </c>
      <c r="I3">
        <f>'Content in 50ml'!I3/'Sample weight in g'!I3</f>
        <v>-1E-4</v>
      </c>
      <c r="J3">
        <f>'Content in 50ml'!J3/'Sample weight in g'!J3</f>
        <v>11.269850000000002</v>
      </c>
      <c r="K3">
        <f>'Content in 50ml'!K3/'Sample weight in g'!K3</f>
        <v>2.7200000000000002E-2</v>
      </c>
      <c r="L3">
        <f>'Content in 50ml'!L3/'Sample weight in g'!L3</f>
        <v>9.5000000000000015E-3</v>
      </c>
      <c r="M3">
        <f>'Content in 50ml'!M3/'Sample weight in g'!M3</f>
        <v>2.3300000000000001E-2</v>
      </c>
      <c r="N3">
        <f>'Content in 50ml'!N3/'Sample weight in g'!N3</f>
        <v>6.2650000000000011E-2</v>
      </c>
      <c r="O3">
        <f>'Content in 50ml'!O3/'Sample weight in g'!O3</f>
        <v>3.125E-2</v>
      </c>
      <c r="P3">
        <f>'Content in 50ml'!P3/'Sample weight in g'!P3</f>
        <v>0.10620000000000002</v>
      </c>
    </row>
    <row r="4" spans="1:16" x14ac:dyDescent="0.2">
      <c r="A4" s="4" t="s">
        <v>21</v>
      </c>
      <c r="B4">
        <f>'Content in 50ml'!B4/'Sample weight in g'!B4</f>
        <v>67.046500000000009</v>
      </c>
      <c r="C4">
        <f>'Content in 50ml'!C4/'Sample weight in g'!C4</f>
        <v>19.4985</v>
      </c>
      <c r="D4">
        <f>'Content in 50ml'!D4/'Sample weight in g'!D4</f>
        <v>-6.8967500000000008</v>
      </c>
      <c r="E4">
        <f>'Content in 50ml'!E4/'Sample weight in g'!E4</f>
        <v>7.3207500000000012</v>
      </c>
      <c r="F4">
        <f>'Content in 50ml'!F4/'Sample weight in g'!F4</f>
        <v>4.7781000000000011</v>
      </c>
      <c r="G4">
        <f>'Content in 50ml'!G4/'Sample weight in g'!G4</f>
        <v>4.895E-2</v>
      </c>
      <c r="H4">
        <f>'Content in 50ml'!H4/'Sample weight in g'!H4</f>
        <v>1.3643500000000002</v>
      </c>
      <c r="I4">
        <f>'Content in 50ml'!I4/'Sample weight in g'!I4</f>
        <v>6.2500000000000012E-4</v>
      </c>
      <c r="J4">
        <f>'Content in 50ml'!J4/'Sample weight in g'!J4</f>
        <v>9.5198500000000017</v>
      </c>
      <c r="K4">
        <f>'Content in 50ml'!K4/'Sample weight in g'!K4</f>
        <v>1.485E-2</v>
      </c>
      <c r="L4">
        <f>'Content in 50ml'!L4/'Sample weight in g'!L4</f>
        <v>1.0700000000000001E-2</v>
      </c>
      <c r="M4">
        <f>'Content in 50ml'!M4/'Sample weight in g'!M4</f>
        <v>1.0100000000000001E-2</v>
      </c>
      <c r="N4">
        <f>'Content in 50ml'!N4/'Sample weight in g'!N4</f>
        <v>2.9049999999999999E-2</v>
      </c>
      <c r="O4">
        <f>'Content in 50ml'!O4/'Sample weight in g'!O4</f>
        <v>1.5550000000000001E-2</v>
      </c>
      <c r="P4">
        <f>'Content in 50ml'!P4/'Sample weight in g'!P4</f>
        <v>4.0000000000000008E-2</v>
      </c>
    </row>
    <row r="5" spans="1:16" x14ac:dyDescent="0.2">
      <c r="A5" s="4" t="s">
        <v>22</v>
      </c>
      <c r="B5">
        <f>'Content in 50ml'!B5/'Sample weight in g'!B5</f>
        <v>79.146500000000003</v>
      </c>
      <c r="C5">
        <f>'Content in 50ml'!C5/'Sample weight in g'!C5</f>
        <v>69.853499999999997</v>
      </c>
      <c r="D5">
        <f>'Content in 50ml'!D5/'Sample weight in g'!D5</f>
        <v>-6.019750000000001</v>
      </c>
      <c r="E5">
        <f>'Content in 50ml'!E5/'Sample weight in g'!E5</f>
        <v>2.4002500000000002</v>
      </c>
      <c r="F5">
        <f>'Content in 50ml'!F5/'Sample weight in g'!F5</f>
        <v>20.2226</v>
      </c>
      <c r="G5">
        <f>'Content in 50ml'!G5/'Sample weight in g'!G5</f>
        <v>0.1487</v>
      </c>
      <c r="H5">
        <f>'Content in 50ml'!H5/'Sample weight in g'!H5</f>
        <v>0.16525000000000001</v>
      </c>
      <c r="I5">
        <f>'Content in 50ml'!I5/'Sample weight in g'!I5</f>
        <v>-2.2499999999999994E-4</v>
      </c>
      <c r="J5">
        <f>'Content in 50ml'!J5/'Sample weight in g'!J5</f>
        <v>9.1048500000000008</v>
      </c>
      <c r="K5">
        <f>'Content in 50ml'!K5/'Sample weight in g'!K5</f>
        <v>3.065E-2</v>
      </c>
      <c r="L5">
        <f>'Content in 50ml'!L5/'Sample weight in g'!L5</f>
        <v>7.1500000000000001E-3</v>
      </c>
      <c r="M5">
        <f>'Content in 50ml'!M5/'Sample weight in g'!M5</f>
        <v>3.3399999999999999E-2</v>
      </c>
      <c r="N5">
        <f>'Content in 50ml'!N5/'Sample weight in g'!N5</f>
        <v>8.3400000000000002E-2</v>
      </c>
      <c r="O5">
        <f>'Content in 50ml'!O5/'Sample weight in g'!O5</f>
        <v>4.1349999999999998E-2</v>
      </c>
      <c r="P5">
        <f>'Content in 50ml'!P5/'Sample weight in g'!P5</f>
        <v>0.14970000000000003</v>
      </c>
    </row>
    <row r="6" spans="1:16" x14ac:dyDescent="0.2">
      <c r="A6" s="4" t="s">
        <v>23</v>
      </c>
      <c r="B6">
        <f>'Content in 50ml'!B6/'Sample weight in g'!B6</f>
        <v>81.246500000000012</v>
      </c>
      <c r="C6">
        <f>'Content in 50ml'!C6/'Sample weight in g'!C6</f>
        <v>16.953500000000002</v>
      </c>
      <c r="D6">
        <f>'Content in 50ml'!D6/'Sample weight in g'!D6</f>
        <v>-6.2055000000000007</v>
      </c>
      <c r="E6">
        <f>'Content in 50ml'!E6/'Sample weight in g'!E6</f>
        <v>5.3307500000000001</v>
      </c>
      <c r="F6">
        <f>'Content in 50ml'!F6/'Sample weight in g'!F6</f>
        <v>8.8625999999999987</v>
      </c>
      <c r="G6">
        <f>'Content in 50ml'!G6/'Sample weight in g'!G6</f>
        <v>0.17080000000000001</v>
      </c>
      <c r="H6">
        <f>'Content in 50ml'!H6/'Sample weight in g'!H6</f>
        <v>0.73185000000000011</v>
      </c>
      <c r="I6">
        <f>'Content in 50ml'!I6/'Sample weight in g'!I6</f>
        <v>-9.4999999999999989E-4</v>
      </c>
      <c r="J6">
        <f>'Content in 50ml'!J6/'Sample weight in g'!J6</f>
        <v>6.7098500000000003</v>
      </c>
      <c r="K6">
        <f>'Content in 50ml'!K6/'Sample weight in g'!K6</f>
        <v>1.0750000000000001E-2</v>
      </c>
      <c r="L6">
        <f>'Content in 50ml'!L6/'Sample weight in g'!L6</f>
        <v>9.5000000000000015E-3</v>
      </c>
      <c r="M6">
        <f>'Content in 50ml'!M6/'Sample weight in g'!M6</f>
        <v>7.000000000000001E-3</v>
      </c>
      <c r="N6">
        <f>'Content in 50ml'!N6/'Sample weight in g'!N6</f>
        <v>2.1850000000000001E-2</v>
      </c>
      <c r="O6">
        <f>'Content in 50ml'!O6/'Sample weight in g'!O6</f>
        <v>1.2350000000000002E-2</v>
      </c>
      <c r="P6">
        <f>'Content in 50ml'!P6/'Sample weight in g'!P6</f>
        <v>5.1150000000000001E-2</v>
      </c>
    </row>
    <row r="7" spans="1:16" x14ac:dyDescent="0.2">
      <c r="A7" s="4" t="s">
        <v>24</v>
      </c>
      <c r="B7">
        <f>'Content in 50ml'!B7/'Sample weight in g'!B7</f>
        <v>90.646500000000003</v>
      </c>
      <c r="C7">
        <f>'Content in 50ml'!C7/'Sample weight in g'!C7</f>
        <v>13.268500000000001</v>
      </c>
      <c r="D7">
        <f>'Content in 50ml'!D7/'Sample weight in g'!D7</f>
        <v>-4.5322500000000003</v>
      </c>
      <c r="E7">
        <f>'Content in 50ml'!E7/'Sample weight in g'!E7</f>
        <v>6.3107499999999996</v>
      </c>
      <c r="F7">
        <f>'Content in 50ml'!F7/'Sample weight in g'!F7</f>
        <v>9.8176000000000005</v>
      </c>
      <c r="G7">
        <f>'Content in 50ml'!G7/'Sample weight in g'!G7</f>
        <v>0.21380000000000005</v>
      </c>
      <c r="H7">
        <f>'Content in 50ml'!H7/'Sample weight in g'!H7</f>
        <v>1.3383500000000002</v>
      </c>
      <c r="I7">
        <f>'Content in 50ml'!I7/'Sample weight in g'!I7</f>
        <v>2.5000000000000017E-4</v>
      </c>
      <c r="J7">
        <f>'Content in 50ml'!J7/'Sample weight in g'!J7</f>
        <v>9.7248500000000018</v>
      </c>
      <c r="K7">
        <f>'Content in 50ml'!K7/'Sample weight in g'!K7</f>
        <v>1.515E-2</v>
      </c>
      <c r="L7">
        <f>'Content in 50ml'!L7/'Sample weight in g'!L7</f>
        <v>1.3200000000000002E-2</v>
      </c>
      <c r="M7">
        <f>'Content in 50ml'!M7/'Sample weight in g'!M7</f>
        <v>1.3300000000000001E-2</v>
      </c>
      <c r="N7">
        <f>'Content in 50ml'!N7/'Sample weight in g'!N7</f>
        <v>3.15E-2</v>
      </c>
      <c r="O7">
        <f>'Content in 50ml'!O7/'Sample weight in g'!O7</f>
        <v>1.8850000000000002E-2</v>
      </c>
      <c r="P7">
        <f>'Content in 50ml'!P7/'Sample weight in g'!P7</f>
        <v>8.2799999999999999E-2</v>
      </c>
    </row>
    <row r="8" spans="1:16" x14ac:dyDescent="0.2">
      <c r="A8" s="4" t="s">
        <v>25</v>
      </c>
      <c r="B8">
        <f>'Content in 50ml'!B8/'Sample weight in g'!B8</f>
        <v>93.296500000000009</v>
      </c>
      <c r="C8">
        <f>'Content in 50ml'!C8/'Sample weight in g'!C8</f>
        <v>31.383500000000005</v>
      </c>
      <c r="D8">
        <f>'Content in 50ml'!D8/'Sample weight in g'!D8</f>
        <v>-5.0775000000000006</v>
      </c>
      <c r="E8">
        <f>'Content in 50ml'!E8/'Sample weight in g'!E8</f>
        <v>5.5107499999999998</v>
      </c>
      <c r="F8">
        <f>'Content in 50ml'!F8/'Sample weight in g'!F8</f>
        <v>7.8826000000000001</v>
      </c>
      <c r="G8">
        <f>'Content in 50ml'!G8/'Sample weight in g'!G8</f>
        <v>2.495E-2</v>
      </c>
      <c r="H8">
        <f>'Content in 50ml'!H8/'Sample weight in g'!H8</f>
        <v>9.5100000000000004E-2</v>
      </c>
      <c r="I8">
        <f>'Content in 50ml'!I8/'Sample weight in g'!I8</f>
        <v>-1.4E-3</v>
      </c>
      <c r="J8">
        <f>'Content in 50ml'!J8/'Sample weight in g'!J8</f>
        <v>8.7448500000000013</v>
      </c>
      <c r="K8">
        <f>'Content in 50ml'!K8/'Sample weight in g'!K8</f>
        <v>1.8850000000000002E-2</v>
      </c>
      <c r="L8">
        <f>'Content in 50ml'!L8/'Sample weight in g'!L8</f>
        <v>6.6500000000000005E-3</v>
      </c>
      <c r="M8">
        <f>'Content in 50ml'!M8/'Sample weight in g'!M8</f>
        <v>1.3200000000000002E-2</v>
      </c>
      <c r="N8">
        <f>'Content in 50ml'!N8/'Sample weight in g'!N8</f>
        <v>3.1800000000000002E-2</v>
      </c>
      <c r="O8">
        <f>'Content in 50ml'!O8/'Sample weight in g'!O8</f>
        <v>1.9600000000000003E-2</v>
      </c>
      <c r="P8">
        <f>'Content in 50ml'!P8/'Sample weight in g'!P8</f>
        <v>4.87E-2</v>
      </c>
    </row>
    <row r="9" spans="1:16" x14ac:dyDescent="0.2">
      <c r="A9" s="4" t="s">
        <v>26</v>
      </c>
      <c r="B9">
        <f>'Content in 50ml'!B9/'Sample weight in g'!B9</f>
        <v>89.496500000000012</v>
      </c>
      <c r="C9">
        <f>'Content in 50ml'!C9/'Sample weight in g'!C9</f>
        <v>34.278500000000001</v>
      </c>
      <c r="D9">
        <f>'Content in 50ml'!D9/'Sample weight in g'!D9</f>
        <v>-6.0322500000000012</v>
      </c>
      <c r="E9">
        <f>'Content in 50ml'!E9/'Sample weight in g'!E9</f>
        <v>6.6357500000000007</v>
      </c>
      <c r="F9">
        <f>'Content in 50ml'!F9/'Sample weight in g'!F9</f>
        <v>9.2675999999999998</v>
      </c>
      <c r="G9">
        <f>'Content in 50ml'!G9/'Sample weight in g'!G9</f>
        <v>7.9500000000000001E-2</v>
      </c>
      <c r="H9">
        <f>'Content in 50ml'!H9/'Sample weight in g'!H9</f>
        <v>0.29880000000000001</v>
      </c>
      <c r="I9">
        <f>'Content in 50ml'!I9/'Sample weight in g'!I9</f>
        <v>-7.9999999999999971E-4</v>
      </c>
      <c r="J9">
        <f>'Content in 50ml'!J9/'Sample weight in g'!J9</f>
        <v>11.124850000000002</v>
      </c>
      <c r="K9">
        <f>'Content in 50ml'!K9/'Sample weight in g'!K9</f>
        <v>2.3300000000000001E-2</v>
      </c>
      <c r="L9">
        <f>'Content in 50ml'!L9/'Sample weight in g'!L9</f>
        <v>1.3700000000000002E-2</v>
      </c>
      <c r="M9">
        <f>'Content in 50ml'!M9/'Sample weight in g'!M9</f>
        <v>1.7899999999999999E-2</v>
      </c>
      <c r="N9">
        <f>'Content in 50ml'!N9/'Sample weight in g'!N9</f>
        <v>4.82E-2</v>
      </c>
      <c r="O9">
        <f>'Content in 50ml'!O9/'Sample weight in g'!O9</f>
        <v>2.5050000000000003E-2</v>
      </c>
      <c r="P9">
        <f>'Content in 50ml'!P9/'Sample weight in g'!P9</f>
        <v>7.195E-2</v>
      </c>
    </row>
    <row r="10" spans="1:16" x14ac:dyDescent="0.2">
      <c r="A10" s="4" t="s">
        <v>27</v>
      </c>
      <c r="B10">
        <f>'Content in 50ml'!B10/'Sample weight in g'!B10</f>
        <v>82.246500000000012</v>
      </c>
      <c r="C10">
        <f>'Content in 50ml'!C10/'Sample weight in g'!C10</f>
        <v>33.048500000000004</v>
      </c>
      <c r="D10">
        <f>'Content in 50ml'!D10/'Sample weight in g'!D10</f>
        <v>-4.4589999999999996</v>
      </c>
      <c r="E10">
        <f>'Content in 50ml'!E10/'Sample weight in g'!E10</f>
        <v>5.0507500000000007</v>
      </c>
      <c r="F10">
        <f>'Content in 50ml'!F10/'Sample weight in g'!F10</f>
        <v>9.4976000000000003</v>
      </c>
      <c r="G10">
        <f>'Content in 50ml'!G10/'Sample weight in g'!G10</f>
        <v>0.21495000000000003</v>
      </c>
      <c r="H10">
        <f>'Content in 50ml'!H10/'Sample weight in g'!H10</f>
        <v>0.56335000000000002</v>
      </c>
      <c r="I10">
        <f>'Content in 50ml'!I10/'Sample weight in g'!I10</f>
        <v>-1.075E-3</v>
      </c>
      <c r="J10">
        <f>'Content in 50ml'!J10/'Sample weight in g'!J10</f>
        <v>9.7498500000000021</v>
      </c>
      <c r="K10">
        <f>'Content in 50ml'!K10/'Sample weight in g'!K10</f>
        <v>1.9100000000000002E-2</v>
      </c>
      <c r="L10">
        <f>'Content in 50ml'!L10/'Sample weight in g'!L10</f>
        <v>7.4999999999999997E-3</v>
      </c>
      <c r="M10">
        <f>'Content in 50ml'!M10/'Sample weight in g'!M10</f>
        <v>1.4749999999999999E-2</v>
      </c>
      <c r="N10">
        <f>'Content in 50ml'!N10/'Sample weight in g'!N10</f>
        <v>3.8150000000000003E-2</v>
      </c>
      <c r="O10">
        <f>'Content in 50ml'!O10/'Sample weight in g'!O10</f>
        <v>1.9950000000000002E-2</v>
      </c>
      <c r="P10">
        <f>'Content in 50ml'!P10/'Sample weight in g'!P10</f>
        <v>7.8050000000000008E-2</v>
      </c>
    </row>
    <row r="11" spans="1:16" x14ac:dyDescent="0.2">
      <c r="A11" s="4" t="s">
        <v>28</v>
      </c>
      <c r="B11">
        <f>'Content in 50ml'!B11/'Sample weight in g'!B11</f>
        <v>107.29649999999999</v>
      </c>
      <c r="C11">
        <f>'Content in 50ml'!C11/'Sample weight in g'!C11</f>
        <v>23.958500000000001</v>
      </c>
      <c r="D11">
        <f>'Content in 50ml'!D11/'Sample weight in g'!D11</f>
        <v>-5.8470000000000004</v>
      </c>
      <c r="E11">
        <f>'Content in 50ml'!E11/'Sample weight in g'!E11</f>
        <v>6.6757500000000007</v>
      </c>
      <c r="F11">
        <f>'Content in 50ml'!F11/'Sample weight in g'!F11</f>
        <v>8.2576000000000001</v>
      </c>
      <c r="G11">
        <f>'Content in 50ml'!G11/'Sample weight in g'!G11</f>
        <v>-1.435E-2</v>
      </c>
      <c r="H11">
        <f>'Content in 50ml'!H11/'Sample weight in g'!H11</f>
        <v>0.2087</v>
      </c>
      <c r="I11">
        <f>'Content in 50ml'!I11/'Sample weight in g'!I11</f>
        <v>-2.7499999999999991E-4</v>
      </c>
      <c r="J11">
        <f>'Content in 50ml'!J11/'Sample weight in g'!J11</f>
        <v>8.9248500000000011</v>
      </c>
      <c r="K11">
        <f>'Content in 50ml'!K11/'Sample weight in g'!K11</f>
        <v>1.1600000000000001E-2</v>
      </c>
      <c r="L11">
        <f>'Content in 50ml'!L11/'Sample weight in g'!L11</f>
        <v>1.465E-2</v>
      </c>
      <c r="M11">
        <f>'Content in 50ml'!M11/'Sample weight in g'!M11</f>
        <v>7.1500000000000001E-3</v>
      </c>
      <c r="N11">
        <f>'Content in 50ml'!N11/'Sample weight in g'!N11</f>
        <v>2.0400000000000001E-2</v>
      </c>
      <c r="O11">
        <f>'Content in 50ml'!O11/'Sample weight in g'!O11</f>
        <v>1.26E-2</v>
      </c>
      <c r="P11">
        <f>'Content in 50ml'!P11/'Sample weight in g'!P11</f>
        <v>3.6700000000000003E-2</v>
      </c>
    </row>
    <row r="12" spans="1:16" x14ac:dyDescent="0.2">
      <c r="A12" s="4" t="s">
        <v>29</v>
      </c>
      <c r="B12">
        <f>'Content in 50ml'!B12/'Sample weight in g'!B12</f>
        <v>85.596500000000006</v>
      </c>
      <c r="C12">
        <f>'Content in 50ml'!C12/'Sample weight in g'!C12</f>
        <v>50.0535</v>
      </c>
      <c r="D12">
        <f>'Content in 50ml'!D12/'Sample weight in g'!D12</f>
        <v>-5.7060000000000004</v>
      </c>
      <c r="E12">
        <f>'Content in 50ml'!E12/'Sample weight in g'!E12</f>
        <v>2.9142500000000005</v>
      </c>
      <c r="F12">
        <f>'Content in 50ml'!F12/'Sample weight in g'!F12</f>
        <v>6.2226000000000008</v>
      </c>
      <c r="G12">
        <f>'Content in 50ml'!G12/'Sample weight in g'!G12</f>
        <v>6.020000000000001E-2</v>
      </c>
      <c r="H12">
        <f>'Content in 50ml'!H12/'Sample weight in g'!H12</f>
        <v>1.8550000000000001E-2</v>
      </c>
      <c r="I12">
        <f>'Content in 50ml'!I12/'Sample weight in g'!I12</f>
        <v>-2.1000000000000003E-3</v>
      </c>
      <c r="J12">
        <f>'Content in 50ml'!J12/'Sample weight in g'!J12</f>
        <v>6.1098499999999998</v>
      </c>
      <c r="K12">
        <f>'Content in 50ml'!K12/'Sample weight in g'!K12</f>
        <v>1.46E-2</v>
      </c>
      <c r="L12">
        <f>'Content in 50ml'!L12/'Sample weight in g'!L12</f>
        <v>4.4000000000000003E-3</v>
      </c>
      <c r="M12">
        <f>'Content in 50ml'!M12/'Sample weight in g'!M12</f>
        <v>1.21E-2</v>
      </c>
      <c r="N12">
        <f>'Content in 50ml'!N12/'Sample weight in g'!N12</f>
        <v>3.245E-2</v>
      </c>
      <c r="O12">
        <f>'Content in 50ml'!O12/'Sample weight in g'!O12</f>
        <v>1.6650000000000002E-2</v>
      </c>
      <c r="P12">
        <f>'Content in 50ml'!P12/'Sample weight in g'!P12</f>
        <v>3.7700000000000004E-2</v>
      </c>
    </row>
    <row r="13" spans="1:16" x14ac:dyDescent="0.2">
      <c r="A13" s="4" t="s">
        <v>30</v>
      </c>
      <c r="B13">
        <f>'Content in 50ml'!B13/'Sample weight in g'!B13</f>
        <v>74.296500000000009</v>
      </c>
      <c r="C13">
        <f>'Content in 50ml'!C13/'Sample weight in g'!C13</f>
        <v>33.593499999999999</v>
      </c>
      <c r="D13">
        <f>'Content in 50ml'!D13/'Sample weight in g'!D13</f>
        <v>-4.9492500000000001</v>
      </c>
      <c r="E13">
        <f>'Content in 50ml'!E13/'Sample weight in g'!E13</f>
        <v>5.8807499999999999</v>
      </c>
      <c r="F13">
        <f>'Content in 50ml'!F13/'Sample weight in g'!F13</f>
        <v>12.022600000000001</v>
      </c>
      <c r="G13">
        <f>'Content in 50ml'!G13/'Sample weight in g'!G13</f>
        <v>3.3500000000000002E-2</v>
      </c>
      <c r="H13">
        <f>'Content in 50ml'!H13/'Sample weight in g'!H13</f>
        <v>0.24455000000000002</v>
      </c>
      <c r="I13">
        <f>'Content in 50ml'!I13/'Sample weight in g'!I13</f>
        <v>4.4999999999999999E-4</v>
      </c>
      <c r="J13">
        <f>'Content in 50ml'!J13/'Sample weight in g'!J13</f>
        <v>9.0998500000000018</v>
      </c>
      <c r="K13">
        <f>'Content in 50ml'!K13/'Sample weight in g'!K13</f>
        <v>2.2500000000000003E-2</v>
      </c>
      <c r="L13">
        <f>'Content in 50ml'!L13/'Sample weight in g'!L13</f>
        <v>8.9999999999999993E-3</v>
      </c>
      <c r="M13">
        <f>'Content in 50ml'!M13/'Sample weight in g'!M13</f>
        <v>2.1650000000000003E-2</v>
      </c>
      <c r="N13">
        <f>'Content in 50ml'!N13/'Sample weight in g'!N13</f>
        <v>5.7050000000000003E-2</v>
      </c>
      <c r="O13">
        <f>'Content in 50ml'!O13/'Sample weight in g'!O13</f>
        <v>2.6350000000000002E-2</v>
      </c>
      <c r="P13">
        <f>'Content in 50ml'!P13/'Sample weight in g'!P13</f>
        <v>0.10035000000000001</v>
      </c>
    </row>
    <row r="14" spans="1:16" x14ac:dyDescent="0.2">
      <c r="A14" s="4" t="s">
        <v>31</v>
      </c>
      <c r="B14">
        <f>'Content in 50ml'!B14/'Sample weight in g'!B14</f>
        <v>68.9465</v>
      </c>
      <c r="C14">
        <f>'Content in 50ml'!C14/'Sample weight in g'!C14</f>
        <v>16.698499999999999</v>
      </c>
      <c r="D14">
        <f>'Content in 50ml'!D14/'Sample weight in g'!D14</f>
        <v>-5.3775000000000013</v>
      </c>
      <c r="E14">
        <f>'Content in 50ml'!E14/'Sample weight in g'!E14</f>
        <v>4.3847499999999995</v>
      </c>
      <c r="F14">
        <f>'Content in 50ml'!F14/'Sample weight in g'!F14</f>
        <v>6.7075999999999993</v>
      </c>
      <c r="G14">
        <f>'Content in 50ml'!G14/'Sample weight in g'!G14</f>
        <v>0.1714</v>
      </c>
      <c r="H14">
        <f>'Content in 50ml'!H14/'Sample weight in g'!H14</f>
        <v>0.50645000000000007</v>
      </c>
      <c r="I14">
        <f>'Content in 50ml'!I14/'Sample weight in g'!I14</f>
        <v>-2.7499999999999991E-4</v>
      </c>
      <c r="J14">
        <f>'Content in 50ml'!J14/'Sample weight in g'!J14</f>
        <v>6.0698499999999997</v>
      </c>
      <c r="K14">
        <f>'Content in 50ml'!K14/'Sample weight in g'!K14</f>
        <v>1.685E-2</v>
      </c>
      <c r="L14">
        <f>'Content in 50ml'!L14/'Sample weight in g'!L14</f>
        <v>1.235E-2</v>
      </c>
      <c r="M14">
        <f>'Content in 50ml'!M14/'Sample weight in g'!M14</f>
        <v>1.0999999999999999E-2</v>
      </c>
      <c r="N14">
        <f>'Content in 50ml'!N14/'Sample weight in g'!N14</f>
        <v>3.2300000000000002E-2</v>
      </c>
      <c r="O14">
        <f>'Content in 50ml'!O14/'Sample weight in g'!O14</f>
        <v>1.805E-2</v>
      </c>
      <c r="P14">
        <f>'Content in 50ml'!P14/'Sample weight in g'!P14</f>
        <v>8.77E-2</v>
      </c>
    </row>
    <row r="15" spans="1:16" x14ac:dyDescent="0.2">
      <c r="A15" s="4" t="s">
        <v>32</v>
      </c>
      <c r="B15">
        <f>'Content in 50ml'!B15/'Sample weight in g'!B15</f>
        <v>105.7465</v>
      </c>
      <c r="C15">
        <f>'Content in 50ml'!C15/'Sample weight in g'!C15</f>
        <v>27.398500000000002</v>
      </c>
      <c r="D15">
        <f>'Content in 50ml'!D15/'Sample weight in g'!D15</f>
        <v>-6.0130000000000008</v>
      </c>
      <c r="E15">
        <f>'Content in 50ml'!E15/'Sample weight in g'!E15</f>
        <v>4.35175</v>
      </c>
      <c r="F15">
        <f>'Content in 50ml'!F15/'Sample weight in g'!F15</f>
        <v>9.3376000000000001</v>
      </c>
      <c r="G15">
        <f>'Content in 50ml'!G15/'Sample weight in g'!G15</f>
        <v>7.1350000000000011E-2</v>
      </c>
      <c r="H15">
        <f>'Content in 50ml'!H15/'Sample weight in g'!H15</f>
        <v>0.22055</v>
      </c>
      <c r="I15">
        <f>'Content in 50ml'!I15/'Sample weight in g'!I15</f>
        <v>-5.4999999999999982E-4</v>
      </c>
      <c r="J15">
        <f>'Content in 50ml'!J15/'Sample weight in g'!J15</f>
        <v>7.1498500000000007</v>
      </c>
      <c r="K15">
        <f>'Content in 50ml'!K15/'Sample weight in g'!K15</f>
        <v>1.3600000000000001E-2</v>
      </c>
      <c r="L15">
        <f>'Content in 50ml'!L15/'Sample weight in g'!L15</f>
        <v>7.9500000000000005E-3</v>
      </c>
      <c r="M15">
        <f>'Content in 50ml'!M15/'Sample weight in g'!M15</f>
        <v>8.199999999999999E-3</v>
      </c>
      <c r="N15">
        <f>'Content in 50ml'!N15/'Sample weight in g'!N15</f>
        <v>2.5600000000000001E-2</v>
      </c>
      <c r="O15">
        <f>'Content in 50ml'!O15/'Sample weight in g'!O15</f>
        <v>1.4700000000000003E-2</v>
      </c>
      <c r="P15">
        <f>'Content in 50ml'!P15/'Sample weight in g'!P15</f>
        <v>3.04E-2</v>
      </c>
    </row>
    <row r="16" spans="1:16" x14ac:dyDescent="0.2">
      <c r="A16" s="4" t="s">
        <v>33</v>
      </c>
      <c r="B16">
        <f>'Content in 50ml'!B16/'Sample weight in g'!B16</f>
        <v>101.04650000000001</v>
      </c>
      <c r="C16">
        <f>'Content in 50ml'!C16/'Sample weight in g'!C16</f>
        <v>22.3185</v>
      </c>
      <c r="D16">
        <f>'Content in 50ml'!D16/'Sample weight in g'!D16</f>
        <v>-5.9795000000000007</v>
      </c>
      <c r="E16">
        <f>'Content in 50ml'!E16/'Sample weight in g'!E16</f>
        <v>6.1957500000000003</v>
      </c>
      <c r="F16">
        <f>'Content in 50ml'!F16/'Sample weight in g'!F16</f>
        <v>6.6125999999999996</v>
      </c>
      <c r="G16">
        <f>'Content in 50ml'!G16/'Sample weight in g'!G16</f>
        <v>3.4749999999999996E-2</v>
      </c>
      <c r="H16">
        <f>'Content in 50ml'!H16/'Sample weight in g'!H16</f>
        <v>0.1845</v>
      </c>
      <c r="I16">
        <f>'Content in 50ml'!I16/'Sample weight in g'!I16</f>
        <v>-1.7500000000000008E-4</v>
      </c>
      <c r="J16">
        <f>'Content in 50ml'!J16/'Sample weight in g'!J16</f>
        <v>8.2048500000000004</v>
      </c>
      <c r="K16">
        <f>'Content in 50ml'!K16/'Sample weight in g'!K16</f>
        <v>1.495E-2</v>
      </c>
      <c r="L16">
        <f>'Content in 50ml'!L16/'Sample weight in g'!L16</f>
        <v>0.01</v>
      </c>
      <c r="M16">
        <f>'Content in 50ml'!M16/'Sample weight in g'!M16</f>
        <v>1.0000000000000002E-2</v>
      </c>
      <c r="N16">
        <f>'Content in 50ml'!N16/'Sample weight in g'!N16</f>
        <v>2.8850000000000001E-2</v>
      </c>
      <c r="O16">
        <f>'Content in 50ml'!O16/'Sample weight in g'!O16</f>
        <v>1.6E-2</v>
      </c>
      <c r="P16">
        <f>'Content in 50ml'!P16/'Sample weight in g'!P16</f>
        <v>4.1100000000000005E-2</v>
      </c>
    </row>
    <row r="17" spans="1:16" x14ac:dyDescent="0.2">
      <c r="A17" s="4" t="s">
        <v>34</v>
      </c>
      <c r="B17">
        <f>'Content in 50ml'!B17/'Sample weight in g'!B17</f>
        <v>105.1465</v>
      </c>
      <c r="C17">
        <f>'Content in 50ml'!C17/'Sample weight in g'!C17</f>
        <v>19.2285</v>
      </c>
      <c r="D17">
        <f>'Content in 50ml'!D17/'Sample weight in g'!D17</f>
        <v>-5.1879999999999997</v>
      </c>
      <c r="E17">
        <f>'Content in 50ml'!E17/'Sample weight in g'!E17</f>
        <v>5.9157500000000001</v>
      </c>
      <c r="F17">
        <f>'Content in 50ml'!F17/'Sample weight in g'!F17</f>
        <v>4.6171000000000006</v>
      </c>
      <c r="G17">
        <f>'Content in 50ml'!G17/'Sample weight in g'!G17</f>
        <v>2.5999999999999995E-2</v>
      </c>
      <c r="H17">
        <f>'Content in 50ml'!H17/'Sample weight in g'!H17</f>
        <v>0.90035000000000009</v>
      </c>
      <c r="I17">
        <f>'Content in 50ml'!I17/'Sample weight in g'!I17</f>
        <v>-8.7500000000000013E-4</v>
      </c>
      <c r="J17">
        <f>'Content in 50ml'!J17/'Sample weight in g'!J17</f>
        <v>6.13985</v>
      </c>
      <c r="K17">
        <f>'Content in 50ml'!K17/'Sample weight in g'!K17</f>
        <v>1.2200000000000001E-2</v>
      </c>
      <c r="L17">
        <f>'Content in 50ml'!L17/'Sample weight in g'!L17</f>
        <v>8.0499999999999999E-3</v>
      </c>
      <c r="M17">
        <f>'Content in 50ml'!M17/'Sample weight in g'!M17</f>
        <v>8.6499999999999997E-3</v>
      </c>
      <c r="N17">
        <f>'Content in 50ml'!N17/'Sample weight in g'!N17</f>
        <v>2.095E-2</v>
      </c>
      <c r="O17">
        <f>'Content in 50ml'!O17/'Sample weight in g'!O17</f>
        <v>1.3350000000000001E-2</v>
      </c>
      <c r="P17">
        <f>'Content in 50ml'!P17/'Sample weight in g'!P17</f>
        <v>5.9299999999999999E-2</v>
      </c>
    </row>
    <row r="18" spans="1:16" x14ac:dyDescent="0.2">
      <c r="A18" s="4" t="s">
        <v>35</v>
      </c>
      <c r="B18">
        <f>'Content in 50ml'!B18/'Sample weight in g'!B18</f>
        <v>126.7465</v>
      </c>
      <c r="C18">
        <f>'Content in 50ml'!C18/'Sample weight in g'!C18</f>
        <v>15.408500000000002</v>
      </c>
      <c r="D18">
        <f>'Content in 50ml'!D18/'Sample weight in g'!D18</f>
        <v>-4.5202499999999999</v>
      </c>
      <c r="E18">
        <f>'Content in 50ml'!E18/'Sample weight in g'!E18</f>
        <v>8.2957500000000017</v>
      </c>
      <c r="F18">
        <f>'Content in 50ml'!F18/'Sample weight in g'!F18</f>
        <v>2.0076000000000001</v>
      </c>
      <c r="G18">
        <f>'Content in 50ml'!G18/'Sample weight in g'!G18</f>
        <v>9.6799999999999997E-2</v>
      </c>
      <c r="H18">
        <f>'Content in 50ml'!H18/'Sample weight in g'!H18</f>
        <v>0.81184999999999996</v>
      </c>
      <c r="I18">
        <f>'Content in 50ml'!I18/'Sample weight in g'!I18</f>
        <v>-7.2499999999999984E-4</v>
      </c>
      <c r="J18">
        <f>'Content in 50ml'!J18/'Sample weight in g'!J18</f>
        <v>6.5598500000000008</v>
      </c>
      <c r="K18">
        <f>'Content in 50ml'!K18/'Sample weight in g'!K18</f>
        <v>1.0050000000000002E-2</v>
      </c>
      <c r="L18">
        <f>'Content in 50ml'!L18/'Sample weight in g'!L18</f>
        <v>1.8149999999999999E-2</v>
      </c>
      <c r="M18">
        <f>'Content in 50ml'!M18/'Sample weight in g'!M18</f>
        <v>4.5999999999999999E-3</v>
      </c>
      <c r="N18">
        <f>'Content in 50ml'!N18/'Sample weight in g'!N18</f>
        <v>1.2700000000000001E-2</v>
      </c>
      <c r="O18">
        <f>'Content in 50ml'!O18/'Sample weight in g'!O18</f>
        <v>8.2500000000000004E-3</v>
      </c>
      <c r="P18">
        <f>'Content in 50ml'!P18/'Sample weight in g'!P18</f>
        <v>8.5000000000000023E-3</v>
      </c>
    </row>
    <row r="19" spans="1:16" x14ac:dyDescent="0.2">
      <c r="A19" s="4" t="s">
        <v>36</v>
      </c>
      <c r="B19">
        <f>'Content in 50ml'!B19/'Sample weight in g'!B19</f>
        <v>93.546500000000009</v>
      </c>
      <c r="C19">
        <f>'Content in 50ml'!C19/'Sample weight in g'!C19</f>
        <v>21.923500000000001</v>
      </c>
      <c r="D19">
        <f>'Content in 50ml'!D19/'Sample weight in g'!D19</f>
        <v>-5.2527500000000007</v>
      </c>
      <c r="E19">
        <f>'Content in 50ml'!E19/'Sample weight in g'!E19</f>
        <v>5.5557499999999997</v>
      </c>
      <c r="F19">
        <f>'Content in 50ml'!F19/'Sample weight in g'!F19</f>
        <v>3.1636000000000002</v>
      </c>
      <c r="G19">
        <f>'Content in 50ml'!G19/'Sample weight in g'!G19</f>
        <v>5.3449999999999998E-2</v>
      </c>
      <c r="H19">
        <f>'Content in 50ml'!H19/'Sample weight in g'!H19</f>
        <v>0.62334999999999996</v>
      </c>
      <c r="I19">
        <f>'Content in 50ml'!I19/'Sample weight in g'!I19</f>
        <v>-5.2499999999999997E-4</v>
      </c>
      <c r="J19">
        <f>'Content in 50ml'!J19/'Sample weight in g'!J19</f>
        <v>6.554850000000001</v>
      </c>
      <c r="K19">
        <f>'Content in 50ml'!K19/'Sample weight in g'!K19</f>
        <v>1.065E-2</v>
      </c>
      <c r="L19">
        <f>'Content in 50ml'!L19/'Sample weight in g'!L19</f>
        <v>1.225E-2</v>
      </c>
      <c r="M19">
        <f>'Content in 50ml'!M19/'Sample weight in g'!M19</f>
        <v>5.5999999999999999E-3</v>
      </c>
      <c r="N19">
        <f>'Content in 50ml'!N19/'Sample weight in g'!N19</f>
        <v>1.8450000000000001E-2</v>
      </c>
      <c r="O19">
        <f>'Content in 50ml'!O19/'Sample weight in g'!O19</f>
        <v>1.1850000000000001E-2</v>
      </c>
      <c r="P19">
        <f>'Content in 50ml'!P19/'Sample weight in g'!P19</f>
        <v>1.8750000000000003E-2</v>
      </c>
    </row>
    <row r="20" spans="1:16" x14ac:dyDescent="0.2">
      <c r="A20" s="4" t="s">
        <v>37</v>
      </c>
      <c r="B20">
        <f>'Content in 50ml'!B20/'Sample weight in g'!B20</f>
        <v>110.1465</v>
      </c>
      <c r="C20">
        <f>'Content in 50ml'!C20/'Sample weight in g'!C20</f>
        <v>225.5035</v>
      </c>
      <c r="D20">
        <f>'Content in 50ml'!D20/'Sample weight in g'!D20</f>
        <v>35.068249999999999</v>
      </c>
      <c r="E20">
        <f>'Content in 50ml'!E20/'Sample weight in g'!E20</f>
        <v>6.8757500000000009</v>
      </c>
      <c r="F20">
        <f>'Content in 50ml'!F20/'Sample weight in g'!F20</f>
        <v>10.7926</v>
      </c>
      <c r="G20">
        <f>'Content in 50ml'!G20/'Sample weight in g'!G20</f>
        <v>0.12015000000000001</v>
      </c>
      <c r="H20">
        <f>'Content in 50ml'!H20/'Sample weight in g'!H20</f>
        <v>0.33984999999999999</v>
      </c>
      <c r="I20">
        <f>'Content in 50ml'!I20/'Sample weight in g'!I20</f>
        <v>1.6000000000000001E-3</v>
      </c>
      <c r="J20">
        <f>'Content in 50ml'!J20/'Sample weight in g'!J20</f>
        <v>10.069850000000002</v>
      </c>
      <c r="K20">
        <f>'Content in 50ml'!K20/'Sample weight in g'!K20</f>
        <v>2.2550000000000001E-2</v>
      </c>
      <c r="L20">
        <f>'Content in 50ml'!L20/'Sample weight in g'!L20</f>
        <v>3.3500000000000002E-2</v>
      </c>
      <c r="M20">
        <f>'Content in 50ml'!M20/'Sample weight in g'!M20</f>
        <v>1.9400000000000001E-2</v>
      </c>
      <c r="N20">
        <f>'Content in 50ml'!N20/'Sample weight in g'!N20</f>
        <v>4.9300000000000004E-2</v>
      </c>
      <c r="O20">
        <f>'Content in 50ml'!O20/'Sample weight in g'!O20</f>
        <v>2.6400000000000003E-2</v>
      </c>
      <c r="P20">
        <f>'Content in 50ml'!P20/'Sample weight in g'!P20</f>
        <v>8.6150000000000004E-2</v>
      </c>
    </row>
    <row r="21" spans="1:16" x14ac:dyDescent="0.2">
      <c r="A21" s="4" t="s">
        <v>38</v>
      </c>
      <c r="B21">
        <f>'Content in 50ml'!B21/'Sample weight in g'!B21</f>
        <v>117.1465</v>
      </c>
      <c r="C21">
        <f>'Content in 50ml'!C21/'Sample weight in g'!C21</f>
        <v>22.473500000000001</v>
      </c>
      <c r="D21">
        <f>'Content in 50ml'!D21/'Sample weight in g'!D21</f>
        <v>-5.4987500000000002</v>
      </c>
      <c r="E21">
        <f>'Content in 50ml'!E21/'Sample weight in g'!E21</f>
        <v>7.0407500000000001</v>
      </c>
      <c r="F21">
        <f>'Content in 50ml'!F21/'Sample weight in g'!F21</f>
        <v>3.5686</v>
      </c>
      <c r="G21">
        <f>'Content in 50ml'!G21/'Sample weight in g'!G21</f>
        <v>0.19715000000000002</v>
      </c>
      <c r="H21">
        <f>'Content in 50ml'!H21/'Sample weight in g'!H21</f>
        <v>0.33035000000000003</v>
      </c>
      <c r="I21">
        <f>'Content in 50ml'!I21/'Sample weight in g'!I21</f>
        <v>7.5000000000000075E-5</v>
      </c>
      <c r="J21">
        <f>'Content in 50ml'!J21/'Sample weight in g'!J21</f>
        <v>7.4448500000000015</v>
      </c>
      <c r="K21">
        <f>'Content in 50ml'!K21/'Sample weight in g'!K21</f>
        <v>1.54E-2</v>
      </c>
      <c r="L21">
        <f>'Content in 50ml'!L21/'Sample weight in g'!L21</f>
        <v>1.5100000000000001E-2</v>
      </c>
      <c r="M21">
        <f>'Content in 50ml'!M21/'Sample weight in g'!M21</f>
        <v>8.7499999999999991E-3</v>
      </c>
      <c r="N21">
        <f>'Content in 50ml'!N21/'Sample weight in g'!N21</f>
        <v>2.3700000000000002E-2</v>
      </c>
      <c r="O21">
        <f>'Content in 50ml'!O21/'Sample weight in g'!O21</f>
        <v>1.545E-2</v>
      </c>
      <c r="P21">
        <f>'Content in 50ml'!P21/'Sample weight in g'!P21</f>
        <v>2.5550000000000003E-2</v>
      </c>
    </row>
    <row r="22" spans="1:16" x14ac:dyDescent="0.2">
      <c r="A22" s="4" t="s">
        <v>39</v>
      </c>
      <c r="B22">
        <f>'Content in 50ml'!B22/'Sample weight in g'!B22</f>
        <v>87.296500000000009</v>
      </c>
      <c r="C22">
        <f>'Content in 50ml'!C22/'Sample weight in g'!C22</f>
        <v>45.653500000000001</v>
      </c>
      <c r="D22">
        <f>'Content in 50ml'!D22/'Sample weight in g'!D22</f>
        <v>-4.6522500000000004</v>
      </c>
      <c r="E22">
        <f>'Content in 50ml'!E22/'Sample weight in g'!E22</f>
        <v>5.1207500000000001</v>
      </c>
      <c r="F22">
        <f>'Content in 50ml'!F22/'Sample weight in g'!F22</f>
        <v>12.9876</v>
      </c>
      <c r="G22">
        <f>'Content in 50ml'!G22/'Sample weight in g'!G22</f>
        <v>0.12395</v>
      </c>
      <c r="H22">
        <f>'Content in 50ml'!H22/'Sample weight in g'!H22</f>
        <v>0.25045000000000001</v>
      </c>
      <c r="I22">
        <f>'Content in 50ml'!I22/'Sample weight in g'!I22</f>
        <v>2.0000000000000001E-4</v>
      </c>
      <c r="J22">
        <f>'Content in 50ml'!J22/'Sample weight in g'!J22</f>
        <v>9.4348500000000008</v>
      </c>
      <c r="K22">
        <f>'Content in 50ml'!K22/'Sample weight in g'!K22</f>
        <v>2.2950000000000002E-2</v>
      </c>
      <c r="L22">
        <f>'Content in 50ml'!L22/'Sample weight in g'!L22</f>
        <v>9.1000000000000004E-3</v>
      </c>
      <c r="M22">
        <f>'Content in 50ml'!M22/'Sample weight in g'!M22</f>
        <v>2.1500000000000002E-2</v>
      </c>
      <c r="N22">
        <f>'Content in 50ml'!N22/'Sample weight in g'!N22</f>
        <v>5.3749999999999999E-2</v>
      </c>
      <c r="O22">
        <f>'Content in 50ml'!O22/'Sample weight in g'!O22</f>
        <v>2.6850000000000002E-2</v>
      </c>
      <c r="P22">
        <f>'Content in 50ml'!P22/'Sample weight in g'!P22</f>
        <v>0.10155000000000002</v>
      </c>
    </row>
    <row r="23" spans="1:16" x14ac:dyDescent="0.2">
      <c r="A23" s="4" t="s">
        <v>40</v>
      </c>
      <c r="B23">
        <f>'Content in 50ml'!B23/'Sample weight in g'!B23</f>
        <v>118.54649999999999</v>
      </c>
      <c r="C23">
        <f>'Content in 50ml'!C23/'Sample weight in g'!C23</f>
        <v>22.733500000000003</v>
      </c>
      <c r="D23">
        <f>'Content in 50ml'!D23/'Sample weight in g'!D23</f>
        <v>-4.3235000000000001</v>
      </c>
      <c r="E23">
        <f>'Content in 50ml'!E23/'Sample weight in g'!E23</f>
        <v>6.5707500000000012</v>
      </c>
      <c r="F23">
        <f>'Content in 50ml'!F23/'Sample weight in g'!F23</f>
        <v>11.067600000000001</v>
      </c>
      <c r="G23">
        <f>'Content in 50ml'!G23/'Sample weight in g'!G23</f>
        <v>0.23950000000000002</v>
      </c>
      <c r="H23">
        <f>'Content in 50ml'!H23/'Sample weight in g'!H23</f>
        <v>0.82735000000000003</v>
      </c>
      <c r="I23">
        <f>'Content in 50ml'!I23/'Sample weight in g'!I23</f>
        <v>1.3250000000000002E-3</v>
      </c>
      <c r="J23">
        <f>'Content in 50ml'!J23/'Sample weight in g'!J23</f>
        <v>11.18985</v>
      </c>
      <c r="K23">
        <f>'Content in 50ml'!K23/'Sample weight in g'!K23</f>
        <v>1.9550000000000001E-2</v>
      </c>
      <c r="L23">
        <f>'Content in 50ml'!L23/'Sample weight in g'!L23</f>
        <v>1.1900000000000001E-2</v>
      </c>
      <c r="M23">
        <f>'Content in 50ml'!M23/'Sample weight in g'!M23</f>
        <v>1.255E-2</v>
      </c>
      <c r="N23">
        <f>'Content in 50ml'!N23/'Sample weight in g'!N23</f>
        <v>3.2800000000000003E-2</v>
      </c>
      <c r="O23">
        <f>'Content in 50ml'!O23/'Sample weight in g'!O23</f>
        <v>1.8850000000000002E-2</v>
      </c>
      <c r="P23">
        <f>'Content in 50ml'!P23/'Sample weight in g'!P23</f>
        <v>6.7549999999999999E-2</v>
      </c>
    </row>
    <row r="24" spans="1:16" x14ac:dyDescent="0.2">
      <c r="A24" s="4" t="s">
        <v>41</v>
      </c>
      <c r="B24">
        <f>'Content in 50ml'!B24/'Sample weight in g'!B24</f>
        <v>70.346500000000006</v>
      </c>
      <c r="C24">
        <f>'Content in 50ml'!C24/'Sample weight in g'!C24</f>
        <v>33.148500000000006</v>
      </c>
      <c r="D24">
        <f>'Content in 50ml'!D24/'Sample weight in g'!D24</f>
        <v>-4.3470000000000004</v>
      </c>
      <c r="E24">
        <f>'Content in 50ml'!E24/'Sample weight in g'!E24</f>
        <v>4.6667499999999995</v>
      </c>
      <c r="F24">
        <f>'Content in 50ml'!F24/'Sample weight in g'!F24</f>
        <v>11.8826</v>
      </c>
      <c r="G24">
        <f>'Content in 50ml'!G24/'Sample weight in g'!G24</f>
        <v>0.18825000000000003</v>
      </c>
      <c r="H24">
        <f>'Content in 50ml'!H24/'Sample weight in g'!H24</f>
        <v>0.55535000000000001</v>
      </c>
      <c r="I24">
        <f>'Content in 50ml'!I24/'Sample weight in g'!I24</f>
        <v>1.9750000000000002E-3</v>
      </c>
      <c r="J24">
        <f>'Content in 50ml'!J24/'Sample weight in g'!J24</f>
        <v>7.2748500000000007</v>
      </c>
      <c r="K24">
        <f>'Content in 50ml'!K24/'Sample weight in g'!K24</f>
        <v>2.1250000000000002E-2</v>
      </c>
      <c r="L24">
        <f>'Content in 50ml'!L24/'Sample weight in g'!L24</f>
        <v>1.1200000000000002E-2</v>
      </c>
      <c r="M24">
        <f>'Content in 50ml'!M24/'Sample weight in g'!M24</f>
        <v>1.7500000000000002E-2</v>
      </c>
      <c r="N24">
        <f>'Content in 50ml'!N24/'Sample weight in g'!N24</f>
        <v>4.5200000000000004E-2</v>
      </c>
      <c r="O24">
        <f>'Content in 50ml'!O24/'Sample weight in g'!O24</f>
        <v>2.2850000000000002E-2</v>
      </c>
      <c r="P24">
        <f>'Content in 50ml'!P24/'Sample weight in g'!P24</f>
        <v>8.5600000000000009E-2</v>
      </c>
    </row>
    <row r="25" spans="1:16" x14ac:dyDescent="0.2">
      <c r="A25" s="4" t="s">
        <v>42</v>
      </c>
      <c r="B25">
        <f>'Content in 50ml'!B25/'Sample weight in g'!B25</f>
        <v>146.7465</v>
      </c>
      <c r="C25">
        <f>'Content in 50ml'!C25/'Sample weight in g'!C25</f>
        <v>23.203500000000002</v>
      </c>
      <c r="D25">
        <f>'Content in 50ml'!D25/'Sample weight in g'!D25</f>
        <v>-4.9447500000000009</v>
      </c>
      <c r="E25">
        <f>'Content in 50ml'!E25/'Sample weight in g'!E25</f>
        <v>8.8957500000000014</v>
      </c>
      <c r="F25">
        <f>'Content in 50ml'!F25/'Sample weight in g'!F25</f>
        <v>4.3026000000000009</v>
      </c>
      <c r="G25">
        <f>'Content in 50ml'!G25/'Sample weight in g'!G25</f>
        <v>0.2419</v>
      </c>
      <c r="H25">
        <f>'Content in 50ml'!H25/'Sample weight in g'!H25</f>
        <v>0.89785000000000004</v>
      </c>
      <c r="I25">
        <f>'Content in 50ml'!I25/'Sample weight in g'!I25</f>
        <v>1E-4</v>
      </c>
      <c r="J25">
        <f>'Content in 50ml'!J25/'Sample weight in g'!J25</f>
        <v>9.9248500000000011</v>
      </c>
      <c r="K25">
        <f>'Content in 50ml'!K25/'Sample weight in g'!K25</f>
        <v>1.5700000000000002E-2</v>
      </c>
      <c r="L25">
        <f>'Content in 50ml'!L25/'Sample weight in g'!L25</f>
        <v>0.02</v>
      </c>
      <c r="M25">
        <f>'Content in 50ml'!M25/'Sample weight in g'!M25</f>
        <v>9.1999999999999998E-3</v>
      </c>
      <c r="N25">
        <f>'Content in 50ml'!N25/'Sample weight in g'!N25</f>
        <v>2.3450000000000002E-2</v>
      </c>
      <c r="O25">
        <f>'Content in 50ml'!O25/'Sample weight in g'!O25</f>
        <v>1.4000000000000002E-2</v>
      </c>
      <c r="P25">
        <f>'Content in 50ml'!P25/'Sample weight in g'!P25</f>
        <v>3.2900000000000006E-2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B8DA-F216-F848-9702-9414E02BC7BB}">
  <dimension ref="A1:P52"/>
  <sheetViews>
    <sheetView tabSelected="1" workbookViewId="0">
      <selection activeCell="E57" sqref="E57"/>
    </sheetView>
  </sheetViews>
  <sheetFormatPr baseColWidth="10" defaultRowHeight="15" x14ac:dyDescent="0.2"/>
  <cols>
    <col min="1" max="1" width="15.1640625" customWidth="1"/>
  </cols>
  <sheetData>
    <row r="1" spans="1:16" x14ac:dyDescent="0.2">
      <c r="A1" s="6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'Content in 50ml'!B2/'Sample weight in g'!B2</f>
        <v>78.696500000000015</v>
      </c>
      <c r="C2">
        <f>'Content in 50ml'!C2/'Sample weight in g'!C2</f>
        <v>22.583500000000001</v>
      </c>
      <c r="D2">
        <f>'Content in 50ml'!D2/'Sample weight in g'!D2</f>
        <v>-5.9574999999999996</v>
      </c>
      <c r="E2">
        <f>'Content in 50ml'!E2/'Sample weight in g'!E2</f>
        <v>7.5257500000000013</v>
      </c>
      <c r="F2">
        <f>'Content in 50ml'!F2/'Sample weight in g'!F2</f>
        <v>8.5526</v>
      </c>
      <c r="G2">
        <f>'Content in 50ml'!G2/'Sample weight in g'!G2</f>
        <v>0.10354999999999999</v>
      </c>
      <c r="H2">
        <f>'Content in 50ml'!H2/'Sample weight in g'!H2</f>
        <v>0.47075</v>
      </c>
      <c r="I2">
        <f>'Content in 50ml'!I2/'Sample weight in g'!I2</f>
        <v>-6.7499999999999993E-4</v>
      </c>
      <c r="J2">
        <f>'Content in 50ml'!J2/'Sample weight in g'!J2</f>
        <v>12.249850000000002</v>
      </c>
      <c r="K2">
        <f>'Content in 50ml'!K2/'Sample weight in g'!K2</f>
        <v>1.7000000000000001E-2</v>
      </c>
      <c r="L2">
        <f>'Content in 50ml'!L2/'Sample weight in g'!L2</f>
        <v>1.085E-2</v>
      </c>
      <c r="M2">
        <f>'Content in 50ml'!M2/'Sample weight in g'!M2</f>
        <v>1.1299999999999999E-2</v>
      </c>
      <c r="N2">
        <f>'Content in 50ml'!N2/'Sample weight in g'!N2</f>
        <v>3.1449999999999999E-2</v>
      </c>
      <c r="O2">
        <f>'Content in 50ml'!O2/'Sample weight in g'!O2</f>
        <v>1.6750000000000001E-2</v>
      </c>
      <c r="P2">
        <f>'Content in 50ml'!P2/'Sample weight in g'!P2</f>
        <v>5.9050000000000005E-2</v>
      </c>
    </row>
    <row r="3" spans="1:16" x14ac:dyDescent="0.2">
      <c r="A3" s="4" t="s">
        <v>20</v>
      </c>
      <c r="B3">
        <f>'Content in 50ml'!B3/'Sample weight in g'!B3</f>
        <v>89.446500000000015</v>
      </c>
      <c r="C3">
        <f>'Content in 50ml'!C3/'Sample weight in g'!C3</f>
        <v>34.903500000000001</v>
      </c>
      <c r="D3">
        <f>'Content in 50ml'!D3/'Sample weight in g'!D3</f>
        <v>-5.2312500000000011</v>
      </c>
      <c r="E3">
        <f>'Content in 50ml'!E3/'Sample weight in g'!E3</f>
        <v>5.5957499999999998</v>
      </c>
      <c r="F3">
        <f>'Content in 50ml'!F3/'Sample weight in g'!F3</f>
        <v>13.277600000000001</v>
      </c>
      <c r="G3">
        <f>'Content in 50ml'!G3/'Sample weight in g'!G3</f>
        <v>0.11904999999999999</v>
      </c>
      <c r="H3">
        <f>'Content in 50ml'!H3/'Sample weight in g'!H3</f>
        <v>0.39580000000000004</v>
      </c>
      <c r="I3">
        <f>'Content in 50ml'!I3/'Sample weight in g'!I3</f>
        <v>-1E-4</v>
      </c>
      <c r="J3">
        <f>'Content in 50ml'!J3/'Sample weight in g'!J3</f>
        <v>11.269850000000002</v>
      </c>
      <c r="K3">
        <f>'Content in 50ml'!K3/'Sample weight in g'!K3</f>
        <v>2.7200000000000002E-2</v>
      </c>
      <c r="L3">
        <f>'Content in 50ml'!L3/'Sample weight in g'!L3</f>
        <v>9.5000000000000015E-3</v>
      </c>
      <c r="M3">
        <f>'Content in 50ml'!M3/'Sample weight in g'!M3</f>
        <v>2.3300000000000001E-2</v>
      </c>
      <c r="N3">
        <f>'Content in 50ml'!N3/'Sample weight in g'!N3</f>
        <v>6.2650000000000011E-2</v>
      </c>
      <c r="O3">
        <f>'Content in 50ml'!O3/'Sample weight in g'!O3</f>
        <v>3.125E-2</v>
      </c>
      <c r="P3">
        <f>'Content in 50ml'!P3/'Sample weight in g'!P3</f>
        <v>0.10620000000000002</v>
      </c>
    </row>
    <row r="4" spans="1:16" x14ac:dyDescent="0.2">
      <c r="A4" s="4" t="s">
        <v>21</v>
      </c>
      <c r="B4">
        <f>'Content in 50ml'!B4/'Sample weight in g'!B4</f>
        <v>67.046500000000009</v>
      </c>
      <c r="C4">
        <f>'Content in 50ml'!C4/'Sample weight in g'!C4</f>
        <v>19.4985</v>
      </c>
      <c r="D4">
        <f>'Content in 50ml'!D4/'Sample weight in g'!D4</f>
        <v>-6.8967500000000008</v>
      </c>
      <c r="E4">
        <f>'Content in 50ml'!E4/'Sample weight in g'!E4</f>
        <v>7.3207500000000012</v>
      </c>
      <c r="F4">
        <f>'Content in 50ml'!F4/'Sample weight in g'!F4</f>
        <v>4.7781000000000011</v>
      </c>
      <c r="G4">
        <f>'Content in 50ml'!G4/'Sample weight in g'!G4</f>
        <v>4.895E-2</v>
      </c>
      <c r="H4">
        <f>'Content in 50ml'!H4/'Sample weight in g'!H4</f>
        <v>1.3643500000000002</v>
      </c>
      <c r="I4">
        <f>'Content in 50ml'!I4/'Sample weight in g'!I4</f>
        <v>6.2500000000000012E-4</v>
      </c>
      <c r="J4">
        <f>'Content in 50ml'!J4/'Sample weight in g'!J4</f>
        <v>9.5198500000000017</v>
      </c>
      <c r="K4">
        <f>'Content in 50ml'!K4/'Sample weight in g'!K4</f>
        <v>1.485E-2</v>
      </c>
      <c r="L4">
        <f>'Content in 50ml'!L4/'Sample weight in g'!L4</f>
        <v>1.0700000000000001E-2</v>
      </c>
      <c r="M4">
        <f>'Content in 50ml'!M4/'Sample weight in g'!M4</f>
        <v>1.0100000000000001E-2</v>
      </c>
      <c r="N4">
        <f>'Content in 50ml'!N4/'Sample weight in g'!N4</f>
        <v>2.9049999999999999E-2</v>
      </c>
      <c r="O4">
        <f>'Content in 50ml'!O4/'Sample weight in g'!O4</f>
        <v>1.5550000000000001E-2</v>
      </c>
      <c r="P4">
        <f>'Content in 50ml'!P4/'Sample weight in g'!P4</f>
        <v>4.0000000000000008E-2</v>
      </c>
    </row>
    <row r="5" spans="1:16" x14ac:dyDescent="0.2">
      <c r="A5" s="4" t="s">
        <v>22</v>
      </c>
      <c r="B5">
        <f>'Content in 50ml'!B5/'Sample weight in g'!B5</f>
        <v>79.146500000000003</v>
      </c>
      <c r="C5">
        <f>'Content in 50ml'!C5/'Sample weight in g'!C5</f>
        <v>69.853499999999997</v>
      </c>
      <c r="D5">
        <f>'Content in 50ml'!D5/'Sample weight in g'!D5</f>
        <v>-6.019750000000001</v>
      </c>
      <c r="E5">
        <f>'Content in 50ml'!E5/'Sample weight in g'!E5</f>
        <v>2.4002500000000002</v>
      </c>
      <c r="F5">
        <f>'Content in 50ml'!F5/'Sample weight in g'!F5</f>
        <v>20.2226</v>
      </c>
      <c r="G5">
        <f>'Content in 50ml'!G5/'Sample weight in g'!G5</f>
        <v>0.1487</v>
      </c>
      <c r="H5">
        <f>'Content in 50ml'!H5/'Sample weight in g'!H5</f>
        <v>0.16525000000000001</v>
      </c>
      <c r="I5">
        <f>'Content in 50ml'!I5/'Sample weight in g'!I5</f>
        <v>-2.2499999999999994E-4</v>
      </c>
      <c r="J5">
        <f>'Content in 50ml'!J5/'Sample weight in g'!J5</f>
        <v>9.1048500000000008</v>
      </c>
      <c r="K5">
        <f>'Content in 50ml'!K5/'Sample weight in g'!K5</f>
        <v>3.065E-2</v>
      </c>
      <c r="L5">
        <f>'Content in 50ml'!L5/'Sample weight in g'!L5</f>
        <v>7.1500000000000001E-3</v>
      </c>
      <c r="M5">
        <f>'Content in 50ml'!M5/'Sample weight in g'!M5</f>
        <v>3.3399999999999999E-2</v>
      </c>
      <c r="N5">
        <f>'Content in 50ml'!N5/'Sample weight in g'!N5</f>
        <v>8.3400000000000002E-2</v>
      </c>
      <c r="O5">
        <f>'Content in 50ml'!O5/'Sample weight in g'!O5</f>
        <v>4.1349999999999998E-2</v>
      </c>
      <c r="P5">
        <f>'Content in 50ml'!P5/'Sample weight in g'!P5</f>
        <v>0.14970000000000003</v>
      </c>
    </row>
    <row r="6" spans="1:16" x14ac:dyDescent="0.2">
      <c r="A6" s="4" t="s">
        <v>23</v>
      </c>
      <c r="B6">
        <f>'Content in 50ml'!B6/'Sample weight in g'!B6</f>
        <v>81.246500000000012</v>
      </c>
      <c r="C6">
        <f>'Content in 50ml'!C6/'Sample weight in g'!C6</f>
        <v>16.953500000000002</v>
      </c>
      <c r="D6">
        <f>'Content in 50ml'!D6/'Sample weight in g'!D6</f>
        <v>-6.2055000000000007</v>
      </c>
      <c r="E6">
        <f>'Content in 50ml'!E6/'Sample weight in g'!E6</f>
        <v>5.3307500000000001</v>
      </c>
      <c r="F6">
        <f>'Content in 50ml'!F6/'Sample weight in g'!F6</f>
        <v>8.8625999999999987</v>
      </c>
      <c r="G6">
        <f>'Content in 50ml'!G6/'Sample weight in g'!G6</f>
        <v>0.17080000000000001</v>
      </c>
      <c r="H6">
        <f>'Content in 50ml'!H6/'Sample weight in g'!H6</f>
        <v>0.73185000000000011</v>
      </c>
      <c r="I6">
        <f>'Content in 50ml'!I6/'Sample weight in g'!I6</f>
        <v>-9.4999999999999989E-4</v>
      </c>
      <c r="J6">
        <f>'Content in 50ml'!J6/'Sample weight in g'!J6</f>
        <v>6.7098500000000003</v>
      </c>
      <c r="K6">
        <f>'Content in 50ml'!K6/'Sample weight in g'!K6</f>
        <v>1.0750000000000001E-2</v>
      </c>
      <c r="L6">
        <f>'Content in 50ml'!L6/'Sample weight in g'!L6</f>
        <v>9.5000000000000015E-3</v>
      </c>
      <c r="M6">
        <f>'Content in 50ml'!M6/'Sample weight in g'!M6</f>
        <v>7.000000000000001E-3</v>
      </c>
      <c r="N6">
        <f>'Content in 50ml'!N6/'Sample weight in g'!N6</f>
        <v>2.1850000000000001E-2</v>
      </c>
      <c r="O6">
        <f>'Content in 50ml'!O6/'Sample weight in g'!O6</f>
        <v>1.2350000000000002E-2</v>
      </c>
      <c r="P6">
        <f>'Content in 50ml'!P6/'Sample weight in g'!P6</f>
        <v>5.1150000000000001E-2</v>
      </c>
    </row>
    <row r="7" spans="1:16" x14ac:dyDescent="0.2">
      <c r="A7" s="4" t="s">
        <v>24</v>
      </c>
      <c r="B7">
        <f>'Content in 50ml'!B7/'Sample weight in g'!B7</f>
        <v>90.646500000000003</v>
      </c>
      <c r="C7">
        <f>'Content in 50ml'!C7/'Sample weight in g'!C7</f>
        <v>13.268500000000001</v>
      </c>
      <c r="D7">
        <f>'Content in 50ml'!D7/'Sample weight in g'!D7</f>
        <v>-4.5322500000000003</v>
      </c>
      <c r="E7">
        <f>'Content in 50ml'!E7/'Sample weight in g'!E7</f>
        <v>6.3107499999999996</v>
      </c>
      <c r="F7">
        <f>'Content in 50ml'!F7/'Sample weight in g'!F7</f>
        <v>9.8176000000000005</v>
      </c>
      <c r="G7">
        <f>'Content in 50ml'!G7/'Sample weight in g'!G7</f>
        <v>0.21380000000000005</v>
      </c>
      <c r="H7">
        <f>'Content in 50ml'!H7/'Sample weight in g'!H7</f>
        <v>1.3383500000000002</v>
      </c>
      <c r="I7">
        <f>'Content in 50ml'!I7/'Sample weight in g'!I7</f>
        <v>2.5000000000000017E-4</v>
      </c>
      <c r="J7">
        <f>'Content in 50ml'!J7/'Sample weight in g'!J7</f>
        <v>9.7248500000000018</v>
      </c>
      <c r="K7">
        <f>'Content in 50ml'!K7/'Sample weight in g'!K7</f>
        <v>1.515E-2</v>
      </c>
      <c r="L7">
        <f>'Content in 50ml'!L7/'Sample weight in g'!L7</f>
        <v>1.3200000000000002E-2</v>
      </c>
      <c r="M7">
        <f>'Content in 50ml'!M7/'Sample weight in g'!M7</f>
        <v>1.3300000000000001E-2</v>
      </c>
      <c r="N7">
        <f>'Content in 50ml'!N7/'Sample weight in g'!N7</f>
        <v>3.15E-2</v>
      </c>
      <c r="O7">
        <f>'Content in 50ml'!O7/'Sample weight in g'!O7</f>
        <v>1.8850000000000002E-2</v>
      </c>
      <c r="P7">
        <f>'Content in 50ml'!P7/'Sample weight in g'!P7</f>
        <v>8.2799999999999999E-2</v>
      </c>
    </row>
    <row r="8" spans="1:16" x14ac:dyDescent="0.2">
      <c r="A8" s="4" t="s">
        <v>25</v>
      </c>
      <c r="B8">
        <f>'Content in 50ml'!B8/'Sample weight in g'!B8</f>
        <v>93.296500000000009</v>
      </c>
      <c r="C8">
        <f>'Content in 50ml'!C8/'Sample weight in g'!C8</f>
        <v>31.383500000000005</v>
      </c>
      <c r="D8">
        <f>'Content in 50ml'!D8/'Sample weight in g'!D8</f>
        <v>-5.0775000000000006</v>
      </c>
      <c r="E8">
        <f>'Content in 50ml'!E8/'Sample weight in g'!E8</f>
        <v>5.5107499999999998</v>
      </c>
      <c r="F8">
        <f>'Content in 50ml'!F8/'Sample weight in g'!F8</f>
        <v>7.8826000000000001</v>
      </c>
      <c r="G8">
        <f>'Content in 50ml'!G8/'Sample weight in g'!G8</f>
        <v>2.495E-2</v>
      </c>
      <c r="H8">
        <f>'Content in 50ml'!H8/'Sample weight in g'!H8</f>
        <v>9.5100000000000004E-2</v>
      </c>
      <c r="I8">
        <f>'Content in 50ml'!I8/'Sample weight in g'!I8</f>
        <v>-1.4E-3</v>
      </c>
      <c r="J8">
        <f>'Content in 50ml'!J8/'Sample weight in g'!J8</f>
        <v>8.7448500000000013</v>
      </c>
      <c r="K8">
        <f>'Content in 50ml'!K8/'Sample weight in g'!K8</f>
        <v>1.8850000000000002E-2</v>
      </c>
      <c r="L8">
        <f>'Content in 50ml'!L8/'Sample weight in g'!L8</f>
        <v>6.6500000000000005E-3</v>
      </c>
      <c r="M8">
        <f>'Content in 50ml'!M8/'Sample weight in g'!M8</f>
        <v>1.3200000000000002E-2</v>
      </c>
      <c r="N8">
        <f>'Content in 50ml'!N8/'Sample weight in g'!N8</f>
        <v>3.1800000000000002E-2</v>
      </c>
      <c r="O8">
        <f>'Content in 50ml'!O8/'Sample weight in g'!O8</f>
        <v>1.9600000000000003E-2</v>
      </c>
      <c r="P8">
        <f>'Content in 50ml'!P8/'Sample weight in g'!P8</f>
        <v>4.87E-2</v>
      </c>
    </row>
    <row r="9" spans="1:16" x14ac:dyDescent="0.2">
      <c r="A9" s="4" t="s">
        <v>26</v>
      </c>
      <c r="B9">
        <f>'Content in 50ml'!B9/'Sample weight in g'!B9</f>
        <v>89.496500000000012</v>
      </c>
      <c r="C9">
        <f>'Content in 50ml'!C9/'Sample weight in g'!C9</f>
        <v>34.278500000000001</v>
      </c>
      <c r="D9">
        <f>'Content in 50ml'!D9/'Sample weight in g'!D9</f>
        <v>-6.0322500000000012</v>
      </c>
      <c r="E9">
        <f>'Content in 50ml'!E9/'Sample weight in g'!E9</f>
        <v>6.6357500000000007</v>
      </c>
      <c r="F9">
        <f>'Content in 50ml'!F9/'Sample weight in g'!F9</f>
        <v>9.2675999999999998</v>
      </c>
      <c r="G9">
        <f>'Content in 50ml'!G9/'Sample weight in g'!G9</f>
        <v>7.9500000000000001E-2</v>
      </c>
      <c r="H9">
        <f>'Content in 50ml'!H9/'Sample weight in g'!H9</f>
        <v>0.29880000000000001</v>
      </c>
      <c r="I9">
        <f>'Content in 50ml'!I9/'Sample weight in g'!I9</f>
        <v>-7.9999999999999971E-4</v>
      </c>
      <c r="J9">
        <f>'Content in 50ml'!J9/'Sample weight in g'!J9</f>
        <v>11.124850000000002</v>
      </c>
      <c r="K9">
        <f>'Content in 50ml'!K9/'Sample weight in g'!K9</f>
        <v>2.3300000000000001E-2</v>
      </c>
      <c r="L9">
        <f>'Content in 50ml'!L9/'Sample weight in g'!L9</f>
        <v>1.3700000000000002E-2</v>
      </c>
      <c r="M9">
        <f>'Content in 50ml'!M9/'Sample weight in g'!M9</f>
        <v>1.7899999999999999E-2</v>
      </c>
      <c r="N9">
        <f>'Content in 50ml'!N9/'Sample weight in g'!N9</f>
        <v>4.82E-2</v>
      </c>
      <c r="O9">
        <f>'Content in 50ml'!O9/'Sample weight in g'!O9</f>
        <v>2.5050000000000003E-2</v>
      </c>
      <c r="P9">
        <f>'Content in 50ml'!P9/'Sample weight in g'!P9</f>
        <v>7.195E-2</v>
      </c>
    </row>
    <row r="10" spans="1:16" x14ac:dyDescent="0.2">
      <c r="A10" s="4" t="s">
        <v>27</v>
      </c>
      <c r="B10">
        <f>'Content in 50ml'!B10/'Sample weight in g'!B10</f>
        <v>82.246500000000012</v>
      </c>
      <c r="C10">
        <f>'Content in 50ml'!C10/'Sample weight in g'!C10</f>
        <v>33.048500000000004</v>
      </c>
      <c r="D10">
        <f>'Content in 50ml'!D10/'Sample weight in g'!D10</f>
        <v>-4.4589999999999996</v>
      </c>
      <c r="E10">
        <f>'Content in 50ml'!E10/'Sample weight in g'!E10</f>
        <v>5.0507500000000007</v>
      </c>
      <c r="F10">
        <f>'Content in 50ml'!F10/'Sample weight in g'!F10</f>
        <v>9.4976000000000003</v>
      </c>
      <c r="G10">
        <f>'Content in 50ml'!G10/'Sample weight in g'!G10</f>
        <v>0.21495000000000003</v>
      </c>
      <c r="H10">
        <f>'Content in 50ml'!H10/'Sample weight in g'!H10</f>
        <v>0.56335000000000002</v>
      </c>
      <c r="I10">
        <f>'Content in 50ml'!I10/'Sample weight in g'!I10</f>
        <v>-1.075E-3</v>
      </c>
      <c r="J10">
        <f>'Content in 50ml'!J10/'Sample weight in g'!J10</f>
        <v>9.7498500000000021</v>
      </c>
      <c r="K10">
        <f>'Content in 50ml'!K10/'Sample weight in g'!K10</f>
        <v>1.9100000000000002E-2</v>
      </c>
      <c r="L10">
        <f>'Content in 50ml'!L10/'Sample weight in g'!L10</f>
        <v>7.4999999999999997E-3</v>
      </c>
      <c r="M10">
        <f>'Content in 50ml'!M10/'Sample weight in g'!M10</f>
        <v>1.4749999999999999E-2</v>
      </c>
      <c r="N10">
        <f>'Content in 50ml'!N10/'Sample weight in g'!N10</f>
        <v>3.8150000000000003E-2</v>
      </c>
      <c r="O10">
        <f>'Content in 50ml'!O10/'Sample weight in g'!O10</f>
        <v>1.9950000000000002E-2</v>
      </c>
      <c r="P10">
        <f>'Content in 50ml'!P10/'Sample weight in g'!P10</f>
        <v>7.8050000000000008E-2</v>
      </c>
    </row>
    <row r="11" spans="1:16" x14ac:dyDescent="0.2">
      <c r="A11" s="4" t="s">
        <v>28</v>
      </c>
      <c r="B11">
        <f>'Content in 50ml'!B11/'Sample weight in g'!B11</f>
        <v>107.29649999999999</v>
      </c>
      <c r="C11">
        <f>'Content in 50ml'!C11/'Sample weight in g'!C11</f>
        <v>23.958500000000001</v>
      </c>
      <c r="D11">
        <f>'Content in 50ml'!D11/'Sample weight in g'!D11</f>
        <v>-5.8470000000000004</v>
      </c>
      <c r="E11">
        <f>'Content in 50ml'!E11/'Sample weight in g'!E11</f>
        <v>6.6757500000000007</v>
      </c>
      <c r="F11">
        <f>'Content in 50ml'!F11/'Sample weight in g'!F11</f>
        <v>8.2576000000000001</v>
      </c>
      <c r="G11">
        <f>'Content in 50ml'!G11/'Sample weight in g'!G11</f>
        <v>-1.435E-2</v>
      </c>
      <c r="H11">
        <f>'Content in 50ml'!H11/'Sample weight in g'!H11</f>
        <v>0.2087</v>
      </c>
      <c r="I11">
        <f>'Content in 50ml'!I11/'Sample weight in g'!I11</f>
        <v>-2.7499999999999991E-4</v>
      </c>
      <c r="J11">
        <f>'Content in 50ml'!J11/'Sample weight in g'!J11</f>
        <v>8.9248500000000011</v>
      </c>
      <c r="K11">
        <f>'Content in 50ml'!K11/'Sample weight in g'!K11</f>
        <v>1.1600000000000001E-2</v>
      </c>
      <c r="L11">
        <f>'Content in 50ml'!L11/'Sample weight in g'!L11</f>
        <v>1.465E-2</v>
      </c>
      <c r="M11">
        <f>'Content in 50ml'!M11/'Sample weight in g'!M11</f>
        <v>7.1500000000000001E-3</v>
      </c>
      <c r="N11">
        <f>'Content in 50ml'!N11/'Sample weight in g'!N11</f>
        <v>2.0400000000000001E-2</v>
      </c>
      <c r="O11">
        <f>'Content in 50ml'!O11/'Sample weight in g'!O11</f>
        <v>1.26E-2</v>
      </c>
      <c r="P11">
        <f>'Content in 50ml'!P11/'Sample weight in g'!P11</f>
        <v>3.6700000000000003E-2</v>
      </c>
    </row>
    <row r="12" spans="1:16" x14ac:dyDescent="0.2">
      <c r="A12" s="4" t="s">
        <v>29</v>
      </c>
      <c r="B12">
        <f>'Content in 50ml'!B12/'Sample weight in g'!B12</f>
        <v>85.596500000000006</v>
      </c>
      <c r="C12">
        <f>'Content in 50ml'!C12/'Sample weight in g'!C12</f>
        <v>50.0535</v>
      </c>
      <c r="D12">
        <f>'Content in 50ml'!D12/'Sample weight in g'!D12</f>
        <v>-5.7060000000000004</v>
      </c>
      <c r="E12">
        <f>'Content in 50ml'!E12/'Sample weight in g'!E12</f>
        <v>2.9142500000000005</v>
      </c>
      <c r="F12">
        <f>'Content in 50ml'!F12/'Sample weight in g'!F12</f>
        <v>6.2226000000000008</v>
      </c>
      <c r="G12">
        <f>'Content in 50ml'!G12/'Sample weight in g'!G12</f>
        <v>6.020000000000001E-2</v>
      </c>
      <c r="H12">
        <f>'Content in 50ml'!H12/'Sample weight in g'!H12</f>
        <v>1.8550000000000001E-2</v>
      </c>
      <c r="I12">
        <f>'Content in 50ml'!I12/'Sample weight in g'!I12</f>
        <v>-2.1000000000000003E-3</v>
      </c>
      <c r="J12">
        <f>'Content in 50ml'!J12/'Sample weight in g'!J12</f>
        <v>6.1098499999999998</v>
      </c>
      <c r="K12">
        <f>'Content in 50ml'!K12/'Sample weight in g'!K12</f>
        <v>1.46E-2</v>
      </c>
      <c r="L12">
        <f>'Content in 50ml'!L12/'Sample weight in g'!L12</f>
        <v>4.4000000000000003E-3</v>
      </c>
      <c r="M12">
        <f>'Content in 50ml'!M12/'Sample weight in g'!M12</f>
        <v>1.21E-2</v>
      </c>
      <c r="N12">
        <f>'Content in 50ml'!N12/'Sample weight in g'!N12</f>
        <v>3.245E-2</v>
      </c>
      <c r="O12">
        <f>'Content in 50ml'!O12/'Sample weight in g'!O12</f>
        <v>1.6650000000000002E-2</v>
      </c>
      <c r="P12">
        <f>'Content in 50ml'!P12/'Sample weight in g'!P12</f>
        <v>3.7700000000000004E-2</v>
      </c>
    </row>
    <row r="13" spans="1:16" x14ac:dyDescent="0.2">
      <c r="A13" s="4" t="s">
        <v>30</v>
      </c>
      <c r="B13">
        <f>'Content in 50ml'!B13/'Sample weight in g'!B13</f>
        <v>74.296500000000009</v>
      </c>
      <c r="C13">
        <f>'Content in 50ml'!C13/'Sample weight in g'!C13</f>
        <v>33.593499999999999</v>
      </c>
      <c r="D13">
        <f>'Content in 50ml'!D13/'Sample weight in g'!D13</f>
        <v>-4.9492500000000001</v>
      </c>
      <c r="E13">
        <f>'Content in 50ml'!E13/'Sample weight in g'!E13</f>
        <v>5.8807499999999999</v>
      </c>
      <c r="F13">
        <f>'Content in 50ml'!F13/'Sample weight in g'!F13</f>
        <v>12.022600000000001</v>
      </c>
      <c r="G13">
        <f>'Content in 50ml'!G13/'Sample weight in g'!G13</f>
        <v>3.3500000000000002E-2</v>
      </c>
      <c r="H13">
        <f>'Content in 50ml'!H13/'Sample weight in g'!H13</f>
        <v>0.24455000000000002</v>
      </c>
      <c r="I13">
        <f>'Content in 50ml'!I13/'Sample weight in g'!I13</f>
        <v>4.4999999999999999E-4</v>
      </c>
      <c r="J13">
        <f>'Content in 50ml'!J13/'Sample weight in g'!J13</f>
        <v>9.0998500000000018</v>
      </c>
      <c r="K13">
        <f>'Content in 50ml'!K13/'Sample weight in g'!K13</f>
        <v>2.2500000000000003E-2</v>
      </c>
      <c r="L13">
        <f>'Content in 50ml'!L13/'Sample weight in g'!L13</f>
        <v>8.9999999999999993E-3</v>
      </c>
      <c r="M13">
        <f>'Content in 50ml'!M13/'Sample weight in g'!M13</f>
        <v>2.1650000000000003E-2</v>
      </c>
      <c r="N13">
        <f>'Content in 50ml'!N13/'Sample weight in g'!N13</f>
        <v>5.7050000000000003E-2</v>
      </c>
      <c r="O13">
        <f>'Content in 50ml'!O13/'Sample weight in g'!O13</f>
        <v>2.6350000000000002E-2</v>
      </c>
      <c r="P13">
        <f>'Content in 50ml'!P13/'Sample weight in g'!P13</f>
        <v>0.10035000000000001</v>
      </c>
    </row>
    <row r="14" spans="1:16" x14ac:dyDescent="0.2">
      <c r="A14" s="4" t="s">
        <v>31</v>
      </c>
      <c r="B14">
        <f>'Content in 50ml'!B14/'Sample weight in g'!B14</f>
        <v>68.9465</v>
      </c>
      <c r="C14">
        <f>'Content in 50ml'!C14/'Sample weight in g'!C14</f>
        <v>16.698499999999999</v>
      </c>
      <c r="D14">
        <f>'Content in 50ml'!D14/'Sample weight in g'!D14</f>
        <v>-5.3775000000000013</v>
      </c>
      <c r="E14">
        <f>'Content in 50ml'!E14/'Sample weight in g'!E14</f>
        <v>4.3847499999999995</v>
      </c>
      <c r="F14">
        <f>'Content in 50ml'!F14/'Sample weight in g'!F14</f>
        <v>6.7075999999999993</v>
      </c>
      <c r="G14">
        <f>'Content in 50ml'!G14/'Sample weight in g'!G14</f>
        <v>0.1714</v>
      </c>
      <c r="H14">
        <f>'Content in 50ml'!H14/'Sample weight in g'!H14</f>
        <v>0.50645000000000007</v>
      </c>
      <c r="I14">
        <f>'Content in 50ml'!I14/'Sample weight in g'!I14</f>
        <v>-2.7499999999999991E-4</v>
      </c>
      <c r="J14">
        <f>'Content in 50ml'!J14/'Sample weight in g'!J14</f>
        <v>6.0698499999999997</v>
      </c>
      <c r="K14">
        <f>'Content in 50ml'!K14/'Sample weight in g'!K14</f>
        <v>1.685E-2</v>
      </c>
      <c r="L14">
        <f>'Content in 50ml'!L14/'Sample weight in g'!L14</f>
        <v>1.235E-2</v>
      </c>
      <c r="M14">
        <f>'Content in 50ml'!M14/'Sample weight in g'!M14</f>
        <v>1.0999999999999999E-2</v>
      </c>
      <c r="N14">
        <f>'Content in 50ml'!N14/'Sample weight in g'!N14</f>
        <v>3.2300000000000002E-2</v>
      </c>
      <c r="O14">
        <f>'Content in 50ml'!O14/'Sample weight in g'!O14</f>
        <v>1.805E-2</v>
      </c>
      <c r="P14">
        <f>'Content in 50ml'!P14/'Sample weight in g'!P14</f>
        <v>8.77E-2</v>
      </c>
    </row>
    <row r="15" spans="1:16" x14ac:dyDescent="0.2">
      <c r="A15" s="4" t="s">
        <v>32</v>
      </c>
      <c r="B15">
        <f>'Content in 50ml'!B15/'Sample weight in g'!B15</f>
        <v>105.7465</v>
      </c>
      <c r="C15">
        <f>'Content in 50ml'!C15/'Sample weight in g'!C15</f>
        <v>27.398500000000002</v>
      </c>
      <c r="D15">
        <f>'Content in 50ml'!D15/'Sample weight in g'!D15</f>
        <v>-6.0130000000000008</v>
      </c>
      <c r="E15">
        <f>'Content in 50ml'!E15/'Sample weight in g'!E15</f>
        <v>4.35175</v>
      </c>
      <c r="F15">
        <f>'Content in 50ml'!F15/'Sample weight in g'!F15</f>
        <v>9.3376000000000001</v>
      </c>
      <c r="G15">
        <f>'Content in 50ml'!G15/'Sample weight in g'!G15</f>
        <v>7.1350000000000011E-2</v>
      </c>
      <c r="H15">
        <f>'Content in 50ml'!H15/'Sample weight in g'!H15</f>
        <v>0.22055</v>
      </c>
      <c r="I15">
        <f>'Content in 50ml'!I15/'Sample weight in g'!I15</f>
        <v>-5.4999999999999982E-4</v>
      </c>
      <c r="J15">
        <f>'Content in 50ml'!J15/'Sample weight in g'!J15</f>
        <v>7.1498500000000007</v>
      </c>
      <c r="K15">
        <f>'Content in 50ml'!K15/'Sample weight in g'!K15</f>
        <v>1.3600000000000001E-2</v>
      </c>
      <c r="L15">
        <f>'Content in 50ml'!L15/'Sample weight in g'!L15</f>
        <v>7.9500000000000005E-3</v>
      </c>
      <c r="M15">
        <f>'Content in 50ml'!M15/'Sample weight in g'!M15</f>
        <v>8.199999999999999E-3</v>
      </c>
      <c r="N15">
        <f>'Content in 50ml'!N15/'Sample weight in g'!N15</f>
        <v>2.5600000000000001E-2</v>
      </c>
      <c r="O15">
        <f>'Content in 50ml'!O15/'Sample weight in g'!O15</f>
        <v>1.4700000000000003E-2</v>
      </c>
      <c r="P15">
        <f>'Content in 50ml'!P15/'Sample weight in g'!P15</f>
        <v>3.04E-2</v>
      </c>
    </row>
    <row r="16" spans="1:16" x14ac:dyDescent="0.2">
      <c r="A16" s="4" t="s">
        <v>33</v>
      </c>
      <c r="B16">
        <f>'Content in 50ml'!B16/'Sample weight in g'!B16</f>
        <v>101.04650000000001</v>
      </c>
      <c r="C16">
        <f>'Content in 50ml'!C16/'Sample weight in g'!C16</f>
        <v>22.3185</v>
      </c>
      <c r="D16">
        <f>'Content in 50ml'!D16/'Sample weight in g'!D16</f>
        <v>-5.9795000000000007</v>
      </c>
      <c r="E16">
        <f>'Content in 50ml'!E16/'Sample weight in g'!E16</f>
        <v>6.1957500000000003</v>
      </c>
      <c r="F16">
        <f>'Content in 50ml'!F16/'Sample weight in g'!F16</f>
        <v>6.6125999999999996</v>
      </c>
      <c r="G16">
        <f>'Content in 50ml'!G16/'Sample weight in g'!G16</f>
        <v>3.4749999999999996E-2</v>
      </c>
      <c r="H16">
        <f>'Content in 50ml'!H16/'Sample weight in g'!H16</f>
        <v>0.1845</v>
      </c>
      <c r="I16">
        <f>'Content in 50ml'!I16/'Sample weight in g'!I16</f>
        <v>-1.7500000000000008E-4</v>
      </c>
      <c r="J16">
        <f>'Content in 50ml'!J16/'Sample weight in g'!J16</f>
        <v>8.2048500000000004</v>
      </c>
      <c r="K16">
        <f>'Content in 50ml'!K16/'Sample weight in g'!K16</f>
        <v>1.495E-2</v>
      </c>
      <c r="L16">
        <f>'Content in 50ml'!L16/'Sample weight in g'!L16</f>
        <v>0.01</v>
      </c>
      <c r="M16">
        <f>'Content in 50ml'!M16/'Sample weight in g'!M16</f>
        <v>1.0000000000000002E-2</v>
      </c>
      <c r="N16">
        <f>'Content in 50ml'!N16/'Sample weight in g'!N16</f>
        <v>2.8850000000000001E-2</v>
      </c>
      <c r="O16">
        <f>'Content in 50ml'!O16/'Sample weight in g'!O16</f>
        <v>1.6E-2</v>
      </c>
      <c r="P16">
        <f>'Content in 50ml'!P16/'Sample weight in g'!P16</f>
        <v>4.1100000000000005E-2</v>
      </c>
    </row>
    <row r="17" spans="1:16" x14ac:dyDescent="0.2">
      <c r="A17" s="4" t="s">
        <v>34</v>
      </c>
      <c r="B17">
        <f>'Content in 50ml'!B17/'Sample weight in g'!B17</f>
        <v>105.1465</v>
      </c>
      <c r="C17">
        <f>'Content in 50ml'!C17/'Sample weight in g'!C17</f>
        <v>19.2285</v>
      </c>
      <c r="D17">
        <f>'Content in 50ml'!D17/'Sample weight in g'!D17</f>
        <v>-5.1879999999999997</v>
      </c>
      <c r="E17">
        <f>'Content in 50ml'!E17/'Sample weight in g'!E17</f>
        <v>5.9157500000000001</v>
      </c>
      <c r="F17">
        <f>'Content in 50ml'!F17/'Sample weight in g'!F17</f>
        <v>4.6171000000000006</v>
      </c>
      <c r="G17">
        <f>'Content in 50ml'!G17/'Sample weight in g'!G17</f>
        <v>2.5999999999999995E-2</v>
      </c>
      <c r="H17">
        <f>'Content in 50ml'!H17/'Sample weight in g'!H17</f>
        <v>0.90035000000000009</v>
      </c>
      <c r="I17">
        <f>'Content in 50ml'!I17/'Sample weight in g'!I17</f>
        <v>-8.7500000000000013E-4</v>
      </c>
      <c r="J17">
        <f>'Content in 50ml'!J17/'Sample weight in g'!J17</f>
        <v>6.13985</v>
      </c>
      <c r="K17">
        <f>'Content in 50ml'!K17/'Sample weight in g'!K17</f>
        <v>1.2200000000000001E-2</v>
      </c>
      <c r="L17">
        <f>'Content in 50ml'!L17/'Sample weight in g'!L17</f>
        <v>8.0499999999999999E-3</v>
      </c>
      <c r="M17">
        <f>'Content in 50ml'!M17/'Sample weight in g'!M17</f>
        <v>8.6499999999999997E-3</v>
      </c>
      <c r="N17">
        <f>'Content in 50ml'!N17/'Sample weight in g'!N17</f>
        <v>2.095E-2</v>
      </c>
      <c r="O17">
        <f>'Content in 50ml'!O17/'Sample weight in g'!O17</f>
        <v>1.3350000000000001E-2</v>
      </c>
      <c r="P17">
        <f>'Content in 50ml'!P17/'Sample weight in g'!P17</f>
        <v>5.9299999999999999E-2</v>
      </c>
    </row>
    <row r="18" spans="1:16" x14ac:dyDescent="0.2">
      <c r="A18" s="4" t="s">
        <v>35</v>
      </c>
      <c r="B18">
        <f>'Content in 50ml'!B18/'Sample weight in g'!B18</f>
        <v>126.7465</v>
      </c>
      <c r="C18">
        <f>'Content in 50ml'!C18/'Sample weight in g'!C18</f>
        <v>15.408500000000002</v>
      </c>
      <c r="D18">
        <f>'Content in 50ml'!D18/'Sample weight in g'!D18</f>
        <v>-4.5202499999999999</v>
      </c>
      <c r="E18">
        <f>'Content in 50ml'!E18/'Sample weight in g'!E18</f>
        <v>8.2957500000000017</v>
      </c>
      <c r="F18">
        <f>'Content in 50ml'!F18/'Sample weight in g'!F18</f>
        <v>2.0076000000000001</v>
      </c>
      <c r="G18">
        <f>'Content in 50ml'!G18/'Sample weight in g'!G18</f>
        <v>9.6799999999999997E-2</v>
      </c>
      <c r="H18">
        <f>'Content in 50ml'!H18/'Sample weight in g'!H18</f>
        <v>0.81184999999999996</v>
      </c>
      <c r="I18">
        <f>'Content in 50ml'!I18/'Sample weight in g'!I18</f>
        <v>-7.2499999999999984E-4</v>
      </c>
      <c r="J18">
        <f>'Content in 50ml'!J18/'Sample weight in g'!J18</f>
        <v>6.5598500000000008</v>
      </c>
      <c r="K18">
        <f>'Content in 50ml'!K18/'Sample weight in g'!K18</f>
        <v>1.0050000000000002E-2</v>
      </c>
      <c r="L18">
        <f>'Content in 50ml'!L18/'Sample weight in g'!L18</f>
        <v>1.8149999999999999E-2</v>
      </c>
      <c r="M18">
        <f>'Content in 50ml'!M18/'Sample weight in g'!M18</f>
        <v>4.5999999999999999E-3</v>
      </c>
      <c r="N18">
        <f>'Content in 50ml'!N18/'Sample weight in g'!N18</f>
        <v>1.2700000000000001E-2</v>
      </c>
      <c r="O18">
        <f>'Content in 50ml'!O18/'Sample weight in g'!O18</f>
        <v>8.2500000000000004E-3</v>
      </c>
      <c r="P18">
        <f>'Content in 50ml'!P18/'Sample weight in g'!P18</f>
        <v>8.5000000000000023E-3</v>
      </c>
    </row>
    <row r="19" spans="1:16" x14ac:dyDescent="0.2">
      <c r="A19" s="4" t="s">
        <v>36</v>
      </c>
      <c r="B19">
        <f>'Content in 50ml'!B19/'Sample weight in g'!B19</f>
        <v>93.546500000000009</v>
      </c>
      <c r="C19">
        <f>'Content in 50ml'!C19/'Sample weight in g'!C19</f>
        <v>21.923500000000001</v>
      </c>
      <c r="D19">
        <f>'Content in 50ml'!D19/'Sample weight in g'!D19</f>
        <v>-5.2527500000000007</v>
      </c>
      <c r="E19">
        <f>'Content in 50ml'!E19/'Sample weight in g'!E19</f>
        <v>5.5557499999999997</v>
      </c>
      <c r="F19">
        <f>'Content in 50ml'!F19/'Sample weight in g'!F19</f>
        <v>3.1636000000000002</v>
      </c>
      <c r="G19">
        <f>'Content in 50ml'!G19/'Sample weight in g'!G19</f>
        <v>5.3449999999999998E-2</v>
      </c>
      <c r="H19">
        <f>'Content in 50ml'!H19/'Sample weight in g'!H19</f>
        <v>0.62334999999999996</v>
      </c>
      <c r="I19">
        <f>'Content in 50ml'!I19/'Sample weight in g'!I19</f>
        <v>-5.2499999999999997E-4</v>
      </c>
      <c r="J19">
        <f>'Content in 50ml'!J19/'Sample weight in g'!J19</f>
        <v>6.554850000000001</v>
      </c>
      <c r="K19">
        <f>'Content in 50ml'!K19/'Sample weight in g'!K19</f>
        <v>1.065E-2</v>
      </c>
      <c r="L19">
        <f>'Content in 50ml'!L19/'Sample weight in g'!L19</f>
        <v>1.225E-2</v>
      </c>
      <c r="M19">
        <f>'Content in 50ml'!M19/'Sample weight in g'!M19</f>
        <v>5.5999999999999999E-3</v>
      </c>
      <c r="N19">
        <f>'Content in 50ml'!N19/'Sample weight in g'!N19</f>
        <v>1.8450000000000001E-2</v>
      </c>
      <c r="O19">
        <f>'Content in 50ml'!O19/'Sample weight in g'!O19</f>
        <v>1.1850000000000001E-2</v>
      </c>
      <c r="P19">
        <f>'Content in 50ml'!P19/'Sample weight in g'!P19</f>
        <v>1.8750000000000003E-2</v>
      </c>
    </row>
    <row r="20" spans="1:16" x14ac:dyDescent="0.2">
      <c r="A20" s="4" t="s">
        <v>37</v>
      </c>
      <c r="B20">
        <f>'Content in 50ml'!B20/'Sample weight in g'!B20</f>
        <v>110.1465</v>
      </c>
      <c r="C20">
        <f>'Content in 50ml'!C20/'Sample weight in g'!C20</f>
        <v>225.5035</v>
      </c>
      <c r="D20">
        <f>'Content in 50ml'!D20/'Sample weight in g'!D20</f>
        <v>35.068249999999999</v>
      </c>
      <c r="E20">
        <f>'Content in 50ml'!E20/'Sample weight in g'!E20</f>
        <v>6.8757500000000009</v>
      </c>
      <c r="F20">
        <f>'Content in 50ml'!F20/'Sample weight in g'!F20</f>
        <v>10.7926</v>
      </c>
      <c r="G20">
        <f>'Content in 50ml'!G20/'Sample weight in g'!G20</f>
        <v>0.12015000000000001</v>
      </c>
      <c r="H20">
        <f>'Content in 50ml'!H20/'Sample weight in g'!H20</f>
        <v>0.33984999999999999</v>
      </c>
      <c r="I20">
        <f>'Content in 50ml'!I20/'Sample weight in g'!I20</f>
        <v>1.6000000000000001E-3</v>
      </c>
      <c r="J20">
        <f>'Content in 50ml'!J20/'Sample weight in g'!J20</f>
        <v>10.069850000000002</v>
      </c>
      <c r="K20">
        <f>'Content in 50ml'!K20/'Sample weight in g'!K20</f>
        <v>2.2550000000000001E-2</v>
      </c>
      <c r="L20">
        <f>'Content in 50ml'!L20/'Sample weight in g'!L20</f>
        <v>3.3500000000000002E-2</v>
      </c>
      <c r="M20">
        <f>'Content in 50ml'!M20/'Sample weight in g'!M20</f>
        <v>1.9400000000000001E-2</v>
      </c>
      <c r="N20">
        <f>'Content in 50ml'!N20/'Sample weight in g'!N20</f>
        <v>4.9300000000000004E-2</v>
      </c>
      <c r="O20">
        <f>'Content in 50ml'!O20/'Sample weight in g'!O20</f>
        <v>2.6400000000000003E-2</v>
      </c>
      <c r="P20">
        <f>'Content in 50ml'!P20/'Sample weight in g'!P20</f>
        <v>8.6150000000000004E-2</v>
      </c>
    </row>
    <row r="21" spans="1:16" x14ac:dyDescent="0.2">
      <c r="A21" s="4" t="s">
        <v>38</v>
      </c>
      <c r="B21">
        <f>'Content in 50ml'!B21/'Sample weight in g'!B21</f>
        <v>117.1465</v>
      </c>
      <c r="C21">
        <f>'Content in 50ml'!C21/'Sample weight in g'!C21</f>
        <v>22.473500000000001</v>
      </c>
      <c r="D21">
        <f>'Content in 50ml'!D21/'Sample weight in g'!D21</f>
        <v>-5.4987500000000002</v>
      </c>
      <c r="E21">
        <f>'Content in 50ml'!E21/'Sample weight in g'!E21</f>
        <v>7.0407500000000001</v>
      </c>
      <c r="F21">
        <f>'Content in 50ml'!F21/'Sample weight in g'!F21</f>
        <v>3.5686</v>
      </c>
      <c r="G21">
        <f>'Content in 50ml'!G21/'Sample weight in g'!G21</f>
        <v>0.19715000000000002</v>
      </c>
      <c r="H21">
        <f>'Content in 50ml'!H21/'Sample weight in g'!H21</f>
        <v>0.33035000000000003</v>
      </c>
      <c r="I21">
        <f>'Content in 50ml'!I21/'Sample weight in g'!I21</f>
        <v>7.5000000000000075E-5</v>
      </c>
      <c r="J21">
        <f>'Content in 50ml'!J21/'Sample weight in g'!J21</f>
        <v>7.4448500000000015</v>
      </c>
      <c r="K21">
        <f>'Content in 50ml'!K21/'Sample weight in g'!K21</f>
        <v>1.54E-2</v>
      </c>
      <c r="L21">
        <f>'Content in 50ml'!L21/'Sample weight in g'!L21</f>
        <v>1.5100000000000001E-2</v>
      </c>
      <c r="M21">
        <f>'Content in 50ml'!M21/'Sample weight in g'!M21</f>
        <v>8.7499999999999991E-3</v>
      </c>
      <c r="N21">
        <f>'Content in 50ml'!N21/'Sample weight in g'!N21</f>
        <v>2.3700000000000002E-2</v>
      </c>
      <c r="O21">
        <f>'Content in 50ml'!O21/'Sample weight in g'!O21</f>
        <v>1.545E-2</v>
      </c>
      <c r="P21">
        <f>'Content in 50ml'!P21/'Sample weight in g'!P21</f>
        <v>2.5550000000000003E-2</v>
      </c>
    </row>
    <row r="22" spans="1:16" x14ac:dyDescent="0.2">
      <c r="A22" s="4" t="s">
        <v>39</v>
      </c>
      <c r="B22">
        <f>'Content in 50ml'!B22/'Sample weight in g'!B22</f>
        <v>87.296500000000009</v>
      </c>
      <c r="C22">
        <f>'Content in 50ml'!C22/'Sample weight in g'!C22</f>
        <v>45.653500000000001</v>
      </c>
      <c r="D22">
        <f>'Content in 50ml'!D22/'Sample weight in g'!D22</f>
        <v>-4.6522500000000004</v>
      </c>
      <c r="E22">
        <f>'Content in 50ml'!E22/'Sample weight in g'!E22</f>
        <v>5.1207500000000001</v>
      </c>
      <c r="F22">
        <f>'Content in 50ml'!F22/'Sample weight in g'!F22</f>
        <v>12.9876</v>
      </c>
      <c r="G22">
        <f>'Content in 50ml'!G22/'Sample weight in g'!G22</f>
        <v>0.12395</v>
      </c>
      <c r="H22">
        <f>'Content in 50ml'!H22/'Sample weight in g'!H22</f>
        <v>0.25045000000000001</v>
      </c>
      <c r="I22">
        <f>'Content in 50ml'!I22/'Sample weight in g'!I22</f>
        <v>2.0000000000000001E-4</v>
      </c>
      <c r="J22">
        <f>'Content in 50ml'!J22/'Sample weight in g'!J22</f>
        <v>9.4348500000000008</v>
      </c>
      <c r="K22">
        <f>'Content in 50ml'!K22/'Sample weight in g'!K22</f>
        <v>2.2950000000000002E-2</v>
      </c>
      <c r="L22">
        <f>'Content in 50ml'!L22/'Sample weight in g'!L22</f>
        <v>9.1000000000000004E-3</v>
      </c>
      <c r="M22">
        <f>'Content in 50ml'!M22/'Sample weight in g'!M22</f>
        <v>2.1500000000000002E-2</v>
      </c>
      <c r="N22">
        <f>'Content in 50ml'!N22/'Sample weight in g'!N22</f>
        <v>5.3749999999999999E-2</v>
      </c>
      <c r="O22">
        <f>'Content in 50ml'!O22/'Sample weight in g'!O22</f>
        <v>2.6850000000000002E-2</v>
      </c>
      <c r="P22">
        <f>'Content in 50ml'!P22/'Sample weight in g'!P22</f>
        <v>0.10155000000000002</v>
      </c>
    </row>
    <row r="23" spans="1:16" x14ac:dyDescent="0.2">
      <c r="A23" s="4" t="s">
        <v>40</v>
      </c>
      <c r="B23">
        <f>'Content in 50ml'!B23/'Sample weight in g'!B23</f>
        <v>118.54649999999999</v>
      </c>
      <c r="C23">
        <f>'Content in 50ml'!C23/'Sample weight in g'!C23</f>
        <v>22.733500000000003</v>
      </c>
      <c r="D23">
        <f>'Content in 50ml'!D23/'Sample weight in g'!D23</f>
        <v>-4.3235000000000001</v>
      </c>
      <c r="E23">
        <f>'Content in 50ml'!E23/'Sample weight in g'!E23</f>
        <v>6.5707500000000012</v>
      </c>
      <c r="F23">
        <f>'Content in 50ml'!F23/'Sample weight in g'!F23</f>
        <v>11.067600000000001</v>
      </c>
      <c r="G23">
        <f>'Content in 50ml'!G23/'Sample weight in g'!G23</f>
        <v>0.23950000000000002</v>
      </c>
      <c r="H23">
        <f>'Content in 50ml'!H23/'Sample weight in g'!H23</f>
        <v>0.82735000000000003</v>
      </c>
      <c r="I23">
        <f>'Content in 50ml'!I23/'Sample weight in g'!I23</f>
        <v>1.3250000000000002E-3</v>
      </c>
      <c r="J23">
        <f>'Content in 50ml'!J23/'Sample weight in g'!J23</f>
        <v>11.18985</v>
      </c>
      <c r="K23">
        <f>'Content in 50ml'!K23/'Sample weight in g'!K23</f>
        <v>1.9550000000000001E-2</v>
      </c>
      <c r="L23">
        <f>'Content in 50ml'!L23/'Sample weight in g'!L23</f>
        <v>1.1900000000000001E-2</v>
      </c>
      <c r="M23">
        <f>'Content in 50ml'!M23/'Sample weight in g'!M23</f>
        <v>1.255E-2</v>
      </c>
      <c r="N23">
        <f>'Content in 50ml'!N23/'Sample weight in g'!N23</f>
        <v>3.2800000000000003E-2</v>
      </c>
      <c r="O23">
        <f>'Content in 50ml'!O23/'Sample weight in g'!O23</f>
        <v>1.8850000000000002E-2</v>
      </c>
      <c r="P23">
        <f>'Content in 50ml'!P23/'Sample weight in g'!P23</f>
        <v>6.7549999999999999E-2</v>
      </c>
    </row>
    <row r="24" spans="1:16" x14ac:dyDescent="0.2">
      <c r="A24" s="4" t="s">
        <v>41</v>
      </c>
      <c r="B24">
        <f>'Content in 50ml'!B24/'Sample weight in g'!B24</f>
        <v>70.346500000000006</v>
      </c>
      <c r="C24">
        <f>'Content in 50ml'!C24/'Sample weight in g'!C24</f>
        <v>33.148500000000006</v>
      </c>
      <c r="D24">
        <f>'Content in 50ml'!D24/'Sample weight in g'!D24</f>
        <v>-4.3470000000000004</v>
      </c>
      <c r="E24">
        <f>'Content in 50ml'!E24/'Sample weight in g'!E24</f>
        <v>4.6667499999999995</v>
      </c>
      <c r="F24">
        <f>'Content in 50ml'!F24/'Sample weight in g'!F24</f>
        <v>11.8826</v>
      </c>
      <c r="G24">
        <f>'Content in 50ml'!G24/'Sample weight in g'!G24</f>
        <v>0.18825000000000003</v>
      </c>
      <c r="H24">
        <f>'Content in 50ml'!H24/'Sample weight in g'!H24</f>
        <v>0.55535000000000001</v>
      </c>
      <c r="I24">
        <f>'Content in 50ml'!I24/'Sample weight in g'!I24</f>
        <v>1.9750000000000002E-3</v>
      </c>
      <c r="J24">
        <f>'Content in 50ml'!J24/'Sample weight in g'!J24</f>
        <v>7.2748500000000007</v>
      </c>
      <c r="K24">
        <f>'Content in 50ml'!K24/'Sample weight in g'!K24</f>
        <v>2.1250000000000002E-2</v>
      </c>
      <c r="L24">
        <f>'Content in 50ml'!L24/'Sample weight in g'!L24</f>
        <v>1.1200000000000002E-2</v>
      </c>
      <c r="M24">
        <f>'Content in 50ml'!M24/'Sample weight in g'!M24</f>
        <v>1.7500000000000002E-2</v>
      </c>
      <c r="N24">
        <f>'Content in 50ml'!N24/'Sample weight in g'!N24</f>
        <v>4.5200000000000004E-2</v>
      </c>
      <c r="O24">
        <f>'Content in 50ml'!O24/'Sample weight in g'!O24</f>
        <v>2.2850000000000002E-2</v>
      </c>
      <c r="P24">
        <f>'Content in 50ml'!P24/'Sample weight in g'!P24</f>
        <v>8.5600000000000009E-2</v>
      </c>
    </row>
    <row r="25" spans="1:16" x14ac:dyDescent="0.2">
      <c r="A25" s="4" t="s">
        <v>42</v>
      </c>
      <c r="B25">
        <f>'Content in 50ml'!B25/'Sample weight in g'!B25</f>
        <v>146.7465</v>
      </c>
      <c r="C25">
        <f>'Content in 50ml'!C25/'Sample weight in g'!C25</f>
        <v>23.203500000000002</v>
      </c>
      <c r="D25">
        <f>'Content in 50ml'!D25/'Sample weight in g'!D25</f>
        <v>-4.9447500000000009</v>
      </c>
      <c r="E25">
        <f>'Content in 50ml'!E25/'Sample weight in g'!E25</f>
        <v>8.8957500000000014</v>
      </c>
      <c r="F25">
        <f>'Content in 50ml'!F25/'Sample weight in g'!F25</f>
        <v>4.3026000000000009</v>
      </c>
      <c r="G25">
        <f>'Content in 50ml'!G25/'Sample weight in g'!G25</f>
        <v>0.2419</v>
      </c>
      <c r="H25">
        <f>'Content in 50ml'!H25/'Sample weight in g'!H25</f>
        <v>0.89785000000000004</v>
      </c>
      <c r="I25">
        <f>'Content in 50ml'!I25/'Sample weight in g'!I25</f>
        <v>1E-4</v>
      </c>
      <c r="J25">
        <f>'Content in 50ml'!J25/'Sample weight in g'!J25</f>
        <v>9.9248500000000011</v>
      </c>
      <c r="K25">
        <f>'Content in 50ml'!K25/'Sample weight in g'!K25</f>
        <v>1.5700000000000002E-2</v>
      </c>
      <c r="L25">
        <f>'Content in 50ml'!L25/'Sample weight in g'!L25</f>
        <v>0.02</v>
      </c>
      <c r="M25">
        <f>'Content in 50ml'!M25/'Sample weight in g'!M25</f>
        <v>9.1999999999999998E-3</v>
      </c>
      <c r="N25">
        <f>'Content in 50ml'!N25/'Sample weight in g'!N25</f>
        <v>2.3450000000000002E-2</v>
      </c>
      <c r="O25">
        <f>'Content in 50ml'!O25/'Sample weight in g'!O25</f>
        <v>1.4000000000000002E-2</v>
      </c>
      <c r="P25">
        <f>'Content in 50ml'!P25/'Sample weight in g'!P25</f>
        <v>3.2900000000000006E-2</v>
      </c>
    </row>
    <row r="28" spans="1:16" x14ac:dyDescent="0.2">
      <c r="A28" s="6" t="s">
        <v>61</v>
      </c>
      <c r="B28" s="4" t="s">
        <v>46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51</v>
      </c>
      <c r="H28" s="4" t="s">
        <v>52</v>
      </c>
      <c r="I28" s="4" t="s">
        <v>53</v>
      </c>
      <c r="J28" s="4" t="s">
        <v>54</v>
      </c>
      <c r="K28" s="4" t="s">
        <v>55</v>
      </c>
      <c r="L28" s="4" t="s">
        <v>56</v>
      </c>
      <c r="M28" s="4" t="s">
        <v>57</v>
      </c>
      <c r="N28" s="4" t="s">
        <v>58</v>
      </c>
      <c r="O28" s="4" t="s">
        <v>59</v>
      </c>
      <c r="P28" s="4" t="s">
        <v>60</v>
      </c>
    </row>
    <row r="29" spans="1:16" x14ac:dyDescent="0.2">
      <c r="A29" s="4" t="s">
        <v>63</v>
      </c>
      <c r="B29">
        <f t="shared" ref="B29:P29" si="0">AVERAGE(B2:B5)</f>
        <v>78.584000000000003</v>
      </c>
      <c r="C29">
        <f t="shared" si="0"/>
        <v>36.70975</v>
      </c>
      <c r="D29">
        <f t="shared" si="0"/>
        <v>-6.0263125000000013</v>
      </c>
      <c r="E29">
        <f t="shared" si="0"/>
        <v>5.7106250000000003</v>
      </c>
      <c r="F29">
        <f t="shared" si="0"/>
        <v>11.707725</v>
      </c>
      <c r="G29">
        <f t="shared" si="0"/>
        <v>0.10506249999999999</v>
      </c>
      <c r="H29">
        <f t="shared" si="0"/>
        <v>0.5990375</v>
      </c>
      <c r="I29">
        <f t="shared" si="0"/>
        <v>-9.3749999999999948E-5</v>
      </c>
      <c r="J29">
        <f t="shared" si="0"/>
        <v>10.536100000000001</v>
      </c>
      <c r="K29">
        <f t="shared" si="0"/>
        <v>2.2425E-2</v>
      </c>
      <c r="L29">
        <f t="shared" si="0"/>
        <v>9.5499999999999995E-3</v>
      </c>
      <c r="M29">
        <f t="shared" si="0"/>
        <v>1.9525000000000001E-2</v>
      </c>
      <c r="N29">
        <f t="shared" si="0"/>
        <v>5.1637500000000003E-2</v>
      </c>
      <c r="O29">
        <f t="shared" si="0"/>
        <v>2.6224999999999998E-2</v>
      </c>
      <c r="P29">
        <f t="shared" si="0"/>
        <v>8.8737500000000011E-2</v>
      </c>
    </row>
    <row r="30" spans="1:16" x14ac:dyDescent="0.2">
      <c r="A30" s="4" t="s">
        <v>62</v>
      </c>
      <c r="B30">
        <f t="shared" ref="B30:P30" si="1">AVERAGE(B6:B9)</f>
        <v>88.671500000000023</v>
      </c>
      <c r="C30">
        <f t="shared" si="1"/>
        <v>23.971000000000004</v>
      </c>
      <c r="D30">
        <f t="shared" si="1"/>
        <v>-5.4618750000000009</v>
      </c>
      <c r="E30">
        <f t="shared" si="1"/>
        <v>5.947000000000001</v>
      </c>
      <c r="F30">
        <f t="shared" si="1"/>
        <v>8.9575999999999993</v>
      </c>
      <c r="G30">
        <f t="shared" si="1"/>
        <v>0.12226250000000002</v>
      </c>
      <c r="H30">
        <f t="shared" si="1"/>
        <v>0.61602500000000004</v>
      </c>
      <c r="I30">
        <f t="shared" si="1"/>
        <v>-7.2499999999999973E-4</v>
      </c>
      <c r="J30">
        <f t="shared" si="1"/>
        <v>9.0761000000000021</v>
      </c>
      <c r="K30">
        <f t="shared" si="1"/>
        <v>1.70125E-2</v>
      </c>
      <c r="L30">
        <f t="shared" si="1"/>
        <v>1.0762500000000001E-2</v>
      </c>
      <c r="M30">
        <f t="shared" si="1"/>
        <v>1.285E-2</v>
      </c>
      <c r="N30">
        <f t="shared" si="1"/>
        <v>3.3337499999999999E-2</v>
      </c>
      <c r="O30">
        <f t="shared" si="1"/>
        <v>1.8962500000000004E-2</v>
      </c>
      <c r="P30">
        <f t="shared" si="1"/>
        <v>6.3649999999999998E-2</v>
      </c>
    </row>
    <row r="31" spans="1:16" x14ac:dyDescent="0.2">
      <c r="A31" s="4" t="s">
        <v>64</v>
      </c>
      <c r="B31">
        <f t="shared" ref="B31:P31" si="2">AVERAGE(B10:B13)</f>
        <v>87.359000000000009</v>
      </c>
      <c r="C31">
        <f t="shared" si="2"/>
        <v>35.163499999999999</v>
      </c>
      <c r="D31">
        <f t="shared" si="2"/>
        <v>-5.2403124999999999</v>
      </c>
      <c r="E31">
        <f t="shared" si="2"/>
        <v>5.1303750000000008</v>
      </c>
      <c r="F31">
        <f t="shared" si="2"/>
        <v>9.0000999999999998</v>
      </c>
      <c r="G31">
        <f t="shared" si="2"/>
        <v>7.3575000000000002E-2</v>
      </c>
      <c r="H31">
        <f t="shared" si="2"/>
        <v>0.2587875</v>
      </c>
      <c r="I31">
        <f t="shared" si="2"/>
        <v>-7.5000000000000002E-4</v>
      </c>
      <c r="J31">
        <f t="shared" si="2"/>
        <v>8.4711000000000016</v>
      </c>
      <c r="K31">
        <f t="shared" si="2"/>
        <v>1.6950000000000003E-2</v>
      </c>
      <c r="L31">
        <f t="shared" si="2"/>
        <v>8.8874999999999996E-3</v>
      </c>
      <c r="M31">
        <f t="shared" si="2"/>
        <v>1.3912500000000001E-2</v>
      </c>
      <c r="N31">
        <f t="shared" si="2"/>
        <v>3.7012500000000004E-2</v>
      </c>
      <c r="O31">
        <f t="shared" si="2"/>
        <v>1.8887500000000002E-2</v>
      </c>
      <c r="P31">
        <f t="shared" si="2"/>
        <v>6.3200000000000006E-2</v>
      </c>
    </row>
    <row r="32" spans="1:16" x14ac:dyDescent="0.2">
      <c r="A32" s="5" t="s">
        <v>65</v>
      </c>
      <c r="B32">
        <f t="shared" ref="B32:P32" si="3">AVERAGE(B14:B17)</f>
        <v>95.221500000000006</v>
      </c>
      <c r="C32">
        <f t="shared" si="3"/>
        <v>21.411000000000001</v>
      </c>
      <c r="D32">
        <f t="shared" si="3"/>
        <v>-5.6395000000000008</v>
      </c>
      <c r="E32">
        <f t="shared" si="3"/>
        <v>5.2119999999999997</v>
      </c>
      <c r="F32">
        <f t="shared" si="3"/>
        <v>6.8187250000000006</v>
      </c>
      <c r="G32">
        <f t="shared" si="3"/>
        <v>7.5874999999999998E-2</v>
      </c>
      <c r="H32">
        <f t="shared" si="3"/>
        <v>0.45296250000000005</v>
      </c>
      <c r="I32">
        <f t="shared" si="3"/>
        <v>-4.6874999999999998E-4</v>
      </c>
      <c r="J32">
        <f t="shared" si="3"/>
        <v>6.8910999999999998</v>
      </c>
      <c r="K32">
        <f t="shared" si="3"/>
        <v>1.4400000000000001E-2</v>
      </c>
      <c r="L32">
        <f t="shared" si="3"/>
        <v>9.5875000000000005E-3</v>
      </c>
      <c r="M32">
        <f t="shared" si="3"/>
        <v>9.4625000000000004E-3</v>
      </c>
      <c r="N32">
        <f t="shared" si="3"/>
        <v>2.6925000000000001E-2</v>
      </c>
      <c r="O32">
        <f t="shared" si="3"/>
        <v>1.5525000000000001E-2</v>
      </c>
      <c r="P32">
        <f t="shared" si="3"/>
        <v>5.4625E-2</v>
      </c>
    </row>
    <row r="33" spans="1:16" x14ac:dyDescent="0.2">
      <c r="A33" s="4" t="s">
        <v>66</v>
      </c>
      <c r="B33">
        <f t="shared" ref="B33:P33" si="4">AVERAGE(B18:B21)</f>
        <v>111.8965</v>
      </c>
      <c r="C33">
        <f t="shared" si="4"/>
        <v>71.327250000000006</v>
      </c>
      <c r="D33">
        <f t="shared" si="4"/>
        <v>4.9491249999999996</v>
      </c>
      <c r="E33">
        <f t="shared" si="4"/>
        <v>6.9420000000000002</v>
      </c>
      <c r="F33">
        <f t="shared" si="4"/>
        <v>4.8831000000000007</v>
      </c>
      <c r="G33">
        <f t="shared" si="4"/>
        <v>0.11688750000000001</v>
      </c>
      <c r="H33">
        <f t="shared" si="4"/>
        <v>0.52634999999999998</v>
      </c>
      <c r="I33">
        <f t="shared" si="4"/>
        <v>1.0625000000000009E-4</v>
      </c>
      <c r="J33">
        <f t="shared" si="4"/>
        <v>7.6573500000000019</v>
      </c>
      <c r="K33">
        <f t="shared" si="4"/>
        <v>1.4662500000000002E-2</v>
      </c>
      <c r="L33">
        <f t="shared" si="4"/>
        <v>1.975E-2</v>
      </c>
      <c r="M33">
        <f t="shared" si="4"/>
        <v>9.5875000000000005E-3</v>
      </c>
      <c r="N33">
        <f t="shared" si="4"/>
        <v>2.6037500000000002E-2</v>
      </c>
      <c r="O33">
        <f t="shared" si="4"/>
        <v>1.54875E-2</v>
      </c>
      <c r="P33">
        <f t="shared" si="4"/>
        <v>3.4737500000000004E-2</v>
      </c>
    </row>
    <row r="34" spans="1:16" x14ac:dyDescent="0.2">
      <c r="A34" s="4" t="s">
        <v>69</v>
      </c>
      <c r="B34">
        <f>AVERAGE(B22:B25)</f>
        <v>105.73400000000001</v>
      </c>
      <c r="C34">
        <f t="shared" ref="C34:P34" si="5">AVERAGE(C22:C25)</f>
        <v>31.184750000000005</v>
      </c>
      <c r="D34">
        <f t="shared" si="5"/>
        <v>-4.5668750000000014</v>
      </c>
      <c r="E34">
        <f t="shared" si="5"/>
        <v>6.3135000000000012</v>
      </c>
      <c r="F34">
        <f t="shared" si="5"/>
        <v>10.060099999999998</v>
      </c>
      <c r="G34">
        <f t="shared" si="5"/>
        <v>0.19840000000000002</v>
      </c>
      <c r="H34">
        <f t="shared" si="5"/>
        <v>0.63275000000000003</v>
      </c>
      <c r="I34">
        <f t="shared" si="5"/>
        <v>9.0000000000000008E-4</v>
      </c>
      <c r="J34">
        <f t="shared" si="5"/>
        <v>9.4561000000000011</v>
      </c>
      <c r="K34">
        <f t="shared" si="5"/>
        <v>1.9862500000000002E-2</v>
      </c>
      <c r="L34">
        <f t="shared" si="5"/>
        <v>1.3050000000000003E-2</v>
      </c>
      <c r="M34">
        <f t="shared" si="5"/>
        <v>1.5187500000000001E-2</v>
      </c>
      <c r="N34">
        <f t="shared" si="5"/>
        <v>3.8800000000000001E-2</v>
      </c>
      <c r="O34">
        <f t="shared" si="5"/>
        <v>2.06375E-2</v>
      </c>
      <c r="P34">
        <f t="shared" si="5"/>
        <v>7.1900000000000006E-2</v>
      </c>
    </row>
    <row r="37" spans="1:16" x14ac:dyDescent="0.2">
      <c r="A37" s="6" t="s">
        <v>67</v>
      </c>
      <c r="B37" s="4" t="s">
        <v>46</v>
      </c>
      <c r="C37" s="4" t="s">
        <v>47</v>
      </c>
      <c r="D37" s="4" t="s">
        <v>48</v>
      </c>
      <c r="E37" s="4" t="s">
        <v>49</v>
      </c>
      <c r="F37" s="4" t="s">
        <v>50</v>
      </c>
      <c r="G37" s="4" t="s">
        <v>51</v>
      </c>
      <c r="H37" s="4" t="s">
        <v>52</v>
      </c>
      <c r="I37" s="4" t="s">
        <v>53</v>
      </c>
      <c r="J37" s="4" t="s">
        <v>54</v>
      </c>
      <c r="K37" s="4" t="s">
        <v>55</v>
      </c>
      <c r="L37" s="4" t="s">
        <v>56</v>
      </c>
      <c r="M37" s="4" t="s">
        <v>57</v>
      </c>
      <c r="N37" s="4" t="s">
        <v>58</v>
      </c>
      <c r="O37" s="4" t="s">
        <v>59</v>
      </c>
      <c r="P37" s="4" t="s">
        <v>60</v>
      </c>
    </row>
    <row r="38" spans="1:16" x14ac:dyDescent="0.2">
      <c r="A38" s="4" t="s">
        <v>63</v>
      </c>
      <c r="B38">
        <f t="shared" ref="B38:P38" si="6">STDEV(B2:B5)</f>
        <v>9.1549053335722093</v>
      </c>
      <c r="C38">
        <f t="shared" si="6"/>
        <v>23.076313749167131</v>
      </c>
      <c r="D38">
        <f t="shared" si="6"/>
        <v>0.68180252440986655</v>
      </c>
      <c r="E38">
        <f t="shared" si="6"/>
        <v>2.3705808140270888</v>
      </c>
      <c r="F38">
        <f t="shared" si="6"/>
        <v>6.656879153364585</v>
      </c>
      <c r="G38">
        <f t="shared" si="6"/>
        <v>4.1836116275294988E-2</v>
      </c>
      <c r="H38">
        <f t="shared" si="6"/>
        <v>0.52650988654060438</v>
      </c>
      <c r="I38">
        <f t="shared" si="6"/>
        <v>5.3904815802177327E-4</v>
      </c>
      <c r="J38">
        <f t="shared" si="6"/>
        <v>1.4783514185289925</v>
      </c>
      <c r="K38">
        <f t="shared" si="6"/>
        <v>7.6868394025112873E-3</v>
      </c>
      <c r="L38">
        <f t="shared" si="6"/>
        <v>1.7102631376487074E-3</v>
      </c>
      <c r="M38">
        <f t="shared" si="6"/>
        <v>1.1003749361013273E-2</v>
      </c>
      <c r="N38">
        <f t="shared" si="6"/>
        <v>2.612700949209458E-2</v>
      </c>
      <c r="O38">
        <f t="shared" si="6"/>
        <v>1.2352428910947033E-2</v>
      </c>
      <c r="P38">
        <f t="shared" si="6"/>
        <v>4.9254633876756548E-2</v>
      </c>
    </row>
    <row r="39" spans="1:16" x14ac:dyDescent="0.2">
      <c r="A39" s="4" t="s">
        <v>62</v>
      </c>
      <c r="B39">
        <f t="shared" ref="B39:P39" si="7">STDEV(B6:B9)</f>
        <v>5.199439072310267</v>
      </c>
      <c r="C39">
        <f t="shared" si="7"/>
        <v>10.407986116439618</v>
      </c>
      <c r="D39">
        <f t="shared" si="7"/>
        <v>0.7937784246878935</v>
      </c>
      <c r="E39">
        <f t="shared" si="7"/>
        <v>0.62630364041733</v>
      </c>
      <c r="F39">
        <f t="shared" si="7"/>
        <v>0.81656802125317984</v>
      </c>
      <c r="G39">
        <f t="shared" si="7"/>
        <v>8.5699779997772826E-2</v>
      </c>
      <c r="H39">
        <f t="shared" si="7"/>
        <v>0.54989798826691505</v>
      </c>
      <c r="I39">
        <f t="shared" si="7"/>
        <v>6.9821200218844715E-4</v>
      </c>
      <c r="J39">
        <f t="shared" si="7"/>
        <v>1.8553632842833372</v>
      </c>
      <c r="K39">
        <f t="shared" si="7"/>
        <v>5.3415626614939891E-3</v>
      </c>
      <c r="L39">
        <f t="shared" si="7"/>
        <v>3.3204856572495545E-3</v>
      </c>
      <c r="M39">
        <f t="shared" si="7"/>
        <v>4.4739989569362506E-3</v>
      </c>
      <c r="N39">
        <f t="shared" si="7"/>
        <v>1.0933082441227033E-2</v>
      </c>
      <c r="O39">
        <f t="shared" si="7"/>
        <v>5.2026235368962297E-3</v>
      </c>
      <c r="P39">
        <f t="shared" si="7"/>
        <v>1.6486004165149722E-2</v>
      </c>
    </row>
    <row r="40" spans="1:16" x14ac:dyDescent="0.2">
      <c r="A40" s="4" t="s">
        <v>64</v>
      </c>
      <c r="B40">
        <f t="shared" ref="B40:P40" si="8">STDEV(B10:B13)</f>
        <v>14.111187937236162</v>
      </c>
      <c r="C40">
        <f t="shared" si="8"/>
        <v>10.865883151712385</v>
      </c>
      <c r="D40">
        <f t="shared" si="8"/>
        <v>0.65322307876023933</v>
      </c>
      <c r="E40">
        <f t="shared" si="8"/>
        <v>1.6195469209524804</v>
      </c>
      <c r="F40">
        <f t="shared" si="8"/>
        <v>2.4254776161957632</v>
      </c>
      <c r="G40">
        <f t="shared" si="8"/>
        <v>9.9167522405271394E-2</v>
      </c>
      <c r="H40">
        <f t="shared" si="8"/>
        <v>0.22596742897668537</v>
      </c>
      <c r="I40">
        <f t="shared" si="8"/>
        <v>1.0944937947136417E-3</v>
      </c>
      <c r="J40">
        <f t="shared" si="8"/>
        <v>1.61368302856127</v>
      </c>
      <c r="K40">
        <f t="shared" si="8"/>
        <v>4.8155996511337921E-3</v>
      </c>
      <c r="L40">
        <f t="shared" si="8"/>
        <v>4.2927021404549678E-3</v>
      </c>
      <c r="M40">
        <f t="shared" si="8"/>
        <v>6.0439191203500824E-3</v>
      </c>
      <c r="N40">
        <f t="shared" si="8"/>
        <v>1.5270744087961134E-2</v>
      </c>
      <c r="O40">
        <f t="shared" si="8"/>
        <v>5.8125403224407795E-3</v>
      </c>
      <c r="P40">
        <f t="shared" si="8"/>
        <v>3.1374857237391009E-2</v>
      </c>
    </row>
    <row r="41" spans="1:16" x14ac:dyDescent="0.2">
      <c r="A41" s="5" t="s">
        <v>65</v>
      </c>
      <c r="B41">
        <f t="shared" ref="B41:P41" si="9">STDEV(B14:B17)</f>
        <v>17.640743559536581</v>
      </c>
      <c r="C41">
        <f t="shared" si="9"/>
        <v>4.6059626210670217</v>
      </c>
      <c r="D41">
        <f t="shared" si="9"/>
        <v>0.41936400258804629</v>
      </c>
      <c r="E41">
        <f t="shared" si="9"/>
        <v>0.98105398254462561</v>
      </c>
      <c r="F41">
        <f t="shared" si="9"/>
        <v>1.9362093712113506</v>
      </c>
      <c r="G41">
        <f t="shared" si="9"/>
        <v>6.6644035742142768E-2</v>
      </c>
      <c r="H41">
        <f t="shared" si="9"/>
        <v>0.33121200253764971</v>
      </c>
      <c r="I41">
        <f t="shared" si="9"/>
        <v>3.1383050096084249E-4</v>
      </c>
      <c r="J41">
        <f t="shared" si="9"/>
        <v>1.0052725583973086</v>
      </c>
      <c r="K41">
        <f t="shared" si="9"/>
        <v>1.9820023545226509E-3</v>
      </c>
      <c r="L41">
        <f t="shared" si="9"/>
        <v>2.0693698718853197E-3</v>
      </c>
      <c r="M41">
        <f t="shared" si="9"/>
        <v>1.2789155562428667E-3</v>
      </c>
      <c r="N41">
        <f t="shared" si="9"/>
        <v>4.8322699979754177E-3</v>
      </c>
      <c r="O41">
        <f t="shared" si="9"/>
        <v>2.0010413955404982E-3</v>
      </c>
      <c r="P41">
        <f t="shared" si="9"/>
        <v>2.5070483973522868E-2</v>
      </c>
    </row>
    <row r="42" spans="1:16" x14ac:dyDescent="0.2">
      <c r="A42" s="4" t="s">
        <v>66</v>
      </c>
      <c r="B42">
        <f t="shared" ref="B42:P42" si="10">STDEV(B18:B21)</f>
        <v>13.998452295402785</v>
      </c>
      <c r="C42">
        <f t="shared" si="10"/>
        <v>102.83423889728233</v>
      </c>
      <c r="D42">
        <f t="shared" si="10"/>
        <v>20.083717278660508</v>
      </c>
      <c r="E42">
        <f t="shared" si="10"/>
        <v>1.1207837659423932</v>
      </c>
      <c r="F42">
        <f t="shared" si="10"/>
        <v>3.9947999949934903</v>
      </c>
      <c r="G42">
        <f t="shared" si="10"/>
        <v>6.0223298024933834E-2</v>
      </c>
      <c r="H42">
        <f t="shared" si="10"/>
        <v>0.23389278170421016</v>
      </c>
      <c r="I42">
        <f t="shared" si="10"/>
        <v>1.0522545240260711E-3</v>
      </c>
      <c r="J42">
        <f t="shared" si="10"/>
        <v>1.6618588989441885</v>
      </c>
      <c r="K42">
        <f t="shared" si="10"/>
        <v>5.7773083409721725E-3</v>
      </c>
      <c r="L42">
        <f t="shared" si="10"/>
        <v>9.4779568825072609E-3</v>
      </c>
      <c r="M42">
        <f t="shared" si="10"/>
        <v>6.7764758540114333E-3</v>
      </c>
      <c r="N42">
        <f t="shared" si="10"/>
        <v>1.6145865053732281E-2</v>
      </c>
      <c r="O42">
        <f t="shared" si="10"/>
        <v>7.8463765522692134E-3</v>
      </c>
      <c r="P42">
        <f t="shared" si="10"/>
        <v>3.4984100555347515E-2</v>
      </c>
    </row>
    <row r="43" spans="1:16" x14ac:dyDescent="0.2">
      <c r="A43" s="4" t="s">
        <v>69</v>
      </c>
      <c r="B43">
        <f>STDEV(B22:B25)</f>
        <v>33.854600253633656</v>
      </c>
      <c r="C43">
        <f t="shared" ref="C43:P43" si="11">STDEV(C22:C25)</f>
        <v>10.775357979358889</v>
      </c>
      <c r="D43">
        <f t="shared" si="11"/>
        <v>0.29306132037510541</v>
      </c>
      <c r="E43">
        <f t="shared" si="11"/>
        <v>1.9033856458076657</v>
      </c>
      <c r="F43">
        <f t="shared" si="11"/>
        <v>3.9181468834131326</v>
      </c>
      <c r="G43">
        <f t="shared" si="11"/>
        <v>5.5459549823873057E-2</v>
      </c>
      <c r="H43">
        <f t="shared" si="11"/>
        <v>0.29455685359536282</v>
      </c>
      <c r="I43">
        <f t="shared" si="11"/>
        <v>9.0668811249146385E-4</v>
      </c>
      <c r="J43">
        <f t="shared" si="11"/>
        <v>1.631351050509968</v>
      </c>
      <c r="K43">
        <f t="shared" si="11"/>
        <v>3.1027877250412515E-3</v>
      </c>
      <c r="L43">
        <f t="shared" si="11"/>
        <v>4.7836527187216761E-3</v>
      </c>
      <c r="M43">
        <f t="shared" si="11"/>
        <v>5.4160833019196927E-3</v>
      </c>
      <c r="N43">
        <f t="shared" si="11"/>
        <v>1.3367684915496779E-2</v>
      </c>
      <c r="O43">
        <f t="shared" si="11"/>
        <v>5.4997537823676095E-3</v>
      </c>
      <c r="P43">
        <f t="shared" si="11"/>
        <v>2.9477307656342489E-2</v>
      </c>
    </row>
    <row r="46" spans="1:16" x14ac:dyDescent="0.2">
      <c r="A46" s="6" t="s">
        <v>68</v>
      </c>
      <c r="B46" s="4" t="s">
        <v>46</v>
      </c>
      <c r="C46" s="4" t="s">
        <v>47</v>
      </c>
      <c r="D46" s="4" t="s">
        <v>48</v>
      </c>
      <c r="E46" s="4" t="s">
        <v>49</v>
      </c>
      <c r="F46" s="4" t="s">
        <v>50</v>
      </c>
      <c r="G46" s="4" t="s">
        <v>51</v>
      </c>
      <c r="H46" s="4" t="s">
        <v>52</v>
      </c>
      <c r="I46" s="4" t="s">
        <v>53</v>
      </c>
      <c r="J46" s="4" t="s">
        <v>54</v>
      </c>
      <c r="K46" s="4" t="s">
        <v>55</v>
      </c>
      <c r="L46" s="4" t="s">
        <v>56</v>
      </c>
      <c r="M46" s="4" t="s">
        <v>57</v>
      </c>
      <c r="N46" s="4" t="s">
        <v>58</v>
      </c>
      <c r="O46" s="4" t="s">
        <v>59</v>
      </c>
      <c r="P46" s="4" t="s">
        <v>60</v>
      </c>
    </row>
    <row r="47" spans="1:16" x14ac:dyDescent="0.2">
      <c r="A47" s="4" t="s">
        <v>63</v>
      </c>
      <c r="B47">
        <f>B38/SQRT(4)</f>
        <v>4.5774526667861046</v>
      </c>
      <c r="C47">
        <f t="shared" ref="C47:P47" si="12">C38/SQRT(4)</f>
        <v>11.538156874583565</v>
      </c>
      <c r="D47">
        <f t="shared" si="12"/>
        <v>0.34090126220493328</v>
      </c>
      <c r="E47">
        <f t="shared" si="12"/>
        <v>1.1852904070135444</v>
      </c>
      <c r="F47">
        <f t="shared" si="12"/>
        <v>3.3284395766822925</v>
      </c>
      <c r="G47">
        <f t="shared" si="12"/>
        <v>2.0918058137647494E-2</v>
      </c>
      <c r="H47">
        <f t="shared" si="12"/>
        <v>0.26325494327030219</v>
      </c>
      <c r="I47">
        <f t="shared" si="12"/>
        <v>2.6952407901088664E-4</v>
      </c>
      <c r="J47">
        <f t="shared" si="12"/>
        <v>0.73917570926449627</v>
      </c>
      <c r="K47">
        <f t="shared" si="12"/>
        <v>3.8434197012556437E-3</v>
      </c>
      <c r="L47">
        <f t="shared" si="12"/>
        <v>8.5513156882435369E-4</v>
      </c>
      <c r="M47">
        <f t="shared" si="12"/>
        <v>5.5018746805066366E-3</v>
      </c>
      <c r="N47">
        <f t="shared" si="12"/>
        <v>1.306350474604729E-2</v>
      </c>
      <c r="O47">
        <f t="shared" si="12"/>
        <v>6.1762144554735167E-3</v>
      </c>
      <c r="P47">
        <f t="shared" si="12"/>
        <v>2.4627316938378274E-2</v>
      </c>
    </row>
    <row r="48" spans="1:16" x14ac:dyDescent="0.2">
      <c r="A48" s="4" t="s">
        <v>62</v>
      </c>
      <c r="B48">
        <f t="shared" ref="B48:P52" si="13">B39/SQRT(4)</f>
        <v>2.5997195361551335</v>
      </c>
      <c r="C48">
        <f t="shared" si="13"/>
        <v>5.2039930582198091</v>
      </c>
      <c r="D48">
        <f t="shared" si="13"/>
        <v>0.39688921234394675</v>
      </c>
      <c r="E48">
        <f t="shared" si="13"/>
        <v>0.313151820208665</v>
      </c>
      <c r="F48">
        <f t="shared" si="13"/>
        <v>0.40828401062658992</v>
      </c>
      <c r="G48">
        <f t="shared" si="13"/>
        <v>4.2849889998886413E-2</v>
      </c>
      <c r="H48">
        <f t="shared" si="13"/>
        <v>0.27494899413345752</v>
      </c>
      <c r="I48">
        <f t="shared" si="13"/>
        <v>3.4910600109422358E-4</v>
      </c>
      <c r="J48">
        <f t="shared" si="13"/>
        <v>0.92768164214166859</v>
      </c>
      <c r="K48">
        <f t="shared" si="13"/>
        <v>2.6707813307469946E-3</v>
      </c>
      <c r="L48">
        <f t="shared" si="13"/>
        <v>1.6602428286247772E-3</v>
      </c>
      <c r="M48">
        <f t="shared" si="13"/>
        <v>2.2369994784681253E-3</v>
      </c>
      <c r="N48">
        <f t="shared" si="13"/>
        <v>5.4665412206135163E-3</v>
      </c>
      <c r="O48">
        <f t="shared" si="13"/>
        <v>2.6013117684481149E-3</v>
      </c>
      <c r="P48">
        <f t="shared" si="13"/>
        <v>8.2430020825748612E-3</v>
      </c>
    </row>
    <row r="49" spans="1:16" x14ac:dyDescent="0.2">
      <c r="A49" s="4" t="s">
        <v>64</v>
      </c>
      <c r="B49">
        <f t="shared" si="13"/>
        <v>7.0555939686180809</v>
      </c>
      <c r="C49">
        <f t="shared" si="13"/>
        <v>5.4329415758561925</v>
      </c>
      <c r="D49">
        <f t="shared" si="13"/>
        <v>0.32661153938011966</v>
      </c>
      <c r="E49">
        <f t="shared" si="13"/>
        <v>0.80977346047624021</v>
      </c>
      <c r="F49">
        <f t="shared" si="13"/>
        <v>1.2127388080978816</v>
      </c>
      <c r="G49">
        <f t="shared" si="13"/>
        <v>4.9583761202635697E-2</v>
      </c>
      <c r="H49">
        <f t="shared" si="13"/>
        <v>0.11298371448834268</v>
      </c>
      <c r="I49">
        <f t="shared" si="13"/>
        <v>5.4724689735682083E-4</v>
      </c>
      <c r="J49">
        <f t="shared" si="13"/>
        <v>0.806841514280635</v>
      </c>
      <c r="K49">
        <f t="shared" si="13"/>
        <v>2.4077998255668961E-3</v>
      </c>
      <c r="L49">
        <f t="shared" si="13"/>
        <v>2.1463510702274839E-3</v>
      </c>
      <c r="M49">
        <f t="shared" si="13"/>
        <v>3.0219595601750412E-3</v>
      </c>
      <c r="N49">
        <f t="shared" si="13"/>
        <v>7.6353720439805671E-3</v>
      </c>
      <c r="O49">
        <f t="shared" si="13"/>
        <v>2.9062701612203898E-3</v>
      </c>
      <c r="P49">
        <f t="shared" si="13"/>
        <v>1.5687428618695504E-2</v>
      </c>
    </row>
    <row r="50" spans="1:16" x14ac:dyDescent="0.2">
      <c r="A50" s="5" t="s">
        <v>65</v>
      </c>
      <c r="B50">
        <f t="shared" si="13"/>
        <v>8.8203717797682906</v>
      </c>
      <c r="C50">
        <f t="shared" si="13"/>
        <v>2.3029813105335109</v>
      </c>
      <c r="D50">
        <f t="shared" si="13"/>
        <v>0.20968200129402315</v>
      </c>
      <c r="E50">
        <f t="shared" si="13"/>
        <v>0.49052699127231281</v>
      </c>
      <c r="F50">
        <f t="shared" si="13"/>
        <v>0.96810468560567531</v>
      </c>
      <c r="G50">
        <f t="shared" si="13"/>
        <v>3.3322017871071384E-2</v>
      </c>
      <c r="H50">
        <f t="shared" si="13"/>
        <v>0.16560600126882485</v>
      </c>
      <c r="I50">
        <f t="shared" si="13"/>
        <v>1.5691525048042125E-4</v>
      </c>
      <c r="J50">
        <f t="shared" si="13"/>
        <v>0.50263627919865428</v>
      </c>
      <c r="K50">
        <f t="shared" si="13"/>
        <v>9.9100117726132544E-4</v>
      </c>
      <c r="L50">
        <f t="shared" si="13"/>
        <v>1.0346849359426599E-3</v>
      </c>
      <c r="M50">
        <f t="shared" si="13"/>
        <v>6.3945777812143335E-4</v>
      </c>
      <c r="N50">
        <f t="shared" si="13"/>
        <v>2.4161349989877089E-3</v>
      </c>
      <c r="O50">
        <f t="shared" si="13"/>
        <v>1.0005206977702491E-3</v>
      </c>
      <c r="P50">
        <f t="shared" si="13"/>
        <v>1.2535241986761434E-2</v>
      </c>
    </row>
    <row r="51" spans="1:16" x14ac:dyDescent="0.2">
      <c r="A51" s="4" t="s">
        <v>66</v>
      </c>
      <c r="B51">
        <f t="shared" si="13"/>
        <v>6.9992261477013926</v>
      </c>
      <c r="C51">
        <f t="shared" si="13"/>
        <v>51.417119448641166</v>
      </c>
      <c r="D51">
        <f t="shared" si="13"/>
        <v>10.041858639330254</v>
      </c>
      <c r="E51">
        <f t="shared" si="13"/>
        <v>0.56039188297119658</v>
      </c>
      <c r="F51">
        <f t="shared" si="13"/>
        <v>1.9973999974967451</v>
      </c>
      <c r="G51">
        <f t="shared" si="13"/>
        <v>3.0111649012466917E-2</v>
      </c>
      <c r="H51">
        <f t="shared" si="13"/>
        <v>0.11694639085210508</v>
      </c>
      <c r="I51">
        <f t="shared" si="13"/>
        <v>5.2612726201303555E-4</v>
      </c>
      <c r="J51">
        <f t="shared" si="13"/>
        <v>0.83092944947209424</v>
      </c>
      <c r="K51">
        <f t="shared" si="13"/>
        <v>2.8886541704860862E-3</v>
      </c>
      <c r="L51">
        <f t="shared" si="13"/>
        <v>4.7389784412536304E-3</v>
      </c>
      <c r="M51">
        <f t="shared" si="13"/>
        <v>3.3882379270057167E-3</v>
      </c>
      <c r="N51">
        <f t="shared" si="13"/>
        <v>8.0729325268661407E-3</v>
      </c>
      <c r="O51">
        <f t="shared" si="13"/>
        <v>3.9231882761346067E-3</v>
      </c>
      <c r="P51">
        <f t="shared" si="13"/>
        <v>1.7492050277673758E-2</v>
      </c>
    </row>
    <row r="52" spans="1:16" x14ac:dyDescent="0.2">
      <c r="A52" s="4" t="s">
        <v>69</v>
      </c>
      <c r="B52">
        <f t="shared" si="13"/>
        <v>16.927300126816828</v>
      </c>
      <c r="C52">
        <f t="shared" si="13"/>
        <v>5.3876789896794444</v>
      </c>
      <c r="D52">
        <f t="shared" si="13"/>
        <v>0.1465306601875527</v>
      </c>
      <c r="E52">
        <f t="shared" si="13"/>
        <v>0.95169282290383284</v>
      </c>
      <c r="F52">
        <f t="shared" si="13"/>
        <v>1.9590734417065663</v>
      </c>
      <c r="G52">
        <f t="shared" si="13"/>
        <v>2.7729774911936528E-2</v>
      </c>
      <c r="H52">
        <f t="shared" si="13"/>
        <v>0.14727842679768141</v>
      </c>
      <c r="I52">
        <f t="shared" si="13"/>
        <v>4.5334405624573192E-4</v>
      </c>
      <c r="J52">
        <f t="shared" si="13"/>
        <v>0.81567552525498399</v>
      </c>
      <c r="K52">
        <f t="shared" si="13"/>
        <v>1.5513938625206258E-3</v>
      </c>
      <c r="L52">
        <f t="shared" si="13"/>
        <v>2.3918263593608381E-3</v>
      </c>
      <c r="M52">
        <f t="shared" si="13"/>
        <v>2.7080416509598464E-3</v>
      </c>
      <c r="N52">
        <f t="shared" si="13"/>
        <v>6.6838424577483893E-3</v>
      </c>
      <c r="O52">
        <f t="shared" si="13"/>
        <v>2.7498768911838048E-3</v>
      </c>
      <c r="P52">
        <f t="shared" si="13"/>
        <v>1.4738653828171244E-2</v>
      </c>
    </row>
  </sheetData>
  <conditionalFormatting sqref="B29:B33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{73650692-64B8-284E-83BA-12131CE06CAA}</x14:id>
        </ext>
      </extLst>
    </cfRule>
  </conditionalFormatting>
  <conditionalFormatting sqref="C29:C33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{FD8BC81F-F5B4-EA4E-9276-F7C74CF5DAC2}</x14:id>
        </ext>
      </extLst>
    </cfRule>
  </conditionalFormatting>
  <conditionalFormatting sqref="D29:D3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{D217C3B0-81C4-0C44-A069-643ED93830DF}</x14:id>
        </ext>
      </extLst>
    </cfRule>
  </conditionalFormatting>
  <conditionalFormatting sqref="E29:E33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{6D7C7178-5598-6147-9465-C285C4FF4D98}</x14:id>
        </ext>
      </extLst>
    </cfRule>
  </conditionalFormatting>
  <conditionalFormatting sqref="F29:F33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{43259F90-3C01-814E-96E8-C93E4C51161B}</x14:id>
        </ext>
      </extLst>
    </cfRule>
  </conditionalFormatting>
  <conditionalFormatting sqref="G29:G33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{FABF357C-6487-EA4F-A8AA-19CE4290ADCF}</x14:id>
        </ext>
      </extLst>
    </cfRule>
  </conditionalFormatting>
  <conditionalFormatting sqref="H29:H33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{21C1C382-CE5B-8D4B-A7B7-7F5FD49EF968}</x14:id>
        </ext>
      </extLst>
    </cfRule>
  </conditionalFormatting>
  <conditionalFormatting sqref="I29:I33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{1D376065-F276-9845-BA20-6E4A888EC80A}</x14:id>
        </ext>
      </extLst>
    </cfRule>
  </conditionalFormatting>
  <conditionalFormatting sqref="J29:J3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{042E506F-5CF5-EE4A-94C4-07ADE0BF5B6D}</x14:id>
        </ext>
      </extLst>
    </cfRule>
  </conditionalFormatting>
  <conditionalFormatting sqref="K29:K3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{87DCEEB3-3459-3A45-B3AA-E2CBE73BD350}</x14:id>
        </ext>
      </extLst>
    </cfRule>
  </conditionalFormatting>
  <conditionalFormatting sqref="L29:L33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{E69C363D-12EB-4849-882E-66C7C440D323}</x14:id>
        </ext>
      </extLst>
    </cfRule>
  </conditionalFormatting>
  <conditionalFormatting sqref="M29:M3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{6E2BF177-11ED-EE49-B15E-3AC946906F1B}</x14:id>
        </ext>
      </extLst>
    </cfRule>
  </conditionalFormatting>
  <conditionalFormatting sqref="N29:N3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{8F9DDFFB-DCA3-F840-80FF-22AAEE34AD73}</x14:id>
        </ext>
      </extLst>
    </cfRule>
  </conditionalFormatting>
  <conditionalFormatting sqref="O29:O3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{D16B4216-F7A4-E54E-96E8-627C13135B10}</x14:id>
        </ext>
      </extLst>
    </cfRule>
  </conditionalFormatting>
  <conditionalFormatting sqref="P29:P3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{F9E4D221-D01A-864E-B1C4-F7F9FF274C4C}</x14:id>
        </ext>
      </extLst>
    </cfRule>
  </conditionalFormatting>
  <conditionalFormatting sqref="B34:P3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{981903D2-25B1-C74C-AE29-7718488E5FCD}</x14:id>
        </ext>
      </extLst>
    </cfRule>
  </conditionalFormatting>
  <conditionalFormatting sqref="B38:P4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{703A0A04-3A4D-2947-AF7A-65C527F0916F}</x14:id>
        </ext>
      </extLst>
    </cfRule>
  </conditionalFormatting>
  <conditionalFormatting sqref="B47:P5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{A10C6B33-4712-0443-95AF-0ADB03C87DB2}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650692-64B8-284E-83BA-12131CE06C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B29:B33</xm:sqref>
        </x14:conditionalFormatting>
        <x14:conditionalFormatting xmlns:xm="http://schemas.microsoft.com/office/excel/2006/main">
          <x14:cfRule type="dataBar" id="{FD8BC81F-F5B4-EA4E-9276-F7C74CF5DA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C29:C33</xm:sqref>
        </x14:conditionalFormatting>
        <x14:conditionalFormatting xmlns:xm="http://schemas.microsoft.com/office/excel/2006/main">
          <x14:cfRule type="dataBar" id="{D217C3B0-81C4-0C44-A069-643ED93830D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6D7C7178-5598-6147-9465-C285C4FF4D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E29:E33</xm:sqref>
        </x14:conditionalFormatting>
        <x14:conditionalFormatting xmlns:xm="http://schemas.microsoft.com/office/excel/2006/main">
          <x14:cfRule type="dataBar" id="{43259F90-3C01-814E-96E8-C93E4C5116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F29:F33</xm:sqref>
        </x14:conditionalFormatting>
        <x14:conditionalFormatting xmlns:xm="http://schemas.microsoft.com/office/excel/2006/main">
          <x14:cfRule type="dataBar" id="{FABF357C-6487-EA4F-A8AA-19CE4290A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G29:G33</xm:sqref>
        </x14:conditionalFormatting>
        <x14:conditionalFormatting xmlns:xm="http://schemas.microsoft.com/office/excel/2006/main">
          <x14:cfRule type="dataBar" id="{21C1C382-CE5B-8D4B-A7B7-7F5FD49EF9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H29:H33</xm:sqref>
        </x14:conditionalFormatting>
        <x14:conditionalFormatting xmlns:xm="http://schemas.microsoft.com/office/excel/2006/main">
          <x14:cfRule type="dataBar" id="{1D376065-F276-9845-BA20-6E4A888EC8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I29:I33</xm:sqref>
        </x14:conditionalFormatting>
        <x14:conditionalFormatting xmlns:xm="http://schemas.microsoft.com/office/excel/2006/main">
          <x14:cfRule type="dataBar" id="{042E506F-5CF5-EE4A-94C4-07ADE0BF5B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J29:J33</xm:sqref>
        </x14:conditionalFormatting>
        <x14:conditionalFormatting xmlns:xm="http://schemas.microsoft.com/office/excel/2006/main">
          <x14:cfRule type="dataBar" id="{87DCEEB3-3459-3A45-B3AA-E2CBE73BD3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E69C363D-12EB-4849-882E-66C7C440D3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L29:L33</xm:sqref>
        </x14:conditionalFormatting>
        <x14:conditionalFormatting xmlns:xm="http://schemas.microsoft.com/office/excel/2006/main">
          <x14:cfRule type="dataBar" id="{6E2BF177-11ED-EE49-B15E-3AC946906F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M29:M33</xm:sqref>
        </x14:conditionalFormatting>
        <x14:conditionalFormatting xmlns:xm="http://schemas.microsoft.com/office/excel/2006/main">
          <x14:cfRule type="dataBar" id="{8F9DDFFB-DCA3-F840-80FF-22AAEE34AD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N29:N33</xm:sqref>
        </x14:conditionalFormatting>
        <x14:conditionalFormatting xmlns:xm="http://schemas.microsoft.com/office/excel/2006/main">
          <x14:cfRule type="dataBar" id="{D16B4216-F7A4-E54E-96E8-627C13135B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O29:O33</xm:sqref>
        </x14:conditionalFormatting>
        <x14:conditionalFormatting xmlns:xm="http://schemas.microsoft.com/office/excel/2006/main">
          <x14:cfRule type="dataBar" id="{F9E4D221-D01A-864E-B1C4-F7F9FF274C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P29:P33</xm:sqref>
        </x14:conditionalFormatting>
        <x14:conditionalFormatting xmlns:xm="http://schemas.microsoft.com/office/excel/2006/main">
          <x14:cfRule type="dataBar" id="{981903D2-25B1-C74C-AE29-7718488E5F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B34:P34</xm:sqref>
        </x14:conditionalFormatting>
        <x14:conditionalFormatting xmlns:xm="http://schemas.microsoft.com/office/excel/2006/main">
          <x14:cfRule type="dataBar" id="{703A0A04-3A4D-2947-AF7A-65C527F091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B38:P43</xm:sqref>
        </x14:conditionalFormatting>
        <x14:conditionalFormatting xmlns:xm="http://schemas.microsoft.com/office/excel/2006/main">
          <x14:cfRule type="dataBar" id="{A10C6B33-4712-0443-95AF-0ADB03C87D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B47:P52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EEA7-79CD-EB49-9470-8109A4140904}">
  <dimension ref="A1:P25"/>
  <sheetViews>
    <sheetView workbookViewId="0">
      <selection activeCell="H35" sqref="H35"/>
    </sheetView>
  </sheetViews>
  <sheetFormatPr baseColWidth="10" defaultRowHeight="15" x14ac:dyDescent="0.2"/>
  <cols>
    <col min="1" max="1" width="15.16406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v>78.696500000000015</v>
      </c>
      <c r="C2">
        <v>22.583500000000001</v>
      </c>
      <c r="D2">
        <v>-5.9574999999999996</v>
      </c>
      <c r="E2">
        <v>7.5257500000000013</v>
      </c>
      <c r="F2">
        <v>8.5526</v>
      </c>
      <c r="G2">
        <v>0.10354999999999999</v>
      </c>
      <c r="H2">
        <v>0.47075</v>
      </c>
      <c r="I2">
        <v>-6.7499999999999993E-4</v>
      </c>
      <c r="J2">
        <v>12.249850000000002</v>
      </c>
      <c r="K2">
        <v>1.7000000000000001E-2</v>
      </c>
      <c r="L2">
        <v>1.085E-2</v>
      </c>
      <c r="M2">
        <v>1.1299999999999999E-2</v>
      </c>
      <c r="N2">
        <v>3.1449999999999999E-2</v>
      </c>
      <c r="O2">
        <v>1.6750000000000001E-2</v>
      </c>
      <c r="P2">
        <v>5.9050000000000005E-2</v>
      </c>
    </row>
    <row r="3" spans="1:16" x14ac:dyDescent="0.2">
      <c r="A3" s="4" t="s">
        <v>20</v>
      </c>
      <c r="B3">
        <v>89.446500000000015</v>
      </c>
      <c r="C3">
        <v>34.903500000000001</v>
      </c>
      <c r="D3">
        <v>-5.2312500000000011</v>
      </c>
      <c r="E3">
        <v>5.5957499999999998</v>
      </c>
      <c r="F3">
        <v>13.277600000000001</v>
      </c>
      <c r="G3">
        <v>0.11904999999999999</v>
      </c>
      <c r="H3">
        <v>0.39580000000000004</v>
      </c>
      <c r="I3">
        <v>-1E-4</v>
      </c>
      <c r="J3">
        <v>11.269850000000002</v>
      </c>
      <c r="K3">
        <v>2.7200000000000002E-2</v>
      </c>
      <c r="L3">
        <v>9.5000000000000015E-3</v>
      </c>
      <c r="M3">
        <v>2.3300000000000001E-2</v>
      </c>
      <c r="N3">
        <v>6.2650000000000011E-2</v>
      </c>
      <c r="O3">
        <v>3.125E-2</v>
      </c>
      <c r="P3">
        <v>0.10620000000000002</v>
      </c>
    </row>
    <row r="4" spans="1:16" x14ac:dyDescent="0.2">
      <c r="A4" s="4" t="s">
        <v>21</v>
      </c>
      <c r="B4">
        <v>67.046500000000009</v>
      </c>
      <c r="C4">
        <v>19.4985</v>
      </c>
      <c r="D4">
        <v>-6.8967500000000008</v>
      </c>
      <c r="E4">
        <v>7.3207500000000012</v>
      </c>
      <c r="F4">
        <v>4.7781000000000011</v>
      </c>
      <c r="G4">
        <v>4.895E-2</v>
      </c>
      <c r="H4">
        <v>1.3643500000000002</v>
      </c>
      <c r="I4">
        <v>6.2500000000000012E-4</v>
      </c>
      <c r="J4">
        <v>9.5198500000000017</v>
      </c>
      <c r="K4">
        <v>1.485E-2</v>
      </c>
      <c r="L4">
        <v>1.0700000000000001E-2</v>
      </c>
      <c r="M4">
        <v>1.0100000000000001E-2</v>
      </c>
      <c r="N4">
        <v>2.9049999999999999E-2</v>
      </c>
      <c r="O4">
        <v>1.5550000000000001E-2</v>
      </c>
      <c r="P4">
        <v>4.0000000000000008E-2</v>
      </c>
    </row>
    <row r="5" spans="1:16" x14ac:dyDescent="0.2">
      <c r="A5" s="4" t="s">
        <v>22</v>
      </c>
      <c r="B5">
        <v>79.146500000000003</v>
      </c>
      <c r="C5">
        <v>69.853499999999997</v>
      </c>
      <c r="D5">
        <v>-6.019750000000001</v>
      </c>
      <c r="E5">
        <v>2.4002500000000002</v>
      </c>
      <c r="F5">
        <v>20.2226</v>
      </c>
      <c r="G5">
        <v>0.1487</v>
      </c>
      <c r="H5">
        <v>0.16525000000000001</v>
      </c>
      <c r="I5">
        <v>-2.2499999999999994E-4</v>
      </c>
      <c r="J5">
        <v>9.1048500000000008</v>
      </c>
      <c r="K5">
        <v>3.065E-2</v>
      </c>
      <c r="L5">
        <v>7.1500000000000001E-3</v>
      </c>
      <c r="M5">
        <v>3.3399999999999999E-2</v>
      </c>
      <c r="N5">
        <v>8.3400000000000002E-2</v>
      </c>
      <c r="O5">
        <v>4.1349999999999998E-2</v>
      </c>
      <c r="P5">
        <v>0.14970000000000003</v>
      </c>
    </row>
    <row r="6" spans="1:16" x14ac:dyDescent="0.2">
      <c r="A6" s="4" t="s">
        <v>23</v>
      </c>
      <c r="B6">
        <v>81.246500000000012</v>
      </c>
      <c r="C6">
        <v>16.953500000000002</v>
      </c>
      <c r="D6">
        <v>-6.2055000000000007</v>
      </c>
      <c r="E6">
        <v>5.3307500000000001</v>
      </c>
      <c r="F6">
        <v>8.8625999999999987</v>
      </c>
      <c r="G6">
        <v>0.17080000000000001</v>
      </c>
      <c r="H6">
        <v>0.73185000000000011</v>
      </c>
      <c r="I6">
        <v>-9.4999999999999989E-4</v>
      </c>
      <c r="J6">
        <v>6.7098500000000003</v>
      </c>
      <c r="K6">
        <v>1.0750000000000001E-2</v>
      </c>
      <c r="L6">
        <v>9.5000000000000015E-3</v>
      </c>
      <c r="M6">
        <v>7.000000000000001E-3</v>
      </c>
      <c r="N6">
        <v>2.1850000000000001E-2</v>
      </c>
      <c r="O6">
        <v>1.2350000000000002E-2</v>
      </c>
      <c r="P6">
        <v>5.1150000000000001E-2</v>
      </c>
    </row>
    <row r="7" spans="1:16" x14ac:dyDescent="0.2">
      <c r="A7" s="4" t="s">
        <v>24</v>
      </c>
      <c r="B7">
        <v>90.646500000000003</v>
      </c>
      <c r="C7">
        <v>13.268500000000001</v>
      </c>
      <c r="D7">
        <v>-4.5322500000000003</v>
      </c>
      <c r="E7">
        <v>6.3107499999999996</v>
      </c>
      <c r="F7">
        <v>9.8176000000000005</v>
      </c>
      <c r="G7">
        <v>0.21380000000000005</v>
      </c>
      <c r="H7">
        <v>1.3383500000000002</v>
      </c>
      <c r="I7">
        <v>2.5000000000000017E-4</v>
      </c>
      <c r="J7">
        <v>9.7248500000000018</v>
      </c>
      <c r="K7">
        <v>1.515E-2</v>
      </c>
      <c r="L7">
        <v>1.3200000000000002E-2</v>
      </c>
      <c r="M7">
        <v>1.3300000000000001E-2</v>
      </c>
      <c r="N7">
        <v>3.15E-2</v>
      </c>
      <c r="O7">
        <v>1.8850000000000002E-2</v>
      </c>
      <c r="P7">
        <v>8.2799999999999999E-2</v>
      </c>
    </row>
    <row r="8" spans="1:16" x14ac:dyDescent="0.2">
      <c r="A8" s="4" t="s">
        <v>25</v>
      </c>
      <c r="B8">
        <v>93.296500000000009</v>
      </c>
      <c r="C8">
        <v>31.383500000000005</v>
      </c>
      <c r="D8">
        <v>-5.0775000000000006</v>
      </c>
      <c r="E8">
        <v>5.5107499999999998</v>
      </c>
      <c r="F8">
        <v>7.8826000000000001</v>
      </c>
      <c r="G8">
        <v>2.495E-2</v>
      </c>
      <c r="H8">
        <v>9.5100000000000004E-2</v>
      </c>
      <c r="I8">
        <v>-1.4E-3</v>
      </c>
      <c r="J8">
        <v>8.7448500000000013</v>
      </c>
      <c r="K8">
        <v>1.8850000000000002E-2</v>
      </c>
      <c r="L8">
        <v>6.6500000000000005E-3</v>
      </c>
      <c r="M8">
        <v>1.3200000000000002E-2</v>
      </c>
      <c r="N8">
        <v>3.1800000000000002E-2</v>
      </c>
      <c r="O8">
        <v>1.9600000000000003E-2</v>
      </c>
      <c r="P8">
        <v>4.87E-2</v>
      </c>
    </row>
    <row r="9" spans="1:16" x14ac:dyDescent="0.2">
      <c r="A9" s="4" t="s">
        <v>26</v>
      </c>
      <c r="B9">
        <v>89.496500000000012</v>
      </c>
      <c r="C9">
        <v>34.278500000000001</v>
      </c>
      <c r="D9">
        <v>-6.0322500000000012</v>
      </c>
      <c r="E9">
        <v>6.6357500000000007</v>
      </c>
      <c r="F9">
        <v>9.2675999999999998</v>
      </c>
      <c r="G9">
        <v>7.9500000000000001E-2</v>
      </c>
      <c r="H9">
        <v>0.29880000000000001</v>
      </c>
      <c r="I9">
        <v>-7.9999999999999971E-4</v>
      </c>
      <c r="J9">
        <v>11.124850000000002</v>
      </c>
      <c r="K9">
        <v>2.3300000000000001E-2</v>
      </c>
      <c r="L9">
        <v>1.3700000000000002E-2</v>
      </c>
      <c r="M9">
        <v>1.7899999999999999E-2</v>
      </c>
      <c r="N9">
        <v>4.82E-2</v>
      </c>
      <c r="O9">
        <v>2.5050000000000003E-2</v>
      </c>
      <c r="P9">
        <v>7.195E-2</v>
      </c>
    </row>
    <row r="10" spans="1:16" x14ac:dyDescent="0.2">
      <c r="A10" s="4" t="s">
        <v>27</v>
      </c>
      <c r="B10">
        <v>82.246500000000012</v>
      </c>
      <c r="C10">
        <v>33.048500000000004</v>
      </c>
      <c r="D10">
        <v>-4.4589999999999996</v>
      </c>
      <c r="E10">
        <v>5.0507500000000007</v>
      </c>
      <c r="F10">
        <v>9.4976000000000003</v>
      </c>
      <c r="G10">
        <v>0.21495000000000003</v>
      </c>
      <c r="H10">
        <v>0.56335000000000002</v>
      </c>
      <c r="I10">
        <v>-1.075E-3</v>
      </c>
      <c r="J10">
        <v>9.7498500000000021</v>
      </c>
      <c r="K10">
        <v>1.9100000000000002E-2</v>
      </c>
      <c r="L10">
        <v>7.4999999999999997E-3</v>
      </c>
      <c r="M10">
        <v>1.4749999999999999E-2</v>
      </c>
      <c r="N10">
        <v>3.8150000000000003E-2</v>
      </c>
      <c r="O10">
        <v>1.9950000000000002E-2</v>
      </c>
      <c r="P10">
        <v>7.8050000000000008E-2</v>
      </c>
    </row>
    <row r="11" spans="1:16" x14ac:dyDescent="0.2">
      <c r="A11" s="4" t="s">
        <v>28</v>
      </c>
      <c r="B11">
        <v>107.29649999999999</v>
      </c>
      <c r="C11">
        <v>23.958500000000001</v>
      </c>
      <c r="D11">
        <v>-5.8470000000000004</v>
      </c>
      <c r="E11">
        <v>6.6757500000000007</v>
      </c>
      <c r="F11">
        <v>8.2576000000000001</v>
      </c>
      <c r="G11">
        <v>-1.435E-2</v>
      </c>
      <c r="H11">
        <v>0.2087</v>
      </c>
      <c r="I11">
        <v>-2.7499999999999991E-4</v>
      </c>
      <c r="J11">
        <v>8.9248500000000011</v>
      </c>
      <c r="K11">
        <v>1.1600000000000001E-2</v>
      </c>
      <c r="L11">
        <v>1.465E-2</v>
      </c>
      <c r="M11">
        <v>7.1500000000000001E-3</v>
      </c>
      <c r="N11">
        <v>2.0400000000000001E-2</v>
      </c>
      <c r="O11">
        <v>1.26E-2</v>
      </c>
      <c r="P11">
        <v>3.6700000000000003E-2</v>
      </c>
    </row>
    <row r="12" spans="1:16" x14ac:dyDescent="0.2">
      <c r="A12" s="4" t="s">
        <v>29</v>
      </c>
      <c r="B12">
        <v>85.596500000000006</v>
      </c>
      <c r="C12">
        <v>50.0535</v>
      </c>
      <c r="D12">
        <v>-5.7060000000000004</v>
      </c>
      <c r="E12">
        <v>2.9142500000000005</v>
      </c>
      <c r="F12">
        <v>6.2226000000000008</v>
      </c>
      <c r="G12">
        <v>6.020000000000001E-2</v>
      </c>
      <c r="H12">
        <v>1.8550000000000001E-2</v>
      </c>
      <c r="I12">
        <v>-2.1000000000000003E-3</v>
      </c>
      <c r="J12">
        <v>6.1098499999999998</v>
      </c>
      <c r="K12">
        <v>1.46E-2</v>
      </c>
      <c r="L12">
        <v>4.4000000000000003E-3</v>
      </c>
      <c r="M12">
        <v>1.21E-2</v>
      </c>
      <c r="N12">
        <v>3.245E-2</v>
      </c>
      <c r="O12">
        <v>1.6650000000000002E-2</v>
      </c>
      <c r="P12">
        <v>3.7700000000000004E-2</v>
      </c>
    </row>
    <row r="13" spans="1:16" x14ac:dyDescent="0.2">
      <c r="A13" s="4" t="s">
        <v>30</v>
      </c>
      <c r="B13">
        <v>74.296500000000009</v>
      </c>
      <c r="C13">
        <v>33.593499999999999</v>
      </c>
      <c r="D13">
        <v>-4.9492500000000001</v>
      </c>
      <c r="E13">
        <v>5.8807499999999999</v>
      </c>
      <c r="F13">
        <v>12.022600000000001</v>
      </c>
      <c r="G13">
        <v>3.3500000000000002E-2</v>
      </c>
      <c r="H13">
        <v>0.24455000000000002</v>
      </c>
      <c r="I13">
        <v>4.4999999999999999E-4</v>
      </c>
      <c r="J13">
        <v>9.0998500000000018</v>
      </c>
      <c r="K13">
        <v>2.2500000000000003E-2</v>
      </c>
      <c r="L13">
        <v>8.9999999999999993E-3</v>
      </c>
      <c r="M13">
        <v>2.1650000000000003E-2</v>
      </c>
      <c r="N13">
        <v>5.7050000000000003E-2</v>
      </c>
      <c r="O13">
        <v>2.6350000000000002E-2</v>
      </c>
      <c r="P13">
        <v>0.10035000000000001</v>
      </c>
    </row>
    <row r="14" spans="1:16" x14ac:dyDescent="0.2">
      <c r="A14" s="4" t="s">
        <v>31</v>
      </c>
      <c r="B14">
        <v>68.9465</v>
      </c>
      <c r="C14">
        <v>16.698499999999999</v>
      </c>
      <c r="D14">
        <v>-5.3775000000000013</v>
      </c>
      <c r="E14">
        <v>4.3847499999999995</v>
      </c>
      <c r="F14">
        <v>6.7075999999999993</v>
      </c>
      <c r="G14">
        <v>0.1714</v>
      </c>
      <c r="H14">
        <v>0.50645000000000007</v>
      </c>
      <c r="I14">
        <v>-2.7499999999999991E-4</v>
      </c>
      <c r="J14">
        <v>6.0698499999999997</v>
      </c>
      <c r="K14">
        <v>1.685E-2</v>
      </c>
      <c r="L14">
        <v>1.235E-2</v>
      </c>
      <c r="M14">
        <v>1.0999999999999999E-2</v>
      </c>
      <c r="N14">
        <v>3.2300000000000002E-2</v>
      </c>
      <c r="O14">
        <v>1.805E-2</v>
      </c>
      <c r="P14">
        <v>8.77E-2</v>
      </c>
    </row>
    <row r="15" spans="1:16" x14ac:dyDescent="0.2">
      <c r="A15" s="4" t="s">
        <v>32</v>
      </c>
      <c r="B15">
        <v>105.7465</v>
      </c>
      <c r="C15">
        <v>27.398500000000002</v>
      </c>
      <c r="D15">
        <v>-6.0130000000000008</v>
      </c>
      <c r="E15">
        <v>4.35175</v>
      </c>
      <c r="F15">
        <v>9.3376000000000001</v>
      </c>
      <c r="G15">
        <v>7.1350000000000011E-2</v>
      </c>
      <c r="H15">
        <v>0.22055</v>
      </c>
      <c r="I15">
        <v>-5.4999999999999982E-4</v>
      </c>
      <c r="J15">
        <v>7.1498500000000007</v>
      </c>
      <c r="K15">
        <v>1.3600000000000001E-2</v>
      </c>
      <c r="L15">
        <v>7.9500000000000005E-3</v>
      </c>
      <c r="M15">
        <v>8.199999999999999E-3</v>
      </c>
      <c r="N15">
        <v>2.5600000000000001E-2</v>
      </c>
      <c r="O15">
        <v>1.4700000000000003E-2</v>
      </c>
      <c r="P15">
        <v>3.04E-2</v>
      </c>
    </row>
    <row r="16" spans="1:16" x14ac:dyDescent="0.2">
      <c r="A16" s="4" t="s">
        <v>33</v>
      </c>
      <c r="B16">
        <v>101.04650000000001</v>
      </c>
      <c r="C16">
        <v>22.3185</v>
      </c>
      <c r="D16">
        <v>-5.9795000000000007</v>
      </c>
      <c r="E16">
        <v>6.1957500000000003</v>
      </c>
      <c r="F16">
        <v>6.6125999999999996</v>
      </c>
      <c r="G16">
        <v>3.4749999999999996E-2</v>
      </c>
      <c r="H16">
        <v>0.1845</v>
      </c>
      <c r="I16">
        <v>-1.7500000000000008E-4</v>
      </c>
      <c r="J16">
        <v>8.2048500000000004</v>
      </c>
      <c r="K16">
        <v>1.495E-2</v>
      </c>
      <c r="L16">
        <v>0.01</v>
      </c>
      <c r="M16">
        <v>1.0000000000000002E-2</v>
      </c>
      <c r="N16">
        <v>2.8850000000000001E-2</v>
      </c>
      <c r="O16">
        <v>1.6E-2</v>
      </c>
      <c r="P16">
        <v>4.1100000000000005E-2</v>
      </c>
    </row>
    <row r="17" spans="1:16" x14ac:dyDescent="0.2">
      <c r="A17" s="4" t="s">
        <v>34</v>
      </c>
      <c r="B17">
        <v>105.1465</v>
      </c>
      <c r="C17">
        <v>19.2285</v>
      </c>
      <c r="D17">
        <v>-5.1879999999999997</v>
      </c>
      <c r="E17">
        <v>5.9157500000000001</v>
      </c>
      <c r="F17">
        <v>4.6171000000000006</v>
      </c>
      <c r="G17">
        <v>2.5999999999999995E-2</v>
      </c>
      <c r="H17">
        <v>0.90035000000000009</v>
      </c>
      <c r="I17">
        <v>-8.7500000000000013E-4</v>
      </c>
      <c r="J17">
        <v>6.13985</v>
      </c>
      <c r="K17">
        <v>1.2200000000000001E-2</v>
      </c>
      <c r="L17">
        <v>8.0499999999999999E-3</v>
      </c>
      <c r="M17">
        <v>8.6499999999999997E-3</v>
      </c>
      <c r="N17">
        <v>2.095E-2</v>
      </c>
      <c r="O17">
        <v>1.3350000000000001E-2</v>
      </c>
      <c r="P17">
        <v>5.9299999999999999E-2</v>
      </c>
    </row>
    <row r="18" spans="1:16" x14ac:dyDescent="0.2">
      <c r="A18" s="4" t="s">
        <v>35</v>
      </c>
      <c r="B18">
        <v>126.7465</v>
      </c>
      <c r="C18">
        <v>15.408500000000002</v>
      </c>
      <c r="D18">
        <v>-4.5202499999999999</v>
      </c>
      <c r="E18">
        <v>8.2957500000000017</v>
      </c>
      <c r="F18">
        <v>2.0076000000000001</v>
      </c>
      <c r="G18">
        <v>9.6799999999999997E-2</v>
      </c>
      <c r="H18">
        <v>0.81184999999999996</v>
      </c>
      <c r="I18">
        <v>-7.2499999999999984E-4</v>
      </c>
      <c r="J18">
        <v>6.5598500000000008</v>
      </c>
      <c r="K18">
        <v>1.0050000000000002E-2</v>
      </c>
      <c r="L18">
        <v>1.8149999999999999E-2</v>
      </c>
      <c r="M18">
        <v>4.5999999999999999E-3</v>
      </c>
      <c r="N18">
        <v>1.2700000000000001E-2</v>
      </c>
      <c r="O18">
        <v>8.2500000000000004E-3</v>
      </c>
      <c r="P18">
        <v>8.5000000000000023E-3</v>
      </c>
    </row>
    <row r="19" spans="1:16" x14ac:dyDescent="0.2">
      <c r="A19" s="4" t="s">
        <v>36</v>
      </c>
      <c r="B19">
        <v>93.546500000000009</v>
      </c>
      <c r="C19">
        <v>21.923500000000001</v>
      </c>
      <c r="D19">
        <v>-5.2527500000000007</v>
      </c>
      <c r="E19">
        <v>5.5557499999999997</v>
      </c>
      <c r="F19">
        <v>3.1636000000000002</v>
      </c>
      <c r="G19">
        <v>5.3449999999999998E-2</v>
      </c>
      <c r="H19">
        <v>0.62334999999999996</v>
      </c>
      <c r="I19">
        <v>-5.2499999999999997E-4</v>
      </c>
      <c r="J19">
        <v>6.554850000000001</v>
      </c>
      <c r="K19">
        <v>1.065E-2</v>
      </c>
      <c r="L19">
        <v>1.225E-2</v>
      </c>
      <c r="M19">
        <v>5.5999999999999999E-3</v>
      </c>
      <c r="N19">
        <v>1.8450000000000001E-2</v>
      </c>
      <c r="O19">
        <v>1.1850000000000001E-2</v>
      </c>
      <c r="P19">
        <v>1.8750000000000003E-2</v>
      </c>
    </row>
    <row r="20" spans="1:16" x14ac:dyDescent="0.2">
      <c r="A20" s="4" t="s">
        <v>37</v>
      </c>
      <c r="B20">
        <v>110.1465</v>
      </c>
      <c r="C20">
        <v>225.5035</v>
      </c>
      <c r="D20">
        <v>35.068249999999999</v>
      </c>
      <c r="E20">
        <v>6.8757500000000009</v>
      </c>
      <c r="F20">
        <v>10.7926</v>
      </c>
      <c r="G20">
        <v>0.12015000000000001</v>
      </c>
      <c r="H20">
        <v>0.33984999999999999</v>
      </c>
      <c r="I20">
        <v>1.6000000000000001E-3</v>
      </c>
      <c r="J20">
        <v>10.069850000000002</v>
      </c>
      <c r="K20">
        <v>2.2550000000000001E-2</v>
      </c>
      <c r="L20">
        <v>3.3500000000000002E-2</v>
      </c>
      <c r="M20">
        <v>1.9400000000000001E-2</v>
      </c>
      <c r="N20">
        <v>4.9300000000000004E-2</v>
      </c>
      <c r="O20">
        <v>2.6400000000000003E-2</v>
      </c>
      <c r="P20">
        <v>8.6150000000000004E-2</v>
      </c>
    </row>
    <row r="21" spans="1:16" x14ac:dyDescent="0.2">
      <c r="A21" s="4" t="s">
        <v>38</v>
      </c>
      <c r="B21">
        <v>117.1465</v>
      </c>
      <c r="C21">
        <v>22.473500000000001</v>
      </c>
      <c r="D21">
        <v>-5.4987500000000002</v>
      </c>
      <c r="E21">
        <v>7.0407500000000001</v>
      </c>
      <c r="F21">
        <v>3.5686</v>
      </c>
      <c r="G21">
        <v>0.19715000000000002</v>
      </c>
      <c r="H21">
        <v>0.33035000000000003</v>
      </c>
      <c r="I21">
        <v>7.5000000000000075E-5</v>
      </c>
      <c r="J21">
        <v>7.4448500000000015</v>
      </c>
      <c r="K21">
        <v>1.54E-2</v>
      </c>
      <c r="L21">
        <v>1.5100000000000001E-2</v>
      </c>
      <c r="M21">
        <v>8.7499999999999991E-3</v>
      </c>
      <c r="N21">
        <v>2.3700000000000002E-2</v>
      </c>
      <c r="O21">
        <v>1.545E-2</v>
      </c>
      <c r="P21">
        <v>2.5550000000000003E-2</v>
      </c>
    </row>
    <row r="22" spans="1:16" x14ac:dyDescent="0.2">
      <c r="A22" s="4" t="s">
        <v>39</v>
      </c>
      <c r="B22">
        <v>87.296500000000009</v>
      </c>
      <c r="C22">
        <v>45.653500000000001</v>
      </c>
      <c r="D22">
        <v>-4.6522500000000004</v>
      </c>
      <c r="E22">
        <v>5.1207500000000001</v>
      </c>
      <c r="F22">
        <v>12.9876</v>
      </c>
      <c r="G22">
        <v>0.12395</v>
      </c>
      <c r="H22">
        <v>0.25045000000000001</v>
      </c>
      <c r="I22">
        <v>2.0000000000000001E-4</v>
      </c>
      <c r="J22">
        <v>9.4348500000000008</v>
      </c>
      <c r="K22">
        <v>2.2950000000000002E-2</v>
      </c>
      <c r="L22">
        <v>9.1000000000000004E-3</v>
      </c>
      <c r="M22">
        <v>2.1500000000000002E-2</v>
      </c>
      <c r="N22">
        <v>5.3749999999999999E-2</v>
      </c>
      <c r="O22">
        <v>2.6850000000000002E-2</v>
      </c>
      <c r="P22">
        <v>0.10155000000000002</v>
      </c>
    </row>
    <row r="23" spans="1:16" x14ac:dyDescent="0.2">
      <c r="A23" s="4" t="s">
        <v>40</v>
      </c>
      <c r="B23">
        <v>118.54649999999999</v>
      </c>
      <c r="C23">
        <v>22.733500000000003</v>
      </c>
      <c r="D23">
        <v>-4.3235000000000001</v>
      </c>
      <c r="E23">
        <v>6.5707500000000012</v>
      </c>
      <c r="F23">
        <v>11.067600000000001</v>
      </c>
      <c r="G23">
        <v>0.23950000000000002</v>
      </c>
      <c r="H23">
        <v>0.82735000000000003</v>
      </c>
      <c r="I23">
        <v>1.3250000000000002E-3</v>
      </c>
      <c r="J23">
        <v>11.18985</v>
      </c>
      <c r="K23">
        <v>1.9550000000000001E-2</v>
      </c>
      <c r="L23">
        <v>1.1900000000000001E-2</v>
      </c>
      <c r="M23">
        <v>1.255E-2</v>
      </c>
      <c r="N23">
        <v>3.2800000000000003E-2</v>
      </c>
      <c r="O23">
        <v>1.8850000000000002E-2</v>
      </c>
      <c r="P23">
        <v>6.7549999999999999E-2</v>
      </c>
    </row>
    <row r="24" spans="1:16" x14ac:dyDescent="0.2">
      <c r="A24" s="4" t="s">
        <v>41</v>
      </c>
      <c r="B24">
        <v>70.346500000000006</v>
      </c>
      <c r="C24">
        <v>33.148500000000006</v>
      </c>
      <c r="D24">
        <v>-4.3470000000000004</v>
      </c>
      <c r="E24">
        <v>4.6667499999999995</v>
      </c>
      <c r="F24">
        <v>11.8826</v>
      </c>
      <c r="G24">
        <v>0.18825000000000003</v>
      </c>
      <c r="H24">
        <v>0.55535000000000001</v>
      </c>
      <c r="I24">
        <v>1.9750000000000002E-3</v>
      </c>
      <c r="J24">
        <v>7.2748500000000007</v>
      </c>
      <c r="K24">
        <v>2.1250000000000002E-2</v>
      </c>
      <c r="L24">
        <v>1.1200000000000002E-2</v>
      </c>
      <c r="M24">
        <v>1.7500000000000002E-2</v>
      </c>
      <c r="N24">
        <v>4.5200000000000004E-2</v>
      </c>
      <c r="O24">
        <v>2.2850000000000002E-2</v>
      </c>
      <c r="P24">
        <v>8.5600000000000009E-2</v>
      </c>
    </row>
    <row r="25" spans="1:16" x14ac:dyDescent="0.2">
      <c r="A25" s="4" t="s">
        <v>42</v>
      </c>
      <c r="B25">
        <v>146.7465</v>
      </c>
      <c r="C25">
        <v>23.203500000000002</v>
      </c>
      <c r="D25">
        <v>-4.9447500000000009</v>
      </c>
      <c r="E25">
        <v>8.8957500000000014</v>
      </c>
      <c r="F25">
        <v>4.3026000000000009</v>
      </c>
      <c r="G25">
        <v>0.2419</v>
      </c>
      <c r="H25">
        <v>0.89785000000000004</v>
      </c>
      <c r="I25">
        <v>1E-4</v>
      </c>
      <c r="J25">
        <v>9.9248500000000011</v>
      </c>
      <c r="K25">
        <v>1.5700000000000002E-2</v>
      </c>
      <c r="L25">
        <v>0.02</v>
      </c>
      <c r="M25">
        <v>9.1999999999999998E-3</v>
      </c>
      <c r="N25">
        <v>2.3450000000000002E-2</v>
      </c>
      <c r="O25">
        <v>1.4000000000000002E-2</v>
      </c>
      <c r="P25">
        <v>3.2900000000000006E-2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WS ZM</vt:lpstr>
      <vt:lpstr>W.S ZM OHNE</vt:lpstr>
      <vt:lpstr>W.S ZM CLEAN</vt:lpstr>
      <vt:lpstr>Content in 50ml</vt:lpstr>
      <vt:lpstr>Sample weight in g</vt:lpstr>
      <vt:lpstr>Concerntration ug per g</vt:lpstr>
      <vt:lpstr>Concerntration ready</vt:lpstr>
      <vt:lpstr>Concerntration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2022-05-20T08:31:59Z</dcterms:modified>
</cp:coreProperties>
</file>