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Марк\Downloads\"/>
    </mc:Choice>
  </mc:AlternateContent>
  <xr:revisionPtr revIDLastSave="0" documentId="13_ncr:1_{0A3C6D51-A022-47B0-AEC5-8C4A9B2944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'БИВТ-22-17'!$A$1:$A$32</definedName>
    <definedName name="_xlnm._FilterDatabase" localSheetId="1" hidden="1">'БИВТ-22-18'!$A$1:$A$26</definedName>
    <definedName name="_xlnm._FilterDatabase" localSheetId="2" hidden="1">'БИВТ-22-20'!$A$1:$A$30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10" i="1"/>
  <c r="K18" i="1"/>
  <c r="K26" i="1"/>
  <c r="K27" i="1"/>
  <c r="K32" i="1"/>
  <c r="K21" i="1"/>
  <c r="K4" i="2"/>
  <c r="K5" i="2"/>
  <c r="K12" i="2"/>
  <c r="K13" i="2"/>
  <c r="K14" i="2"/>
  <c r="K17" i="2"/>
  <c r="K20" i="2"/>
  <c r="K21" i="2"/>
  <c r="K22" i="2"/>
  <c r="C33" i="1"/>
  <c r="D33" i="1"/>
  <c r="J26" i="2"/>
  <c r="K26" i="2" s="1"/>
  <c r="H32" i="1"/>
  <c r="J32" i="1" s="1"/>
  <c r="H4" i="1"/>
  <c r="J4" i="1" s="1"/>
  <c r="K4" i="1" s="1"/>
  <c r="H5" i="1"/>
  <c r="J5" i="1" s="1"/>
  <c r="K5" i="1" s="1"/>
  <c r="H6" i="1"/>
  <c r="J6" i="1" s="1"/>
  <c r="K6" i="1" s="1"/>
  <c r="H7" i="1"/>
  <c r="J7" i="1" s="1"/>
  <c r="K7" i="1" s="1"/>
  <c r="H8" i="1"/>
  <c r="J8" i="1" s="1"/>
  <c r="K8" i="1" s="1"/>
  <c r="H9" i="1"/>
  <c r="J9" i="1" s="1"/>
  <c r="K9" i="1" s="1"/>
  <c r="H10" i="1"/>
  <c r="J10" i="1" s="1"/>
  <c r="H11" i="1"/>
  <c r="J11" i="1" s="1"/>
  <c r="K11" i="1" s="1"/>
  <c r="H12" i="1"/>
  <c r="J12" i="1" s="1"/>
  <c r="K12" i="1" s="1"/>
  <c r="H13" i="1"/>
  <c r="J13" i="1" s="1"/>
  <c r="K13" i="1" s="1"/>
  <c r="H14" i="1"/>
  <c r="J14" i="1" s="1"/>
  <c r="K14" i="1" s="1"/>
  <c r="H15" i="1"/>
  <c r="J15" i="1" s="1"/>
  <c r="K15" i="1" s="1"/>
  <c r="H16" i="1"/>
  <c r="J16" i="1" s="1"/>
  <c r="K16" i="1" s="1"/>
  <c r="H17" i="1"/>
  <c r="J17" i="1" s="1"/>
  <c r="K17" i="1" s="1"/>
  <c r="H18" i="1"/>
  <c r="J18" i="1" s="1"/>
  <c r="H19" i="1"/>
  <c r="J19" i="1" s="1"/>
  <c r="K19" i="1" s="1"/>
  <c r="H20" i="1"/>
  <c r="J20" i="1" s="1"/>
  <c r="K20" i="1" s="1"/>
  <c r="H21" i="1"/>
  <c r="J21" i="1" s="1"/>
  <c r="H22" i="1"/>
  <c r="J22" i="1" s="1"/>
  <c r="K22" i="1" s="1"/>
  <c r="H23" i="1"/>
  <c r="J23" i="1" s="1"/>
  <c r="K23" i="1" s="1"/>
  <c r="H24" i="1"/>
  <c r="J24" i="1" s="1"/>
  <c r="K24" i="1" s="1"/>
  <c r="H25" i="1"/>
  <c r="J25" i="1" s="1"/>
  <c r="K25" i="1" s="1"/>
  <c r="H26" i="1"/>
  <c r="J26" i="1" s="1"/>
  <c r="H27" i="1"/>
  <c r="J27" i="1" s="1"/>
  <c r="H28" i="1"/>
  <c r="J28" i="1" s="1"/>
  <c r="K28" i="1" s="1"/>
  <c r="H29" i="1"/>
  <c r="J29" i="1" s="1"/>
  <c r="K29" i="1" s="1"/>
  <c r="H30" i="1"/>
  <c r="J30" i="1" s="1"/>
  <c r="K30" i="1" s="1"/>
  <c r="H31" i="1"/>
  <c r="J31" i="1" s="1"/>
  <c r="K31" i="1" s="1"/>
  <c r="H3" i="1"/>
  <c r="J3" i="1" s="1"/>
  <c r="K3" i="1" s="1"/>
  <c r="H2" i="1"/>
  <c r="J2" i="1" s="1"/>
  <c r="K2" i="1" s="1"/>
  <c r="H26" i="2"/>
  <c r="H4" i="2"/>
  <c r="J4" i="2" s="1"/>
  <c r="H5" i="2"/>
  <c r="J5" i="2" s="1"/>
  <c r="H6" i="2"/>
  <c r="J6" i="2" s="1"/>
  <c r="K6" i="2" s="1"/>
  <c r="H7" i="2"/>
  <c r="J7" i="2" s="1"/>
  <c r="K7" i="2" s="1"/>
  <c r="H8" i="2"/>
  <c r="J8" i="2" s="1"/>
  <c r="K8" i="2" s="1"/>
  <c r="H9" i="2"/>
  <c r="J9" i="2" s="1"/>
  <c r="K9" i="2" s="1"/>
  <c r="H10" i="2"/>
  <c r="J10" i="2" s="1"/>
  <c r="K10" i="2" s="1"/>
  <c r="H11" i="2"/>
  <c r="J11" i="2" s="1"/>
  <c r="K11" i="2" s="1"/>
  <c r="H12" i="2"/>
  <c r="J12" i="2" s="1"/>
  <c r="H13" i="2"/>
  <c r="J13" i="2" s="1"/>
  <c r="H14" i="2"/>
  <c r="J14" i="2" s="1"/>
  <c r="H15" i="2"/>
  <c r="J15" i="2" s="1"/>
  <c r="K15" i="2" s="1"/>
  <c r="H16" i="2"/>
  <c r="J16" i="2" s="1"/>
  <c r="K16" i="2" s="1"/>
  <c r="H17" i="2"/>
  <c r="J17" i="2" s="1"/>
  <c r="H18" i="2"/>
  <c r="J18" i="2" s="1"/>
  <c r="K18" i="2" s="1"/>
  <c r="H19" i="2"/>
  <c r="J19" i="2" s="1"/>
  <c r="K19" i="2" s="1"/>
  <c r="H20" i="2"/>
  <c r="J20" i="2" s="1"/>
  <c r="H21" i="2"/>
  <c r="J21" i="2" s="1"/>
  <c r="H22" i="2"/>
  <c r="J22" i="2" s="1"/>
  <c r="H23" i="2"/>
  <c r="J23" i="2" s="1"/>
  <c r="K23" i="2" s="1"/>
  <c r="H24" i="2"/>
  <c r="J24" i="2" s="1"/>
  <c r="K24" i="2" s="1"/>
  <c r="H25" i="2"/>
  <c r="J25" i="2" s="1"/>
  <c r="K25" i="2" s="1"/>
  <c r="H3" i="2"/>
  <c r="J3" i="2" s="1"/>
  <c r="K3" i="2" s="1"/>
  <c r="H2" i="2"/>
  <c r="J2" i="2" s="1"/>
  <c r="K2" i="2" s="1"/>
  <c r="H30" i="3" l="1"/>
  <c r="J30" i="3" s="1"/>
  <c r="H4" i="3"/>
  <c r="J4" i="3" s="1"/>
  <c r="K4" i="3" s="1"/>
  <c r="H5" i="3"/>
  <c r="J5" i="3" s="1"/>
  <c r="K5" i="3" s="1"/>
  <c r="H6" i="3"/>
  <c r="J6" i="3" s="1"/>
  <c r="K6" i="3" s="1"/>
  <c r="H7" i="3"/>
  <c r="J7" i="3" s="1"/>
  <c r="K7" i="3" s="1"/>
  <c r="H8" i="3"/>
  <c r="J8" i="3" s="1"/>
  <c r="K8" i="3" s="1"/>
  <c r="H9" i="3"/>
  <c r="J9" i="3" s="1"/>
  <c r="K9" i="3" s="1"/>
  <c r="H10" i="3"/>
  <c r="J10" i="3" s="1"/>
  <c r="K10" i="3" s="1"/>
  <c r="H11" i="3"/>
  <c r="J11" i="3" s="1"/>
  <c r="K11" i="3" s="1"/>
  <c r="H12" i="3"/>
  <c r="J12" i="3" s="1"/>
  <c r="K12" i="3" s="1"/>
  <c r="H13" i="3"/>
  <c r="J13" i="3" s="1"/>
  <c r="K13" i="3" s="1"/>
  <c r="H14" i="3"/>
  <c r="J14" i="3" s="1"/>
  <c r="K14" i="3" s="1"/>
  <c r="H15" i="3"/>
  <c r="J15" i="3" s="1"/>
  <c r="K15" i="3" s="1"/>
  <c r="H16" i="3"/>
  <c r="J16" i="3" s="1"/>
  <c r="K16" i="3" s="1"/>
  <c r="H17" i="3"/>
  <c r="J17" i="3" s="1"/>
  <c r="K17" i="3" s="1"/>
  <c r="H18" i="3"/>
  <c r="J18" i="3" s="1"/>
  <c r="K18" i="3" s="1"/>
  <c r="H19" i="3"/>
  <c r="J19" i="3" s="1"/>
  <c r="K19" i="3" s="1"/>
  <c r="H20" i="3"/>
  <c r="J20" i="3" s="1"/>
  <c r="K20" i="3" s="1"/>
  <c r="H21" i="3"/>
  <c r="J21" i="3" s="1"/>
  <c r="K21" i="3" s="1"/>
  <c r="H22" i="3"/>
  <c r="J22" i="3" s="1"/>
  <c r="K22" i="3" s="1"/>
  <c r="H23" i="3"/>
  <c r="J23" i="3" s="1"/>
  <c r="K23" i="3" s="1"/>
  <c r="H24" i="3"/>
  <c r="J24" i="3" s="1"/>
  <c r="K24" i="3" s="1"/>
  <c r="H25" i="3"/>
  <c r="J25" i="3" s="1"/>
  <c r="K25" i="3" s="1"/>
  <c r="H26" i="3"/>
  <c r="J26" i="3" s="1"/>
  <c r="K26" i="3" s="1"/>
  <c r="H27" i="3"/>
  <c r="J27" i="3" s="1"/>
  <c r="K27" i="3" s="1"/>
  <c r="H28" i="3"/>
  <c r="J28" i="3" s="1"/>
  <c r="K28" i="3" s="1"/>
  <c r="H29" i="3"/>
  <c r="J29" i="3" s="1"/>
  <c r="K29" i="3" s="1"/>
  <c r="H3" i="3"/>
  <c r="J3" i="3" s="1"/>
  <c r="K3" i="3" s="1"/>
  <c r="H2" i="3"/>
  <c r="J2" i="3" s="1"/>
  <c r="K2" i="3" s="1"/>
  <c r="B31" i="3" l="1"/>
  <c r="C31" i="3"/>
  <c r="D31" i="3"/>
  <c r="E31" i="3"/>
  <c r="F31" i="3"/>
  <c r="L31" i="3"/>
  <c r="M31" i="3"/>
  <c r="N31" i="3"/>
  <c r="O31" i="3"/>
  <c r="P31" i="3"/>
  <c r="B33" i="1"/>
  <c r="E33" i="1"/>
  <c r="F33" i="1"/>
  <c r="L33" i="1"/>
  <c r="M33" i="1"/>
  <c r="N33" i="1"/>
  <c r="O33" i="1"/>
  <c r="P33" i="1"/>
  <c r="B27" i="2"/>
  <c r="C27" i="2"/>
  <c r="D27" i="2"/>
  <c r="E27" i="2"/>
  <c r="F27" i="2"/>
  <c r="L27" i="2"/>
  <c r="M27" i="2"/>
  <c r="N27" i="2"/>
  <c r="O27" i="2"/>
  <c r="P27" i="2"/>
  <c r="I2" i="3" l="1"/>
  <c r="I3" i="3"/>
  <c r="I7" i="3"/>
  <c r="I11" i="3"/>
  <c r="I24" i="3"/>
  <c r="I10" i="3"/>
  <c r="I15" i="3"/>
  <c r="I27" i="3"/>
  <c r="I23" i="3"/>
  <c r="I20" i="3"/>
  <c r="I21" i="3"/>
  <c r="I12" i="3"/>
  <c r="I22" i="3"/>
  <c r="I13" i="3"/>
  <c r="I4" i="3"/>
  <c r="I29" i="3"/>
  <c r="I16" i="3"/>
  <c r="I25" i="3"/>
  <c r="I19" i="3"/>
  <c r="I26" i="3"/>
  <c r="I5" i="3"/>
  <c r="I18" i="3"/>
  <c r="I17" i="3"/>
  <c r="I9" i="3"/>
  <c r="I28" i="3"/>
  <c r="I6" i="3"/>
  <c r="I14" i="3"/>
  <c r="I8" i="3"/>
  <c r="I30" i="3"/>
  <c r="I2" i="2"/>
  <c r="I3" i="2"/>
  <c r="I15" i="2"/>
  <c r="I19" i="2"/>
  <c r="I21" i="2"/>
  <c r="I20" i="2"/>
  <c r="I16" i="2"/>
  <c r="I23" i="2"/>
  <c r="I4" i="2"/>
  <c r="I24" i="2"/>
  <c r="I9" i="2"/>
  <c r="I25" i="2"/>
  <c r="I14" i="2"/>
  <c r="I5" i="2"/>
  <c r="I17" i="2"/>
  <c r="I6" i="2"/>
  <c r="I12" i="2"/>
  <c r="I18" i="2"/>
  <c r="I10" i="2"/>
  <c r="I22" i="2"/>
  <c r="I7" i="2"/>
  <c r="I8" i="2"/>
  <c r="I11" i="2"/>
  <c r="I13" i="2"/>
  <c r="I26" i="2"/>
  <c r="I2" i="1"/>
  <c r="I3" i="1"/>
  <c r="I18" i="1"/>
  <c r="I6" i="1"/>
  <c r="I7" i="1"/>
  <c r="I19" i="1"/>
  <c r="I17" i="1"/>
  <c r="I22" i="1"/>
  <c r="I9" i="1"/>
  <c r="I13" i="1"/>
  <c r="I5" i="1"/>
  <c r="I21" i="1"/>
  <c r="I24" i="1"/>
  <c r="I20" i="1"/>
  <c r="I23" i="1"/>
  <c r="I30" i="1"/>
  <c r="I27" i="1"/>
  <c r="I14" i="1"/>
  <c r="I8" i="1"/>
  <c r="I29" i="1"/>
  <c r="I31" i="1"/>
  <c r="I28" i="1"/>
  <c r="I12" i="1"/>
  <c r="I16" i="1"/>
  <c r="I15" i="1"/>
  <c r="I10" i="1"/>
  <c r="I25" i="1"/>
  <c r="I11" i="1"/>
  <c r="I4" i="1"/>
  <c r="I26" i="1"/>
  <c r="I32" i="1"/>
</calcChain>
</file>

<file path=xl/sharedStrings.xml><?xml version="1.0" encoding="utf-8"?>
<sst xmlns="http://schemas.openxmlformats.org/spreadsheetml/2006/main" count="156" uniqueCount="108">
  <si>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</si>
  <si>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</si>
  <si>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</si>
  <si>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</si>
  <si>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</si>
  <si>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</si>
  <si>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</si>
  <si>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</si>
  <si>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</si>
  <si>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</si>
  <si>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</si>
  <si>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</si>
  <si>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</si>
  <si>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</si>
  <si>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</si>
  <si>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</si>
  <si>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</si>
  <si>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</si>
  <si>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</si>
  <si>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</si>
  <si>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</si>
  <si>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</si>
  <si>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</si>
  <si>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</si>
  <si>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</si>
  <si>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</si>
  <si>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</si>
  <si>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</si>
  <si>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</si>
  <si>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</si>
  <si>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</si>
  <si>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</si>
  <si>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</si>
  <si>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</si>
  <si>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</si>
  <si>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</si>
  <si>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</si>
  <si>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</si>
  <si>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</si>
  <si>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</si>
  <si>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</si>
  <si>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</si>
  <si>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</si>
  <si>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</si>
  <si>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</si>
  <si>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</si>
  <si>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</si>
  <si>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</si>
  <si>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</si>
  <si>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</si>
  <si>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</si>
  <si>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</si>
  <si>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</si>
  <si>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</si>
  <si>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</si>
  <si>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</si>
  <si>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</si>
  <si>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</si>
  <si>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</si>
  <si>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</si>
  <si>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</si>
  <si>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</si>
  <si>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</si>
  <si>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</si>
  <si>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</si>
  <si>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</si>
  <si>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</si>
  <si>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</si>
  <si>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</si>
  <si>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</si>
  <si>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</si>
  <si>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</si>
  <si>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</si>
  <si>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</si>
  <si>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</si>
  <si>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</si>
  <si>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</si>
  <si>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</si>
  <si>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</si>
  <si>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</si>
  <si>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</si>
  <si>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</si>
  <si>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</si>
  <si>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</si>
  <si>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</si>
  <si>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</si>
  <si>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</si>
  <si>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</si>
  <si>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</si>
  <si>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</si>
  <si>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</si>
  <si>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</si>
  <si>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</si>
  <si>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</si>
  <si>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</si>
  <si>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</si>
  <si>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</si>
  <si>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</si>
  <si>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</si>
  <si>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</si>
  <si>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2/3</t>
  </si>
  <si>
    <t>failed v2</t>
  </si>
  <si>
    <t>Mark for subject</t>
  </si>
  <si>
    <t>ControlWork</t>
  </si>
  <si>
    <t>5 not verified</t>
  </si>
  <si>
    <t>5 not veriied</t>
  </si>
  <si>
    <t>To the exam</t>
  </si>
  <si>
    <t>failed 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</si>
</sst>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5"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0" xfId="0" applyFont="1"/>
    <xf numFmtId="0" fontId="1" fillId="0" borderId="13" xfId="0" applyFont="1" applyBorder="1"/>
    <xf numFmtId="0" fontId="1" fillId="0" borderId="18" xfId="0" applyFont="1" applyBorder="1"/>
    <xf numFmtId="0" fontId="1" fillId="0" borderId="21" xfId="0" applyFont="1" applyBorder="1"/>
    <xf numFmtId="0" fontId="1" fillId="0" borderId="22" xfId="0" applyFont="1" applyBorder="1"/>
    <xf numFmtId="0" fontId="0" fillId="2" borderId="1" xfId="0" quotePrefix="1" applyFill="1" applyBorder="1"/>
    <xf numFmtId="0" fontId="4" fillId="2" borderId="1" xfId="1" quotePrefix="1" applyFont="1" applyFill="1" applyBorder="1"/>
    <xf numFmtId="0" fontId="4" fillId="2" borderId="1" xfId="2" quotePrefix="1" applyFont="1" applyFill="1" applyBorder="1"/>
    <xf numFmtId="0" fontId="0" fillId="2" borderId="11" xfId="0" applyFill="1" applyBorder="1"/>
    <xf numFmtId="0" fontId="0" fillId="2" borderId="27" xfId="0" applyFill="1" applyBorder="1"/>
    <xf numFmtId="0" fontId="0" fillId="2" borderId="1" xfId="0" applyFill="1" applyBorder="1"/>
    <xf numFmtId="0" fontId="0" fillId="2" borderId="32" xfId="0" applyFill="1" applyBorder="1"/>
    <xf numFmtId="0" fontId="1" fillId="2" borderId="17" xfId="0" applyFont="1" applyFill="1" applyBorder="1"/>
    <xf numFmtId="0" fontId="1" fillId="2" borderId="10" xfId="0" applyFont="1" applyFill="1" applyBorder="1"/>
    <xf numFmtId="0" fontId="0" fillId="2" borderId="28" xfId="0" applyFill="1" applyBorder="1"/>
    <xf numFmtId="0" fontId="0" fillId="2" borderId="0" xfId="0" applyFill="1"/>
    <xf numFmtId="0" fontId="0" fillId="5" borderId="0" xfId="0" applyFill="1"/>
    <xf numFmtId="0" fontId="0" fillId="2" borderId="8" xfId="0" applyFill="1" applyBorder="1"/>
    <xf numFmtId="0" fontId="0" fillId="2" borderId="0" xfId="0" quotePrefix="1" applyFill="1"/>
    <xf numFmtId="0" fontId="0" fillId="2" borderId="32" xfId="0" quotePrefix="1" applyFill="1" applyBorder="1"/>
    <xf numFmtId="0" fontId="0" fillId="2" borderId="15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1" fillId="2" borderId="20" xfId="0" applyFont="1" applyFill="1" applyBorder="1"/>
    <xf numFmtId="0" fontId="1" fillId="2" borderId="15" xfId="0" applyFont="1" applyFill="1" applyBorder="1"/>
    <xf numFmtId="0" fontId="0" fillId="2" borderId="26" xfId="0" applyFill="1" applyBorder="1"/>
    <xf numFmtId="0" fontId="0" fillId="2" borderId="12" xfId="0" applyFill="1" applyBorder="1"/>
    <xf numFmtId="0" fontId="0" fillId="2" borderId="29" xfId="0" applyFill="1" applyBorder="1"/>
    <xf numFmtId="0" fontId="0" fillId="2" borderId="3" xfId="0" quotePrefix="1" applyFill="1" applyBorder="1"/>
    <xf numFmtId="0" fontId="0" fillId="2" borderId="3" xfId="0" applyFill="1" applyBorder="1"/>
    <xf numFmtId="0" fontId="0" fillId="2" borderId="14" xfId="0" applyFill="1" applyBorder="1"/>
    <xf numFmtId="0" fontId="1" fillId="2" borderId="19" xfId="0" applyFont="1" applyFill="1" applyBorder="1"/>
    <xf numFmtId="0" fontId="1" fillId="2" borderId="16" xfId="0" applyFont="1" applyFill="1" applyBorder="1"/>
    <xf numFmtId="0" fontId="0" fillId="2" borderId="30" xfId="0" applyFill="1" applyBorder="1"/>
    <xf numFmtId="0" fontId="1" fillId="2" borderId="13" xfId="0" applyFont="1" applyFill="1" applyBorder="1"/>
    <xf numFmtId="0" fontId="1" fillId="2" borderId="21" xfId="0" applyFont="1" applyFill="1" applyBorder="1"/>
    <xf numFmtId="0" fontId="1" fillId="2" borderId="31" xfId="0" applyFont="1" applyFill="1" applyBorder="1"/>
    <xf numFmtId="0" fontId="0" fillId="2" borderId="34" xfId="0" applyFill="1" applyBorder="1"/>
    <xf numFmtId="0" fontId="0" fillId="2" borderId="24" xfId="0" quotePrefix="1" applyFill="1" applyBorder="1"/>
    <xf numFmtId="0" fontId="0" fillId="2" borderId="35" xfId="0" applyFill="1" applyBorder="1"/>
    <xf numFmtId="16" fontId="0" fillId="2" borderId="1" xfId="0" quotePrefix="1" applyNumberFormat="1" applyFill="1" applyBorder="1"/>
    <xf numFmtId="0" fontId="0" fillId="2" borderId="9" xfId="0" applyFill="1" applyBorder="1"/>
    <xf numFmtId="0" fontId="0" fillId="2" borderId="33" xfId="0" applyFill="1" applyBorder="1"/>
    <xf numFmtId="0" fontId="1" fillId="2" borderId="0" xfId="0" applyFont="1" applyFill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8" xfId="0" quotePrefix="1" applyFill="1" applyBorder="1"/>
    <xf numFmtId="0" fontId="4" fillId="2" borderId="0" xfId="2" quotePrefix="1" applyFont="1" applyFill="1"/>
    <xf numFmtId="0" fontId="2" fillId="2" borderId="8" xfId="1" applyFill="1" applyBorder="1"/>
    <xf numFmtId="0" fontId="0" fillId="2" borderId="36" xfId="0" applyFill="1" applyBorder="1"/>
    <xf numFmtId="0" fontId="1" fillId="2" borderId="22" xfId="0" applyFont="1" applyFill="1" applyBorder="1"/>
    <xf numFmtId="0" fontId="1" fillId="2" borderId="20" xfId="0" applyFont="1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0" fontId="1" fillId="2" borderId="19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</cellXfs>
  <cellStyles count="3">
    <cellStyle name="Нейтральный" xfId="2" builtinId="28"/>
    <cellStyle name="Обычный" xfId="0" builtinId="0"/>
    <cellStyle name="Плохой" xfId="1" builtinId="27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"/>
  <sheetViews>
    <sheetView tabSelected="1" zoomScale="85" zoomScaleNormal="85" workbookViewId="0">
      <selection activeCell="Q17" sqref="Q17"/>
    </sheetView>
  </sheetViews>
  <sheetFormatPr defaultRowHeight="14.4" x14ac:dyDescent="0.3"/>
  <cols>
    <col min="1" max="1" width="34.5546875" bestFit="1" customWidth="1"/>
    <col min="2" max="2" width="7" bestFit="1" customWidth="1"/>
    <col min="3" max="3" width="7.5546875" bestFit="1" customWidth="1"/>
    <col min="4" max="4" width="13.44140625" bestFit="1" customWidth="1"/>
    <col min="5" max="5" width="14.33203125" bestFit="1" customWidth="1"/>
    <col min="6" max="6" width="7.33203125" bestFit="1" customWidth="1"/>
    <col min="7" max="7" width="12.44140625" bestFit="1" customWidth="1"/>
    <col min="8" max="8" width="6" bestFit="1" customWidth="1"/>
    <col min="9" max="9" width="9.5546875" customWidth="1"/>
    <col min="10" max="10" width="19.5546875" bestFit="1" customWidth="1"/>
    <col min="11" max="11" width="19.5546875" customWidth="1"/>
    <col min="12" max="15" width="7" bestFit="1" customWidth="1"/>
    <col min="16" max="16" width="8" bestFit="1" customWidth="1"/>
  </cols>
  <sheetData>
    <row r="1" spans="1:37" ht="15" thickBot="1" x14ac:dyDescent="0.35">
      <c r="A1" s="3" t="s">
        <v>0</v>
      </c>
      <c r="B1" s="7" t="s">
        <v>86</v>
      </c>
      <c r="C1" s="7" t="s">
        <v>87</v>
      </c>
      <c r="D1" s="7" t="s">
        <v>88</v>
      </c>
      <c r="E1" s="7" t="s">
        <v>89</v>
      </c>
      <c r="F1" s="8" t="s">
        <v>90</v>
      </c>
      <c r="G1" s="1" t="s">
        <v>103</v>
      </c>
      <c r="H1" s="1" t="s">
        <v>96</v>
      </c>
      <c r="I1" s="5" t="s">
        <v>99</v>
      </c>
      <c r="J1" s="2" t="s">
        <v>97</v>
      </c>
      <c r="K1" s="58" t="s">
        <v>106</v>
      </c>
      <c r="L1" s="6" t="s">
        <v>91</v>
      </c>
      <c r="M1" s="7" t="s">
        <v>92</v>
      </c>
      <c r="N1" s="7" t="s">
        <v>93</v>
      </c>
      <c r="O1" s="7" t="s">
        <v>94</v>
      </c>
      <c r="P1" s="7" t="s">
        <v>95</v>
      </c>
    </row>
    <row r="2" spans="1:37" s="19" customFormat="1" x14ac:dyDescent="0.3">
      <c r="A2" s="24" t="s">
        <v>31</v>
      </c>
      <c r="B2" s="25">
        <v>5</v>
      </c>
      <c r="C2" s="26">
        <v>5</v>
      </c>
      <c r="D2" s="26">
        <v>5</v>
      </c>
      <c r="E2" s="26">
        <v>5</v>
      </c>
      <c r="F2" s="27">
        <v>5</v>
      </c>
      <c r="G2" s="30"/>
      <c r="H2" s="28">
        <f t="shared" ref="H2:H32" si="0">SUM(B2:G2)</f>
        <v>25</v>
      </c>
      <c r="I2" s="24" t="str">
        <f>IF(H2&gt;=12.5,"pass","fail")</f>
        <v>pass</v>
      </c>
      <c r="J2" s="29">
        <f>IF(H2&gt;=25,5,IF(H2&gt;=22,4,IF(H2&gt;=19,3,2)))</f>
        <v>5</v>
      </c>
      <c r="K2" s="62" t="str">
        <f>IF(J2=2,"на экзамен","")</f>
        <v/>
      </c>
      <c r="L2" s="42">
        <v>5</v>
      </c>
      <c r="M2" s="26">
        <v>5</v>
      </c>
      <c r="N2" s="26"/>
      <c r="O2" s="26"/>
      <c r="P2" s="30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s="19" customFormat="1" x14ac:dyDescent="0.3">
      <c r="A3" s="12" t="s">
        <v>1</v>
      </c>
      <c r="B3" s="13">
        <v>5</v>
      </c>
      <c r="C3" s="14">
        <v>5</v>
      </c>
      <c r="D3" s="14">
        <v>5</v>
      </c>
      <c r="E3" s="14">
        <v>5</v>
      </c>
      <c r="F3" s="14"/>
      <c r="G3" s="15"/>
      <c r="H3" s="16">
        <f t="shared" si="0"/>
        <v>20</v>
      </c>
      <c r="I3" s="12" t="str">
        <f>IF(H3&gt;=12.5,"pass","fail")</f>
        <v>pass</v>
      </c>
      <c r="J3" s="17">
        <f>IF(H3&gt;=25,5,IF(H3&gt;=22,4,IF(H3&gt;=19,3,2)))</f>
        <v>3</v>
      </c>
      <c r="K3" s="63" t="str">
        <f t="shared" ref="K3:K31" si="1">IF(J3=2,"на экзамен","")</f>
        <v/>
      </c>
      <c r="L3" s="21"/>
      <c r="M3" s="14"/>
      <c r="N3" s="14"/>
      <c r="O3" s="14"/>
      <c r="P3" s="18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s="19" customFormat="1" x14ac:dyDescent="0.3">
      <c r="A4" s="12" t="s">
        <v>2</v>
      </c>
      <c r="B4" s="13">
        <v>5</v>
      </c>
      <c r="C4" s="14">
        <v>5</v>
      </c>
      <c r="D4" s="14">
        <v>5</v>
      </c>
      <c r="E4" s="10">
        <v>3</v>
      </c>
      <c r="F4" s="14">
        <v>5</v>
      </c>
      <c r="G4" s="15"/>
      <c r="H4" s="16">
        <f t="shared" si="0"/>
        <v>23</v>
      </c>
      <c r="I4" s="12" t="str">
        <f t="shared" ref="I4:I31" si="2">IF(H4&gt;=12.5,"pass","fail")</f>
        <v>pass</v>
      </c>
      <c r="J4" s="17">
        <f t="shared" ref="J4:J32" si="3">IF(H4&gt;=25,5,IF(H4&gt;=22,4,IF(H4&gt;=19,3,2)))</f>
        <v>4</v>
      </c>
      <c r="K4" s="63" t="str">
        <f t="shared" si="1"/>
        <v/>
      </c>
      <c r="L4" s="21"/>
      <c r="M4" s="14"/>
      <c r="N4" s="14"/>
      <c r="O4" s="14"/>
      <c r="P4" s="18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s="19" customFormat="1" x14ac:dyDescent="0.3">
      <c r="A5" s="12" t="s">
        <v>3</v>
      </c>
      <c r="B5" s="13">
        <v>5</v>
      </c>
      <c r="C5" s="14">
        <v>5</v>
      </c>
      <c r="D5" s="14">
        <v>5</v>
      </c>
      <c r="E5" s="14">
        <v>5</v>
      </c>
      <c r="F5" s="14">
        <v>5</v>
      </c>
      <c r="G5" s="15"/>
      <c r="H5" s="16">
        <f t="shared" si="0"/>
        <v>25</v>
      </c>
      <c r="I5" s="12" t="str">
        <f t="shared" si="2"/>
        <v>pass</v>
      </c>
      <c r="J5" s="17">
        <f t="shared" si="3"/>
        <v>5</v>
      </c>
      <c r="K5" s="63" t="str">
        <f t="shared" si="1"/>
        <v/>
      </c>
      <c r="L5" s="21"/>
      <c r="M5" s="14"/>
      <c r="N5" s="14"/>
      <c r="O5" s="14"/>
      <c r="P5" s="18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s="19" customFormat="1" x14ac:dyDescent="0.3">
      <c r="A6" s="12" t="s">
        <v>4</v>
      </c>
      <c r="B6" s="13">
        <v>5</v>
      </c>
      <c r="C6" s="14">
        <v>5</v>
      </c>
      <c r="D6" s="14">
        <v>5</v>
      </c>
      <c r="E6" s="14">
        <v>5</v>
      </c>
      <c r="F6" s="14"/>
      <c r="G6" s="15"/>
      <c r="H6" s="16">
        <f t="shared" si="0"/>
        <v>20</v>
      </c>
      <c r="I6" s="12" t="str">
        <f t="shared" si="2"/>
        <v>pass</v>
      </c>
      <c r="J6" s="17">
        <f t="shared" si="3"/>
        <v>3</v>
      </c>
      <c r="K6" s="63" t="str">
        <f t="shared" si="1"/>
        <v/>
      </c>
      <c r="L6" s="21"/>
      <c r="M6" s="14"/>
      <c r="N6" s="14"/>
      <c r="O6" s="14"/>
      <c r="P6" s="18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s="19" customFormat="1" x14ac:dyDescent="0.3">
      <c r="A7" s="12" t="s">
        <v>5</v>
      </c>
      <c r="B7" s="13">
        <v>5</v>
      </c>
      <c r="C7" s="14">
        <v>5</v>
      </c>
      <c r="D7" s="9">
        <v>5</v>
      </c>
      <c r="E7" s="14">
        <v>5</v>
      </c>
      <c r="F7" s="14">
        <v>5</v>
      </c>
      <c r="G7" s="15"/>
      <c r="H7" s="16">
        <f t="shared" si="0"/>
        <v>25</v>
      </c>
      <c r="I7" s="12" t="str">
        <f t="shared" si="2"/>
        <v>pass</v>
      </c>
      <c r="J7" s="17">
        <f t="shared" si="3"/>
        <v>5</v>
      </c>
      <c r="K7" s="63" t="str">
        <f t="shared" si="1"/>
        <v/>
      </c>
      <c r="L7" s="21"/>
      <c r="M7" s="14"/>
      <c r="N7" s="14"/>
      <c r="O7" s="14"/>
      <c r="P7" s="18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s="19" customFormat="1" x14ac:dyDescent="0.3">
      <c r="A8" s="12" t="s">
        <v>6</v>
      </c>
      <c r="B8" s="13">
        <v>5</v>
      </c>
      <c r="C8" s="14"/>
      <c r="D8" s="14"/>
      <c r="E8" s="14"/>
      <c r="F8" s="14"/>
      <c r="G8" s="15"/>
      <c r="H8" s="16">
        <f t="shared" si="0"/>
        <v>5</v>
      </c>
      <c r="I8" s="12" t="str">
        <f t="shared" si="2"/>
        <v>fail</v>
      </c>
      <c r="J8" s="17">
        <f t="shared" si="3"/>
        <v>2</v>
      </c>
      <c r="K8" s="63" t="str">
        <f t="shared" si="1"/>
        <v>на экзамен</v>
      </c>
      <c r="L8" s="21"/>
      <c r="M8" s="14"/>
      <c r="N8" s="14"/>
      <c r="O8" s="14"/>
      <c r="P8" s="1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s="19" customFormat="1" x14ac:dyDescent="0.3">
      <c r="A9" s="12" t="s">
        <v>7</v>
      </c>
      <c r="B9" s="13">
        <v>5</v>
      </c>
      <c r="C9" s="14">
        <v>5</v>
      </c>
      <c r="D9" s="9">
        <v>5</v>
      </c>
      <c r="E9" s="9">
        <v>5</v>
      </c>
      <c r="F9" s="14">
        <v>5</v>
      </c>
      <c r="G9" s="15"/>
      <c r="H9" s="16">
        <f t="shared" si="0"/>
        <v>25</v>
      </c>
      <c r="I9" s="12" t="str">
        <f t="shared" si="2"/>
        <v>pass</v>
      </c>
      <c r="J9" s="17">
        <f t="shared" si="3"/>
        <v>5</v>
      </c>
      <c r="K9" s="63" t="str">
        <f t="shared" si="1"/>
        <v/>
      </c>
      <c r="L9" s="21"/>
      <c r="M9" s="14"/>
      <c r="N9" s="14"/>
      <c r="O9" s="14"/>
      <c r="P9" s="18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s="19" customFormat="1" x14ac:dyDescent="0.3">
      <c r="A10" s="12" t="s">
        <v>8</v>
      </c>
      <c r="B10" s="13">
        <v>5</v>
      </c>
      <c r="C10" s="14">
        <v>5</v>
      </c>
      <c r="D10" s="9">
        <v>5</v>
      </c>
      <c r="E10" s="14">
        <v>5</v>
      </c>
      <c r="F10" s="14">
        <v>5</v>
      </c>
      <c r="G10" s="15"/>
      <c r="H10" s="16">
        <f t="shared" si="0"/>
        <v>25</v>
      </c>
      <c r="I10" s="12" t="str">
        <f t="shared" si="2"/>
        <v>pass</v>
      </c>
      <c r="J10" s="17">
        <f t="shared" si="3"/>
        <v>5</v>
      </c>
      <c r="K10" s="63" t="str">
        <f t="shared" si="1"/>
        <v/>
      </c>
      <c r="L10" s="21"/>
      <c r="M10" s="14"/>
      <c r="N10" s="14"/>
      <c r="O10" s="14"/>
      <c r="P10" s="18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s="19" customFormat="1" x14ac:dyDescent="0.3">
      <c r="A11" s="12" t="s">
        <v>9</v>
      </c>
      <c r="B11" s="13">
        <v>5</v>
      </c>
      <c r="C11" s="14">
        <v>5</v>
      </c>
      <c r="D11" s="14">
        <v>5</v>
      </c>
      <c r="E11" s="14">
        <v>5</v>
      </c>
      <c r="F11" s="9">
        <v>5</v>
      </c>
      <c r="G11" s="23"/>
      <c r="H11" s="16">
        <f t="shared" si="0"/>
        <v>25</v>
      </c>
      <c r="I11" s="12" t="str">
        <f t="shared" si="2"/>
        <v>pass</v>
      </c>
      <c r="J11" s="17">
        <f t="shared" si="3"/>
        <v>5</v>
      </c>
      <c r="K11" s="63" t="str">
        <f t="shared" si="1"/>
        <v/>
      </c>
      <c r="L11" s="21"/>
      <c r="M11" s="14"/>
      <c r="N11" s="14"/>
      <c r="O11" s="14"/>
      <c r="P11" s="18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s="19" customFormat="1" x14ac:dyDescent="0.3">
      <c r="A12" s="12" t="s">
        <v>10</v>
      </c>
      <c r="B12" s="13"/>
      <c r="C12" s="14"/>
      <c r="D12" s="14"/>
      <c r="E12" s="14"/>
      <c r="F12" s="14"/>
      <c r="G12" s="23"/>
      <c r="H12" s="16">
        <f t="shared" si="0"/>
        <v>0</v>
      </c>
      <c r="I12" s="12" t="str">
        <f t="shared" si="2"/>
        <v>fail</v>
      </c>
      <c r="J12" s="17">
        <f t="shared" si="3"/>
        <v>2</v>
      </c>
      <c r="K12" s="63" t="str">
        <f t="shared" si="1"/>
        <v>на экзамен</v>
      </c>
      <c r="L12" s="21"/>
      <c r="M12" s="14"/>
      <c r="N12" s="14"/>
      <c r="O12" s="14"/>
      <c r="P12" s="18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s="19" customFormat="1" x14ac:dyDescent="0.3">
      <c r="A13" s="12" t="s">
        <v>11</v>
      </c>
      <c r="B13" s="13">
        <v>5</v>
      </c>
      <c r="C13" s="14">
        <v>5</v>
      </c>
      <c r="D13" s="14"/>
      <c r="E13" s="14"/>
      <c r="F13" s="14"/>
      <c r="G13" s="23"/>
      <c r="H13" s="16">
        <f t="shared" si="0"/>
        <v>10</v>
      </c>
      <c r="I13" s="12" t="str">
        <f t="shared" si="2"/>
        <v>fail</v>
      </c>
      <c r="J13" s="17">
        <f t="shared" si="3"/>
        <v>2</v>
      </c>
      <c r="K13" s="63" t="str">
        <f t="shared" si="1"/>
        <v>на экзамен</v>
      </c>
      <c r="L13" s="21"/>
      <c r="M13" s="14"/>
      <c r="N13" s="14"/>
      <c r="O13" s="14"/>
      <c r="P13" s="18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s="19" customFormat="1" x14ac:dyDescent="0.3">
      <c r="A14" s="12" t="s">
        <v>12</v>
      </c>
      <c r="B14" s="13">
        <v>4</v>
      </c>
      <c r="C14" s="14"/>
      <c r="D14" s="14"/>
      <c r="E14" s="14"/>
      <c r="F14" s="14"/>
      <c r="G14" s="15"/>
      <c r="H14" s="16">
        <f t="shared" si="0"/>
        <v>4</v>
      </c>
      <c r="I14" s="12" t="str">
        <f t="shared" si="2"/>
        <v>fail</v>
      </c>
      <c r="J14" s="17">
        <f t="shared" si="3"/>
        <v>2</v>
      </c>
      <c r="K14" s="63" t="str">
        <f t="shared" si="1"/>
        <v>на экзамен</v>
      </c>
      <c r="L14" s="21"/>
      <c r="M14" s="14"/>
      <c r="N14" s="14"/>
      <c r="O14" s="14"/>
      <c r="P14" s="18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s="19" customFormat="1" x14ac:dyDescent="0.3">
      <c r="A15" s="12" t="s">
        <v>13</v>
      </c>
      <c r="B15" s="13">
        <v>5</v>
      </c>
      <c r="C15" s="14">
        <v>5</v>
      </c>
      <c r="D15" s="14">
        <v>5</v>
      </c>
      <c r="E15" s="14">
        <v>5</v>
      </c>
      <c r="F15" s="14"/>
      <c r="G15" s="15"/>
      <c r="H15" s="16">
        <f t="shared" si="0"/>
        <v>20</v>
      </c>
      <c r="I15" s="12" t="str">
        <f t="shared" si="2"/>
        <v>pass</v>
      </c>
      <c r="J15" s="17">
        <f t="shared" si="3"/>
        <v>3</v>
      </c>
      <c r="K15" s="63" t="str">
        <f t="shared" si="1"/>
        <v/>
      </c>
      <c r="L15" s="21"/>
      <c r="M15" s="14"/>
      <c r="N15" s="14"/>
      <c r="O15" s="14"/>
      <c r="P15" s="18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s="19" customFormat="1" x14ac:dyDescent="0.3">
      <c r="A16" s="12" t="s">
        <v>14</v>
      </c>
      <c r="B16" s="13">
        <v>5</v>
      </c>
      <c r="C16" s="14">
        <v>5</v>
      </c>
      <c r="D16" s="14">
        <v>5</v>
      </c>
      <c r="E16" s="14">
        <v>5</v>
      </c>
      <c r="F16" s="14">
        <v>5</v>
      </c>
      <c r="G16" s="15"/>
      <c r="H16" s="16">
        <f t="shared" si="0"/>
        <v>25</v>
      </c>
      <c r="I16" s="12" t="str">
        <f t="shared" si="2"/>
        <v>pass</v>
      </c>
      <c r="J16" s="17">
        <f t="shared" si="3"/>
        <v>5</v>
      </c>
      <c r="K16" s="63" t="str">
        <f t="shared" si="1"/>
        <v/>
      </c>
      <c r="L16" s="21"/>
      <c r="M16" s="14"/>
      <c r="N16" s="14"/>
      <c r="O16" s="14"/>
      <c r="P16" s="18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s="19" customFormat="1" x14ac:dyDescent="0.3">
      <c r="A17" s="12" t="s">
        <v>15</v>
      </c>
      <c r="B17" s="13">
        <v>5</v>
      </c>
      <c r="C17" s="14">
        <v>5</v>
      </c>
      <c r="D17" s="14">
        <v>5</v>
      </c>
      <c r="E17" s="14">
        <v>5</v>
      </c>
      <c r="F17" s="9">
        <v>5</v>
      </c>
      <c r="G17" s="15"/>
      <c r="H17" s="16">
        <f t="shared" si="0"/>
        <v>25</v>
      </c>
      <c r="I17" s="12" t="str">
        <f t="shared" si="2"/>
        <v>pass</v>
      </c>
      <c r="J17" s="17">
        <f t="shared" si="3"/>
        <v>5</v>
      </c>
      <c r="K17" s="63" t="str">
        <f t="shared" si="1"/>
        <v/>
      </c>
      <c r="L17" s="21"/>
      <c r="M17" s="14"/>
      <c r="N17" s="14"/>
      <c r="O17" s="14"/>
      <c r="P17" s="18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s="19" customFormat="1" x14ac:dyDescent="0.3">
      <c r="A18" s="12" t="s">
        <v>16</v>
      </c>
      <c r="B18" s="13">
        <v>5</v>
      </c>
      <c r="C18" s="14">
        <v>5</v>
      </c>
      <c r="D18" s="9">
        <v>3</v>
      </c>
      <c r="E18" s="14">
        <v>5</v>
      </c>
      <c r="F18" s="14"/>
      <c r="G18" s="15"/>
      <c r="H18" s="16">
        <f t="shared" si="0"/>
        <v>18</v>
      </c>
      <c r="I18" s="12" t="str">
        <f t="shared" si="2"/>
        <v>pass</v>
      </c>
      <c r="J18" s="17">
        <f t="shared" si="3"/>
        <v>2</v>
      </c>
      <c r="K18" s="63" t="str">
        <f t="shared" si="1"/>
        <v>на экзамен</v>
      </c>
      <c r="L18" s="21"/>
      <c r="M18" s="14"/>
      <c r="N18" s="14"/>
      <c r="O18" s="14"/>
      <c r="P18" s="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s="19" customFormat="1" x14ac:dyDescent="0.3">
      <c r="A19" s="12" t="s">
        <v>17</v>
      </c>
      <c r="B19" s="13">
        <v>5</v>
      </c>
      <c r="C19" s="14">
        <v>5</v>
      </c>
      <c r="D19" s="14">
        <v>5</v>
      </c>
      <c r="E19" s="14">
        <v>5</v>
      </c>
      <c r="F19" s="14">
        <v>5</v>
      </c>
      <c r="G19" s="15"/>
      <c r="H19" s="16">
        <f t="shared" si="0"/>
        <v>25</v>
      </c>
      <c r="I19" s="12" t="str">
        <f t="shared" si="2"/>
        <v>pass</v>
      </c>
      <c r="J19" s="17">
        <f t="shared" si="3"/>
        <v>5</v>
      </c>
      <c r="K19" s="63" t="str">
        <f t="shared" si="1"/>
        <v/>
      </c>
      <c r="L19" s="21"/>
      <c r="M19" s="14"/>
      <c r="N19" s="14"/>
      <c r="O19" s="14"/>
      <c r="P19" s="18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s="19" customFormat="1" x14ac:dyDescent="0.3">
      <c r="A20" s="12" t="s">
        <v>18</v>
      </c>
      <c r="B20" s="13">
        <v>5</v>
      </c>
      <c r="C20" s="14">
        <v>5</v>
      </c>
      <c r="D20" s="14">
        <v>5</v>
      </c>
      <c r="E20" s="14">
        <v>5</v>
      </c>
      <c r="F20" s="14">
        <v>5</v>
      </c>
      <c r="G20" s="15"/>
      <c r="H20" s="16">
        <f t="shared" si="0"/>
        <v>25</v>
      </c>
      <c r="I20" s="12" t="str">
        <f t="shared" si="2"/>
        <v>pass</v>
      </c>
      <c r="J20" s="17">
        <f t="shared" si="3"/>
        <v>5</v>
      </c>
      <c r="K20" s="63" t="str">
        <f t="shared" si="1"/>
        <v/>
      </c>
      <c r="L20" s="21" t="s">
        <v>98</v>
      </c>
      <c r="M20" s="14"/>
      <c r="N20" s="14"/>
      <c r="O20" s="14"/>
      <c r="P20" s="18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s="19" customFormat="1" x14ac:dyDescent="0.3">
      <c r="A21" s="12" t="s">
        <v>19</v>
      </c>
      <c r="B21" s="13">
        <v>5</v>
      </c>
      <c r="C21" s="14">
        <v>5</v>
      </c>
      <c r="D21" s="14">
        <v>5</v>
      </c>
      <c r="E21" s="14" t="s">
        <v>104</v>
      </c>
      <c r="F21" s="14"/>
      <c r="G21" s="15"/>
      <c r="H21" s="16">
        <f t="shared" si="0"/>
        <v>15</v>
      </c>
      <c r="I21" s="12" t="str">
        <f t="shared" si="2"/>
        <v>pass</v>
      </c>
      <c r="J21" s="17">
        <f t="shared" si="3"/>
        <v>2</v>
      </c>
      <c r="K21" s="63" t="str">
        <f t="shared" si="1"/>
        <v>на экзамен</v>
      </c>
      <c r="L21" s="21"/>
      <c r="M21" s="14"/>
      <c r="N21" s="14"/>
      <c r="O21" s="14"/>
      <c r="P21" s="18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s="19" customFormat="1" x14ac:dyDescent="0.3">
      <c r="A22" s="12" t="s">
        <v>20</v>
      </c>
      <c r="B22" s="13">
        <v>5</v>
      </c>
      <c r="C22" s="14">
        <v>5</v>
      </c>
      <c r="D22" s="14">
        <v>5</v>
      </c>
      <c r="E22" s="14">
        <v>5</v>
      </c>
      <c r="F22" s="9">
        <v>5</v>
      </c>
      <c r="G22" s="15"/>
      <c r="H22" s="16">
        <f t="shared" si="0"/>
        <v>25</v>
      </c>
      <c r="I22" s="12" t="str">
        <f t="shared" si="2"/>
        <v>pass</v>
      </c>
      <c r="J22" s="17">
        <f t="shared" si="3"/>
        <v>5</v>
      </c>
      <c r="K22" s="63" t="str">
        <f t="shared" si="1"/>
        <v/>
      </c>
      <c r="L22" s="21" t="s">
        <v>98</v>
      </c>
      <c r="M22" s="14"/>
      <c r="N22" s="14"/>
      <c r="O22" s="14"/>
      <c r="P22" s="18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s="19" customFormat="1" x14ac:dyDescent="0.3">
      <c r="A23" s="12" t="s">
        <v>21</v>
      </c>
      <c r="B23" s="13">
        <v>5</v>
      </c>
      <c r="C23" s="14">
        <v>5</v>
      </c>
      <c r="D23" s="14">
        <v>5</v>
      </c>
      <c r="E23" s="14">
        <v>5</v>
      </c>
      <c r="F23" s="14">
        <v>5</v>
      </c>
      <c r="G23" s="15"/>
      <c r="H23" s="16">
        <f t="shared" si="0"/>
        <v>25</v>
      </c>
      <c r="I23" s="12" t="str">
        <f t="shared" si="2"/>
        <v>pass</v>
      </c>
      <c r="J23" s="17">
        <f t="shared" si="3"/>
        <v>5</v>
      </c>
      <c r="K23" s="63" t="str">
        <f t="shared" si="1"/>
        <v/>
      </c>
      <c r="L23" s="21">
        <v>5</v>
      </c>
      <c r="M23" s="14">
        <v>5</v>
      </c>
      <c r="N23" s="14">
        <v>5</v>
      </c>
      <c r="O23" s="14"/>
      <c r="P23" s="18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s="19" customFormat="1" x14ac:dyDescent="0.3">
      <c r="A24" s="12" t="s">
        <v>22</v>
      </c>
      <c r="B24" s="13">
        <v>5</v>
      </c>
      <c r="C24" s="14">
        <v>5</v>
      </c>
      <c r="D24" s="14">
        <v>5</v>
      </c>
      <c r="E24" s="14">
        <v>5</v>
      </c>
      <c r="F24" s="14">
        <v>5</v>
      </c>
      <c r="G24" s="15"/>
      <c r="H24" s="16">
        <f t="shared" si="0"/>
        <v>25</v>
      </c>
      <c r="I24" s="12" t="str">
        <f t="shared" si="2"/>
        <v>pass</v>
      </c>
      <c r="J24" s="17">
        <f t="shared" si="3"/>
        <v>5</v>
      </c>
      <c r="K24" s="63" t="str">
        <f t="shared" si="1"/>
        <v/>
      </c>
      <c r="L24" s="21"/>
      <c r="M24" s="14"/>
      <c r="N24" s="14"/>
      <c r="O24" s="14"/>
      <c r="P24" s="18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25" spans="1:37" s="19" customFormat="1" x14ac:dyDescent="0.3">
      <c r="A25" s="12" t="s">
        <v>23</v>
      </c>
      <c r="B25" s="13">
        <v>5</v>
      </c>
      <c r="C25" s="14">
        <v>5</v>
      </c>
      <c r="D25" s="14">
        <v>5</v>
      </c>
      <c r="E25" s="14">
        <v>5</v>
      </c>
      <c r="F25" s="14">
        <v>5</v>
      </c>
      <c r="G25" s="15"/>
      <c r="H25" s="16">
        <f t="shared" si="0"/>
        <v>25</v>
      </c>
      <c r="I25" s="12" t="str">
        <f t="shared" si="2"/>
        <v>pass</v>
      </c>
      <c r="J25" s="17">
        <f t="shared" si="3"/>
        <v>5</v>
      </c>
      <c r="K25" s="63" t="str">
        <f t="shared" si="1"/>
        <v/>
      </c>
      <c r="L25" s="21" t="s">
        <v>98</v>
      </c>
      <c r="M25" s="14"/>
      <c r="N25" s="14"/>
      <c r="O25" s="14"/>
      <c r="P25" s="18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</row>
    <row r="26" spans="1:37" s="19" customFormat="1" x14ac:dyDescent="0.3">
      <c r="A26" s="12" t="s">
        <v>24</v>
      </c>
      <c r="B26" s="13">
        <v>5</v>
      </c>
      <c r="C26" s="14">
        <v>5</v>
      </c>
      <c r="D26" s="14">
        <v>5</v>
      </c>
      <c r="E26" s="9">
        <v>5</v>
      </c>
      <c r="F26" s="9">
        <v>5</v>
      </c>
      <c r="G26" s="15"/>
      <c r="H26" s="16">
        <f t="shared" si="0"/>
        <v>25</v>
      </c>
      <c r="I26" s="12" t="str">
        <f t="shared" si="2"/>
        <v>pass</v>
      </c>
      <c r="J26" s="17">
        <f t="shared" si="3"/>
        <v>5</v>
      </c>
      <c r="K26" s="63" t="str">
        <f t="shared" si="1"/>
        <v/>
      </c>
      <c r="L26" s="21"/>
      <c r="M26" s="14"/>
      <c r="N26" s="14"/>
      <c r="O26" s="14"/>
      <c r="P26" s="18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</row>
    <row r="27" spans="1:37" s="19" customFormat="1" x14ac:dyDescent="0.3">
      <c r="A27" s="12" t="s">
        <v>25</v>
      </c>
      <c r="B27" s="13">
        <v>5</v>
      </c>
      <c r="C27" s="14">
        <v>5</v>
      </c>
      <c r="D27" s="14">
        <v>5</v>
      </c>
      <c r="E27" s="14"/>
      <c r="F27" s="14"/>
      <c r="G27" s="15"/>
      <c r="H27" s="16">
        <f t="shared" si="0"/>
        <v>15</v>
      </c>
      <c r="I27" s="12" t="str">
        <f t="shared" si="2"/>
        <v>pass</v>
      </c>
      <c r="J27" s="17">
        <f t="shared" si="3"/>
        <v>2</v>
      </c>
      <c r="K27" s="63" t="str">
        <f t="shared" si="1"/>
        <v>на экзамен</v>
      </c>
      <c r="L27" s="21"/>
      <c r="M27" s="14"/>
      <c r="N27" s="14"/>
      <c r="O27" s="14"/>
      <c r="P27" s="18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</row>
    <row r="28" spans="1:37" s="19" customFormat="1" x14ac:dyDescent="0.3">
      <c r="A28" s="12" t="s">
        <v>26</v>
      </c>
      <c r="B28" s="13">
        <v>5</v>
      </c>
      <c r="C28" s="14">
        <v>5</v>
      </c>
      <c r="D28" s="14">
        <v>5</v>
      </c>
      <c r="E28" s="14">
        <v>5</v>
      </c>
      <c r="F28" s="14">
        <v>5</v>
      </c>
      <c r="G28" s="15"/>
      <c r="H28" s="16">
        <f t="shared" si="0"/>
        <v>25</v>
      </c>
      <c r="I28" s="12" t="str">
        <f t="shared" si="2"/>
        <v>pass</v>
      </c>
      <c r="J28" s="17">
        <f t="shared" si="3"/>
        <v>5</v>
      </c>
      <c r="K28" s="63" t="str">
        <f t="shared" si="1"/>
        <v/>
      </c>
      <c r="L28" s="21">
        <v>5</v>
      </c>
      <c r="M28" s="14" t="s">
        <v>98</v>
      </c>
      <c r="N28" s="14"/>
      <c r="O28" s="14"/>
      <c r="P28" s="1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</row>
    <row r="29" spans="1:37" s="19" customFormat="1" x14ac:dyDescent="0.3">
      <c r="A29" s="12" t="s">
        <v>27</v>
      </c>
      <c r="B29" s="13" t="s">
        <v>98</v>
      </c>
      <c r="C29" s="14"/>
      <c r="D29" s="14"/>
      <c r="E29" s="14"/>
      <c r="F29" s="14"/>
      <c r="G29" s="15"/>
      <c r="H29" s="16">
        <f t="shared" si="0"/>
        <v>0</v>
      </c>
      <c r="I29" s="12" t="str">
        <f t="shared" si="2"/>
        <v>fail</v>
      </c>
      <c r="J29" s="17">
        <f t="shared" si="3"/>
        <v>2</v>
      </c>
      <c r="K29" s="63" t="str">
        <f t="shared" si="1"/>
        <v>на экзамен</v>
      </c>
      <c r="L29" s="21"/>
      <c r="M29" s="14"/>
      <c r="N29" s="14"/>
      <c r="O29" s="14"/>
      <c r="P29" s="18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</row>
    <row r="30" spans="1:37" s="19" customFormat="1" x14ac:dyDescent="0.3">
      <c r="A30" s="12" t="s">
        <v>28</v>
      </c>
      <c r="B30" s="13">
        <v>5</v>
      </c>
      <c r="C30" s="14">
        <v>5</v>
      </c>
      <c r="D30" s="57">
        <v>5</v>
      </c>
      <c r="E30" s="14"/>
      <c r="F30" s="14"/>
      <c r="G30" s="15"/>
      <c r="H30" s="16">
        <f t="shared" si="0"/>
        <v>15</v>
      </c>
      <c r="I30" s="12" t="str">
        <f t="shared" si="2"/>
        <v>pass</v>
      </c>
      <c r="J30" s="17">
        <f t="shared" si="3"/>
        <v>2</v>
      </c>
      <c r="K30" s="63" t="str">
        <f t="shared" si="1"/>
        <v>на экзамен</v>
      </c>
      <c r="L30" s="21"/>
      <c r="M30" s="14"/>
      <c r="N30" s="14"/>
      <c r="O30" s="14"/>
      <c r="P30" s="18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</row>
    <row r="31" spans="1:37" s="19" customFormat="1" x14ac:dyDescent="0.3">
      <c r="A31" s="12" t="s">
        <v>29</v>
      </c>
      <c r="B31" s="13">
        <v>5</v>
      </c>
      <c r="C31" s="14">
        <v>5</v>
      </c>
      <c r="D31" s="14">
        <v>5</v>
      </c>
      <c r="E31" s="14">
        <v>4</v>
      </c>
      <c r="F31" s="14">
        <v>5</v>
      </c>
      <c r="G31" s="15"/>
      <c r="H31" s="16">
        <f t="shared" si="0"/>
        <v>24</v>
      </c>
      <c r="I31" s="12" t="str">
        <f t="shared" si="2"/>
        <v>pass</v>
      </c>
      <c r="J31" s="17">
        <f t="shared" si="3"/>
        <v>4</v>
      </c>
      <c r="K31" s="63" t="str">
        <f t="shared" si="1"/>
        <v/>
      </c>
      <c r="L31" s="21" t="s">
        <v>98</v>
      </c>
      <c r="M31" s="14"/>
      <c r="N31" s="14"/>
      <c r="O31" s="14"/>
      <c r="P31" s="18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</row>
    <row r="32" spans="1:37" s="19" customFormat="1" ht="15" thickBot="1" x14ac:dyDescent="0.35">
      <c r="A32" s="31" t="s">
        <v>30</v>
      </c>
      <c r="B32" s="32">
        <v>5</v>
      </c>
      <c r="C32" s="33">
        <v>5</v>
      </c>
      <c r="D32" s="34" t="s">
        <v>104</v>
      </c>
      <c r="E32" s="34"/>
      <c r="F32" s="35"/>
      <c r="G32" s="35"/>
      <c r="H32" s="36">
        <f t="shared" si="0"/>
        <v>10</v>
      </c>
      <c r="I32" s="31" t="str">
        <f>IF(H32&gt;=12.5,"pass","fail")</f>
        <v>fail</v>
      </c>
      <c r="J32" s="37">
        <f t="shared" si="3"/>
        <v>2</v>
      </c>
      <c r="K32" s="64" t="str">
        <f>IF(J32=2,"на экзамен","")</f>
        <v>на экзамен</v>
      </c>
      <c r="L32" s="46"/>
      <c r="M32" s="34"/>
      <c r="N32" s="34"/>
      <c r="O32" s="34"/>
      <c r="P32" s="38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16" x14ac:dyDescent="0.3">
      <c r="B33">
        <f t="shared" ref="B33:F33" si="4">COUNTA(B4:B32)</f>
        <v>28</v>
      </c>
      <c r="C33">
        <f t="shared" si="4"/>
        <v>25</v>
      </c>
      <c r="D33">
        <f t="shared" si="4"/>
        <v>24</v>
      </c>
      <c r="E33">
        <f t="shared" si="4"/>
        <v>21</v>
      </c>
      <c r="F33">
        <f t="shared" si="4"/>
        <v>17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I2:I32">
    <cfRule type="containsText" dxfId="15" priority="13" operator="containsText" text="pass">
      <formula>NOT(ISERROR(SEARCH("pass",I2)))</formula>
    </cfRule>
  </conditionalFormatting>
  <conditionalFormatting sqref="J2:J32 K32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14" priority="8" operator="equal">
      <formula>5</formula>
    </cfRule>
  </conditionalFormatting>
  <conditionalFormatting sqref="H2:H32">
    <cfRule type="cellIs" dxfId="13" priority="5" operator="lessThan">
      <formula>14</formula>
    </cfRule>
    <cfRule type="cellIs" dxfId="12" priority="6" operator="lessThan">
      <formula>19</formula>
    </cfRule>
  </conditionalFormatting>
  <conditionalFormatting sqref="K2:K31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{B3692B46-EA93-41A7-AC57-612A4BC885BC}</x14:id>
        </ext>
      </extLst>
    </cfRule>
    <cfRule type="cellIs" dxfId="11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J2:J32 K32</xm:sqref>
        </x14:conditionalFormatting>
        <x14:conditionalFormatting xmlns:xm="http://schemas.microsoft.com/office/excel/2006/main">
          <x14:cfRule type="dataBar" id="{B3692B46-EA93-41A7-AC57-612A4BC885B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zoomScaleNormal="100" workbookViewId="0">
      <selection activeCell="K2" sqref="K2:K26"/>
    </sheetView>
  </sheetViews>
  <sheetFormatPr defaultRowHeight="14.4" x14ac:dyDescent="0.3"/>
  <cols>
    <col min="1" max="1" width="32" bestFit="1" customWidth="1"/>
    <col min="2" max="2" width="6.88671875" bestFit="1" customWidth="1"/>
    <col min="3" max="3" width="7.44140625" bestFit="1" customWidth="1"/>
    <col min="4" max="4" width="15.5546875" bestFit="1" customWidth="1"/>
    <col min="5" max="5" width="12.109375" bestFit="1" customWidth="1"/>
    <col min="6" max="6" width="12.88671875" bestFit="1" customWidth="1"/>
    <col min="7" max="7" width="12.44140625" bestFit="1" customWidth="1"/>
    <col min="8" max="8" width="8" customWidth="1"/>
    <col min="10" max="10" width="19.5546875" bestFit="1" customWidth="1"/>
    <col min="11" max="11" width="19.5546875" customWidth="1"/>
    <col min="12" max="16" width="8" customWidth="1"/>
  </cols>
  <sheetData>
    <row r="1" spans="1:16" ht="15" thickBot="1" x14ac:dyDescent="0.35">
      <c r="A1" s="39" t="s">
        <v>0</v>
      </c>
      <c r="B1" s="40" t="s">
        <v>86</v>
      </c>
      <c r="C1" s="40" t="s">
        <v>87</v>
      </c>
      <c r="D1" s="40" t="s">
        <v>88</v>
      </c>
      <c r="E1" s="40" t="s">
        <v>89</v>
      </c>
      <c r="F1" s="40" t="s">
        <v>90</v>
      </c>
      <c r="G1" s="40" t="s">
        <v>103</v>
      </c>
      <c r="H1" s="40" t="s">
        <v>96</v>
      </c>
      <c r="I1" s="39" t="s">
        <v>99</v>
      </c>
      <c r="J1" s="41" t="s">
        <v>97</v>
      </c>
      <c r="K1" s="58" t="s">
        <v>106</v>
      </c>
      <c r="L1" s="40" t="s">
        <v>91</v>
      </c>
      <c r="M1" s="40" t="s">
        <v>92</v>
      </c>
      <c r="N1" s="40" t="s">
        <v>93</v>
      </c>
      <c r="O1" s="40" t="s">
        <v>94</v>
      </c>
      <c r="P1" s="40" t="s">
        <v>95</v>
      </c>
    </row>
    <row r="2" spans="1:16" x14ac:dyDescent="0.3">
      <c r="A2" s="24" t="s">
        <v>56</v>
      </c>
      <c r="B2" s="42">
        <v>5</v>
      </c>
      <c r="C2" s="26">
        <v>5</v>
      </c>
      <c r="D2" s="26">
        <v>5</v>
      </c>
      <c r="E2" s="43">
        <v>5</v>
      </c>
      <c r="F2" s="26"/>
      <c r="G2" s="44"/>
      <c r="H2" s="29">
        <f t="shared" ref="H2:H26" si="0">SUM(B2:G2)</f>
        <v>20</v>
      </c>
      <c r="I2" s="24" t="str">
        <f t="shared" ref="I2:I26" si="1">IF(H2&gt;=12.5,"pass","fail")</f>
        <v>pass</v>
      </c>
      <c r="J2" s="29">
        <f>IF(H2&gt;=25,5,IF(H2&gt;=22,4,IF(H2&gt;=19,3,2)))</f>
        <v>3</v>
      </c>
      <c r="K2" s="59" t="str">
        <f>IF(J2=2,"на экзамен","")</f>
        <v/>
      </c>
      <c r="L2" s="25"/>
      <c r="M2" s="26"/>
      <c r="N2" s="26"/>
      <c r="O2" s="26"/>
      <c r="P2" s="30"/>
    </row>
    <row r="3" spans="1:16" x14ac:dyDescent="0.3">
      <c r="A3" s="12" t="s">
        <v>32</v>
      </c>
      <c r="B3" s="21">
        <v>5</v>
      </c>
      <c r="C3" s="14">
        <v>5</v>
      </c>
      <c r="D3" s="14">
        <v>5</v>
      </c>
      <c r="E3" s="14">
        <v>5</v>
      </c>
      <c r="F3" s="14">
        <v>5</v>
      </c>
      <c r="G3" s="15"/>
      <c r="H3" s="17">
        <f t="shared" si="0"/>
        <v>25</v>
      </c>
      <c r="I3" s="12" t="str">
        <f t="shared" si="1"/>
        <v>pass</v>
      </c>
      <c r="J3" s="17">
        <f>IF(H3&gt;=25,5,IF(H3&gt;=22,4,IF(H3&gt;=19,3,2)))</f>
        <v>5</v>
      </c>
      <c r="K3" s="60" t="str">
        <f t="shared" ref="K3:K24" si="2">IF(J3=2,"на экзамен","")</f>
        <v/>
      </c>
      <c r="L3" s="13">
        <v>5</v>
      </c>
      <c r="M3" s="14">
        <v>5</v>
      </c>
      <c r="N3" s="14" t="s">
        <v>98</v>
      </c>
      <c r="O3" s="14" t="s">
        <v>98</v>
      </c>
      <c r="P3" s="18"/>
    </row>
    <row r="4" spans="1:16" x14ac:dyDescent="0.3">
      <c r="A4" s="12" t="s">
        <v>33</v>
      </c>
      <c r="B4" s="21">
        <v>5</v>
      </c>
      <c r="C4" s="14">
        <v>5</v>
      </c>
      <c r="D4" s="9">
        <v>4</v>
      </c>
      <c r="E4" s="14">
        <v>5</v>
      </c>
      <c r="F4" s="14"/>
      <c r="G4" s="15"/>
      <c r="H4" s="17">
        <f t="shared" si="0"/>
        <v>19</v>
      </c>
      <c r="I4" s="12" t="str">
        <f t="shared" si="1"/>
        <v>pass</v>
      </c>
      <c r="J4" s="17">
        <f t="shared" ref="J4:J25" si="3">IF(H4&gt;=25,5,IF(H4&gt;=22,4,IF(H4&gt;=19,3,2)))</f>
        <v>3</v>
      </c>
      <c r="K4" s="60" t="str">
        <f t="shared" si="2"/>
        <v/>
      </c>
      <c r="L4" s="13"/>
      <c r="M4" s="14"/>
      <c r="N4" s="14"/>
      <c r="O4" s="14"/>
      <c r="P4" s="18"/>
    </row>
    <row r="5" spans="1:16" x14ac:dyDescent="0.3">
      <c r="A5" s="12" t="s">
        <v>34</v>
      </c>
      <c r="B5" s="21">
        <v>5</v>
      </c>
      <c r="C5" s="14">
        <v>5</v>
      </c>
      <c r="D5" s="14">
        <v>5</v>
      </c>
      <c r="E5" s="14">
        <v>5</v>
      </c>
      <c r="F5" s="14"/>
      <c r="G5" s="15"/>
      <c r="H5" s="17">
        <f t="shared" si="0"/>
        <v>20</v>
      </c>
      <c r="I5" s="12" t="str">
        <f t="shared" si="1"/>
        <v>pass</v>
      </c>
      <c r="J5" s="17">
        <f t="shared" si="3"/>
        <v>3</v>
      </c>
      <c r="K5" s="60" t="str">
        <f t="shared" si="2"/>
        <v/>
      </c>
      <c r="L5" s="13"/>
      <c r="M5" s="14"/>
      <c r="N5" s="14"/>
      <c r="O5" s="14"/>
      <c r="P5" s="18"/>
    </row>
    <row r="6" spans="1:16" x14ac:dyDescent="0.3">
      <c r="A6" s="12" t="s">
        <v>35</v>
      </c>
      <c r="B6" s="21">
        <v>5</v>
      </c>
      <c r="C6" s="14">
        <v>5</v>
      </c>
      <c r="D6" s="9">
        <v>5</v>
      </c>
      <c r="E6" s="14">
        <v>5</v>
      </c>
      <c r="F6" s="14"/>
      <c r="G6" s="15"/>
      <c r="H6" s="17">
        <f t="shared" si="0"/>
        <v>20</v>
      </c>
      <c r="I6" s="12" t="str">
        <f t="shared" si="1"/>
        <v>pass</v>
      </c>
      <c r="J6" s="17">
        <f t="shared" si="3"/>
        <v>3</v>
      </c>
      <c r="K6" s="60" t="str">
        <f t="shared" si="2"/>
        <v/>
      </c>
      <c r="L6" s="13"/>
      <c r="M6" s="14"/>
      <c r="N6" s="14"/>
      <c r="O6" s="14"/>
      <c r="P6" s="18"/>
    </row>
    <row r="7" spans="1:16" x14ac:dyDescent="0.3">
      <c r="A7" s="12" t="s">
        <v>36</v>
      </c>
      <c r="B7" s="21">
        <v>5</v>
      </c>
      <c r="C7" s="14">
        <v>5</v>
      </c>
      <c r="D7" s="14">
        <v>5</v>
      </c>
      <c r="E7" s="14">
        <v>5</v>
      </c>
      <c r="F7" s="14">
        <v>5</v>
      </c>
      <c r="G7" s="15"/>
      <c r="H7" s="17">
        <f t="shared" si="0"/>
        <v>25</v>
      </c>
      <c r="I7" s="12" t="str">
        <f t="shared" si="1"/>
        <v>pass</v>
      </c>
      <c r="J7" s="17">
        <f t="shared" si="3"/>
        <v>5</v>
      </c>
      <c r="K7" s="60" t="str">
        <f t="shared" si="2"/>
        <v/>
      </c>
      <c r="L7" s="13">
        <v>5</v>
      </c>
      <c r="M7" s="14">
        <v>5</v>
      </c>
      <c r="N7" s="45" t="s">
        <v>100</v>
      </c>
      <c r="O7" s="14">
        <v>5</v>
      </c>
      <c r="P7" s="18"/>
    </row>
    <row r="8" spans="1:16" x14ac:dyDescent="0.3">
      <c r="A8" s="12" t="s">
        <v>37</v>
      </c>
      <c r="B8" s="21">
        <v>5</v>
      </c>
      <c r="C8" s="14">
        <v>5</v>
      </c>
      <c r="D8" s="9">
        <v>5</v>
      </c>
      <c r="E8" s="14">
        <v>5</v>
      </c>
      <c r="F8" s="14" t="s">
        <v>104</v>
      </c>
      <c r="G8" s="15"/>
      <c r="H8" s="17">
        <f t="shared" si="0"/>
        <v>20</v>
      </c>
      <c r="I8" s="12" t="str">
        <f t="shared" si="1"/>
        <v>pass</v>
      </c>
      <c r="J8" s="17">
        <f t="shared" si="3"/>
        <v>3</v>
      </c>
      <c r="K8" s="60" t="str">
        <f t="shared" si="2"/>
        <v/>
      </c>
      <c r="L8" s="13"/>
      <c r="M8" s="14"/>
      <c r="N8" s="14"/>
      <c r="O8" s="14"/>
      <c r="P8" s="18"/>
    </row>
    <row r="9" spans="1:16" s="20" customFormat="1" x14ac:dyDescent="0.3">
      <c r="A9" s="12" t="s">
        <v>38</v>
      </c>
      <c r="B9" s="21">
        <v>5</v>
      </c>
      <c r="C9" s="14">
        <v>5</v>
      </c>
      <c r="D9" s="14">
        <v>5</v>
      </c>
      <c r="E9" s="14">
        <v>5</v>
      </c>
      <c r="F9" s="14">
        <v>5</v>
      </c>
      <c r="G9" s="15"/>
      <c r="H9" s="17">
        <f t="shared" si="0"/>
        <v>25</v>
      </c>
      <c r="I9" s="12" t="str">
        <f t="shared" si="1"/>
        <v>pass</v>
      </c>
      <c r="J9" s="17">
        <f t="shared" si="3"/>
        <v>5</v>
      </c>
      <c r="K9" s="60" t="str">
        <f t="shared" si="2"/>
        <v/>
      </c>
      <c r="L9" s="13"/>
      <c r="M9" s="14"/>
      <c r="N9" s="14"/>
      <c r="O9" s="14"/>
      <c r="P9" s="18"/>
    </row>
    <row r="10" spans="1:16" s="20" customFormat="1" x14ac:dyDescent="0.3">
      <c r="A10" s="12" t="s">
        <v>39</v>
      </c>
      <c r="B10" s="21">
        <v>5</v>
      </c>
      <c r="C10" s="14">
        <v>5</v>
      </c>
      <c r="D10" s="14">
        <v>5</v>
      </c>
      <c r="E10" s="14">
        <v>5</v>
      </c>
      <c r="F10" s="14" t="s">
        <v>104</v>
      </c>
      <c r="G10" s="15"/>
      <c r="H10" s="17">
        <f t="shared" si="0"/>
        <v>20</v>
      </c>
      <c r="I10" s="12" t="str">
        <f t="shared" si="1"/>
        <v>pass</v>
      </c>
      <c r="J10" s="17">
        <f t="shared" si="3"/>
        <v>3</v>
      </c>
      <c r="K10" s="60" t="str">
        <f t="shared" si="2"/>
        <v/>
      </c>
      <c r="L10" s="13"/>
      <c r="M10" s="14"/>
      <c r="N10" s="14"/>
      <c r="O10" s="14"/>
      <c r="P10" s="18"/>
    </row>
    <row r="11" spans="1:16" x14ac:dyDescent="0.3">
      <c r="A11" s="12" t="s">
        <v>40</v>
      </c>
      <c r="B11" s="21">
        <v>5</v>
      </c>
      <c r="C11" s="14">
        <v>5</v>
      </c>
      <c r="D11" s="14">
        <v>5</v>
      </c>
      <c r="E11" s="9">
        <v>4</v>
      </c>
      <c r="F11" s="14"/>
      <c r="G11" s="23"/>
      <c r="H11" s="17">
        <f t="shared" si="0"/>
        <v>19</v>
      </c>
      <c r="I11" s="12" t="str">
        <f t="shared" si="1"/>
        <v>pass</v>
      </c>
      <c r="J11" s="17">
        <f t="shared" si="3"/>
        <v>3</v>
      </c>
      <c r="K11" s="60" t="str">
        <f t="shared" si="2"/>
        <v/>
      </c>
      <c r="L11" s="13"/>
      <c r="M11" s="14"/>
      <c r="N11" s="14"/>
      <c r="O11" s="14"/>
      <c r="P11" s="18"/>
    </row>
    <row r="12" spans="1:16" x14ac:dyDescent="0.3">
      <c r="A12" s="12" t="s">
        <v>41</v>
      </c>
      <c r="B12" s="21">
        <v>5</v>
      </c>
      <c r="C12" s="14">
        <v>5</v>
      </c>
      <c r="D12" s="14">
        <v>5</v>
      </c>
      <c r="E12" s="14">
        <v>5</v>
      </c>
      <c r="F12" s="14"/>
      <c r="G12" s="23"/>
      <c r="H12" s="17">
        <f t="shared" si="0"/>
        <v>20</v>
      </c>
      <c r="I12" s="12" t="str">
        <f t="shared" si="1"/>
        <v>pass</v>
      </c>
      <c r="J12" s="17">
        <f t="shared" si="3"/>
        <v>3</v>
      </c>
      <c r="K12" s="60" t="str">
        <f t="shared" si="2"/>
        <v/>
      </c>
      <c r="L12" s="13"/>
      <c r="M12" s="14"/>
      <c r="N12" s="14"/>
      <c r="O12" s="14"/>
      <c r="P12" s="18"/>
    </row>
    <row r="13" spans="1:16" x14ac:dyDescent="0.3">
      <c r="A13" s="12" t="s">
        <v>42</v>
      </c>
      <c r="B13" s="21">
        <v>5</v>
      </c>
      <c r="C13" s="14">
        <v>5</v>
      </c>
      <c r="D13" s="14">
        <v>5</v>
      </c>
      <c r="E13" s="14">
        <v>5</v>
      </c>
      <c r="F13" s="14"/>
      <c r="G13" s="23"/>
      <c r="H13" s="17">
        <f t="shared" si="0"/>
        <v>20</v>
      </c>
      <c r="I13" s="12" t="str">
        <f t="shared" si="1"/>
        <v>pass</v>
      </c>
      <c r="J13" s="17">
        <f t="shared" si="3"/>
        <v>3</v>
      </c>
      <c r="K13" s="60" t="str">
        <f t="shared" si="2"/>
        <v/>
      </c>
      <c r="L13" s="13"/>
      <c r="M13" s="14"/>
      <c r="N13" s="14"/>
      <c r="O13" s="14"/>
      <c r="P13" s="18"/>
    </row>
    <row r="14" spans="1:16" x14ac:dyDescent="0.3">
      <c r="A14" s="12" t="s">
        <v>43</v>
      </c>
      <c r="B14" s="21">
        <v>5</v>
      </c>
      <c r="C14" s="14">
        <v>5</v>
      </c>
      <c r="D14" s="14">
        <v>5</v>
      </c>
      <c r="E14" s="14">
        <v>5</v>
      </c>
      <c r="F14" s="14">
        <v>5</v>
      </c>
      <c r="G14" s="15"/>
      <c r="H14" s="17">
        <f t="shared" si="0"/>
        <v>25</v>
      </c>
      <c r="I14" s="12" t="str">
        <f t="shared" si="1"/>
        <v>pass</v>
      </c>
      <c r="J14" s="17">
        <f t="shared" si="3"/>
        <v>5</v>
      </c>
      <c r="K14" s="60" t="str">
        <f t="shared" si="2"/>
        <v/>
      </c>
      <c r="L14" s="13"/>
      <c r="M14" s="14"/>
      <c r="N14" s="14"/>
      <c r="O14" s="14"/>
      <c r="P14" s="18"/>
    </row>
    <row r="15" spans="1:16" x14ac:dyDescent="0.3">
      <c r="A15" s="12" t="s">
        <v>44</v>
      </c>
      <c r="B15" s="21">
        <v>5</v>
      </c>
      <c r="C15" s="14">
        <v>5</v>
      </c>
      <c r="D15" s="14">
        <v>5</v>
      </c>
      <c r="E15" s="14"/>
      <c r="F15" s="14"/>
      <c r="G15" s="15"/>
      <c r="H15" s="17">
        <f t="shared" si="0"/>
        <v>15</v>
      </c>
      <c r="I15" s="12" t="str">
        <f t="shared" si="1"/>
        <v>pass</v>
      </c>
      <c r="J15" s="17">
        <f t="shared" si="3"/>
        <v>2</v>
      </c>
      <c r="K15" s="60" t="str">
        <f t="shared" si="2"/>
        <v>на экзамен</v>
      </c>
      <c r="L15" s="13"/>
      <c r="M15" s="14"/>
      <c r="N15" s="14"/>
      <c r="O15" s="14"/>
      <c r="P15" s="18"/>
    </row>
    <row r="16" spans="1:16" x14ac:dyDescent="0.3">
      <c r="A16" s="12" t="s">
        <v>45</v>
      </c>
      <c r="B16" s="21">
        <v>5</v>
      </c>
      <c r="C16" s="14">
        <v>5</v>
      </c>
      <c r="D16" s="14">
        <v>5</v>
      </c>
      <c r="E16" s="14">
        <v>5</v>
      </c>
      <c r="F16" s="14" t="s">
        <v>104</v>
      </c>
      <c r="G16" s="15"/>
      <c r="H16" s="17">
        <f t="shared" si="0"/>
        <v>20</v>
      </c>
      <c r="I16" s="12" t="str">
        <f t="shared" si="1"/>
        <v>pass</v>
      </c>
      <c r="J16" s="17">
        <f t="shared" si="3"/>
        <v>3</v>
      </c>
      <c r="K16" s="60" t="str">
        <f t="shared" si="2"/>
        <v/>
      </c>
      <c r="L16" s="13"/>
      <c r="M16" s="14"/>
      <c r="N16" s="14"/>
      <c r="O16" s="14"/>
      <c r="P16" s="18"/>
    </row>
    <row r="17" spans="1:16" x14ac:dyDescent="0.3">
      <c r="A17" s="12" t="s">
        <v>46</v>
      </c>
      <c r="B17" s="21">
        <v>5</v>
      </c>
      <c r="C17" s="14">
        <v>5</v>
      </c>
      <c r="D17" s="9">
        <v>5</v>
      </c>
      <c r="E17" s="14" t="s">
        <v>105</v>
      </c>
      <c r="F17" s="14"/>
      <c r="G17" s="15"/>
      <c r="H17" s="17">
        <f t="shared" si="0"/>
        <v>15</v>
      </c>
      <c r="I17" s="12" t="str">
        <f t="shared" si="1"/>
        <v>pass</v>
      </c>
      <c r="J17" s="17">
        <f t="shared" si="3"/>
        <v>2</v>
      </c>
      <c r="K17" s="60" t="str">
        <f t="shared" si="2"/>
        <v>на экзамен</v>
      </c>
      <c r="L17" s="13"/>
      <c r="M17" s="14"/>
      <c r="N17" s="14"/>
      <c r="O17" s="14"/>
      <c r="P17" s="18"/>
    </row>
    <row r="18" spans="1:16" x14ac:dyDescent="0.3">
      <c r="A18" s="12" t="s">
        <v>47</v>
      </c>
      <c r="B18" s="21">
        <v>5</v>
      </c>
      <c r="C18" s="14">
        <v>5</v>
      </c>
      <c r="D18" s="14">
        <v>5</v>
      </c>
      <c r="E18" s="14"/>
      <c r="F18" s="14"/>
      <c r="G18" s="15"/>
      <c r="H18" s="17">
        <f t="shared" si="0"/>
        <v>15</v>
      </c>
      <c r="I18" s="12" t="str">
        <f t="shared" si="1"/>
        <v>pass</v>
      </c>
      <c r="J18" s="17">
        <f t="shared" si="3"/>
        <v>2</v>
      </c>
      <c r="K18" s="60" t="str">
        <f t="shared" si="2"/>
        <v>на экзамен</v>
      </c>
      <c r="L18" s="13"/>
      <c r="M18" s="14"/>
      <c r="N18" s="14"/>
      <c r="O18" s="14"/>
      <c r="P18" s="18"/>
    </row>
    <row r="19" spans="1:16" x14ac:dyDescent="0.3">
      <c r="A19" s="12" t="s">
        <v>48</v>
      </c>
      <c r="B19" s="21">
        <v>5</v>
      </c>
      <c r="C19" s="14">
        <v>5</v>
      </c>
      <c r="D19" s="9">
        <v>5</v>
      </c>
      <c r="E19" s="14">
        <v>5</v>
      </c>
      <c r="F19" s="14" t="s">
        <v>104</v>
      </c>
      <c r="G19" s="15"/>
      <c r="H19" s="17">
        <f t="shared" si="0"/>
        <v>20</v>
      </c>
      <c r="I19" s="12" t="str">
        <f t="shared" si="1"/>
        <v>pass</v>
      </c>
      <c r="J19" s="17">
        <f t="shared" si="3"/>
        <v>3</v>
      </c>
      <c r="K19" s="60" t="str">
        <f t="shared" si="2"/>
        <v/>
      </c>
      <c r="L19" s="13"/>
      <c r="M19" s="14"/>
      <c r="N19" s="14"/>
      <c r="O19" s="14"/>
      <c r="P19" s="18"/>
    </row>
    <row r="20" spans="1:16" x14ac:dyDescent="0.3">
      <c r="A20" s="12" t="s">
        <v>49</v>
      </c>
      <c r="B20" s="21">
        <v>5</v>
      </c>
      <c r="C20" s="14">
        <v>5</v>
      </c>
      <c r="D20" s="14">
        <v>5</v>
      </c>
      <c r="E20" s="14">
        <v>5</v>
      </c>
      <c r="F20" s="14"/>
      <c r="G20" s="15"/>
      <c r="H20" s="17">
        <f t="shared" si="0"/>
        <v>20</v>
      </c>
      <c r="I20" s="12" t="str">
        <f t="shared" si="1"/>
        <v>pass</v>
      </c>
      <c r="J20" s="17">
        <f t="shared" si="3"/>
        <v>3</v>
      </c>
      <c r="K20" s="60" t="str">
        <f t="shared" si="2"/>
        <v/>
      </c>
      <c r="L20" s="13"/>
      <c r="M20" s="14"/>
      <c r="N20" s="14"/>
      <c r="O20" s="14"/>
      <c r="P20" s="18"/>
    </row>
    <row r="21" spans="1:16" x14ac:dyDescent="0.3">
      <c r="A21" s="12" t="s">
        <v>50</v>
      </c>
      <c r="B21" s="21">
        <v>5</v>
      </c>
      <c r="C21" s="14">
        <v>5</v>
      </c>
      <c r="D21" s="14">
        <v>5</v>
      </c>
      <c r="E21" s="14">
        <v>5</v>
      </c>
      <c r="F21" s="14"/>
      <c r="G21" s="15"/>
      <c r="H21" s="17">
        <f t="shared" si="0"/>
        <v>20</v>
      </c>
      <c r="I21" s="12" t="str">
        <f t="shared" si="1"/>
        <v>pass</v>
      </c>
      <c r="J21" s="17">
        <f t="shared" si="3"/>
        <v>3</v>
      </c>
      <c r="K21" s="60" t="str">
        <f t="shared" si="2"/>
        <v/>
      </c>
      <c r="L21" s="13"/>
      <c r="M21" s="14"/>
      <c r="N21" s="14"/>
      <c r="O21" s="14"/>
      <c r="P21" s="18"/>
    </row>
    <row r="22" spans="1:16" x14ac:dyDescent="0.3">
      <c r="A22" s="12" t="s">
        <v>51</v>
      </c>
      <c r="B22" s="21">
        <v>5</v>
      </c>
      <c r="C22" s="14">
        <v>5</v>
      </c>
      <c r="D22" s="14">
        <v>5</v>
      </c>
      <c r="E22" s="14"/>
      <c r="F22" s="14"/>
      <c r="G22" s="15"/>
      <c r="H22" s="17">
        <f t="shared" si="0"/>
        <v>15</v>
      </c>
      <c r="I22" s="12" t="str">
        <f t="shared" si="1"/>
        <v>pass</v>
      </c>
      <c r="J22" s="17">
        <f t="shared" si="3"/>
        <v>2</v>
      </c>
      <c r="K22" s="60" t="str">
        <f t="shared" si="2"/>
        <v>на экзамен</v>
      </c>
      <c r="L22" s="13"/>
      <c r="M22" s="14"/>
      <c r="N22" s="14"/>
      <c r="O22" s="14"/>
      <c r="P22" s="18"/>
    </row>
    <row r="23" spans="1:16" x14ac:dyDescent="0.3">
      <c r="A23" s="12" t="s">
        <v>52</v>
      </c>
      <c r="B23" s="21">
        <v>5</v>
      </c>
      <c r="C23" s="14">
        <v>5</v>
      </c>
      <c r="D23" s="14">
        <v>5</v>
      </c>
      <c r="E23" s="14">
        <v>5</v>
      </c>
      <c r="F23" s="14">
        <v>5</v>
      </c>
      <c r="G23" s="15"/>
      <c r="H23" s="17">
        <f t="shared" si="0"/>
        <v>25</v>
      </c>
      <c r="I23" s="12" t="str">
        <f t="shared" si="1"/>
        <v>pass</v>
      </c>
      <c r="J23" s="17">
        <f t="shared" si="3"/>
        <v>5</v>
      </c>
      <c r="K23" s="60" t="str">
        <f t="shared" si="2"/>
        <v/>
      </c>
      <c r="L23" s="13" t="s">
        <v>101</v>
      </c>
      <c r="M23" s="14" t="s">
        <v>98</v>
      </c>
      <c r="N23" s="14" t="s">
        <v>98</v>
      </c>
      <c r="O23" s="14"/>
      <c r="P23" s="18"/>
    </row>
    <row r="24" spans="1:16" x14ac:dyDescent="0.3">
      <c r="A24" s="12" t="s">
        <v>53</v>
      </c>
      <c r="B24" s="21">
        <v>5</v>
      </c>
      <c r="C24" s="14">
        <v>5</v>
      </c>
      <c r="D24" s="14">
        <v>5</v>
      </c>
      <c r="E24" s="14">
        <v>5</v>
      </c>
      <c r="F24" s="14"/>
      <c r="G24" s="15"/>
      <c r="H24" s="17">
        <f t="shared" si="0"/>
        <v>20</v>
      </c>
      <c r="I24" s="12" t="str">
        <f t="shared" si="1"/>
        <v>pass</v>
      </c>
      <c r="J24" s="17">
        <f t="shared" si="3"/>
        <v>3</v>
      </c>
      <c r="K24" s="60" t="str">
        <f t="shared" si="2"/>
        <v/>
      </c>
      <c r="L24" s="13"/>
      <c r="M24" s="14"/>
      <c r="N24" s="14"/>
      <c r="O24" s="14"/>
      <c r="P24" s="18"/>
    </row>
    <row r="25" spans="1:16" x14ac:dyDescent="0.3">
      <c r="A25" s="12" t="s">
        <v>54</v>
      </c>
      <c r="B25" s="21">
        <v>5</v>
      </c>
      <c r="C25" s="14">
        <v>5</v>
      </c>
      <c r="D25" s="9">
        <v>5</v>
      </c>
      <c r="E25" s="14">
        <v>5</v>
      </c>
      <c r="F25" s="14">
        <v>5</v>
      </c>
      <c r="G25" s="15"/>
      <c r="H25" s="17">
        <f t="shared" si="0"/>
        <v>25</v>
      </c>
      <c r="I25" s="12" t="str">
        <f t="shared" si="1"/>
        <v>pass</v>
      </c>
      <c r="J25" s="17">
        <f t="shared" si="3"/>
        <v>5</v>
      </c>
      <c r="K25" s="60" t="str">
        <f>IF(J25=2,"на экзамен","")</f>
        <v/>
      </c>
      <c r="L25" s="13"/>
      <c r="M25" s="14"/>
      <c r="N25" s="14"/>
      <c r="O25" s="14"/>
      <c r="P25" s="18"/>
    </row>
    <row r="26" spans="1:16" ht="15" thickBot="1" x14ac:dyDescent="0.35">
      <c r="A26" s="31" t="s">
        <v>55</v>
      </c>
      <c r="B26" s="46">
        <v>5</v>
      </c>
      <c r="C26" s="34">
        <v>5</v>
      </c>
      <c r="D26" s="47">
        <v>4</v>
      </c>
      <c r="E26" s="34" t="s">
        <v>98</v>
      </c>
      <c r="F26" s="34"/>
      <c r="G26" s="47"/>
      <c r="H26" s="37">
        <f t="shared" si="0"/>
        <v>14</v>
      </c>
      <c r="I26" s="31" t="str">
        <f t="shared" si="1"/>
        <v>pass</v>
      </c>
      <c r="J26" s="37">
        <f>IF(H32&gt;=25,5,IF(H32&gt;=22,4,IF(H32&gt;=19,3,2)))</f>
        <v>2</v>
      </c>
      <c r="K26" s="61" t="str">
        <f>IF(J26=2,"на экзамен","")</f>
        <v>на экзамен</v>
      </c>
      <c r="L26" s="32"/>
      <c r="M26" s="34"/>
      <c r="N26" s="34"/>
      <c r="O26" s="34"/>
      <c r="P26" s="38"/>
    </row>
    <row r="27" spans="1:16" x14ac:dyDescent="0.3">
      <c r="A27" s="19"/>
      <c r="B27" s="19">
        <f t="shared" ref="B27:F27" si="4">COUNTA(B2:B26)</f>
        <v>25</v>
      </c>
      <c r="C27" s="19">
        <f t="shared" si="4"/>
        <v>25</v>
      </c>
      <c r="D27" s="19">
        <f t="shared" si="4"/>
        <v>25</v>
      </c>
      <c r="E27" s="19">
        <f t="shared" si="4"/>
        <v>22</v>
      </c>
      <c r="F27" s="19">
        <f t="shared" si="4"/>
        <v>10</v>
      </c>
      <c r="G27" s="19"/>
      <c r="H27" s="48"/>
      <c r="I27" s="19"/>
      <c r="J27" s="19"/>
      <c r="K27" s="19"/>
      <c r="L27" s="19">
        <f>COUNTA(L2:L26)</f>
        <v>3</v>
      </c>
      <c r="M27" s="19">
        <f>COUNTA(M2:M26)</f>
        <v>3</v>
      </c>
      <c r="N27" s="19">
        <f>COUNTA(N2:N26)</f>
        <v>3</v>
      </c>
      <c r="O27" s="19">
        <f>COUNTA(O2:O26)</f>
        <v>2</v>
      </c>
      <c r="P27" s="19">
        <f>COUNTA(P2:P26)</f>
        <v>0</v>
      </c>
    </row>
    <row r="28" spans="1:16" x14ac:dyDescent="0.3">
      <c r="H28" s="4"/>
    </row>
    <row r="29" spans="1:16" x14ac:dyDescent="0.3">
      <c r="H29" s="4"/>
    </row>
    <row r="30" spans="1:16" x14ac:dyDescent="0.3">
      <c r="H30" s="4"/>
    </row>
    <row r="31" spans="1:16" x14ac:dyDescent="0.3">
      <c r="H31" s="4"/>
    </row>
    <row r="32" spans="1:16" x14ac:dyDescent="0.3">
      <c r="H32" s="4"/>
    </row>
  </sheetData>
  <sortState xmlns:xlrd2="http://schemas.microsoft.com/office/spreadsheetml/2017/richdata2" ref="A2:A26">
    <sortCondition ref="A1:A26"/>
  </sortState>
  <conditionalFormatting sqref="I2:I26">
    <cfRule type="containsText" dxfId="10" priority="10" operator="containsText" text="pass">
      <formula>NOT(ISERROR(SEARCH("pass",I2)))</formula>
    </cfRule>
  </conditionalFormatting>
  <conditionalFormatting sqref="J26:K31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9" priority="6" operator="equal">
      <formula>5</formula>
    </cfRule>
  </conditionalFormatting>
  <conditionalFormatting sqref="J2:K25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8" priority="4" operator="equal">
      <formula>5</formula>
    </cfRule>
  </conditionalFormatting>
  <conditionalFormatting sqref="H2:H26">
    <cfRule type="cellIs" dxfId="7" priority="1" operator="lessThan">
      <formula>14</formula>
    </cfRule>
    <cfRule type="cellIs" dxfId="6" priority="2" operator="lessThan">
      <formula>19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1"/>
  <sheetViews>
    <sheetView zoomScale="85" zoomScaleNormal="85" workbookViewId="0">
      <selection activeCell="K2" sqref="K2:K30"/>
    </sheetView>
  </sheetViews>
  <sheetFormatPr defaultRowHeight="14.4" x14ac:dyDescent="0.3"/>
  <cols>
    <col min="1" max="1" width="41.88671875" bestFit="1" customWidth="1"/>
    <col min="2" max="2" width="13" bestFit="1" customWidth="1"/>
    <col min="3" max="3" width="7.5546875" bestFit="1" customWidth="1"/>
    <col min="4" max="4" width="14" bestFit="1" customWidth="1"/>
    <col min="5" max="5" width="12.109375" bestFit="1" customWidth="1"/>
    <col min="6" max="6" width="14" bestFit="1" customWidth="1"/>
    <col min="7" max="7" width="12.44140625" bestFit="1" customWidth="1"/>
    <col min="8" max="8" width="6" bestFit="1" customWidth="1"/>
    <col min="9" max="9" width="9.5546875" bestFit="1" customWidth="1"/>
    <col min="10" max="10" width="15.6640625" bestFit="1" customWidth="1"/>
    <col min="11" max="11" width="19.5546875" customWidth="1"/>
    <col min="12" max="15" width="7.33203125" bestFit="1" customWidth="1"/>
    <col min="16" max="16" width="8.33203125" bestFit="1" customWidth="1"/>
  </cols>
  <sheetData>
    <row r="1" spans="1:28" ht="15" thickBot="1" x14ac:dyDescent="0.35">
      <c r="A1" s="49" t="s">
        <v>0</v>
      </c>
      <c r="B1" s="50" t="s">
        <v>86</v>
      </c>
      <c r="C1" s="50" t="s">
        <v>87</v>
      </c>
      <c r="D1" s="50" t="s">
        <v>88</v>
      </c>
      <c r="E1" s="50" t="s">
        <v>89</v>
      </c>
      <c r="F1" s="50" t="s">
        <v>90</v>
      </c>
      <c r="G1" s="50" t="s">
        <v>103</v>
      </c>
      <c r="H1" s="50" t="s">
        <v>96</v>
      </c>
      <c r="I1" s="39" t="s">
        <v>99</v>
      </c>
      <c r="J1" s="51" t="s">
        <v>102</v>
      </c>
      <c r="K1" s="58" t="s">
        <v>106</v>
      </c>
      <c r="L1" s="50" t="s">
        <v>91</v>
      </c>
      <c r="M1" s="50" t="s">
        <v>92</v>
      </c>
      <c r="N1" s="50" t="s">
        <v>93</v>
      </c>
      <c r="O1" s="50" t="s">
        <v>94</v>
      </c>
      <c r="P1" s="50" t="s">
        <v>95</v>
      </c>
    </row>
    <row r="2" spans="1:28" x14ac:dyDescent="0.3">
      <c r="A2" s="24" t="s">
        <v>85</v>
      </c>
      <c r="B2" s="52">
        <v>5</v>
      </c>
      <c r="C2" s="53">
        <v>5</v>
      </c>
      <c r="D2" s="53">
        <v>5</v>
      </c>
      <c r="E2" s="53">
        <v>5</v>
      </c>
      <c r="F2" s="53">
        <v>5</v>
      </c>
      <c r="G2" s="15"/>
      <c r="H2" s="29">
        <f t="shared" ref="H2:H30" si="0">SUM(B2:G2)</f>
        <v>25</v>
      </c>
      <c r="I2" s="24" t="str">
        <f t="shared" ref="I2:I30" si="1">IF(H2&gt;=12.5,"pass","fail")</f>
        <v>pass</v>
      </c>
      <c r="J2" s="29">
        <f>IF(H2&gt;=25,5,IF(H2&gt;=22,4,IF(H2&gt;=19,3,2)))</f>
        <v>5</v>
      </c>
      <c r="K2" s="59" t="str">
        <f>IF(J2=2,"на экзамен","")</f>
        <v/>
      </c>
      <c r="L2" s="25"/>
      <c r="M2" s="26"/>
      <c r="N2" s="26"/>
      <c r="O2" s="26"/>
      <c r="P2" s="30"/>
    </row>
    <row r="3" spans="1:28" s="19" customFormat="1" x14ac:dyDescent="0.3">
      <c r="A3" s="12" t="s">
        <v>57</v>
      </c>
      <c r="B3" s="21">
        <v>5</v>
      </c>
      <c r="C3" s="14">
        <v>5</v>
      </c>
      <c r="D3" s="14">
        <v>5</v>
      </c>
      <c r="E3" s="14">
        <v>5</v>
      </c>
      <c r="F3" s="14"/>
      <c r="G3" s="15"/>
      <c r="H3" s="17">
        <f t="shared" si="0"/>
        <v>20</v>
      </c>
      <c r="I3" s="12" t="str">
        <f t="shared" si="1"/>
        <v>pass</v>
      </c>
      <c r="J3" s="17">
        <f>IF(H3&gt;=25,5,IF(H3&gt;=22,4,IF(H3&gt;=19,3,2)))</f>
        <v>3</v>
      </c>
      <c r="K3" s="60" t="str">
        <f t="shared" ref="K3:K29" si="2">IF(J3=2,"на экзамен","")</f>
        <v/>
      </c>
      <c r="L3" s="13"/>
      <c r="M3" s="14"/>
      <c r="N3" s="14"/>
      <c r="O3" s="14"/>
      <c r="P3" s="18"/>
    </row>
    <row r="4" spans="1:28" s="19" customFormat="1" x14ac:dyDescent="0.3">
      <c r="A4" s="12" t="s">
        <v>58</v>
      </c>
      <c r="B4" s="21">
        <v>5</v>
      </c>
      <c r="C4" s="14">
        <v>5</v>
      </c>
      <c r="D4" s="9">
        <v>5</v>
      </c>
      <c r="E4" s="14" t="s">
        <v>104</v>
      </c>
      <c r="F4" s="14"/>
      <c r="G4" s="15"/>
      <c r="H4" s="17">
        <f t="shared" si="0"/>
        <v>15</v>
      </c>
      <c r="I4" s="12" t="str">
        <f t="shared" si="1"/>
        <v>pass</v>
      </c>
      <c r="J4" s="17">
        <f t="shared" ref="J4:J30" si="3">IF(H4&gt;=25,5,IF(H4&gt;=22,4,IF(H4&gt;=19,3,2)))</f>
        <v>2</v>
      </c>
      <c r="K4" s="60" t="str">
        <f t="shared" si="2"/>
        <v>на экзамен</v>
      </c>
      <c r="L4" s="13"/>
      <c r="M4" s="14"/>
      <c r="N4" s="14"/>
      <c r="O4" s="14"/>
      <c r="P4" s="18"/>
    </row>
    <row r="5" spans="1:28" s="20" customFormat="1" x14ac:dyDescent="0.3">
      <c r="A5" s="12" t="s">
        <v>59</v>
      </c>
      <c r="B5" s="21">
        <v>5</v>
      </c>
      <c r="C5" s="14">
        <v>5</v>
      </c>
      <c r="D5" s="14"/>
      <c r="E5" s="14"/>
      <c r="F5" s="14"/>
      <c r="G5" s="15"/>
      <c r="H5" s="17">
        <f t="shared" si="0"/>
        <v>10</v>
      </c>
      <c r="I5" s="12" t="str">
        <f t="shared" si="1"/>
        <v>fail</v>
      </c>
      <c r="J5" s="17">
        <f t="shared" si="3"/>
        <v>2</v>
      </c>
      <c r="K5" s="60" t="str">
        <f t="shared" si="2"/>
        <v>на экзамен</v>
      </c>
      <c r="L5" s="13"/>
      <c r="M5" s="14"/>
      <c r="N5" s="14"/>
      <c r="O5" s="14"/>
      <c r="P5" s="18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3">
      <c r="A6" s="12" t="s">
        <v>60</v>
      </c>
      <c r="B6" s="21">
        <v>5</v>
      </c>
      <c r="C6" s="14">
        <v>5</v>
      </c>
      <c r="D6" s="14">
        <v>5</v>
      </c>
      <c r="E6" s="14">
        <v>5</v>
      </c>
      <c r="F6" s="14">
        <v>5</v>
      </c>
      <c r="G6" s="15"/>
      <c r="H6" s="17">
        <f t="shared" si="0"/>
        <v>25</v>
      </c>
      <c r="I6" s="12" t="str">
        <f t="shared" si="1"/>
        <v>pass</v>
      </c>
      <c r="J6" s="17">
        <f t="shared" si="3"/>
        <v>5</v>
      </c>
      <c r="K6" s="60" t="str">
        <f t="shared" si="2"/>
        <v/>
      </c>
      <c r="L6" s="13"/>
      <c r="M6" s="14"/>
      <c r="N6" s="14"/>
      <c r="O6" s="14"/>
      <c r="P6" s="18"/>
    </row>
    <row r="7" spans="1:28" x14ac:dyDescent="0.3">
      <c r="A7" s="12" t="s">
        <v>61</v>
      </c>
      <c r="B7" s="21">
        <v>5</v>
      </c>
      <c r="C7" s="14">
        <v>5</v>
      </c>
      <c r="D7" s="9">
        <v>4</v>
      </c>
      <c r="E7" s="9">
        <v>4</v>
      </c>
      <c r="F7" s="14" t="s">
        <v>107</v>
      </c>
      <c r="G7" s="15"/>
      <c r="H7" s="17">
        <f t="shared" si="0"/>
        <v>18</v>
      </c>
      <c r="I7" s="12" t="str">
        <f t="shared" si="1"/>
        <v>pass</v>
      </c>
      <c r="J7" s="17">
        <f t="shared" si="3"/>
        <v>2</v>
      </c>
      <c r="K7" s="60" t="str">
        <f t="shared" si="2"/>
        <v>на экзамен</v>
      </c>
      <c r="L7" s="13"/>
      <c r="M7" s="14"/>
      <c r="N7" s="14"/>
      <c r="O7" s="14"/>
      <c r="P7" s="18"/>
    </row>
    <row r="8" spans="1:28" x14ac:dyDescent="0.3">
      <c r="A8" s="12" t="s">
        <v>62</v>
      </c>
      <c r="B8" s="21">
        <v>5</v>
      </c>
      <c r="C8" s="14">
        <v>5</v>
      </c>
      <c r="D8" s="9">
        <v>4</v>
      </c>
      <c r="E8" s="22">
        <v>3</v>
      </c>
      <c r="F8" s="14"/>
      <c r="G8" s="15"/>
      <c r="H8" s="17">
        <f t="shared" si="0"/>
        <v>17</v>
      </c>
      <c r="I8" s="12" t="str">
        <f t="shared" si="1"/>
        <v>pass</v>
      </c>
      <c r="J8" s="17">
        <f t="shared" si="3"/>
        <v>2</v>
      </c>
      <c r="K8" s="60" t="str">
        <f t="shared" si="2"/>
        <v>на экзамен</v>
      </c>
      <c r="L8" s="13"/>
      <c r="M8" s="14"/>
      <c r="N8" s="14"/>
      <c r="O8" s="14"/>
      <c r="P8" s="18"/>
    </row>
    <row r="9" spans="1:28" s="20" customFormat="1" x14ac:dyDescent="0.3">
      <c r="A9" s="12" t="s">
        <v>63</v>
      </c>
      <c r="B9" s="21">
        <v>5</v>
      </c>
      <c r="C9" s="14">
        <v>5</v>
      </c>
      <c r="D9" s="14"/>
      <c r="E9" s="14"/>
      <c r="F9" s="14"/>
      <c r="G9" s="15"/>
      <c r="H9" s="17">
        <f t="shared" si="0"/>
        <v>10</v>
      </c>
      <c r="I9" s="12" t="str">
        <f t="shared" si="1"/>
        <v>fail</v>
      </c>
      <c r="J9" s="17">
        <f t="shared" si="3"/>
        <v>2</v>
      </c>
      <c r="K9" s="60" t="str">
        <f t="shared" si="2"/>
        <v>на экзамен</v>
      </c>
      <c r="L9" s="13"/>
      <c r="M9" s="14"/>
      <c r="N9" s="14"/>
      <c r="O9" s="14"/>
      <c r="P9" s="18"/>
      <c r="Q9"/>
      <c r="R9"/>
      <c r="S9"/>
      <c r="T9"/>
      <c r="U9"/>
      <c r="V9"/>
      <c r="W9"/>
      <c r="X9"/>
      <c r="Y9"/>
      <c r="Z9"/>
      <c r="AA9"/>
      <c r="AB9"/>
    </row>
    <row r="10" spans="1:28" s="19" customFormat="1" x14ac:dyDescent="0.3">
      <c r="A10" s="12" t="s">
        <v>64</v>
      </c>
      <c r="B10" s="21">
        <v>5</v>
      </c>
      <c r="C10" s="14">
        <v>5</v>
      </c>
      <c r="D10" s="9">
        <v>5</v>
      </c>
      <c r="E10" s="14"/>
      <c r="F10" s="14"/>
      <c r="G10" s="15"/>
      <c r="H10" s="17">
        <f t="shared" si="0"/>
        <v>15</v>
      </c>
      <c r="I10" s="12" t="str">
        <f t="shared" si="1"/>
        <v>pass</v>
      </c>
      <c r="J10" s="17">
        <f t="shared" si="3"/>
        <v>2</v>
      </c>
      <c r="K10" s="60" t="str">
        <f t="shared" si="2"/>
        <v>на экзамен</v>
      </c>
      <c r="L10" s="13"/>
      <c r="M10" s="14"/>
      <c r="N10" s="14"/>
      <c r="O10" s="14"/>
      <c r="P10" s="18"/>
    </row>
    <row r="11" spans="1:28" x14ac:dyDescent="0.3">
      <c r="A11" s="12" t="s">
        <v>65</v>
      </c>
      <c r="B11" s="21">
        <v>5</v>
      </c>
      <c r="C11" s="14">
        <v>5</v>
      </c>
      <c r="D11" s="14">
        <v>5</v>
      </c>
      <c r="E11" s="9">
        <v>5</v>
      </c>
      <c r="F11" s="9">
        <v>5</v>
      </c>
      <c r="G11" s="23"/>
      <c r="H11" s="17">
        <f t="shared" si="0"/>
        <v>25</v>
      </c>
      <c r="I11" s="12" t="str">
        <f t="shared" si="1"/>
        <v>pass</v>
      </c>
      <c r="J11" s="17">
        <f t="shared" si="3"/>
        <v>5</v>
      </c>
      <c r="K11" s="60" t="str">
        <f t="shared" si="2"/>
        <v/>
      </c>
      <c r="L11" s="13"/>
      <c r="M11" s="14"/>
      <c r="N11" s="14"/>
      <c r="O11" s="14"/>
      <c r="P11" s="18"/>
    </row>
    <row r="12" spans="1:28" s="19" customFormat="1" x14ac:dyDescent="0.3">
      <c r="A12" s="12" t="s">
        <v>66</v>
      </c>
      <c r="B12" s="22">
        <v>5</v>
      </c>
      <c r="C12" s="14">
        <v>5</v>
      </c>
      <c r="D12" s="11">
        <v>4</v>
      </c>
      <c r="E12" s="14">
        <v>5</v>
      </c>
      <c r="F12" s="9"/>
      <c r="G12" s="23"/>
      <c r="H12" s="17">
        <f t="shared" si="0"/>
        <v>19</v>
      </c>
      <c r="I12" s="12" t="str">
        <f t="shared" si="1"/>
        <v>pass</v>
      </c>
      <c r="J12" s="17">
        <f t="shared" si="3"/>
        <v>3</v>
      </c>
      <c r="K12" s="60" t="str">
        <f t="shared" si="2"/>
        <v/>
      </c>
      <c r="L12" s="13"/>
      <c r="M12" s="14"/>
      <c r="N12" s="14"/>
      <c r="O12" s="14"/>
      <c r="P12" s="18"/>
    </row>
    <row r="13" spans="1:28" x14ac:dyDescent="0.3">
      <c r="A13" s="12" t="s">
        <v>67</v>
      </c>
      <c r="B13" s="21">
        <v>5</v>
      </c>
      <c r="C13" s="14">
        <v>5</v>
      </c>
      <c r="D13" s="14">
        <v>5</v>
      </c>
      <c r="E13" s="14">
        <v>5</v>
      </c>
      <c r="F13" s="9">
        <v>5</v>
      </c>
      <c r="G13" s="23"/>
      <c r="H13" s="17">
        <f t="shared" si="0"/>
        <v>25</v>
      </c>
      <c r="I13" s="12" t="str">
        <f t="shared" si="1"/>
        <v>pass</v>
      </c>
      <c r="J13" s="17">
        <f t="shared" si="3"/>
        <v>5</v>
      </c>
      <c r="K13" s="60" t="str">
        <f t="shared" si="2"/>
        <v/>
      </c>
      <c r="L13" s="13"/>
      <c r="M13" s="14"/>
      <c r="N13" s="14"/>
      <c r="O13" s="14"/>
      <c r="P13" s="18"/>
    </row>
    <row r="14" spans="1:28" s="20" customFormat="1" x14ac:dyDescent="0.3">
      <c r="A14" s="12" t="s">
        <v>68</v>
      </c>
      <c r="B14" s="21">
        <v>4</v>
      </c>
      <c r="C14" s="14">
        <v>5</v>
      </c>
      <c r="D14" s="14"/>
      <c r="E14" s="14"/>
      <c r="F14" s="14"/>
      <c r="G14" s="15"/>
      <c r="H14" s="17">
        <f t="shared" si="0"/>
        <v>9</v>
      </c>
      <c r="I14" s="12" t="str">
        <f t="shared" si="1"/>
        <v>fail</v>
      </c>
      <c r="J14" s="17">
        <f t="shared" si="3"/>
        <v>2</v>
      </c>
      <c r="K14" s="60" t="str">
        <f t="shared" si="2"/>
        <v>на экзамен</v>
      </c>
      <c r="L14" s="13"/>
      <c r="M14" s="14"/>
      <c r="N14" s="14"/>
      <c r="O14" s="14"/>
      <c r="P14" s="18"/>
      <c r="Q14"/>
      <c r="R14"/>
      <c r="S14"/>
      <c r="T14"/>
      <c r="U14"/>
      <c r="V14"/>
      <c r="W14"/>
      <c r="X14"/>
      <c r="Y14"/>
      <c r="Z14"/>
      <c r="AA14"/>
      <c r="AB14"/>
    </row>
    <row r="15" spans="1:28" s="19" customFormat="1" x14ac:dyDescent="0.3">
      <c r="A15" s="12" t="s">
        <v>69</v>
      </c>
      <c r="B15" s="21">
        <v>5</v>
      </c>
      <c r="C15" s="14">
        <v>5</v>
      </c>
      <c r="D15" s="14">
        <v>5</v>
      </c>
      <c r="E15" s="14">
        <v>5</v>
      </c>
      <c r="F15" s="14"/>
      <c r="G15" s="15"/>
      <c r="H15" s="17">
        <f t="shared" si="0"/>
        <v>20</v>
      </c>
      <c r="I15" s="12" t="str">
        <f t="shared" si="1"/>
        <v>pass</v>
      </c>
      <c r="J15" s="17">
        <f t="shared" si="3"/>
        <v>3</v>
      </c>
      <c r="K15" s="60" t="str">
        <f t="shared" si="2"/>
        <v/>
      </c>
      <c r="L15" s="13"/>
      <c r="M15" s="14"/>
      <c r="N15" s="14"/>
      <c r="O15" s="14"/>
      <c r="P15" s="18"/>
    </row>
    <row r="16" spans="1:28" x14ac:dyDescent="0.3">
      <c r="A16" s="12" t="s">
        <v>70</v>
      </c>
      <c r="B16" s="21">
        <v>5</v>
      </c>
      <c r="C16" s="14">
        <v>5</v>
      </c>
      <c r="D16" s="14">
        <v>5</v>
      </c>
      <c r="E16" s="9">
        <v>5</v>
      </c>
      <c r="F16" s="14">
        <v>5</v>
      </c>
      <c r="G16" s="15"/>
      <c r="H16" s="17">
        <f t="shared" si="0"/>
        <v>25</v>
      </c>
      <c r="I16" s="12" t="str">
        <f t="shared" si="1"/>
        <v>pass</v>
      </c>
      <c r="J16" s="17">
        <f t="shared" si="3"/>
        <v>5</v>
      </c>
      <c r="K16" s="60" t="str">
        <f t="shared" si="2"/>
        <v/>
      </c>
      <c r="L16" s="13"/>
      <c r="M16" s="14"/>
      <c r="N16" s="14"/>
      <c r="O16" s="14"/>
      <c r="P16" s="18"/>
    </row>
    <row r="17" spans="1:28" s="20" customFormat="1" x14ac:dyDescent="0.3">
      <c r="A17" s="12" t="s">
        <v>71</v>
      </c>
      <c r="B17" s="54">
        <v>5</v>
      </c>
      <c r="C17" s="14">
        <v>5</v>
      </c>
      <c r="D17" s="14"/>
      <c r="E17" s="14"/>
      <c r="F17" s="14"/>
      <c r="G17" s="15"/>
      <c r="H17" s="17">
        <f t="shared" si="0"/>
        <v>10</v>
      </c>
      <c r="I17" s="12" t="str">
        <f t="shared" si="1"/>
        <v>fail</v>
      </c>
      <c r="J17" s="17">
        <f t="shared" si="3"/>
        <v>2</v>
      </c>
      <c r="K17" s="60" t="str">
        <f t="shared" si="2"/>
        <v>на экзамен</v>
      </c>
      <c r="L17" s="13"/>
      <c r="M17" s="14"/>
      <c r="N17" s="14"/>
      <c r="O17" s="14"/>
      <c r="P17" s="18"/>
      <c r="Q17"/>
      <c r="R17"/>
      <c r="S17"/>
      <c r="T17"/>
      <c r="U17"/>
      <c r="V17"/>
      <c r="W17"/>
      <c r="X17"/>
      <c r="Y17"/>
      <c r="Z17"/>
      <c r="AA17"/>
      <c r="AB17"/>
    </row>
    <row r="18" spans="1:28" s="19" customFormat="1" x14ac:dyDescent="0.3">
      <c r="A18" s="12" t="s">
        <v>72</v>
      </c>
      <c r="B18" s="21">
        <v>5</v>
      </c>
      <c r="C18" s="14">
        <v>5</v>
      </c>
      <c r="D18" s="14">
        <v>5</v>
      </c>
      <c r="E18" s="14">
        <v>5</v>
      </c>
      <c r="F18" s="14" t="s">
        <v>104</v>
      </c>
      <c r="G18" s="15"/>
      <c r="H18" s="17">
        <f t="shared" si="0"/>
        <v>20</v>
      </c>
      <c r="I18" s="12" t="str">
        <f t="shared" si="1"/>
        <v>pass</v>
      </c>
      <c r="J18" s="17">
        <f t="shared" si="3"/>
        <v>3</v>
      </c>
      <c r="K18" s="60" t="str">
        <f t="shared" si="2"/>
        <v/>
      </c>
      <c r="L18" s="13"/>
      <c r="M18" s="14"/>
      <c r="N18" s="14"/>
      <c r="O18" s="14"/>
      <c r="P18" s="18"/>
    </row>
    <row r="19" spans="1:28" x14ac:dyDescent="0.3">
      <c r="A19" s="12" t="s">
        <v>73</v>
      </c>
      <c r="B19" s="21">
        <v>5</v>
      </c>
      <c r="C19" s="14">
        <v>5</v>
      </c>
      <c r="D19" s="14">
        <v>5</v>
      </c>
      <c r="E19" s="14">
        <v>5</v>
      </c>
      <c r="F19" s="14">
        <v>5</v>
      </c>
      <c r="G19" s="15"/>
      <c r="H19" s="17">
        <f t="shared" si="0"/>
        <v>25</v>
      </c>
      <c r="I19" s="12" t="str">
        <f t="shared" si="1"/>
        <v>pass</v>
      </c>
      <c r="J19" s="17">
        <f t="shared" si="3"/>
        <v>5</v>
      </c>
      <c r="K19" s="60" t="str">
        <f t="shared" si="2"/>
        <v/>
      </c>
      <c r="L19" s="13"/>
      <c r="M19" s="14"/>
      <c r="N19" s="14"/>
      <c r="O19" s="14"/>
      <c r="P19" s="18"/>
    </row>
    <row r="20" spans="1:28" s="20" customFormat="1" x14ac:dyDescent="0.3">
      <c r="A20" s="12" t="s">
        <v>74</v>
      </c>
      <c r="B20" s="21">
        <v>4</v>
      </c>
      <c r="C20" s="9">
        <v>5</v>
      </c>
      <c r="D20" s="14">
        <v>5</v>
      </c>
      <c r="E20" s="14"/>
      <c r="F20" s="14"/>
      <c r="G20" s="15"/>
      <c r="H20" s="17">
        <f t="shared" si="0"/>
        <v>14</v>
      </c>
      <c r="I20" s="12" t="str">
        <f t="shared" si="1"/>
        <v>pass</v>
      </c>
      <c r="J20" s="17">
        <f t="shared" si="3"/>
        <v>2</v>
      </c>
      <c r="K20" s="60" t="str">
        <f t="shared" si="2"/>
        <v>на экзамен</v>
      </c>
      <c r="L20" s="13"/>
      <c r="M20" s="14"/>
      <c r="N20" s="14"/>
      <c r="O20" s="14"/>
      <c r="P20" s="18"/>
      <c r="Q20"/>
      <c r="R20"/>
      <c r="S20"/>
      <c r="T20"/>
      <c r="U20"/>
      <c r="V20"/>
      <c r="W20"/>
      <c r="X20"/>
      <c r="Y20"/>
      <c r="Z20"/>
      <c r="AA20"/>
      <c r="AB20"/>
    </row>
    <row r="21" spans="1:28" s="20" customFormat="1" x14ac:dyDescent="0.3">
      <c r="A21" s="12" t="s">
        <v>75</v>
      </c>
      <c r="B21" s="21"/>
      <c r="C21" s="14"/>
      <c r="D21" s="14"/>
      <c r="E21" s="14"/>
      <c r="F21" s="14"/>
      <c r="G21" s="15"/>
      <c r="H21" s="17">
        <f t="shared" si="0"/>
        <v>0</v>
      </c>
      <c r="I21" s="12" t="str">
        <f t="shared" si="1"/>
        <v>fail</v>
      </c>
      <c r="J21" s="17">
        <f t="shared" si="3"/>
        <v>2</v>
      </c>
      <c r="K21" s="60" t="str">
        <f t="shared" si="2"/>
        <v>на экзамен</v>
      </c>
      <c r="L21" s="13"/>
      <c r="M21" s="14"/>
      <c r="N21" s="14"/>
      <c r="O21" s="14"/>
      <c r="P21" s="18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3">
      <c r="A22" s="12" t="s">
        <v>76</v>
      </c>
      <c r="B22" s="21">
        <v>5</v>
      </c>
      <c r="C22" s="14">
        <v>5</v>
      </c>
      <c r="D22" s="14">
        <v>5</v>
      </c>
      <c r="E22" s="14">
        <v>5</v>
      </c>
      <c r="F22" s="14">
        <v>5</v>
      </c>
      <c r="G22" s="15"/>
      <c r="H22" s="17">
        <f t="shared" si="0"/>
        <v>25</v>
      </c>
      <c r="I22" s="12" t="str">
        <f t="shared" si="1"/>
        <v>pass</v>
      </c>
      <c r="J22" s="17">
        <f t="shared" si="3"/>
        <v>5</v>
      </c>
      <c r="K22" s="60" t="str">
        <f t="shared" si="2"/>
        <v/>
      </c>
      <c r="L22" s="13"/>
      <c r="M22" s="14"/>
      <c r="N22" s="14"/>
      <c r="O22" s="14"/>
      <c r="P22" s="18"/>
    </row>
    <row r="23" spans="1:28" x14ac:dyDescent="0.3">
      <c r="A23" s="12" t="s">
        <v>77</v>
      </c>
      <c r="B23" s="21">
        <v>5</v>
      </c>
      <c r="C23" s="14">
        <v>5</v>
      </c>
      <c r="D23" s="14">
        <v>5</v>
      </c>
      <c r="E23" s="9">
        <v>5</v>
      </c>
      <c r="F23" s="14">
        <v>5</v>
      </c>
      <c r="G23" s="15"/>
      <c r="H23" s="17">
        <f t="shared" si="0"/>
        <v>25</v>
      </c>
      <c r="I23" s="12" t="str">
        <f t="shared" si="1"/>
        <v>pass</v>
      </c>
      <c r="J23" s="17">
        <f t="shared" si="3"/>
        <v>5</v>
      </c>
      <c r="K23" s="60" t="str">
        <f t="shared" si="2"/>
        <v/>
      </c>
      <c r="L23" s="13"/>
      <c r="M23" s="14"/>
      <c r="N23" s="14"/>
      <c r="O23" s="14"/>
      <c r="P23" s="18"/>
    </row>
    <row r="24" spans="1:28" x14ac:dyDescent="0.3">
      <c r="A24" s="12" t="s">
        <v>78</v>
      </c>
      <c r="B24" s="21">
        <v>5</v>
      </c>
      <c r="C24" s="14">
        <v>5</v>
      </c>
      <c r="D24" s="14">
        <v>5</v>
      </c>
      <c r="E24" s="9">
        <v>4</v>
      </c>
      <c r="F24" s="14">
        <v>5</v>
      </c>
      <c r="G24" s="15"/>
      <c r="H24" s="17">
        <f t="shared" si="0"/>
        <v>24</v>
      </c>
      <c r="I24" s="12" t="str">
        <f t="shared" si="1"/>
        <v>pass</v>
      </c>
      <c r="J24" s="17">
        <f t="shared" si="3"/>
        <v>4</v>
      </c>
      <c r="K24" s="60" t="str">
        <f t="shared" si="2"/>
        <v/>
      </c>
      <c r="L24" s="13"/>
      <c r="M24" s="14"/>
      <c r="N24" s="14"/>
      <c r="O24" s="14"/>
      <c r="P24" s="18"/>
    </row>
    <row r="25" spans="1:28" x14ac:dyDescent="0.3">
      <c r="A25" s="12" t="s">
        <v>79</v>
      </c>
      <c r="B25" s="21">
        <v>5</v>
      </c>
      <c r="C25" s="9">
        <v>3</v>
      </c>
      <c r="D25" s="14">
        <v>5</v>
      </c>
      <c r="E25" s="19">
        <v>4</v>
      </c>
      <c r="F25" s="9">
        <v>3</v>
      </c>
      <c r="G25" s="15"/>
      <c r="H25" s="17">
        <f t="shared" si="0"/>
        <v>20</v>
      </c>
      <c r="I25" s="12" t="str">
        <f t="shared" si="1"/>
        <v>pass</v>
      </c>
      <c r="J25" s="17">
        <f t="shared" si="3"/>
        <v>3</v>
      </c>
      <c r="K25" s="60" t="str">
        <f t="shared" si="2"/>
        <v/>
      </c>
      <c r="L25" s="13"/>
      <c r="M25" s="14"/>
      <c r="N25" s="14"/>
      <c r="O25" s="14"/>
      <c r="P25" s="18"/>
    </row>
    <row r="26" spans="1:28" s="20" customFormat="1" x14ac:dyDescent="0.3">
      <c r="A26" s="12" t="s">
        <v>80</v>
      </c>
      <c r="B26" s="55">
        <v>5</v>
      </c>
      <c r="C26" s="14">
        <v>5</v>
      </c>
      <c r="D26" s="14"/>
      <c r="E26" s="14"/>
      <c r="F26" s="14"/>
      <c r="G26" s="15"/>
      <c r="H26" s="17">
        <f t="shared" si="0"/>
        <v>10</v>
      </c>
      <c r="I26" s="12" t="str">
        <f t="shared" si="1"/>
        <v>fail</v>
      </c>
      <c r="J26" s="17">
        <f t="shared" si="3"/>
        <v>2</v>
      </c>
      <c r="K26" s="60" t="str">
        <f t="shared" si="2"/>
        <v>на экзамен</v>
      </c>
      <c r="L26" s="13"/>
      <c r="M26" s="14"/>
      <c r="N26" s="14"/>
      <c r="O26" s="14"/>
      <c r="P26" s="18"/>
      <c r="Q26"/>
      <c r="R26"/>
      <c r="S26"/>
      <c r="T26"/>
      <c r="U26"/>
      <c r="V26"/>
      <c r="W26"/>
      <c r="X26"/>
      <c r="Y26"/>
      <c r="Z26"/>
      <c r="AA26"/>
      <c r="AB26"/>
    </row>
    <row r="27" spans="1:28" s="19" customFormat="1" x14ac:dyDescent="0.3">
      <c r="A27" s="12" t="s">
        <v>81</v>
      </c>
      <c r="B27" s="21">
        <v>5</v>
      </c>
      <c r="C27" s="14">
        <v>5</v>
      </c>
      <c r="D27" s="9">
        <v>5</v>
      </c>
      <c r="E27" s="14">
        <v>5</v>
      </c>
      <c r="F27" s="14"/>
      <c r="G27" s="15"/>
      <c r="H27" s="17">
        <f t="shared" si="0"/>
        <v>20</v>
      </c>
      <c r="I27" s="12" t="str">
        <f t="shared" si="1"/>
        <v>pass</v>
      </c>
      <c r="J27" s="17">
        <f t="shared" si="3"/>
        <v>3</v>
      </c>
      <c r="K27" s="60" t="str">
        <f t="shared" si="2"/>
        <v/>
      </c>
      <c r="L27" s="13"/>
      <c r="M27" s="14"/>
      <c r="N27" s="14"/>
      <c r="O27" s="14"/>
      <c r="P27" s="18"/>
    </row>
    <row r="28" spans="1:28" x14ac:dyDescent="0.3">
      <c r="A28" s="12" t="s">
        <v>82</v>
      </c>
      <c r="B28" s="21">
        <v>5</v>
      </c>
      <c r="C28" s="14">
        <v>5</v>
      </c>
      <c r="D28" s="14">
        <v>5</v>
      </c>
      <c r="E28" s="14">
        <v>5</v>
      </c>
      <c r="F28" s="14">
        <v>5</v>
      </c>
      <c r="G28" s="15"/>
      <c r="H28" s="17">
        <f t="shared" si="0"/>
        <v>25</v>
      </c>
      <c r="I28" s="12" t="str">
        <f t="shared" si="1"/>
        <v>pass</v>
      </c>
      <c r="J28" s="17">
        <f t="shared" si="3"/>
        <v>5</v>
      </c>
      <c r="K28" s="60" t="str">
        <f t="shared" si="2"/>
        <v/>
      </c>
      <c r="L28" s="13"/>
      <c r="M28" s="14"/>
      <c r="N28" s="14"/>
      <c r="O28" s="14"/>
      <c r="P28" s="18"/>
    </row>
    <row r="29" spans="1:28" s="20" customFormat="1" x14ac:dyDescent="0.3">
      <c r="A29" s="12" t="s">
        <v>83</v>
      </c>
      <c r="B29" s="56">
        <v>3</v>
      </c>
      <c r="C29" s="14"/>
      <c r="D29" s="14"/>
      <c r="E29" s="14"/>
      <c r="F29" s="14"/>
      <c r="G29" s="15"/>
      <c r="H29" s="17">
        <f t="shared" si="0"/>
        <v>3</v>
      </c>
      <c r="I29" s="12" t="str">
        <f t="shared" si="1"/>
        <v>fail</v>
      </c>
      <c r="J29" s="17">
        <f t="shared" si="3"/>
        <v>2</v>
      </c>
      <c r="K29" s="60" t="str">
        <f t="shared" si="2"/>
        <v>на экзамен</v>
      </c>
      <c r="L29" s="13"/>
      <c r="M29" s="14"/>
      <c r="N29" s="14"/>
      <c r="O29" s="14"/>
      <c r="P29" s="18"/>
      <c r="Q29"/>
      <c r="R29"/>
      <c r="S29"/>
      <c r="T29"/>
      <c r="U29"/>
      <c r="V29"/>
      <c r="W29"/>
      <c r="X29"/>
      <c r="Y29"/>
      <c r="Z29"/>
      <c r="AA29"/>
      <c r="AB29"/>
    </row>
    <row r="30" spans="1:28" ht="15" thickBot="1" x14ac:dyDescent="0.35">
      <c r="A30" s="31" t="s">
        <v>84</v>
      </c>
      <c r="B30" s="46">
        <v>5</v>
      </c>
      <c r="C30" s="34">
        <v>5</v>
      </c>
      <c r="D30" s="33">
        <v>5</v>
      </c>
      <c r="E30" s="34">
        <v>5</v>
      </c>
      <c r="F30" s="34"/>
      <c r="G30" s="47"/>
      <c r="H30" s="37">
        <f t="shared" si="0"/>
        <v>20</v>
      </c>
      <c r="I30" s="31" t="str">
        <f t="shared" si="1"/>
        <v>pass</v>
      </c>
      <c r="J30" s="37">
        <f t="shared" si="3"/>
        <v>3</v>
      </c>
      <c r="K30" s="61" t="str">
        <f>IF(J32=2,"на экзамен","")</f>
        <v/>
      </c>
      <c r="L30" s="32"/>
      <c r="M30" s="34"/>
      <c r="N30" s="34"/>
      <c r="O30" s="34"/>
      <c r="P30" s="38"/>
    </row>
    <row r="31" spans="1:28" x14ac:dyDescent="0.3">
      <c r="A31" s="19"/>
      <c r="B31" s="19">
        <f t="shared" ref="B31:F31" si="4">COUNTA(B2:B30)</f>
        <v>28</v>
      </c>
      <c r="C31" s="19">
        <f t="shared" si="4"/>
        <v>27</v>
      </c>
      <c r="D31" s="19">
        <f t="shared" si="4"/>
        <v>22</v>
      </c>
      <c r="E31" s="19">
        <f t="shared" si="4"/>
        <v>20</v>
      </c>
      <c r="F31" s="19">
        <f t="shared" si="4"/>
        <v>13</v>
      </c>
      <c r="G31" s="19"/>
      <c r="H31" s="48"/>
      <c r="I31" s="19"/>
      <c r="J31" s="48"/>
      <c r="L31" s="19">
        <f>COUNTA(L2:L30)</f>
        <v>0</v>
      </c>
      <c r="M31" s="19">
        <f>COUNTA(M2:M30)</f>
        <v>0</v>
      </c>
      <c r="N31" s="19">
        <f>COUNTA(N2:N30)</f>
        <v>0</v>
      </c>
      <c r="O31" s="19">
        <f>COUNTA(O2:O30)</f>
        <v>0</v>
      </c>
      <c r="P31" s="19">
        <f>COUNTA(P2:P30)</f>
        <v>0</v>
      </c>
    </row>
  </sheetData>
  <sortState xmlns:xlrd2="http://schemas.microsoft.com/office/spreadsheetml/2017/richdata2" ref="A2:A30">
    <sortCondition ref="A1:A30"/>
  </sortState>
  <conditionalFormatting sqref="I2:I30">
    <cfRule type="containsText" dxfId="5" priority="17" operator="containsText" text="pass">
      <formula>NOT(ISERROR(SEARCH("pass",I2)))</formula>
    </cfRule>
  </conditionalFormatting>
  <conditionalFormatting sqref="J2:J30">
    <cfRule type="dataBar" priority="1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4" priority="12" operator="equal">
      <formula>5</formula>
    </cfRule>
  </conditionalFormatting>
  <conditionalFormatting sqref="H2:H30">
    <cfRule type="cellIs" dxfId="3" priority="5" operator="lessThan">
      <formula>14</formula>
    </cfRule>
    <cfRule type="cellIs" dxfId="2" priority="6" operator="lessThan">
      <formula>19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{DD5D953C-F2FD-4F03-844A-D8E055E867F0}</x14:id>
        </ext>
      </extLst>
    </cfRule>
    <cfRule type="cellIs" dxfId="1" priority="4" operator="equal">
      <formula>5</formula>
    </cfRule>
  </conditionalFormatting>
  <conditionalFormatting sqref="K2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{5094CFA8-DD88-41EE-8F39-6471E9690A9A}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J2:J30</xm:sqref>
        </x14:conditionalFormatting>
        <x14:conditionalFormatting xmlns:xm="http://schemas.microsoft.com/office/excel/2006/main">
          <x14:cfRule type="dataBar" id="{DD5D953C-F2FD-4F03-844A-D8E055E867F0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5094CFA8-DD88-41EE-8F39-6471E9690A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Марк</cp:lastModifiedBy>
  <dcterms:created xsi:type="dcterms:W3CDTF">2015-06-05T18:17:20Z</dcterms:created>
  <dcterms:modified xsi:type="dcterms:W3CDTF">2022-12-24T17:40:24Z</dcterms:modified>
</cp:coreProperties>
</file>