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  <c r="D27" i="2" l="1"/>
  <c r="K2" i="1" l="1"/>
  <c r="K30" i="3"/>
  <c r="K10" i="1"/>
  <c r="K18" i="1"/>
  <c r="K26" i="1"/>
  <c r="K32" i="1"/>
  <c r="K14" i="2"/>
  <c r="K17" i="2"/>
  <c r="C33" i="1"/>
  <c r="D33" i="1"/>
  <c r="K26" i="2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H26" i="2"/>
  <c r="H4" i="2"/>
  <c r="J4" i="2" s="1"/>
  <c r="K4" i="2" s="1"/>
  <c r="H5" i="2"/>
  <c r="J5" i="2" s="1"/>
  <c r="K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K12" i="2" s="1"/>
  <c r="H13" i="2"/>
  <c r="J13" i="2" s="1"/>
  <c r="K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K31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<sst xmlns="http://schemas.openxmlformats.org/spreadsheetml/2006/main" count="157" uniqueCount="111">
  <si>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</si>
  <si>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</si>
  <si>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</si>
  <si>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</si>
  <si>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</si>
  <si>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</si>
  <si>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</si>
  <si>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</si>
  <si>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</si>
  <si>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</si>
  <si>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</si>
  <si>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</si>
  <si>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</si>
  <si>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</si>
  <si>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</si>
  <si>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</si>
  <si>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</si>
  <si>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</si>
  <si>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</si>
  <si>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</si>
  <si>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</si>
  <si>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</si>
  <si>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</si>
  <si>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</si>
  <si>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</si>
  <si>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</si>
  <si>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</si>
  <si>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</si>
  <si>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</si>
  <si>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</si>
  <si>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</si>
  <si>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</si>
  <si>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</si>
  <si>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</si>
  <si>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</si>
  <si>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</si>
  <si>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</si>
  <si>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</si>
  <si>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</si>
  <si>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</si>
  <si>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</si>
  <si>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</si>
  <si>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</si>
  <si>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</si>
  <si>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</si>
  <si>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</si>
  <si>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</si>
  <si>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</si>
  <si>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</si>
  <si>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</si>
  <si>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</si>
  <si>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</si>
  <si>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</si>
  <si>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</si>
  <si>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</si>
  <si>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</si>
  <si>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</si>
  <si>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</si>
  <si>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</si>
  <si>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</si>
  <si>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</si>
  <si>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</si>
  <si>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</si>
  <si>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</si>
  <si>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</si>
  <si>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</si>
  <si>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</si>
  <si>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</si>
  <si>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</si>
  <si>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</si>
  <si>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</si>
  <si>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</si>
  <si>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</si>
  <si>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</si>
  <si>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</si>
  <si>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</si>
  <si>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</si>
  <si>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</si>
  <si>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</si>
  <si>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</si>
  <si>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</si>
  <si>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</si>
  <si>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</si>
  <si>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</si>
  <si>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</si>
  <si>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</si>
  <si>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</si>
  <si>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</si>
  <si>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</si>
  <si>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</si>
  <si>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</si>
  <si>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</si>
  <si>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</si>
  <si>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</si>
  <si>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</si>
  <si>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</si>
  <si>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</si>
  <si>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</si>
  <si>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</si>
  <si>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</si>
  <si>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</si>
  <si>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</si>
  <si>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</si>
  <si>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</si>
  <si>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</si>
  <si>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</si>
  <si>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</si>
  <si>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g</t>
  </si>
  <si>
    <t>j</t>
  </si>
  <si>
    <t>for defend</t>
  </si>
  <si>
    <t>erased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</si>
</sst>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  <xf numFmtId="0" fontId="0" fillId="0" borderId="37" xfId="0" applyBorder="1"/>
    <xf numFmtId="0" fontId="0" fillId="2" borderId="0" xfId="0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zoomScaleNormal="100" workbookViewId="0">
      <selection activeCell="B38" sqref="B38"/>
    </sheetView>
  </sheetViews>
  <sheetFormatPr defaultRowHeight="15" x14ac:dyDescent="0.25"/>
  <cols>
    <col min="1" max="1" width="34.5703125" bestFit="1" customWidth="1"/>
    <col min="2" max="2" width="7" bestFit="1" customWidth="1"/>
    <col min="3" max="3" width="7.5703125" bestFit="1" customWidth="1"/>
    <col min="4" max="4" width="13.42578125" bestFit="1" customWidth="1"/>
    <col min="5" max="5" width="14.28515625" bestFit="1" customWidth="1"/>
    <col min="6" max="6" width="7.28515625" bestFit="1" customWidth="1"/>
    <col min="7" max="7" width="12.42578125" bestFit="1" customWidth="1"/>
    <col min="8" max="8" width="6" bestFit="1" customWidth="1"/>
    <col min="9" max="9" width="9.5703125" customWidth="1"/>
    <col min="10" max="10" width="19.5703125" bestFit="1" customWidth="1"/>
    <col min="11" max="11" width="19.5703125" customWidth="1"/>
    <col min="12" max="15" width="7" bestFit="1" customWidth="1"/>
    <col min="16" max="16" width="8" bestFit="1" customWidth="1"/>
  </cols>
  <sheetData>
    <row r="1" spans="1:37" ht="15.75" thickBot="1" x14ac:dyDescent="0.3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25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25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6">
        <f t="shared" si="0"/>
        <v>25</v>
      </c>
      <c r="I3" s="12" t="str">
        <f>IF(H3&gt;=12.5,"pass","fail")</f>
        <v>pass</v>
      </c>
      <c r="J3" s="17">
        <f>IF(H3&gt;=25,5,IF(H3&gt;=22,4,IF(H3&gt;=19,3,2)))</f>
        <v>5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25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25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25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 t="s">
        <v>98</v>
      </c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25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25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25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25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25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25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25">
      <c r="A13" s="12" t="s">
        <v>11</v>
      </c>
      <c r="B13" s="13">
        <v>5</v>
      </c>
      <c r="C13" s="14">
        <v>5</v>
      </c>
      <c r="D13" s="14">
        <v>5</v>
      </c>
      <c r="E13" s="14"/>
      <c r="F13" s="14"/>
      <c r="G13" s="23"/>
      <c r="H13" s="16">
        <f t="shared" si="0"/>
        <v>15</v>
      </c>
      <c r="I13" s="12" t="str">
        <f t="shared" si="2"/>
        <v>pass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25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25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25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25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25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25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25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25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3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25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25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25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25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25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25">
      <c r="A27" s="12" t="s">
        <v>25</v>
      </c>
      <c r="B27" s="13">
        <v>5</v>
      </c>
      <c r="C27" s="14">
        <v>5</v>
      </c>
      <c r="D27" s="14">
        <v>5</v>
      </c>
      <c r="E27" s="14" t="s">
        <v>98</v>
      </c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25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25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25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25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.75" thickBot="1" x14ac:dyDescent="0.3">
      <c r="A32" s="31" t="s">
        <v>30</v>
      </c>
      <c r="B32" s="32">
        <v>5</v>
      </c>
      <c r="C32" s="33">
        <v>5</v>
      </c>
      <c r="D32" s="34">
        <v>5</v>
      </c>
      <c r="E32" s="34"/>
      <c r="F32" s="35"/>
      <c r="G32" s="35"/>
      <c r="H32" s="36">
        <f t="shared" si="0"/>
        <v>15</v>
      </c>
      <c r="I32" s="31" t="str">
        <f>IF(H32&gt;=12.5,"pass","fail")</f>
        <v>pass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25">
      <c r="B33">
        <f t="shared" ref="B33:F33" si="4">COUNTA(B4:B32)</f>
        <v>28</v>
      </c>
      <c r="C33">
        <f t="shared" si="4"/>
        <v>25</v>
      </c>
      <c r="D33">
        <f t="shared" si="4"/>
        <v>25</v>
      </c>
      <c r="E33">
        <f t="shared" si="4"/>
        <v>22</v>
      </c>
      <c r="F33">
        <f t="shared" si="4"/>
        <v>18</v>
      </c>
      <c r="K33" s="65">
        <f>COUNTIF(K2:K32,"на экзамен")</f>
        <v>9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F21" sqref="F21"/>
    </sheetView>
  </sheetViews>
  <sheetFormatPr defaultRowHeight="15" x14ac:dyDescent="0.25"/>
  <cols>
    <col min="1" max="1" width="32" bestFit="1" customWidth="1"/>
    <col min="2" max="2" width="6.85546875" bestFit="1" customWidth="1"/>
    <col min="3" max="3" width="7.42578125" bestFit="1" customWidth="1"/>
    <col min="4" max="4" width="15.5703125" bestFit="1" customWidth="1"/>
    <col min="5" max="5" width="12.140625" bestFit="1" customWidth="1"/>
    <col min="6" max="6" width="12.85546875" bestFit="1" customWidth="1"/>
    <col min="7" max="7" width="12.42578125" bestFit="1" customWidth="1"/>
    <col min="8" max="8" width="8" customWidth="1"/>
    <col min="10" max="10" width="19.5703125" bestFit="1" customWidth="1"/>
    <col min="11" max="11" width="19.5703125" customWidth="1"/>
    <col min="12" max="16" width="8" customWidth="1"/>
  </cols>
  <sheetData>
    <row r="1" spans="1:16" ht="15.75" thickBot="1" x14ac:dyDescent="0.3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25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 t="s">
        <v>98</v>
      </c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25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25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>
        <v>5</v>
      </c>
      <c r="G4" s="15"/>
      <c r="H4" s="17">
        <f t="shared" si="0"/>
        <v>24</v>
      </c>
      <c r="I4" s="12" t="str">
        <f t="shared" si="1"/>
        <v>pass</v>
      </c>
      <c r="J4" s="17">
        <f t="shared" ref="J4:J26" si="3">IF(H4&gt;=25,5,IF(H4&gt;=22,4,IF(H4&gt;=19,3,2)))</f>
        <v>4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25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7">
        <f t="shared" si="0"/>
        <v>25</v>
      </c>
      <c r="I5" s="12" t="str">
        <f t="shared" si="1"/>
        <v>pass</v>
      </c>
      <c r="J5" s="17">
        <f t="shared" si="3"/>
        <v>5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25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25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25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25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25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25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25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>
        <v>5</v>
      </c>
      <c r="G12" s="23"/>
      <c r="H12" s="17">
        <f t="shared" si="0"/>
        <v>25</v>
      </c>
      <c r="I12" s="12" t="str">
        <f t="shared" si="1"/>
        <v>pass</v>
      </c>
      <c r="J12" s="17">
        <f t="shared" si="3"/>
        <v>5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25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 t="s">
        <v>98</v>
      </c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25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25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25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25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25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25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25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7">
        <f t="shared" si="0"/>
        <v>25</v>
      </c>
      <c r="I20" s="12" t="str">
        <f t="shared" si="1"/>
        <v>pass</v>
      </c>
      <c r="J20" s="17">
        <f t="shared" si="3"/>
        <v>5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25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>
        <v>5</v>
      </c>
      <c r="G21" s="15"/>
      <c r="H21" s="17">
        <f t="shared" si="0"/>
        <v>25</v>
      </c>
      <c r="I21" s="12" t="str">
        <f t="shared" si="1"/>
        <v>pass</v>
      </c>
      <c r="J21" s="17">
        <f t="shared" si="3"/>
        <v>5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25">
      <c r="A22" s="12" t="s">
        <v>51</v>
      </c>
      <c r="B22" s="21">
        <v>5</v>
      </c>
      <c r="C22" s="14">
        <v>5</v>
      </c>
      <c r="D22" s="14">
        <v>5</v>
      </c>
      <c r="E22" s="14">
        <v>4</v>
      </c>
      <c r="F22" s="14"/>
      <c r="G22" s="15"/>
      <c r="H22" s="17">
        <f t="shared" si="0"/>
        <v>19</v>
      </c>
      <c r="I22" s="12" t="str">
        <f t="shared" si="1"/>
        <v>pass</v>
      </c>
      <c r="J22" s="17">
        <f t="shared" si="3"/>
        <v>3</v>
      </c>
      <c r="K22" s="60" t="str">
        <f t="shared" si="2"/>
        <v/>
      </c>
      <c r="L22" s="13"/>
      <c r="M22" s="14"/>
      <c r="N22" s="14"/>
      <c r="O22" s="14"/>
      <c r="P22" s="18"/>
    </row>
    <row r="23" spans="1:16" x14ac:dyDescent="0.25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25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25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.75" thickBot="1" x14ac:dyDescent="0.3">
      <c r="A26" s="31" t="s">
        <v>55</v>
      </c>
      <c r="B26" s="46">
        <v>5</v>
      </c>
      <c r="C26" s="34">
        <v>5</v>
      </c>
      <c r="D26" s="47">
        <v>4</v>
      </c>
      <c r="E26" s="34">
        <v>5</v>
      </c>
      <c r="F26" s="34"/>
      <c r="G26" s="47"/>
      <c r="H26" s="37">
        <f t="shared" si="0"/>
        <v>19</v>
      </c>
      <c r="I26" s="31" t="str">
        <f t="shared" si="1"/>
        <v>pass</v>
      </c>
      <c r="J26" s="17">
        <f t="shared" si="3"/>
        <v>3</v>
      </c>
      <c r="K26" s="61" t="str">
        <f>IF(J26=2,"на экзамен","")</f>
        <v/>
      </c>
      <c r="L26" s="32"/>
      <c r="M26" s="34"/>
      <c r="N26" s="34"/>
      <c r="O26" s="34"/>
      <c r="P26" s="38"/>
    </row>
    <row r="27" spans="1:16" x14ac:dyDescent="0.25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23</v>
      </c>
      <c r="F27" s="19">
        <f t="shared" si="4"/>
        <v>17</v>
      </c>
      <c r="G27" s="19"/>
      <c r="H27" s="48"/>
      <c r="I27" s="19"/>
      <c r="J27" s="19"/>
      <c r="K27" s="65">
        <f>COUNTIF(K2:K26,"на экзамен")</f>
        <v>3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25">
      <c r="H28" s="4"/>
    </row>
    <row r="29" spans="1:16" x14ac:dyDescent="0.25">
      <c r="H29" s="4"/>
    </row>
    <row r="30" spans="1:16" x14ac:dyDescent="0.25">
      <c r="H30" s="4"/>
    </row>
    <row r="31" spans="1:16" x14ac:dyDescent="0.25">
      <c r="H31" s="4"/>
    </row>
    <row r="32" spans="1:16" x14ac:dyDescent="0.25">
      <c r="H32" s="4"/>
    </row>
  </sheetData>
  <sortState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8:K31 K26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 J26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J28:K31 K26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 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145" zoomScaleNormal="145" workbookViewId="0">
      <selection activeCell="E20" sqref="E20"/>
    </sheetView>
  </sheetViews>
  <sheetFormatPr defaultRowHeight="15" x14ac:dyDescent="0.25"/>
  <cols>
    <col min="1" max="1" width="41.85546875" bestFit="1" customWidth="1"/>
    <col min="2" max="2" width="13" bestFit="1" customWidth="1"/>
    <col min="3" max="3" width="7.5703125" bestFit="1" customWidth="1"/>
    <col min="4" max="4" width="14" bestFit="1" customWidth="1"/>
    <col min="5" max="5" width="12.140625" bestFit="1" customWidth="1"/>
    <col min="6" max="6" width="14" bestFit="1" customWidth="1"/>
    <col min="7" max="7" width="12.42578125" bestFit="1" customWidth="1"/>
    <col min="8" max="8" width="6" bestFit="1" customWidth="1"/>
    <col min="9" max="9" width="9.5703125" bestFit="1" customWidth="1"/>
    <col min="10" max="10" width="15.7109375" bestFit="1" customWidth="1"/>
    <col min="11" max="11" width="19.5703125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25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25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25">
      <c r="A4" s="12" t="s">
        <v>58</v>
      </c>
      <c r="B4" s="21">
        <v>5</v>
      </c>
      <c r="C4" s="14">
        <v>5</v>
      </c>
      <c r="D4" s="9">
        <v>5</v>
      </c>
      <c r="E4" s="14" t="s">
        <v>110</v>
      </c>
      <c r="F4" s="14"/>
      <c r="G4" s="15"/>
      <c r="H4" s="66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25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25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>
        <v>4</v>
      </c>
      <c r="G7" s="15"/>
      <c r="H7" s="17">
        <f t="shared" si="0"/>
        <v>22</v>
      </c>
      <c r="I7" s="12" t="str">
        <f t="shared" si="1"/>
        <v>pass</v>
      </c>
      <c r="J7" s="17">
        <f t="shared" si="3"/>
        <v>4</v>
      </c>
      <c r="K7" s="60" t="str">
        <f t="shared" si="2"/>
        <v/>
      </c>
      <c r="L7" s="13"/>
      <c r="M7" s="14"/>
      <c r="N7" s="14"/>
      <c r="O7" s="14"/>
      <c r="P7" s="18"/>
    </row>
    <row r="8" spans="1:28" x14ac:dyDescent="0.25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>
        <v>5</v>
      </c>
      <c r="G8" s="15"/>
      <c r="H8" s="17">
        <f t="shared" si="0"/>
        <v>22</v>
      </c>
      <c r="I8" s="12" t="str">
        <f t="shared" si="1"/>
        <v>pass</v>
      </c>
      <c r="J8" s="17">
        <f t="shared" si="3"/>
        <v>4</v>
      </c>
      <c r="K8" s="60" t="str">
        <f t="shared" si="2"/>
        <v/>
      </c>
      <c r="L8" s="13"/>
      <c r="M8" s="14"/>
      <c r="N8" s="14"/>
      <c r="O8" s="14"/>
      <c r="P8" s="18"/>
    </row>
    <row r="9" spans="1:28" s="20" customFormat="1" x14ac:dyDescent="0.25">
      <c r="A9" s="12" t="s">
        <v>63</v>
      </c>
      <c r="B9" s="21">
        <v>5</v>
      </c>
      <c r="C9" s="14">
        <v>5</v>
      </c>
      <c r="D9" s="14" t="s">
        <v>104</v>
      </c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25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25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25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>
        <v>4</v>
      </c>
      <c r="G12" s="23"/>
      <c r="H12" s="17">
        <f t="shared" si="0"/>
        <v>23</v>
      </c>
      <c r="I12" s="12" t="str">
        <f t="shared" si="1"/>
        <v>pass</v>
      </c>
      <c r="J12" s="17">
        <f t="shared" si="3"/>
        <v>4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25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25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25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 t="s">
        <v>109</v>
      </c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25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25">
      <c r="A17" s="12" t="s">
        <v>71</v>
      </c>
      <c r="B17" s="54">
        <v>5</v>
      </c>
      <c r="C17" s="14">
        <v>5</v>
      </c>
      <c r="D17" s="14">
        <v>5</v>
      </c>
      <c r="E17" s="14"/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25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110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25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25">
      <c r="A20" s="12" t="s">
        <v>74</v>
      </c>
      <c r="B20" s="21">
        <v>4</v>
      </c>
      <c r="C20" s="9">
        <v>5</v>
      </c>
      <c r="D20" s="14">
        <v>5</v>
      </c>
      <c r="E20" s="14" t="s">
        <v>98</v>
      </c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25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25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25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25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25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25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25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25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25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24</v>
      </c>
      <c r="E31" s="19">
        <f t="shared" si="4"/>
        <v>21</v>
      </c>
      <c r="F31" s="19">
        <f t="shared" si="4"/>
        <v>17</v>
      </c>
      <c r="G31" s="19"/>
      <c r="H31" s="48"/>
      <c r="I31" s="19"/>
      <c r="J31" s="48"/>
      <c r="K31" s="65">
        <f>COUNTIF(K2:K30,"на экзамен")</f>
        <v>10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  <row r="33" spans="2:6" x14ac:dyDescent="0.25">
      <c r="B33" s="67"/>
    </row>
    <row r="35" spans="2:6" x14ac:dyDescent="0.25">
      <c r="B35">
        <v>0</v>
      </c>
      <c r="C35">
        <v>7</v>
      </c>
      <c r="D35">
        <v>9</v>
      </c>
      <c r="E35">
        <v>11</v>
      </c>
      <c r="F35">
        <v>15</v>
      </c>
    </row>
    <row r="36" spans="2:6" x14ac:dyDescent="0.25">
      <c r="B36">
        <v>0</v>
      </c>
      <c r="C36">
        <v>1</v>
      </c>
      <c r="D36">
        <v>2</v>
      </c>
      <c r="E36">
        <v>3</v>
      </c>
      <c r="F36">
        <v>4</v>
      </c>
    </row>
    <row r="38" spans="2:6" x14ac:dyDescent="0.25">
      <c r="B38" t="s">
        <v>107</v>
      </c>
      <c r="C38">
        <v>7</v>
      </c>
    </row>
    <row r="39" spans="2:6" x14ac:dyDescent="0.25">
      <c r="B39" t="s">
        <v>108</v>
      </c>
      <c r="C39">
        <v>0</v>
      </c>
    </row>
  </sheetData>
  <sortState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2022-12-27T11:24:55Z</dcterms:modified>
</cp:coreProperties>
</file>