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nemo_ingendaa_ru_nl/Documents/backup/thesis/softRmax-analysis/"/>
    </mc:Choice>
  </mc:AlternateContent>
  <xr:revisionPtr revIDLastSave="58" documentId="13_ncr:1_{4290A3C3-AC7A-B342-8452-D19C98A4FE54}" xr6:coauthVersionLast="47" xr6:coauthVersionMax="47" xr10:uidLastSave="{D66A1B2D-339A-CF43-A956-7AFECC792370}"/>
  <bookViews>
    <workbookView xWindow="1560" yWindow="6620" windowWidth="25780" windowHeight="19420" activeTab="3" xr2:uid="{7CDF230F-D82A-4F4E-AAA9-9338F0541A49}"/>
  </bookViews>
  <sheets>
    <sheet name="mnist - 3&amp;7" sheetId="2" r:id="rId1"/>
    <sheet name="mnist " sheetId="1" r:id="rId2"/>
    <sheet name="fashion" sheetId="5" r:id="rId3"/>
    <sheet name="cifar10" sheetId="4" r:id="rId4"/>
    <sheet name="cifar10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4" l="1"/>
  <c r="P10" i="4"/>
  <c r="O6" i="4"/>
  <c r="K17" i="6"/>
  <c r="K20" i="2"/>
  <c r="K19" i="2"/>
  <c r="K18" i="2"/>
  <c r="F19" i="6"/>
  <c r="F16" i="6"/>
  <c r="F17" i="6"/>
  <c r="R8" i="5"/>
  <c r="R9" i="5"/>
  <c r="R10" i="5"/>
  <c r="R11" i="5"/>
  <c r="R7" i="5"/>
  <c r="Q8" i="5"/>
  <c r="Q9" i="5"/>
  <c r="Q10" i="5"/>
  <c r="Q11" i="5"/>
  <c r="Q7" i="5"/>
  <c r="P11" i="5"/>
  <c r="P10" i="5"/>
  <c r="P9" i="5"/>
  <c r="P8" i="5"/>
  <c r="P7" i="5"/>
  <c r="O11" i="5"/>
  <c r="O10" i="5"/>
  <c r="O9" i="5"/>
  <c r="O8" i="5"/>
  <c r="O7" i="5"/>
  <c r="R6" i="5"/>
  <c r="P6" i="5"/>
  <c r="Q6" i="5"/>
  <c r="O6" i="5"/>
  <c r="O8" i="6"/>
  <c r="O9" i="6"/>
  <c r="O10" i="6"/>
  <c r="O7" i="6"/>
  <c r="P8" i="6"/>
  <c r="P9" i="6"/>
  <c r="P10" i="6"/>
  <c r="P7" i="6"/>
  <c r="R8" i="6"/>
  <c r="R9" i="6"/>
  <c r="R10" i="6"/>
  <c r="Q8" i="6"/>
  <c r="Q9" i="6"/>
  <c r="Q10" i="6"/>
  <c r="R7" i="6"/>
  <c r="Q7" i="6"/>
  <c r="R6" i="6"/>
  <c r="Q6" i="6"/>
  <c r="P6" i="6"/>
  <c r="O6" i="6"/>
  <c r="R10" i="4"/>
  <c r="R9" i="4"/>
  <c r="R8" i="4"/>
  <c r="R7" i="4"/>
  <c r="Q8" i="4"/>
  <c r="Q9" i="4"/>
  <c r="Q10" i="4"/>
  <c r="Q7" i="4"/>
  <c r="R6" i="4"/>
  <c r="Q6" i="4"/>
  <c r="P8" i="4"/>
  <c r="P9" i="4"/>
  <c r="P7" i="4"/>
  <c r="P6" i="4"/>
  <c r="O9" i="4"/>
  <c r="O8" i="4"/>
  <c r="O7" i="4"/>
  <c r="F16" i="4"/>
  <c r="B51" i="1"/>
  <c r="K35" i="1"/>
  <c r="K33" i="2"/>
  <c r="K32" i="2"/>
  <c r="C57" i="2"/>
  <c r="B57" i="2"/>
  <c r="D56" i="2"/>
  <c r="D55" i="2"/>
  <c r="C50" i="2"/>
  <c r="B50" i="2"/>
  <c r="D49" i="2"/>
  <c r="D48" i="2"/>
  <c r="C43" i="2"/>
  <c r="B43" i="2"/>
  <c r="D42" i="2"/>
  <c r="D41" i="2"/>
  <c r="K22" i="1"/>
  <c r="C36" i="6"/>
  <c r="B36" i="6"/>
  <c r="C35" i="6"/>
  <c r="B35" i="6"/>
  <c r="B34" i="6"/>
  <c r="D52" i="4"/>
  <c r="C76" i="4"/>
  <c r="B76" i="4"/>
  <c r="D75" i="4"/>
  <c r="D74" i="4"/>
  <c r="D73" i="4"/>
  <c r="D72" i="4"/>
  <c r="D71" i="4"/>
  <c r="D70" i="4"/>
  <c r="D69" i="4"/>
  <c r="D68" i="4"/>
  <c r="D67" i="4"/>
  <c r="D66" i="4"/>
  <c r="C62" i="4"/>
  <c r="B62" i="4"/>
  <c r="D61" i="4"/>
  <c r="D60" i="4"/>
  <c r="D59" i="4"/>
  <c r="D58" i="4"/>
  <c r="D57" i="4"/>
  <c r="D56" i="4"/>
  <c r="D55" i="4"/>
  <c r="D54" i="4"/>
  <c r="D53" i="4"/>
  <c r="C79" i="1"/>
  <c r="C51" i="1"/>
  <c r="B65" i="1"/>
  <c r="C65" i="1"/>
  <c r="D61" i="5"/>
  <c r="D62" i="5"/>
  <c r="D55" i="5"/>
  <c r="D56" i="5"/>
  <c r="D57" i="5"/>
  <c r="D58" i="5"/>
  <c r="D59" i="5"/>
  <c r="D60" i="5"/>
  <c r="C79" i="5"/>
  <c r="B79" i="5"/>
  <c r="D78" i="5"/>
  <c r="D77" i="5"/>
  <c r="D76" i="5"/>
  <c r="D75" i="5"/>
  <c r="D74" i="5"/>
  <c r="D73" i="5"/>
  <c r="D72" i="5"/>
  <c r="D71" i="5"/>
  <c r="D70" i="5"/>
  <c r="D69" i="5"/>
  <c r="C65" i="5"/>
  <c r="B65" i="5"/>
  <c r="D64" i="5"/>
  <c r="D63" i="5"/>
  <c r="B79" i="1"/>
  <c r="D78" i="1"/>
  <c r="D77" i="1"/>
  <c r="D76" i="1"/>
  <c r="D75" i="1"/>
  <c r="D74" i="1"/>
  <c r="D73" i="1"/>
  <c r="D72" i="1"/>
  <c r="D71" i="1"/>
  <c r="D70" i="1"/>
  <c r="D69" i="1"/>
  <c r="D64" i="1"/>
  <c r="D63" i="1"/>
  <c r="D62" i="1"/>
  <c r="D61" i="1"/>
  <c r="D60" i="1"/>
  <c r="D59" i="1"/>
  <c r="D58" i="1"/>
  <c r="D57" i="1"/>
  <c r="D56" i="1"/>
  <c r="D55" i="1"/>
  <c r="C51" i="5"/>
  <c r="B51" i="5"/>
  <c r="D50" i="5"/>
  <c r="D49" i="5"/>
  <c r="D48" i="5"/>
  <c r="D47" i="5"/>
  <c r="D46" i="5"/>
  <c r="D45" i="5"/>
  <c r="D44" i="5"/>
  <c r="D43" i="5"/>
  <c r="D42" i="5"/>
  <c r="D41" i="5"/>
  <c r="F36" i="5"/>
  <c r="F35" i="5"/>
  <c r="F34" i="5"/>
  <c r="F33" i="5"/>
  <c r="F32" i="5"/>
  <c r="D57" i="2" l="1"/>
  <c r="D50" i="2"/>
  <c r="D36" i="6"/>
  <c r="D35" i="6"/>
  <c r="D76" i="4"/>
  <c r="D62" i="4"/>
  <c r="D79" i="5"/>
  <c r="D65" i="5"/>
  <c r="D79" i="1"/>
  <c r="D65" i="1"/>
  <c r="D51" i="5"/>
  <c r="F19" i="5"/>
  <c r="F20" i="5"/>
  <c r="F21" i="5"/>
  <c r="F22" i="5"/>
  <c r="F23" i="5"/>
  <c r="F24" i="5"/>
  <c r="F25" i="5"/>
  <c r="F26" i="5"/>
  <c r="F27" i="5"/>
  <c r="K22" i="5"/>
  <c r="K21" i="5"/>
  <c r="K19" i="5"/>
  <c r="K18" i="5"/>
  <c r="K33" i="1"/>
  <c r="K34" i="1"/>
  <c r="K18" i="6"/>
  <c r="K19" i="1"/>
  <c r="K19" i="6"/>
  <c r="K16" i="6"/>
  <c r="C34" i="6"/>
  <c r="F18" i="6"/>
  <c r="F29" i="6"/>
  <c r="F28" i="6"/>
  <c r="F27" i="6"/>
  <c r="F26" i="6"/>
  <c r="F12" i="6"/>
  <c r="C48" i="4"/>
  <c r="B48" i="4"/>
  <c r="K19" i="4"/>
  <c r="K20" i="4"/>
  <c r="K17" i="4"/>
  <c r="K16" i="4"/>
  <c r="K32" i="1"/>
  <c r="K34" i="5"/>
  <c r="K33" i="5"/>
  <c r="K32" i="5"/>
  <c r="D47" i="4"/>
  <c r="D46" i="4"/>
  <c r="D45" i="4"/>
  <c r="D44" i="4"/>
  <c r="D43" i="4"/>
  <c r="D42" i="4"/>
  <c r="D41" i="4"/>
  <c r="D40" i="4"/>
  <c r="D39" i="4"/>
  <c r="D38" i="4"/>
  <c r="K18" i="1"/>
  <c r="K21" i="1"/>
  <c r="F32" i="1"/>
  <c r="D47" i="1"/>
  <c r="D45" i="1"/>
  <c r="D46" i="1"/>
  <c r="D48" i="1"/>
  <c r="D49" i="1"/>
  <c r="D50" i="1"/>
  <c r="D42" i="1"/>
  <c r="D43" i="1"/>
  <c r="D44" i="1"/>
  <c r="D41" i="1"/>
  <c r="F18" i="5"/>
  <c r="F14" i="5"/>
  <c r="F36" i="2"/>
  <c r="F35" i="2"/>
  <c r="F34" i="2"/>
  <c r="F33" i="2"/>
  <c r="F32" i="2"/>
  <c r="F27" i="2"/>
  <c r="F26" i="2"/>
  <c r="F25" i="2"/>
  <c r="F24" i="2"/>
  <c r="F23" i="2"/>
  <c r="F22" i="2"/>
  <c r="F21" i="2"/>
  <c r="F20" i="2"/>
  <c r="F19" i="2"/>
  <c r="F18" i="2"/>
  <c r="F14" i="2"/>
  <c r="D48" i="4" l="1"/>
  <c r="D51" i="1"/>
  <c r="F36" i="1"/>
  <c r="F35" i="1"/>
  <c r="F34" i="1"/>
  <c r="F33" i="1"/>
  <c r="F31" i="4"/>
  <c r="F32" i="4"/>
  <c r="F33" i="4"/>
  <c r="F30" i="4"/>
  <c r="F12" i="4"/>
  <c r="F17" i="4"/>
  <c r="F18" i="4"/>
  <c r="F19" i="4"/>
  <c r="F20" i="4"/>
  <c r="F21" i="4"/>
  <c r="F22" i="4"/>
  <c r="F23" i="4"/>
  <c r="F24" i="4"/>
  <c r="F25" i="4"/>
  <c r="F26" i="4"/>
  <c r="F14" i="1"/>
  <c r="F18" i="1"/>
  <c r="F19" i="1"/>
  <c r="F20" i="1"/>
  <c r="F21" i="1"/>
  <c r="F22" i="1"/>
  <c r="F23" i="1"/>
  <c r="F24" i="1"/>
  <c r="F25" i="1"/>
  <c r="F26" i="1"/>
  <c r="F27" i="1"/>
  <c r="D34" i="6"/>
  <c r="D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00E52D-2443-B04B-9113-073B3D381499}" keepAlive="1" name="Query - Untitled 2" description="Connection to the 'Untitled 2' query in the workbook." type="5" refreshedVersion="0" background="1">
    <dbPr connection="Provider=Microsoft.Mashup.OleDb.1;Data Source=$Workbook$;Location=&quot;Untitled 2&quot;;Extended Properties=&quot;&quot;" command="SELECT * FROM [Untitled 2]"/>
  </connection>
</connections>
</file>

<file path=xl/sharedStrings.xml><?xml version="1.0" encoding="utf-8"?>
<sst xmlns="http://schemas.openxmlformats.org/spreadsheetml/2006/main" count="520" uniqueCount="112">
  <si>
    <t xml:space="preserve">conservative_a: </t>
  </si>
  <si>
    <t>softmax</t>
  </si>
  <si>
    <t xml:space="preserve">function: </t>
  </si>
  <si>
    <t>n/a</t>
  </si>
  <si>
    <t>MNIST</t>
  </si>
  <si>
    <t>best_accuracy</t>
  </si>
  <si>
    <t>function</t>
  </si>
  <si>
    <t>num_classes</t>
  </si>
  <si>
    <t>train_batch_size</t>
  </si>
  <si>
    <t>test_all</t>
  </si>
  <si>
    <t xml:space="preserve"> True</t>
  </si>
  <si>
    <t>test_batch_size</t>
  </si>
  <si>
    <t>num_epochs</t>
  </si>
  <si>
    <t>learning_rate</t>
  </si>
  <si>
    <t>conservative_a</t>
  </si>
  <si>
    <t xml:space="preserve"> softRmax</t>
  </si>
  <si>
    <t>FGSM attack</t>
  </si>
  <si>
    <t xml:space="preserve"> softmax</t>
  </si>
  <si>
    <t>kernel_size</t>
  </si>
  <si>
    <t>No attack</t>
  </si>
  <si>
    <t>MNIST 3&amp;7</t>
  </si>
  <si>
    <t>BIM attack (iters = 10)</t>
  </si>
  <si>
    <t>eps 0,05</t>
  </si>
  <si>
    <t>eps 0,1</t>
  </si>
  <si>
    <t>eps 0,15</t>
  </si>
  <si>
    <t>eps 0,2</t>
  </si>
  <si>
    <t>eps 0,25</t>
  </si>
  <si>
    <t>eps 0,3</t>
  </si>
  <si>
    <t>eps 0,35</t>
  </si>
  <si>
    <t>eps 0,4</t>
  </si>
  <si>
    <t>eps 0,45</t>
  </si>
  <si>
    <t>eps 0,5</t>
  </si>
  <si>
    <t xml:space="preserve">num_classes: </t>
  </si>
  <si>
    <t>train_batch_size:</t>
  </si>
  <si>
    <t xml:space="preserve">num_epochs: </t>
  </si>
  <si>
    <t xml:space="preserve">learning_rate: </t>
  </si>
  <si>
    <t xml:space="preserve">weight_decay: </t>
  </si>
  <si>
    <t>Performance gain/loss</t>
  </si>
  <si>
    <t>FGSM attack (White box)</t>
  </si>
  <si>
    <t>eps 0,01</t>
  </si>
  <si>
    <t>Function + NLLLoss</t>
  </si>
  <si>
    <t>Fashion MNIST</t>
  </si>
  <si>
    <t>softRmax</t>
  </si>
  <si>
    <t>class</t>
  </si>
  <si>
    <t>softmax - training</t>
  </si>
  <si>
    <t xml:space="preserve"> softRmax - training</t>
  </si>
  <si>
    <t>attack strength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</si>
  <si>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</si>
  <si>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</si>
  <si>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</si>
  <si>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</si>
  <si>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</si>
  <si>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</si>
  <si>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</si>
  <si>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</si>
  <si>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</si>
  <si>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</si>
  <si>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Deepfool</t>
  </si>
  <si>
    <t>Accuracy</t>
  </si>
  <si>
    <t>Difference</t>
  </si>
  <si>
    <t>AVG nr iterations</t>
  </si>
  <si>
    <t>AVG time</t>
  </si>
  <si>
    <t>plane</t>
  </si>
  <si>
    <t>car</t>
  </si>
  <si>
    <t>bird</t>
  </si>
  <si>
    <t>cat</t>
  </si>
  <si>
    <t>deer</t>
  </si>
  <si>
    <t>dog</t>
  </si>
  <si>
    <t>frog</t>
  </si>
  <si>
    <t>horse</t>
  </si>
  <si>
    <t>ship</t>
  </si>
  <si>
    <t>truck</t>
  </si>
  <si>
    <t>Boundary</t>
  </si>
  <si>
    <t>AVG nr steps</t>
  </si>
  <si>
    <t>Robustness (deepfool)</t>
  </si>
  <si>
    <t>Robustness (MSE)</t>
  </si>
  <si>
    <t>AVG</t>
  </si>
  <si>
    <t>CIFAR100</t>
  </si>
  <si>
    <t>CIFAR10</t>
  </si>
  <si>
    <t>294 samples</t>
  </si>
  <si>
    <t>289 samples</t>
  </si>
  <si>
    <t>496 samples</t>
  </si>
  <si>
    <t>Average attack (eps = 0,3)</t>
  </si>
  <si>
    <t>474 samples</t>
  </si>
  <si>
    <t>487 samples</t>
  </si>
  <si>
    <t>497 samples</t>
  </si>
  <si>
    <t>Targeted FGSM attack (white) (eps = 0.3)</t>
  </si>
  <si>
    <t>Targeted FGSM attack (black) (eps = 0.3)</t>
  </si>
  <si>
    <t>Average attack (eps = 0.5)</t>
  </si>
  <si>
    <t>Targeted FGSM attack (white) (eps = 0.5)</t>
  </si>
  <si>
    <t>Targeted FGSM attack (black) (eps = 0.5)</t>
  </si>
  <si>
    <t>Average attack</t>
  </si>
  <si>
    <t>Targeted white</t>
  </si>
  <si>
    <t>Targeted black</t>
  </si>
  <si>
    <t>average</t>
  </si>
  <si>
    <t>soft</t>
  </si>
  <si>
    <t>softR</t>
  </si>
  <si>
    <t>target white</t>
  </si>
  <si>
    <t>target black</t>
  </si>
  <si>
    <t>1000 samples</t>
  </si>
  <si>
    <t>838 samples</t>
  </si>
  <si>
    <t>864 samples</t>
  </si>
  <si>
    <t>9375 samples</t>
  </si>
  <si>
    <t>9634 samples</t>
  </si>
  <si>
    <t>9920 samples</t>
  </si>
  <si>
    <t>9924 samples</t>
  </si>
  <si>
    <t>499 samples</t>
  </si>
  <si>
    <t xml:space="preserve"> </t>
  </si>
  <si>
    <t>fgsm-bim</t>
  </si>
  <si>
    <t>Targeted attacks (eps=0.3)</t>
  </si>
  <si>
    <t>Targeted FGSM attack (white) (eps = 0,3)</t>
  </si>
  <si>
    <t>Targeted FGSM attack (black) (eps = 0,3)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</si>
</sst>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Colour10]0.00%;[Red]0.00%"/>
    <numFmt numFmtId="165" formatCode="[Colour10]0%;[Red]0%"/>
    <numFmt numFmtId="166" formatCode="#,##0.000"/>
  </numFmts>
  <fonts count="3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4"/>
      <name val="Calibri"/>
      <family val="2"/>
    </font>
    <font>
      <sz val="14"/>
      <color theme="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sz val="12"/>
      <color theme="9" tint="-0.499984740745262"/>
      <name val="Calibri (Body)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 Unicode MS"/>
      <family val="2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(Body)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8"/>
      <color theme="1"/>
      <name val="Calibri"/>
      <family val="2"/>
    </font>
    <font>
      <sz val="15"/>
      <color rgb="FFBBBBBB"/>
      <name val="Menlo"/>
      <family val="2"/>
    </font>
    <font>
      <sz val="15"/>
      <color rgb="FFE5C07B"/>
      <name val="Menlo"/>
      <family val="2"/>
    </font>
    <font>
      <sz val="12"/>
      <color theme="1"/>
      <name val="Aptos"/>
    </font>
    <font>
      <b/>
      <sz val="12"/>
      <color rgb="FF008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1" fontId="5" fillId="0" borderId="0" xfId="1" applyNumberFormat="1" applyFont="1" applyFill="1" applyBorder="1" applyAlignment="1">
      <alignment horizontal="center"/>
    </xf>
    <xf numFmtId="11" fontId="5" fillId="0" borderId="0" xfId="1" applyNumberFormat="1" applyFont="1" applyFill="1" applyAlignment="1">
      <alignment horizontal="center"/>
    </xf>
    <xf numFmtId="11" fontId="0" fillId="0" borderId="0" xfId="0" applyNumberFormat="1" applyAlignment="1">
      <alignment horizontal="center"/>
    </xf>
    <xf numFmtId="10" fontId="13" fillId="0" borderId="0" xfId="1" applyNumberFormat="1" applyFont="1" applyFill="1" applyBorder="1"/>
    <xf numFmtId="10" fontId="13" fillId="0" borderId="0" xfId="1" applyNumberFormat="1" applyFont="1" applyFill="1" applyAlignment="1">
      <alignment horizontal="center"/>
    </xf>
    <xf numFmtId="10" fontId="13" fillId="0" borderId="0" xfId="1" applyNumberFormat="1" applyFont="1" applyFill="1"/>
    <xf numFmtId="10" fontId="5" fillId="0" borderId="0" xfId="1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10" fontId="5" fillId="0" borderId="0" xfId="1" applyNumberFormat="1" applyFont="1" applyFill="1" applyAlignment="1">
      <alignment horizontal="center"/>
    </xf>
    <xf numFmtId="10" fontId="5" fillId="0" borderId="0" xfId="1" applyNumberFormat="1" applyFont="1" applyFill="1"/>
    <xf numFmtId="10" fontId="11" fillId="0" borderId="0" xfId="1" applyNumberFormat="1" applyFont="1" applyFill="1" applyBorder="1"/>
    <xf numFmtId="10" fontId="5" fillId="0" borderId="0" xfId="1" applyNumberFormat="1" applyFont="1"/>
    <xf numFmtId="10" fontId="5" fillId="0" borderId="0" xfId="1" applyNumberFormat="1" applyFont="1" applyBorder="1"/>
    <xf numFmtId="10" fontId="5" fillId="0" borderId="0" xfId="1" applyNumberFormat="1" applyFont="1" applyAlignment="1">
      <alignment horizontal="center"/>
    </xf>
    <xf numFmtId="10" fontId="13" fillId="0" borderId="0" xfId="1" applyNumberFormat="1" applyFont="1" applyBorder="1"/>
    <xf numFmtId="10" fontId="13" fillId="0" borderId="0" xfId="1" applyNumberFormat="1" applyFont="1"/>
    <xf numFmtId="10" fontId="3" fillId="0" borderId="0" xfId="1" applyNumberFormat="1" applyFont="1" applyFill="1" applyBorder="1"/>
    <xf numFmtId="10" fontId="1" fillId="0" borderId="0" xfId="1" applyNumberFormat="1" applyFont="1" applyFill="1" applyBorder="1"/>
    <xf numFmtId="10" fontId="0" fillId="0" borderId="0" xfId="1" applyNumberFormat="1" applyFont="1"/>
    <xf numFmtId="10" fontId="3" fillId="0" borderId="0" xfId="1" applyNumberFormat="1" applyFont="1" applyAlignment="1">
      <alignment horizontal="center"/>
    </xf>
    <xf numFmtId="10" fontId="3" fillId="0" borderId="0" xfId="1" applyNumberFormat="1" applyFont="1"/>
    <xf numFmtId="10" fontId="11" fillId="2" borderId="0" xfId="1" applyNumberFormat="1" applyFont="1" applyFill="1" applyBorder="1" applyAlignment="1">
      <alignment horizontal="center" vertical="center"/>
    </xf>
    <xf numFmtId="10" fontId="11" fillId="2" borderId="0" xfId="1" applyNumberFormat="1" applyFont="1" applyFill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10" fontId="11" fillId="3" borderId="0" xfId="1" applyNumberFormat="1" applyFont="1" applyFill="1" applyBorder="1" applyAlignment="1">
      <alignment horizontal="center" wrapText="1"/>
    </xf>
    <xf numFmtId="164" fontId="11" fillId="3" borderId="0" xfId="1" applyNumberFormat="1" applyFont="1" applyFill="1" applyBorder="1" applyAlignment="1">
      <alignment horizontal="center" wrapText="1"/>
    </xf>
    <xf numFmtId="164" fontId="5" fillId="0" borderId="0" xfId="0" applyNumberFormat="1" applyFont="1"/>
    <xf numFmtId="164" fontId="13" fillId="0" borderId="0" xfId="1" applyNumberFormat="1" applyFont="1" applyFill="1" applyBorder="1"/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10" fontId="14" fillId="3" borderId="0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0" fontId="14" fillId="2" borderId="0" xfId="1" applyNumberFormat="1" applyFont="1" applyFill="1" applyBorder="1" applyAlignment="1">
      <alignment vertical="center"/>
    </xf>
    <xf numFmtId="10" fontId="14" fillId="2" borderId="0" xfId="1" applyNumberFormat="1" applyFont="1" applyFill="1" applyAlignment="1">
      <alignment horizontal="center" vertical="center"/>
    </xf>
    <xf numFmtId="10" fontId="15" fillId="0" borderId="0" xfId="1" applyNumberFormat="1" applyFont="1" applyAlignment="1">
      <alignment vertical="center"/>
    </xf>
    <xf numFmtId="10" fontId="14" fillId="2" borderId="0" xfId="1" applyNumberFormat="1" applyFont="1" applyFill="1" applyAlignment="1">
      <alignment vertical="center"/>
    </xf>
    <xf numFmtId="10" fontId="17" fillId="0" borderId="0" xfId="1" applyNumberFormat="1" applyFont="1" applyAlignment="1">
      <alignment horizontal="center"/>
    </xf>
    <xf numFmtId="10" fontId="11" fillId="0" borderId="0" xfId="1" applyNumberFormat="1" applyFont="1" applyFill="1" applyBorder="1" applyAlignment="1">
      <alignment horizontal="center" vertical="center"/>
    </xf>
    <xf numFmtId="10" fontId="11" fillId="0" borderId="0" xfId="1" applyNumberFormat="1" applyFont="1" applyFill="1" applyAlignment="1">
      <alignment horizontal="center" vertical="center"/>
    </xf>
    <xf numFmtId="10" fontId="12" fillId="0" borderId="0" xfId="1" applyNumberFormat="1" applyFont="1" applyFill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wrapText="1"/>
    </xf>
    <xf numFmtId="10" fontId="17" fillId="0" borderId="0" xfId="1" applyNumberFormat="1" applyFont="1" applyFill="1" applyAlignment="1">
      <alignment horizontal="center"/>
    </xf>
    <xf numFmtId="10" fontId="18" fillId="0" borderId="0" xfId="1" applyNumberFormat="1" applyFont="1" applyFill="1" applyAlignment="1">
      <alignment horizontal="center"/>
    </xf>
    <xf numFmtId="0" fontId="13" fillId="0" borderId="0" xfId="0" applyFont="1"/>
    <xf numFmtId="10" fontId="5" fillId="0" borderId="0" xfId="0" applyNumberFormat="1" applyFont="1"/>
    <xf numFmtId="10" fontId="21" fillId="0" borderId="0" xfId="1" applyNumberFormat="1" applyFont="1" applyBorder="1"/>
    <xf numFmtId="10" fontId="21" fillId="0" borderId="0" xfId="1" applyNumberFormat="1" applyFont="1"/>
    <xf numFmtId="164" fontId="22" fillId="0" borderId="0" xfId="1" applyNumberFormat="1" applyFont="1" applyFill="1" applyBorder="1"/>
    <xf numFmtId="10" fontId="22" fillId="0" borderId="0" xfId="1" applyNumberFormat="1" applyFont="1" applyBorder="1"/>
    <xf numFmtId="10" fontId="22" fillId="0" borderId="0" xfId="1" applyNumberFormat="1" applyFont="1"/>
    <xf numFmtId="10" fontId="21" fillId="0" borderId="0" xfId="1" applyNumberFormat="1" applyFont="1" applyFill="1" applyBorder="1"/>
    <xf numFmtId="10" fontId="22" fillId="0" borderId="0" xfId="1" applyNumberFormat="1" applyFont="1" applyFill="1" applyBorder="1"/>
    <xf numFmtId="10" fontId="21" fillId="0" borderId="0" xfId="0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0" fontId="20" fillId="0" borderId="0" xfId="0" applyFont="1"/>
    <xf numFmtId="0" fontId="23" fillId="0" borderId="0" xfId="0" applyFont="1"/>
    <xf numFmtId="0" fontId="25" fillId="0" borderId="0" xfId="0" applyFont="1" applyAlignment="1">
      <alignment vertical="center"/>
    </xf>
    <xf numFmtId="11" fontId="23" fillId="0" borderId="0" xfId="0" applyNumberFormat="1" applyFont="1" applyAlignment="1">
      <alignment horizontal="center"/>
    </xf>
    <xf numFmtId="10" fontId="26" fillId="0" borderId="0" xfId="1" applyNumberFormat="1" applyFont="1" applyFill="1" applyAlignment="1">
      <alignment horizontal="center"/>
    </xf>
    <xf numFmtId="10" fontId="23" fillId="0" borderId="0" xfId="1" applyNumberFormat="1" applyFont="1" applyFill="1"/>
    <xf numFmtId="10" fontId="24" fillId="0" borderId="0" xfId="1" applyNumberFormat="1" applyFont="1" applyFill="1" applyBorder="1"/>
    <xf numFmtId="10" fontId="23" fillId="0" borderId="0" xfId="1" applyNumberFormat="1" applyFont="1"/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10" fontId="23" fillId="0" borderId="0" xfId="1" applyNumberFormat="1" applyFont="1" applyAlignment="1">
      <alignment horizontal="center"/>
    </xf>
    <xf numFmtId="10" fontId="26" fillId="0" borderId="0" xfId="1" applyNumberFormat="1" applyFont="1" applyBorder="1"/>
    <xf numFmtId="10" fontId="23" fillId="0" borderId="0" xfId="1" applyNumberFormat="1" applyFont="1" applyBorder="1"/>
    <xf numFmtId="10" fontId="23" fillId="0" borderId="0" xfId="1" applyNumberFormat="1" applyFont="1" applyFill="1" applyAlignment="1">
      <alignment horizontal="center"/>
    </xf>
    <xf numFmtId="0" fontId="26" fillId="0" borderId="0" xfId="0" applyFont="1"/>
    <xf numFmtId="164" fontId="27" fillId="0" borderId="0" xfId="1" applyNumberFormat="1" applyFont="1" applyFill="1" applyBorder="1"/>
    <xf numFmtId="0" fontId="28" fillId="0" borderId="0" xfId="0" applyFont="1"/>
    <xf numFmtId="10" fontId="25" fillId="3" borderId="0" xfId="1" applyNumberFormat="1" applyFont="1" applyFill="1" applyBorder="1" applyAlignment="1">
      <alignment horizontal="center" vertical="center" wrapText="1"/>
    </xf>
    <xf numFmtId="165" fontId="27" fillId="0" borderId="0" xfId="1" applyNumberFormat="1" applyFont="1" applyFill="1" applyBorder="1"/>
    <xf numFmtId="10" fontId="1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0" fontId="2" fillId="0" borderId="0" xfId="0" applyFont="1"/>
    <xf numFmtId="10" fontId="2" fillId="0" borderId="0" xfId="1" applyNumberFormat="1" applyFont="1" applyFill="1" applyBorder="1"/>
    <xf numFmtId="10" fontId="2" fillId="0" borderId="0" xfId="1" applyNumberFormat="1" applyFont="1"/>
    <xf numFmtId="10" fontId="14" fillId="2" borderId="0" xfId="1" applyNumberFormat="1" applyFont="1" applyFill="1" applyBorder="1" applyAlignment="1">
      <alignment horizontal="center" vertical="center"/>
    </xf>
    <xf numFmtId="0" fontId="15" fillId="0" borderId="0" xfId="0" applyFont="1"/>
    <xf numFmtId="10" fontId="14" fillId="3" borderId="0" xfId="1" applyNumberFormat="1" applyFont="1" applyFill="1" applyBorder="1" applyAlignment="1">
      <alignment horizontal="center" wrapText="1"/>
    </xf>
    <xf numFmtId="10" fontId="13" fillId="0" borderId="0" xfId="0" applyNumberFormat="1" applyFont="1"/>
    <xf numFmtId="10" fontId="0" fillId="0" borderId="0" xfId="0" applyNumberFormat="1" applyAlignment="1">
      <alignment horizontal="center"/>
    </xf>
    <xf numFmtId="0" fontId="16" fillId="0" borderId="0" xfId="0" applyFont="1"/>
    <xf numFmtId="0" fontId="29" fillId="0" borderId="0" xfId="0" applyFont="1"/>
    <xf numFmtId="11" fontId="5" fillId="0" borderId="0" xfId="0" applyNumberFormat="1" applyFont="1" applyAlignment="1">
      <alignment horizontal="center"/>
    </xf>
    <xf numFmtId="10" fontId="14" fillId="0" borderId="0" xfId="1" applyNumberFormat="1" applyFont="1" applyFill="1" applyAlignment="1">
      <alignment horizontal="center" vertical="center"/>
    </xf>
    <xf numFmtId="10" fontId="14" fillId="0" borderId="0" xfId="1" applyNumberFormat="1" applyFont="1" applyFill="1" applyBorder="1" applyAlignment="1">
      <alignment horizontal="center" wrapText="1"/>
    </xf>
    <xf numFmtId="10" fontId="2" fillId="0" borderId="0" xfId="0" applyNumberFormat="1" applyFont="1"/>
    <xf numFmtId="10" fontId="0" fillId="0" borderId="0" xfId="0" applyNumberFormat="1"/>
    <xf numFmtId="10" fontId="2" fillId="0" borderId="0" xfId="1" applyNumberFormat="1" applyFont="1" applyFill="1" applyAlignment="1">
      <alignment horizontal="center"/>
    </xf>
    <xf numFmtId="10" fontId="0" fillId="0" borderId="0" xfId="1" applyNumberFormat="1" applyFont="1" applyFill="1"/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wrapText="1"/>
    </xf>
    <xf numFmtId="10" fontId="3" fillId="0" borderId="0" xfId="0" applyNumberFormat="1" applyFont="1"/>
    <xf numFmtId="10" fontId="19" fillId="0" borderId="0" xfId="0" applyNumberFormat="1" applyFont="1"/>
    <xf numFmtId="10" fontId="11" fillId="3" borderId="0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0" fontId="3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0" fillId="0" borderId="0" xfId="0" applyFont="1"/>
    <xf numFmtId="0" fontId="31" fillId="0" borderId="0" xfId="0" applyFont="1"/>
    <xf numFmtId="11" fontId="13" fillId="0" borderId="0" xfId="0" applyNumberFormat="1" applyFont="1"/>
    <xf numFmtId="4" fontId="5" fillId="0" borderId="0" xfId="0" applyNumberFormat="1" applyFont="1"/>
    <xf numFmtId="166" fontId="5" fillId="0" borderId="0" xfId="0" applyNumberFormat="1" applyFont="1"/>
    <xf numFmtId="0" fontId="13" fillId="0" borderId="0" xfId="0" applyFont="1" applyAlignment="1">
      <alignment horizontal="right"/>
    </xf>
    <xf numFmtId="11" fontId="1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4" fontId="13" fillId="0" borderId="0" xfId="0" applyNumberFormat="1" applyFont="1"/>
    <xf numFmtId="4" fontId="5" fillId="0" borderId="0" xfId="0" applyNumberFormat="1" applyFont="1" applyAlignment="1">
      <alignment horizontal="right"/>
    </xf>
    <xf numFmtId="2" fontId="5" fillId="0" borderId="0" xfId="0" applyNumberFormat="1" applyFont="1"/>
    <xf numFmtId="10" fontId="0" fillId="0" borderId="0" xfId="0" applyNumberFormat="1" applyAlignment="1">
      <alignment horizontal="right"/>
    </xf>
    <xf numFmtId="10" fontId="21" fillId="0" borderId="0" xfId="1" applyNumberFormat="1" applyFont="1" applyFill="1" applyAlignment="1"/>
    <xf numFmtId="10" fontId="0" fillId="0" borderId="0" xfId="1" applyNumberFormat="1" applyFont="1" applyFill="1" applyAlignment="1"/>
    <xf numFmtId="10" fontId="2" fillId="0" borderId="0" xfId="1" applyNumberFormat="1" applyFont="1" applyFill="1" applyAlignment="1"/>
    <xf numFmtId="0" fontId="2" fillId="0" borderId="0" xfId="1" applyNumberFormat="1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10" fontId="33" fillId="0" borderId="0" xfId="0" applyNumberFormat="1" applyFont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0" fontId="32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10" fontId="0" fillId="0" borderId="0" xfId="1" applyNumberFormat="1" applyFont="1" applyAlignment="1">
      <alignment horizontal="center"/>
    </xf>
    <xf numFmtId="10" fontId="26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12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/>
    <xf numFmtId="10" fontId="12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MNIST 3&amp;7 -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9270495599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'mnist - 3&amp;7'!$N$6:$N$11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- 3&amp;7'!$O$6:$O$11</c:f>
              <c:numCache>
                <c:formatCode>0.00%</c:formatCode>
                <c:ptCount val="6"/>
                <c:pt idx="0">
                  <c:v>0.998</c:v>
                </c:pt>
                <c:pt idx="1">
                  <c:v>0.99263999999999997</c:v>
                </c:pt>
                <c:pt idx="2">
                  <c:v>0.98036999999999996</c:v>
                </c:pt>
                <c:pt idx="3">
                  <c:v>0.95486000000000004</c:v>
                </c:pt>
                <c:pt idx="4">
                  <c:v>0.89695999999999998</c:v>
                </c:pt>
                <c:pt idx="5">
                  <c:v>0.78754000000000002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E-1C49-AF0D-F437341F67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'mnist - 3&amp;7'!$N$6:$N$11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- 3&amp;7'!$P$6:$P$11</c:f>
              <c:numCache>
                <c:formatCode>0.00%</c:formatCode>
                <c:ptCount val="6"/>
                <c:pt idx="0">
                  <c:v>0.99950000000000006</c:v>
                </c:pt>
                <c:pt idx="1">
                  <c:v>0.99312999999999996</c:v>
                </c:pt>
                <c:pt idx="2">
                  <c:v>0.98233999999999999</c:v>
                </c:pt>
                <c:pt idx="3">
                  <c:v>0.95926999999999996</c:v>
                </c:pt>
                <c:pt idx="4">
                  <c:v>0.93718999999999997</c:v>
                </c:pt>
                <c:pt idx="5">
                  <c:v>0.91217000000000004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E-1C49-AF0D-F437341F67C3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'mnist - 3&amp;7'!$N$6:$N$11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- 3&amp;7'!$Q$6:$Q$11</c:f>
              <c:numCache>
                <c:formatCode>0.00%</c:formatCode>
                <c:ptCount val="6"/>
                <c:pt idx="0">
                  <c:v>0.998</c:v>
                </c:pt>
                <c:pt idx="1">
                  <c:v>0.99263999999999997</c:v>
                </c:pt>
                <c:pt idx="2">
                  <c:v>0.98085999999999995</c:v>
                </c:pt>
                <c:pt idx="3">
                  <c:v>0.95387999999999995</c:v>
                </c:pt>
                <c:pt idx="4">
                  <c:v>0.88910999999999996</c:v>
                </c:pt>
                <c:pt idx="5">
                  <c:v>0.73160000000000003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E-1C49-AF0D-F437341F67C3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'mnist - 3&amp;7'!$N$6:$N$11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- 3&amp;7'!$R$6:$R$11</c:f>
              <c:numCache>
                <c:formatCode>0.00%</c:formatCode>
                <c:ptCount val="6"/>
                <c:pt idx="0">
                  <c:v>0.99950000000000006</c:v>
                </c:pt>
                <c:pt idx="1">
                  <c:v>0.99165999999999999</c:v>
                </c:pt>
                <c:pt idx="2">
                  <c:v>0.96516000000000002</c:v>
                </c:pt>
                <c:pt idx="3">
                  <c:v>0.91910000000000003</c:v>
                </c:pt>
                <c:pt idx="4">
                  <c:v>0.81210000000000004</c:v>
                </c:pt>
                <c:pt idx="5">
                  <c:v>0.67320000000000002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E-1C49-AF0D-F437341F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MNIST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52176933765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'mnist 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'!$O$6:$O$11</c:f>
              <c:numCache>
                <c:formatCode>0.00%</c:formatCode>
                <c:ptCount val="6"/>
                <c:pt idx="0">
                  <c:v>0.98950000000000005</c:v>
                </c:pt>
                <c:pt idx="1">
                  <c:v>0.96479999999999999</c:v>
                </c:pt>
                <c:pt idx="2">
                  <c:v>0.91520000000000001</c:v>
                </c:pt>
                <c:pt idx="3">
                  <c:v>0.82230000000000003</c:v>
                </c:pt>
                <c:pt idx="4">
                  <c:v>0.69130000000000003</c:v>
                </c:pt>
                <c:pt idx="5">
                  <c:v>0.52529999999999999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9-D349-A104-62A8CDBA2C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'mnist 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'!$P$6:$P$11</c:f>
              <c:numCache>
                <c:formatCode>0.00%</c:formatCode>
                <c:ptCount val="6"/>
                <c:pt idx="0">
                  <c:v>0.99139999999999995</c:v>
                </c:pt>
                <c:pt idx="1">
                  <c:v>0.95909999999999995</c:v>
                </c:pt>
                <c:pt idx="2">
                  <c:v>0.92059999999999997</c:v>
                </c:pt>
                <c:pt idx="3">
                  <c:v>0.8841</c:v>
                </c:pt>
                <c:pt idx="4">
                  <c:v>0.85229999999999995</c:v>
                </c:pt>
                <c:pt idx="5">
                  <c:v>0.82089999999999996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869-D349-A104-62A8CDBA2C2A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'mnist 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'!$Q$6:$Q$11</c:f>
              <c:numCache>
                <c:formatCode>0.00%</c:formatCode>
                <c:ptCount val="6"/>
                <c:pt idx="0">
                  <c:v>0.98950000000000005</c:v>
                </c:pt>
                <c:pt idx="1">
                  <c:v>0.92249999999999999</c:v>
                </c:pt>
                <c:pt idx="2">
                  <c:v>0.71640000000000004</c:v>
                </c:pt>
                <c:pt idx="3">
                  <c:v>0.43769999999999998</c:v>
                </c:pt>
                <c:pt idx="4">
                  <c:v>0.18709999999999999</c:v>
                </c:pt>
                <c:pt idx="5">
                  <c:v>6.0499999999999998E-2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869-D349-A104-62A8CDBA2C2A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'mnist 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'!$R$6:$R$11</c:f>
              <c:numCache>
                <c:formatCode>0.00%</c:formatCode>
                <c:ptCount val="6"/>
                <c:pt idx="0">
                  <c:v>0.99139999999999995</c:v>
                </c:pt>
                <c:pt idx="1">
                  <c:v>0.59319999999999995</c:v>
                </c:pt>
                <c:pt idx="2">
                  <c:v>0.25069999999999998</c:v>
                </c:pt>
                <c:pt idx="3">
                  <c:v>0.1221</c:v>
                </c:pt>
                <c:pt idx="4">
                  <c:v>8.1600000000000006E-2</c:v>
                </c:pt>
                <c:pt idx="5">
                  <c:v>6.4799999999999996E-2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869-D349-A104-62A8CDBA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Fashion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52176933765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fashion!$N$6:$N$11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fashion!$O$6:$O$11</c:f>
              <c:numCache>
                <c:formatCode>0.00%</c:formatCode>
                <c:ptCount val="6"/>
                <c:pt idx="0">
                  <c:v>0.97299999999999998</c:v>
                </c:pt>
                <c:pt idx="1">
                  <c:v>0.36709999999999998</c:v>
                </c:pt>
                <c:pt idx="2">
                  <c:v>0.19900000000000001</c:v>
                </c:pt>
                <c:pt idx="3">
                  <c:v>0.15540000000000001</c:v>
                </c:pt>
                <c:pt idx="4">
                  <c:v>0.12620000000000001</c:v>
                </c:pt>
                <c:pt idx="5">
                  <c:v>0.1047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6-9346-94E7-6BD41E5ABF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fashion!$N$6:$N$11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fashion!$P$6:$P$11</c:f>
              <c:numCache>
                <c:formatCode>0.00%</c:formatCode>
                <c:ptCount val="6"/>
                <c:pt idx="0">
                  <c:v>0.94610000000000005</c:v>
                </c:pt>
                <c:pt idx="1">
                  <c:v>0.60299999999999998</c:v>
                </c:pt>
                <c:pt idx="2">
                  <c:v>0.45219999999999999</c:v>
                </c:pt>
                <c:pt idx="3">
                  <c:v>0.39589999999999997</c:v>
                </c:pt>
                <c:pt idx="4">
                  <c:v>0.3614</c:v>
                </c:pt>
                <c:pt idx="5">
                  <c:v>0.33929999999999999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6-9346-94E7-6BD41E5ABF08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fashion!$N$6:$N$11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fashion!$Q$6:$Q$11</c:f>
              <c:numCache>
                <c:formatCode>0.00%</c:formatCode>
                <c:ptCount val="6"/>
                <c:pt idx="0">
                  <c:v>0.97299999999999998</c:v>
                </c:pt>
                <c:pt idx="1">
                  <c:v>0.47460000000000002</c:v>
                </c:pt>
                <c:pt idx="2">
                  <c:v>0.2072</c:v>
                </c:pt>
                <c:pt idx="3">
                  <c:v>6.8900000000000003E-2</c:v>
                </c:pt>
                <c:pt idx="4">
                  <c:v>5.1700000000000003E-2</c:v>
                </c:pt>
                <c:pt idx="5">
                  <c:v>4.82E-2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6-9346-94E7-6BD41E5ABF08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fashion!$N$6:$N$11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fashion!$R$6:$R$11</c:f>
              <c:numCache>
                <c:formatCode>0.00%</c:formatCode>
                <c:ptCount val="6"/>
                <c:pt idx="0">
                  <c:v>0.94610000000000005</c:v>
                </c:pt>
                <c:pt idx="1">
                  <c:v>0.63529999999999998</c:v>
                </c:pt>
                <c:pt idx="2">
                  <c:v>0.3745</c:v>
                </c:pt>
                <c:pt idx="3">
                  <c:v>0.2838</c:v>
                </c:pt>
                <c:pt idx="4">
                  <c:v>0.18870000000000001</c:v>
                </c:pt>
                <c:pt idx="5">
                  <c:v>0.1741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6-9346-94E7-6BD41E5A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CIFAR10 -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52176933765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cifar10!$N$6:$N$10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cifar10!$O$6:$O$10</c:f>
              <c:numCache>
                <c:formatCode>0.00%</c:formatCode>
                <c:ptCount val="5"/>
                <c:pt idx="0">
                  <c:v>0.88219999999999998</c:v>
                </c:pt>
                <c:pt idx="1">
                  <c:v>0.70120000000000005</c:v>
                </c:pt>
                <c:pt idx="2">
                  <c:v>0.33050000000000002</c:v>
                </c:pt>
                <c:pt idx="3">
                  <c:v>0.2457</c:v>
                </c:pt>
                <c:pt idx="4">
                  <c:v>0.20180000000000001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9-3B46-92B8-FDEC6BC8A7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cifar10!$N$6:$N$10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cifar10!$P$6:$P$10</c:f>
              <c:numCache>
                <c:formatCode>0.00%</c:formatCode>
                <c:ptCount val="5"/>
                <c:pt idx="0">
                  <c:v>0.88680000000000003</c:v>
                </c:pt>
                <c:pt idx="1">
                  <c:v>0.69630000000000003</c:v>
                </c:pt>
                <c:pt idx="2">
                  <c:v>0.6492</c:v>
                </c:pt>
                <c:pt idx="3">
                  <c:v>0.59919999999999995</c:v>
                </c:pt>
                <c:pt idx="4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9-3B46-92B8-FDEC6BC8A713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cifar10!$N$6:$N$10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cifar10!$Q$6:$Q$10</c:f>
              <c:numCache>
                <c:formatCode>0.00%</c:formatCode>
                <c:ptCount val="5"/>
                <c:pt idx="0">
                  <c:v>0.88219999999999998</c:v>
                </c:pt>
                <c:pt idx="1">
                  <c:v>0.67930000000000001</c:v>
                </c:pt>
                <c:pt idx="2">
                  <c:v>0.1573</c:v>
                </c:pt>
                <c:pt idx="3">
                  <c:v>6.3200000000000006E-2</c:v>
                </c:pt>
                <c:pt idx="4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9-3B46-92B8-FDEC6BC8A713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cifar10!$N$6:$N$10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cifar10!$R$6:$R$10</c:f>
              <c:numCache>
                <c:formatCode>0.00%</c:formatCode>
                <c:ptCount val="5"/>
                <c:pt idx="0">
                  <c:v>0.88680000000000003</c:v>
                </c:pt>
                <c:pt idx="1">
                  <c:v>0.73560000000000003</c:v>
                </c:pt>
                <c:pt idx="2">
                  <c:v>0.60360000000000003</c:v>
                </c:pt>
                <c:pt idx="3">
                  <c:v>0.50970000000000004</c:v>
                </c:pt>
                <c:pt idx="4">
                  <c:v>0.21759999999999999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69-3B46-92B8-FDEC6BC8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CIFAR100 -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52176933765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cifar100!$N$6:$N$10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cifar100!$O$6:$O$10</c:f>
              <c:numCache>
                <c:formatCode>0.00%</c:formatCode>
                <c:ptCount val="5"/>
                <c:pt idx="0">
                  <c:v>0.57669999999999999</c:v>
                </c:pt>
                <c:pt idx="1">
                  <c:v>0.36020000000000002</c:v>
                </c:pt>
                <c:pt idx="2">
                  <c:v>0.15809999999999999</c:v>
                </c:pt>
                <c:pt idx="3">
                  <c:v>0.113</c:v>
                </c:pt>
                <c:pt idx="4">
                  <c:v>7.8100000000000003E-2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C-3240-B4B6-695BA94A56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cifar100!$N$6:$N$10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cifar100!$P$6:$P$10</c:f>
              <c:numCache>
                <c:formatCode>0.00%</c:formatCode>
                <c:ptCount val="5"/>
                <c:pt idx="0">
                  <c:v>0.56699999999999995</c:v>
                </c:pt>
                <c:pt idx="1">
                  <c:v>0.39329999999999998</c:v>
                </c:pt>
                <c:pt idx="2">
                  <c:v>0.2203</c:v>
                </c:pt>
                <c:pt idx="3">
                  <c:v>0.17979999999999999</c:v>
                </c:pt>
                <c:pt idx="4">
                  <c:v>0.10970000000000001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C-3240-B4B6-695BA94A569D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cifar100!$N$6:$N$10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cifar100!$Q$6:$Q$10</c:f>
              <c:numCache>
                <c:formatCode>0.00%</c:formatCode>
                <c:ptCount val="5"/>
                <c:pt idx="0">
                  <c:v>0.57669999999999999</c:v>
                </c:pt>
                <c:pt idx="1">
                  <c:v>0.33179999999999998</c:v>
                </c:pt>
                <c:pt idx="2">
                  <c:v>6.4399999999999999E-2</c:v>
                </c:pt>
                <c:pt idx="3">
                  <c:v>2.24E-2</c:v>
                </c:pt>
                <c:pt idx="4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C-3240-B4B6-695BA94A569D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cifar100!$N$6:$N$10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cifar100!$R$6:$R$10</c:f>
              <c:numCache>
                <c:formatCode>0.00%</c:formatCode>
                <c:ptCount val="5"/>
                <c:pt idx="0">
                  <c:v>0.56699999999999995</c:v>
                </c:pt>
                <c:pt idx="1">
                  <c:v>0.37069999999999997</c:v>
                </c:pt>
                <c:pt idx="2">
                  <c:v>0.14249999999999999</c:v>
                </c:pt>
                <c:pt idx="3">
                  <c:v>8.9599999999999999E-2</c:v>
                </c:pt>
                <c:pt idx="4">
                  <c:v>2.7199999999999998E-2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C-3240-B4B6-695BA94A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12</xdr:row>
      <xdr:rowOff>1</xdr:rowOff>
    </xdr:from>
    <xdr:to>
      <xdr:col>17</xdr:col>
      <xdr:colOff>818206</xdr:colOff>
      <xdr:row>25</xdr:row>
      <xdr:rowOff>123110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2698C-B93D-6C43-9504-4564464F6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1529118</xdr:colOff>
      <xdr:row>13</xdr:row>
      <xdr:rowOff>23540</xdr:rowOff>
    </xdr:from>
    <xdr:to>
      <xdr:col>18</xdr:col>
      <xdr:colOff>17681</xdr:colOff>
      <xdr:row>26</xdr:row>
      <xdr:rowOff>196478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25601-B9ED-AA43-8C7E-4C286826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1097318</xdr:colOff>
      <xdr:row>13</xdr:row>
      <xdr:rowOff>23540</xdr:rowOff>
    </xdr:from>
    <xdr:to>
      <xdr:col>18</xdr:col>
      <xdr:colOff>17681</xdr:colOff>
      <xdr:row>26</xdr:row>
      <xdr:rowOff>196478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5D7D7-E0E0-5745-8098-1E6F3F387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13</xdr:row>
      <xdr:rowOff>4233</xdr:rowOff>
    </xdr:from>
    <xdr:to>
      <xdr:col>18</xdr:col>
      <xdr:colOff>8466</xdr:colOff>
      <xdr:row>26</xdr:row>
      <xdr:rowOff>126153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16C4C9-B722-904C-A73E-7C16C1FB9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13</xdr:row>
      <xdr:rowOff>4233</xdr:rowOff>
    </xdr:from>
    <xdr:to>
      <xdr:col>18</xdr:col>
      <xdr:colOff>2522</xdr:colOff>
      <xdr:row>24</xdr:row>
      <xdr:rowOff>492129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B07B5-8A00-D74A-AB0F-2343F1D4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086D-4A69-674E-A1F5-47C7ABBEF27F}">
  <dimension ref="A1:T85"/>
  <sheetViews>
    <sheetView topLeftCell="A21" zoomScale="94" zoomScaleNormal="94" workbookViewId="0">
      <selection activeCell="B57" sqref="B57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8" max="8" width="20.83203125" style="5" customWidth="1"/>
    <col min="9" max="9" width="15.6640625" style="5" customWidth="1"/>
    <col min="10" max="10" width="15.33203125" style="5" customWidth="1"/>
    <col min="11" max="11" width="16" style="5" customWidth="1"/>
    <col min="12" max="12" width="12.83203125" style="5" customWidth="1"/>
    <col min="13" max="13" width="14.33203125" style="5" customWidth="1"/>
    <col min="14" max="16384" width="10.83203125" style="5"/>
  </cols>
  <sheetData>
    <row r="1" spans="1:18" ht="24" x14ac:dyDescent="0.3">
      <c r="A1" s="7" t="s">
        <v>20</v>
      </c>
      <c r="B1" s="8"/>
    </row>
    <row r="2" spans="1:18" ht="24" x14ac:dyDescent="0.3">
      <c r="A2" s="99" t="s">
        <v>40</v>
      </c>
      <c r="B2" s="10"/>
      <c r="C2" s="10"/>
      <c r="D2" s="10"/>
      <c r="E2" s="10"/>
      <c r="F2" s="10"/>
      <c r="G2" s="5"/>
      <c r="H2" s="99"/>
    </row>
    <row r="3" spans="1:18" ht="19" x14ac:dyDescent="0.25">
      <c r="A3" s="11"/>
      <c r="B3" s="12"/>
      <c r="E3" s="12"/>
      <c r="F3" s="11"/>
      <c r="G3" s="5"/>
    </row>
    <row r="4" spans="1:18" s="46" customFormat="1" ht="40" customHeight="1" x14ac:dyDescent="0.25">
      <c r="A4" s="34" t="s">
        <v>6</v>
      </c>
      <c r="B4" s="35" t="s">
        <v>1</v>
      </c>
      <c r="C4" s="36"/>
      <c r="D4" s="35" t="s">
        <v>6</v>
      </c>
      <c r="E4" s="35" t="s">
        <v>15</v>
      </c>
      <c r="F4" s="39" t="s">
        <v>37</v>
      </c>
      <c r="H4" s="52"/>
      <c r="I4" s="55"/>
      <c r="J4" s="54"/>
      <c r="K4" s="53"/>
      <c r="L4" s="53"/>
      <c r="M4" s="109"/>
    </row>
    <row r="5" spans="1:18" ht="19" x14ac:dyDescent="0.25">
      <c r="A5" s="5" t="s">
        <v>7</v>
      </c>
      <c r="B5" s="8">
        <v>10</v>
      </c>
      <c r="D5" s="5" t="s">
        <v>7</v>
      </c>
      <c r="E5" s="8">
        <v>10</v>
      </c>
      <c r="F5" s="40"/>
      <c r="I5" s="8"/>
      <c r="L5" s="8"/>
      <c r="M5" s="55"/>
      <c r="N5" s="5" t="s">
        <v>108</v>
      </c>
      <c r="O5" s="26"/>
      <c r="P5" s="26"/>
      <c r="Q5" s="26"/>
    </row>
    <row r="6" spans="1:18" x14ac:dyDescent="0.2">
      <c r="A6" s="5" t="s">
        <v>8</v>
      </c>
      <c r="B6" s="8">
        <v>32</v>
      </c>
      <c r="D6" s="5" t="s">
        <v>8</v>
      </c>
      <c r="E6" s="8">
        <v>32</v>
      </c>
      <c r="F6" s="40"/>
      <c r="I6" s="8"/>
      <c r="L6" s="8"/>
      <c r="N6" s="5">
        <v>0</v>
      </c>
      <c r="O6" s="26">
        <v>0.998</v>
      </c>
      <c r="P6" s="26">
        <v>0.99950000000000006</v>
      </c>
      <c r="Q6" s="26">
        <v>0.998</v>
      </c>
      <c r="R6" s="26">
        <v>0.99950000000000006</v>
      </c>
    </row>
    <row r="7" spans="1:18" x14ac:dyDescent="0.2">
      <c r="A7" s="5" t="s">
        <v>9</v>
      </c>
      <c r="B7" s="8" t="s">
        <v>10</v>
      </c>
      <c r="D7" s="5" t="s">
        <v>9</v>
      </c>
      <c r="E7" s="8" t="s">
        <v>10</v>
      </c>
      <c r="F7" s="40"/>
      <c r="I7" s="8"/>
      <c r="L7" s="8"/>
      <c r="N7" s="5">
        <v>0.1</v>
      </c>
      <c r="O7" s="26">
        <v>0.99263999999999997</v>
      </c>
      <c r="P7" s="26">
        <v>0.99312999999999996</v>
      </c>
      <c r="Q7" s="26">
        <v>0.99263999999999997</v>
      </c>
      <c r="R7" s="26">
        <v>0.99165999999999999</v>
      </c>
    </row>
    <row r="8" spans="1:18" x14ac:dyDescent="0.2">
      <c r="A8" s="5" t="s">
        <v>11</v>
      </c>
      <c r="B8" s="8">
        <v>128</v>
      </c>
      <c r="D8" s="5" t="s">
        <v>11</v>
      </c>
      <c r="E8" s="8">
        <v>128</v>
      </c>
      <c r="F8" s="40"/>
      <c r="I8" s="8"/>
      <c r="L8" s="8"/>
      <c r="N8" s="5">
        <v>0.2</v>
      </c>
      <c r="O8" s="26">
        <v>0.98036999999999996</v>
      </c>
      <c r="P8" s="26">
        <v>0.98233999999999999</v>
      </c>
      <c r="Q8" s="26">
        <v>0.98085999999999995</v>
      </c>
      <c r="R8" s="26">
        <v>0.96516000000000002</v>
      </c>
    </row>
    <row r="9" spans="1:18" x14ac:dyDescent="0.2">
      <c r="A9" s="5" t="s">
        <v>12</v>
      </c>
      <c r="B9" s="8">
        <v>10</v>
      </c>
      <c r="D9" s="5" t="s">
        <v>12</v>
      </c>
      <c r="E9" s="8">
        <v>10</v>
      </c>
      <c r="F9" s="40"/>
      <c r="I9" s="8"/>
      <c r="L9" s="8"/>
      <c r="N9" s="5">
        <v>0.3</v>
      </c>
      <c r="O9" s="26">
        <v>0.95486000000000004</v>
      </c>
      <c r="P9" s="26">
        <v>0.95926999999999996</v>
      </c>
      <c r="Q9" s="26">
        <v>0.95387999999999995</v>
      </c>
      <c r="R9" s="26">
        <v>0.91910000000000003</v>
      </c>
    </row>
    <row r="10" spans="1:18" x14ac:dyDescent="0.2">
      <c r="A10" s="5" t="s">
        <v>13</v>
      </c>
      <c r="B10" s="14">
        <v>1E-3</v>
      </c>
      <c r="D10" s="5" t="s">
        <v>13</v>
      </c>
      <c r="E10" s="8">
        <v>1E-3</v>
      </c>
      <c r="F10" s="40"/>
      <c r="I10" s="72"/>
      <c r="L10" s="8"/>
      <c r="N10" s="5">
        <v>0.4</v>
      </c>
      <c r="O10" s="26">
        <v>0.89695999999999998</v>
      </c>
      <c r="P10" s="26">
        <v>0.93718999999999997</v>
      </c>
      <c r="Q10" s="26">
        <v>0.88910999999999996</v>
      </c>
      <c r="R10" s="26">
        <v>0.81210000000000004</v>
      </c>
    </row>
    <row r="11" spans="1:18" x14ac:dyDescent="0.2">
      <c r="A11" s="5" t="s">
        <v>14</v>
      </c>
      <c r="B11" s="8" t="s">
        <v>3</v>
      </c>
      <c r="D11" s="5" t="s">
        <v>0</v>
      </c>
      <c r="E11" s="8" t="s">
        <v>3</v>
      </c>
      <c r="F11" s="40"/>
      <c r="I11" s="8"/>
      <c r="L11" s="8"/>
      <c r="N11" s="5">
        <v>0.5</v>
      </c>
      <c r="O11" s="26">
        <v>0.78754000000000002</v>
      </c>
      <c r="P11" s="26">
        <v>0.91217000000000004</v>
      </c>
      <c r="Q11" s="26">
        <v>0.73160000000000003</v>
      </c>
      <c r="R11" s="26">
        <v>0.67320000000000002</v>
      </c>
    </row>
    <row r="12" spans="1:18" x14ac:dyDescent="0.2">
      <c r="A12" s="5" t="s">
        <v>18</v>
      </c>
      <c r="B12" s="8">
        <v>3</v>
      </c>
      <c r="D12" s="5" t="s">
        <v>18</v>
      </c>
      <c r="E12" s="8">
        <v>3</v>
      </c>
      <c r="F12" s="40"/>
      <c r="L12" s="8"/>
      <c r="O12" s="26"/>
      <c r="P12" s="26"/>
    </row>
    <row r="13" spans="1:18" x14ac:dyDescent="0.2">
      <c r="F13" s="40"/>
    </row>
    <row r="14" spans="1:18" x14ac:dyDescent="0.2">
      <c r="A14" s="16" t="s">
        <v>5</v>
      </c>
      <c r="B14" s="26">
        <v>0.998</v>
      </c>
      <c r="C14" s="18"/>
      <c r="D14" s="18" t="s">
        <v>5</v>
      </c>
      <c r="E14" s="26">
        <v>0.99950000000000006</v>
      </c>
      <c r="F14" s="41">
        <f>(E14-B14)/B14</f>
        <v>1.5030060120241051E-3</v>
      </c>
      <c r="H14" s="16"/>
      <c r="I14" s="17"/>
      <c r="J14" s="16"/>
      <c r="K14" s="16"/>
      <c r="L14" s="21"/>
    </row>
    <row r="15" spans="1:18" x14ac:dyDescent="0.2">
      <c r="A15" s="19"/>
      <c r="B15" s="21"/>
      <c r="C15" s="22"/>
      <c r="D15" s="22"/>
      <c r="E15" s="21"/>
      <c r="F15" s="40"/>
      <c r="L15" s="21"/>
    </row>
    <row r="16" spans="1:18" ht="19" x14ac:dyDescent="0.25">
      <c r="A16" s="23" t="s">
        <v>38</v>
      </c>
      <c r="B16" s="21"/>
      <c r="C16" s="18"/>
      <c r="D16" s="22"/>
      <c r="E16" s="21"/>
      <c r="F16" s="40"/>
      <c r="H16" s="11" t="s">
        <v>57</v>
      </c>
      <c r="I16" s="5" t="s">
        <v>105</v>
      </c>
      <c r="J16" s="5" t="s">
        <v>104</v>
      </c>
      <c r="L16" s="21"/>
    </row>
    <row r="17" spans="1:20" s="46" customFormat="1" ht="40" customHeight="1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9" t="s">
        <v>37</v>
      </c>
      <c r="H17" s="5"/>
      <c r="I17" s="35" t="s">
        <v>1</v>
      </c>
      <c r="J17" s="35" t="s">
        <v>15</v>
      </c>
      <c r="K17" s="112" t="s">
        <v>59</v>
      </c>
      <c r="L17" s="53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25" t="s">
        <v>22</v>
      </c>
      <c r="B18" s="26">
        <v>0.99312999999999996</v>
      </c>
      <c r="C18" s="24"/>
      <c r="D18" s="25" t="s">
        <v>22</v>
      </c>
      <c r="E18" s="26">
        <v>0.99705999999999995</v>
      </c>
      <c r="F18" s="41">
        <f t="shared" ref="F18:F27" si="0">(E18-B18)/B18</f>
        <v>3.9571858669056308E-3</v>
      </c>
      <c r="H18" s="58" t="s">
        <v>74</v>
      </c>
      <c r="I18" s="120">
        <v>0.16284000000000001</v>
      </c>
      <c r="J18" s="120">
        <v>0.21342</v>
      </c>
      <c r="K18" s="41">
        <f>(J18-I18)/I18</f>
        <v>0.31061164333087682</v>
      </c>
      <c r="L18" s="21"/>
    </row>
    <row r="19" spans="1:20" x14ac:dyDescent="0.2">
      <c r="A19" s="27" t="s">
        <v>23</v>
      </c>
      <c r="B19" s="37">
        <v>0.99263999999999997</v>
      </c>
      <c r="C19" s="28"/>
      <c r="D19" s="27" t="s">
        <v>23</v>
      </c>
      <c r="E19" s="37">
        <v>0.99312999999999996</v>
      </c>
      <c r="F19" s="41">
        <f t="shared" si="0"/>
        <v>4.93633139909726E-4</v>
      </c>
      <c r="H19" s="58" t="s">
        <v>75</v>
      </c>
      <c r="I19" s="124">
        <v>3.1308599999999999E-2</v>
      </c>
      <c r="J19" s="120">
        <v>5.7320999999999997E-2</v>
      </c>
      <c r="K19" s="41">
        <f>(J19-I19)/I19</f>
        <v>0.83083881106149748</v>
      </c>
      <c r="L19" s="17"/>
    </row>
    <row r="20" spans="1:20" x14ac:dyDescent="0.2">
      <c r="A20" s="25" t="s">
        <v>24</v>
      </c>
      <c r="B20" s="26">
        <v>0.98773</v>
      </c>
      <c r="C20" s="24"/>
      <c r="D20" s="25" t="s">
        <v>24</v>
      </c>
      <c r="E20" s="26">
        <v>0.98724000000000001</v>
      </c>
      <c r="F20" s="41">
        <f t="shared" si="0"/>
        <v>-4.960869873345858E-4</v>
      </c>
      <c r="H20" s="5" t="s">
        <v>60</v>
      </c>
      <c r="I20" s="131">
        <v>14.021000000000001</v>
      </c>
      <c r="J20" s="131">
        <v>14.532</v>
      </c>
      <c r="K20" s="41">
        <f>(J20-I20)/I20</f>
        <v>3.6445332001996948E-2</v>
      </c>
      <c r="L20" s="21"/>
    </row>
    <row r="21" spans="1:20" x14ac:dyDescent="0.2">
      <c r="A21" s="19" t="s">
        <v>25</v>
      </c>
      <c r="B21" s="26">
        <v>0.98036999999999996</v>
      </c>
      <c r="C21" s="24"/>
      <c r="D21" s="19" t="s">
        <v>25</v>
      </c>
      <c r="E21" s="26">
        <v>0.98233999999999999</v>
      </c>
      <c r="F21" s="41">
        <f t="shared" si="0"/>
        <v>2.0094454134663721E-3</v>
      </c>
      <c r="H21" s="58" t="s">
        <v>58</v>
      </c>
      <c r="I21" s="28">
        <v>1.5200000000000001E-3</v>
      </c>
      <c r="J21" s="28">
        <v>2.33E-3</v>
      </c>
      <c r="K21" s="41"/>
      <c r="L21" s="21"/>
    </row>
    <row r="22" spans="1:20" x14ac:dyDescent="0.2">
      <c r="A22" s="19" t="s">
        <v>26</v>
      </c>
      <c r="B22" s="26">
        <v>0.96958</v>
      </c>
      <c r="C22" s="24"/>
      <c r="D22" s="19" t="s">
        <v>26</v>
      </c>
      <c r="E22" s="26">
        <v>0.97301000000000004</v>
      </c>
      <c r="F22" s="41">
        <f t="shared" si="0"/>
        <v>3.5376142247159018E-3</v>
      </c>
      <c r="H22" s="5" t="s">
        <v>61</v>
      </c>
      <c r="I22" s="5">
        <v>7.9000000000000001E-2</v>
      </c>
      <c r="J22" s="5">
        <v>0.10100000000000001</v>
      </c>
      <c r="K22" s="41"/>
      <c r="L22" s="21"/>
    </row>
    <row r="23" spans="1:20" x14ac:dyDescent="0.2">
      <c r="A23" s="16" t="s">
        <v>27</v>
      </c>
      <c r="B23" s="37">
        <v>0.95486000000000004</v>
      </c>
      <c r="C23" s="28"/>
      <c r="D23" s="16" t="s">
        <v>27</v>
      </c>
      <c r="E23" s="37">
        <v>0.95926999999999996</v>
      </c>
      <c r="F23" s="41">
        <f t="shared" si="0"/>
        <v>4.6184781015017008E-3</v>
      </c>
      <c r="L23" s="17"/>
    </row>
    <row r="24" spans="1:20" x14ac:dyDescent="0.2">
      <c r="A24" s="19" t="s">
        <v>28</v>
      </c>
      <c r="B24" s="26">
        <v>0.93278000000000005</v>
      </c>
      <c r="C24" s="24"/>
      <c r="D24" s="19" t="s">
        <v>28</v>
      </c>
      <c r="E24" s="26">
        <v>0.94799</v>
      </c>
      <c r="F24" s="41">
        <f t="shared" si="0"/>
        <v>1.6306095756770025E-2</v>
      </c>
      <c r="L24" s="21"/>
    </row>
    <row r="25" spans="1:20" x14ac:dyDescent="0.2">
      <c r="A25" s="19" t="s">
        <v>29</v>
      </c>
      <c r="B25" s="26">
        <v>0.89695999999999998</v>
      </c>
      <c r="C25" s="24"/>
      <c r="D25" s="19" t="s">
        <v>29</v>
      </c>
      <c r="E25" s="26">
        <v>0.93718999999999997</v>
      </c>
      <c r="F25" s="41">
        <f t="shared" si="0"/>
        <v>4.4851498394577229E-2</v>
      </c>
      <c r="L25" s="21"/>
    </row>
    <row r="26" spans="1:20" x14ac:dyDescent="0.2">
      <c r="A26" s="19" t="s">
        <v>30</v>
      </c>
      <c r="B26" s="26">
        <v>0.86016000000000004</v>
      </c>
      <c r="C26" s="24"/>
      <c r="D26" s="19" t="s">
        <v>30</v>
      </c>
      <c r="E26" s="26">
        <v>0.92542000000000002</v>
      </c>
      <c r="F26" s="41">
        <f t="shared" si="0"/>
        <v>7.586960565476189E-2</v>
      </c>
      <c r="L26" s="21"/>
    </row>
    <row r="27" spans="1:20" x14ac:dyDescent="0.2">
      <c r="A27" s="16" t="s">
        <v>31</v>
      </c>
      <c r="B27" s="37">
        <v>0.78754000000000002</v>
      </c>
      <c r="C27" s="28"/>
      <c r="D27" s="16" t="s">
        <v>31</v>
      </c>
      <c r="E27" s="37">
        <v>0.91217000000000004</v>
      </c>
      <c r="F27" s="41">
        <f t="shared" si="0"/>
        <v>0.15825227924930799</v>
      </c>
      <c r="L27" s="17"/>
    </row>
    <row r="28" spans="1:20" x14ac:dyDescent="0.2">
      <c r="F28" s="40"/>
    </row>
    <row r="29" spans="1:20" x14ac:dyDescent="0.2">
      <c r="A29" s="24"/>
      <c r="B29" s="24"/>
      <c r="C29" s="24"/>
      <c r="D29" s="24"/>
      <c r="E29" s="24"/>
      <c r="F29" s="40"/>
      <c r="L29" s="22"/>
    </row>
    <row r="30" spans="1:20" ht="19" x14ac:dyDescent="0.25">
      <c r="A30" s="23" t="s">
        <v>21</v>
      </c>
      <c r="B30" s="21"/>
      <c r="C30" s="18"/>
      <c r="D30" s="22"/>
      <c r="E30" s="21"/>
      <c r="F30" s="40"/>
      <c r="H30" s="11" t="s">
        <v>72</v>
      </c>
      <c r="I30" s="5" t="s">
        <v>106</v>
      </c>
      <c r="J30" s="5" t="s">
        <v>106</v>
      </c>
      <c r="L30" s="21"/>
    </row>
    <row r="31" spans="1:20" s="46" customFormat="1" ht="40" customHeight="1" x14ac:dyDescent="0.25">
      <c r="A31" s="34" t="s">
        <v>6</v>
      </c>
      <c r="B31" s="35" t="s">
        <v>1</v>
      </c>
      <c r="C31" s="36"/>
      <c r="D31" s="35" t="s">
        <v>6</v>
      </c>
      <c r="E31" s="35" t="s">
        <v>15</v>
      </c>
      <c r="F31" s="39" t="s">
        <v>37</v>
      </c>
      <c r="H31" s="5"/>
      <c r="I31" s="35" t="s">
        <v>1</v>
      </c>
      <c r="J31" s="35" t="s">
        <v>15</v>
      </c>
      <c r="K31" s="112" t="s">
        <v>59</v>
      </c>
      <c r="L31" s="53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27" t="s">
        <v>23</v>
      </c>
      <c r="B32" s="37">
        <v>0.99263999999999997</v>
      </c>
      <c r="C32" s="28"/>
      <c r="D32" s="27" t="s">
        <v>23</v>
      </c>
      <c r="E32" s="37">
        <v>0.99165999999999999</v>
      </c>
      <c r="F32" s="41">
        <f>(E32-B32)/B32</f>
        <v>-9.87266279819452E-4</v>
      </c>
      <c r="H32" s="58" t="s">
        <v>74</v>
      </c>
      <c r="I32" s="120">
        <v>0.23851</v>
      </c>
      <c r="J32" s="120">
        <v>0.1033</v>
      </c>
      <c r="K32" s="41">
        <f>(J32-I32)/I32</f>
        <v>-0.56689446983354996</v>
      </c>
      <c r="L32" s="17"/>
    </row>
    <row r="33" spans="1:13" x14ac:dyDescent="0.2">
      <c r="A33" s="19" t="s">
        <v>25</v>
      </c>
      <c r="B33" s="26">
        <v>0.98085999999999995</v>
      </c>
      <c r="C33" s="24"/>
      <c r="D33" s="19" t="s">
        <v>25</v>
      </c>
      <c r="E33" s="26">
        <v>0.96516000000000002</v>
      </c>
      <c r="F33" s="41">
        <f>(E33-B33)/B33</f>
        <v>-1.6006361764166074E-2</v>
      </c>
      <c r="H33" s="58" t="s">
        <v>75</v>
      </c>
      <c r="I33" s="120">
        <v>6.2950000000000002E-3</v>
      </c>
      <c r="J33" s="120">
        <v>1.1293E-3</v>
      </c>
      <c r="K33" s="41">
        <f>(J33-I33)/I33</f>
        <v>-0.82060365369340749</v>
      </c>
      <c r="L33" s="21"/>
      <c r="M33" s="41"/>
    </row>
    <row r="34" spans="1:13" x14ac:dyDescent="0.2">
      <c r="A34" s="16" t="s">
        <v>27</v>
      </c>
      <c r="B34" s="37">
        <v>0.95387999999999995</v>
      </c>
      <c r="C34" s="28"/>
      <c r="D34" s="16" t="s">
        <v>27</v>
      </c>
      <c r="E34" s="37">
        <v>0.91910000000000003</v>
      </c>
      <c r="F34" s="41">
        <f>(E34-B34)/B34</f>
        <v>-3.6461609426762194E-2</v>
      </c>
      <c r="H34" s="5" t="s">
        <v>73</v>
      </c>
      <c r="I34" s="5">
        <v>45005</v>
      </c>
      <c r="J34" s="5">
        <v>50214</v>
      </c>
      <c r="K34" s="41"/>
      <c r="L34" s="17"/>
      <c r="M34" s="41"/>
    </row>
    <row r="35" spans="1:13" x14ac:dyDescent="0.2">
      <c r="A35" s="19" t="s">
        <v>29</v>
      </c>
      <c r="B35" s="26">
        <v>0.88910999999999996</v>
      </c>
      <c r="C35" s="24"/>
      <c r="D35" s="19" t="s">
        <v>29</v>
      </c>
      <c r="E35" s="26">
        <v>0.81210000000000004</v>
      </c>
      <c r="F35" s="41">
        <f>(E35-B35)/B35</f>
        <v>-8.6614704592232583E-2</v>
      </c>
      <c r="H35" s="5" t="s">
        <v>61</v>
      </c>
      <c r="I35" s="122">
        <v>4.3310000000000004</v>
      </c>
      <c r="J35" s="122">
        <v>4.3609999999999998</v>
      </c>
      <c r="K35" s="41"/>
      <c r="L35" s="21"/>
      <c r="M35" s="41"/>
    </row>
    <row r="36" spans="1:13" x14ac:dyDescent="0.2">
      <c r="A36" s="16" t="s">
        <v>31</v>
      </c>
      <c r="B36" s="37">
        <v>0.73160000000000003</v>
      </c>
      <c r="C36" s="28"/>
      <c r="D36" s="16" t="s">
        <v>31</v>
      </c>
      <c r="E36" s="37">
        <v>0.67320000000000002</v>
      </c>
      <c r="F36" s="41">
        <f>(E36-B36)/B36</f>
        <v>-7.9825041006014216E-2</v>
      </c>
      <c r="K36" s="19"/>
      <c r="L36" s="17"/>
      <c r="M36" s="41"/>
    </row>
    <row r="37" spans="1:13" x14ac:dyDescent="0.2">
      <c r="A37" s="16"/>
      <c r="B37" s="96"/>
      <c r="D37" s="16"/>
      <c r="E37" s="37"/>
      <c r="F37" s="41"/>
    </row>
    <row r="38" spans="1:13" x14ac:dyDescent="0.2">
      <c r="A38" s="19"/>
      <c r="B38" s="59"/>
      <c r="D38" s="19"/>
      <c r="E38" s="26"/>
      <c r="F38" s="41"/>
      <c r="H38" s="19"/>
      <c r="I38" s="21"/>
      <c r="J38" s="22"/>
      <c r="K38" s="19"/>
      <c r="L38" s="21"/>
      <c r="M38" s="41"/>
    </row>
    <row r="39" spans="1:13" ht="19" x14ac:dyDescent="0.25">
      <c r="A39" s="30" t="s">
        <v>88</v>
      </c>
      <c r="B39" s="90"/>
      <c r="C39" s="90"/>
      <c r="D39" s="90"/>
      <c r="E39" s="26"/>
      <c r="F39" s="41"/>
    </row>
    <row r="40" spans="1:13" ht="20" x14ac:dyDescent="0.25">
      <c r="A40" s="93" t="s">
        <v>43</v>
      </c>
      <c r="B40" s="48" t="s">
        <v>1</v>
      </c>
      <c r="C40" s="48" t="s">
        <v>42</v>
      </c>
      <c r="D40" s="95" t="s">
        <v>37</v>
      </c>
      <c r="E40" s="26"/>
      <c r="F40" s="41"/>
      <c r="L40" s="21"/>
      <c r="M40" s="41"/>
    </row>
    <row r="41" spans="1:13" x14ac:dyDescent="0.2">
      <c r="A41" s="107">
        <v>3</v>
      </c>
      <c r="B41" s="92">
        <v>0.99109999999999998</v>
      </c>
      <c r="C41" s="92">
        <v>0.99009999999999998</v>
      </c>
      <c r="D41" s="89">
        <f t="shared" ref="D41:D42" si="1">(C41-B41)/B41</f>
        <v>-1.0089799212995671E-3</v>
      </c>
      <c r="E41" s="37"/>
      <c r="F41" s="41"/>
    </row>
    <row r="42" spans="1:13" x14ac:dyDescent="0.2">
      <c r="A42" s="108">
        <v>7</v>
      </c>
      <c r="B42" s="92">
        <v>0.95909999999999995</v>
      </c>
      <c r="C42" s="59">
        <v>0.96889999999999998</v>
      </c>
      <c r="D42" s="89">
        <f t="shared" si="1"/>
        <v>1.0217912626420635E-2</v>
      </c>
      <c r="M42" s="98"/>
    </row>
    <row r="43" spans="1:13" x14ac:dyDescent="0.2">
      <c r="A43" s="58" t="s">
        <v>76</v>
      </c>
      <c r="B43" s="59">
        <f>AVERAGE(B41:B42)</f>
        <v>0.97509999999999997</v>
      </c>
      <c r="C43" s="59">
        <f>AVERAGE(C41:C42)</f>
        <v>0.97950000000000004</v>
      </c>
      <c r="D43" s="89">
        <f>(C43-B43)/B43</f>
        <v>4.5123577069019283E-3</v>
      </c>
    </row>
    <row r="44" spans="1:13" x14ac:dyDescent="0.2">
      <c r="A44" s="107"/>
      <c r="B44" s="92"/>
      <c r="C44" s="92"/>
      <c r="D44" s="89"/>
      <c r="L44" s="21"/>
      <c r="M44" s="16"/>
    </row>
    <row r="45" spans="1:13" ht="19" x14ac:dyDescent="0.2">
      <c r="A45" s="108"/>
      <c r="B45" s="106"/>
      <c r="C45" s="104"/>
      <c r="D45" s="89"/>
      <c r="H45" s="138"/>
      <c r="I45" s="139"/>
      <c r="J45" s="139"/>
      <c r="K45" s="140"/>
      <c r="L45" s="53"/>
      <c r="M45" s="19"/>
    </row>
    <row r="46" spans="1:13" ht="19" x14ac:dyDescent="0.25">
      <c r="A46" s="30" t="s">
        <v>89</v>
      </c>
      <c r="B46" s="90"/>
      <c r="C46" s="90"/>
      <c r="D46" s="90"/>
      <c r="H46" s="138"/>
      <c r="I46" s="141"/>
      <c r="J46" s="141"/>
      <c r="K46" s="142"/>
      <c r="L46" s="56"/>
      <c r="M46" s="41"/>
    </row>
    <row r="47" spans="1:13" ht="20" x14ac:dyDescent="0.25">
      <c r="A47" s="93" t="s">
        <v>43</v>
      </c>
      <c r="B47" s="48" t="s">
        <v>1</v>
      </c>
      <c r="C47" s="48" t="s">
        <v>42</v>
      </c>
      <c r="D47" s="95" t="s">
        <v>37</v>
      </c>
      <c r="H47" s="143"/>
      <c r="I47" s="144"/>
      <c r="J47" s="144"/>
      <c r="K47" s="140"/>
      <c r="L47" s="57"/>
      <c r="M47" s="41"/>
    </row>
    <row r="48" spans="1:13" x14ac:dyDescent="0.2">
      <c r="A48" s="107">
        <v>3</v>
      </c>
      <c r="B48" s="92">
        <v>0.93069999999999997</v>
      </c>
      <c r="C48" s="92">
        <v>0.96340000000000003</v>
      </c>
      <c r="D48" s="89">
        <f t="shared" ref="D48:D49" si="2">(C48-B48)/B48</f>
        <v>3.5134844740517958E-2</v>
      </c>
      <c r="H48" s="143"/>
      <c r="I48" s="144"/>
      <c r="J48" s="144"/>
      <c r="K48" s="140"/>
      <c r="L48" s="56"/>
      <c r="M48" s="41"/>
    </row>
    <row r="49" spans="1:13" x14ac:dyDescent="0.2">
      <c r="A49" s="108">
        <v>7</v>
      </c>
      <c r="B49" s="92">
        <v>0.66049999999999998</v>
      </c>
      <c r="C49" s="59">
        <v>0.86280000000000001</v>
      </c>
      <c r="D49" s="89">
        <f t="shared" si="2"/>
        <v>0.30628311884935661</v>
      </c>
      <c r="L49" s="56"/>
      <c r="M49" s="41"/>
    </row>
    <row r="50" spans="1:13" x14ac:dyDescent="0.2">
      <c r="A50" s="58" t="s">
        <v>76</v>
      </c>
      <c r="B50" s="59">
        <f>AVERAGE(B48:B49)</f>
        <v>0.79559999999999997</v>
      </c>
      <c r="C50" s="59">
        <f>AVERAGE(C48:C49)</f>
        <v>0.91310000000000002</v>
      </c>
      <c r="D50" s="89">
        <f>(C50-B50)/B50</f>
        <v>0.14768728004022127</v>
      </c>
      <c r="L50" s="56"/>
      <c r="M50" s="41"/>
    </row>
    <row r="51" spans="1:13" x14ac:dyDescent="0.2">
      <c r="L51" s="57"/>
      <c r="M51" s="41"/>
    </row>
    <row r="52" spans="1:13" x14ac:dyDescent="0.2">
      <c r="L52" s="51"/>
      <c r="M52" s="41"/>
    </row>
    <row r="53" spans="1:13" ht="19" x14ac:dyDescent="0.25">
      <c r="A53" s="30" t="s">
        <v>90</v>
      </c>
      <c r="B53" s="90"/>
      <c r="C53" s="90"/>
      <c r="D53" s="90"/>
      <c r="L53" s="51"/>
      <c r="M53" s="41"/>
    </row>
    <row r="54" spans="1:13" ht="20" x14ac:dyDescent="0.25">
      <c r="A54" s="93" t="s">
        <v>43</v>
      </c>
      <c r="B54" s="48" t="s">
        <v>1</v>
      </c>
      <c r="C54" s="48" t="s">
        <v>42</v>
      </c>
      <c r="D54" s="95" t="s">
        <v>37</v>
      </c>
      <c r="L54" s="51"/>
      <c r="M54" s="41"/>
    </row>
    <row r="55" spans="1:13" x14ac:dyDescent="0.2">
      <c r="A55" s="107">
        <v>3</v>
      </c>
      <c r="B55" s="92">
        <v>0.98319999999999996</v>
      </c>
      <c r="C55" s="92">
        <v>0.98219999999999996</v>
      </c>
      <c r="D55" s="89">
        <f t="shared" ref="D55:D56" si="3">(C55-B55)/B55</f>
        <v>-1.017087062652564E-3</v>
      </c>
      <c r="L55" s="51"/>
      <c r="M55" s="41"/>
    </row>
    <row r="56" spans="1:13" x14ac:dyDescent="0.2">
      <c r="A56" s="108">
        <v>7</v>
      </c>
      <c r="B56" s="92">
        <v>0.93389999999999995</v>
      </c>
      <c r="C56" s="59">
        <v>0.9698</v>
      </c>
      <c r="D56" s="89">
        <f t="shared" si="3"/>
        <v>3.8440946568155096E-2</v>
      </c>
      <c r="L56" s="8"/>
    </row>
    <row r="57" spans="1:13" x14ac:dyDescent="0.2">
      <c r="A57" s="58" t="s">
        <v>76</v>
      </c>
      <c r="B57" s="59">
        <f>AVERAGE(B55:B56)</f>
        <v>0.95855000000000001</v>
      </c>
      <c r="C57" s="59">
        <f>AVERAGE(C55:C56)</f>
        <v>0.97599999999999998</v>
      </c>
      <c r="D57" s="89">
        <f>(C57-B57)/B57</f>
        <v>1.8204579834124424E-2</v>
      </c>
      <c r="L57" s="8"/>
    </row>
    <row r="58" spans="1:13" x14ac:dyDescent="0.2">
      <c r="A58" s="107"/>
      <c r="B58" s="92"/>
      <c r="C58" s="92"/>
      <c r="D58" s="89"/>
      <c r="L58" s="21"/>
      <c r="M58" s="16"/>
    </row>
    <row r="59" spans="1:13" ht="19" x14ac:dyDescent="0.25">
      <c r="A59" s="108"/>
      <c r="B59" s="106"/>
      <c r="C59" s="106"/>
      <c r="D59" s="89"/>
      <c r="L59" s="53"/>
      <c r="M59" s="55"/>
    </row>
    <row r="60" spans="1:13" ht="17" x14ac:dyDescent="0.25">
      <c r="A60" s="107"/>
      <c r="B60" s="59"/>
      <c r="C60" s="59"/>
      <c r="D60" s="89"/>
      <c r="E60" s="111"/>
      <c r="F60" s="41"/>
      <c r="L60" s="56"/>
      <c r="M60" s="41"/>
    </row>
    <row r="61" spans="1:13" ht="17" x14ac:dyDescent="0.25">
      <c r="A61" s="107"/>
      <c r="B61" s="22"/>
      <c r="C61" s="22"/>
      <c r="D61" s="89"/>
      <c r="E61" s="111"/>
      <c r="F61" s="41"/>
      <c r="L61" s="57"/>
      <c r="M61" s="41"/>
    </row>
    <row r="62" spans="1:13" x14ac:dyDescent="0.2">
      <c r="A62" s="108"/>
      <c r="B62" s="22"/>
      <c r="C62" s="22"/>
      <c r="D62" s="89"/>
      <c r="L62" s="56"/>
      <c r="M62" s="41"/>
    </row>
    <row r="63" spans="1:13" ht="19" x14ac:dyDescent="0.25">
      <c r="A63" s="107"/>
      <c r="B63" s="22"/>
      <c r="C63" s="22"/>
      <c r="D63" s="89"/>
      <c r="E63" s="101"/>
      <c r="F63" s="102"/>
      <c r="L63" s="56"/>
      <c r="M63" s="41"/>
    </row>
    <row r="64" spans="1:13" x14ac:dyDescent="0.2">
      <c r="A64" s="107"/>
      <c r="B64" s="22"/>
      <c r="C64" s="22"/>
      <c r="D64" s="89"/>
      <c r="E64" s="103"/>
      <c r="F64" s="89"/>
      <c r="L64" s="56"/>
      <c r="M64" s="41"/>
    </row>
    <row r="65" spans="1:13" x14ac:dyDescent="0.2">
      <c r="A65" s="58"/>
      <c r="B65" s="59"/>
      <c r="C65" s="59"/>
      <c r="D65" s="89"/>
      <c r="E65" s="103"/>
      <c r="F65" s="89"/>
      <c r="L65" s="57"/>
      <c r="M65" s="41"/>
    </row>
    <row r="66" spans="1:13" x14ac:dyDescent="0.2">
      <c r="E66" s="103"/>
      <c r="F66" s="89"/>
      <c r="L66" s="56"/>
      <c r="M66" s="41"/>
    </row>
    <row r="67" spans="1:13" x14ac:dyDescent="0.2">
      <c r="E67" s="103"/>
      <c r="F67" s="89"/>
      <c r="L67" s="56"/>
      <c r="M67" s="41"/>
    </row>
    <row r="68" spans="1:13" x14ac:dyDescent="0.2">
      <c r="E68" s="110"/>
      <c r="F68" s="89"/>
      <c r="L68" s="56"/>
      <c r="M68" s="41"/>
    </row>
    <row r="69" spans="1:13" x14ac:dyDescent="0.2">
      <c r="E69" s="21"/>
      <c r="F69" s="41"/>
      <c r="L69" s="56"/>
      <c r="M69" s="41"/>
    </row>
    <row r="70" spans="1:13" x14ac:dyDescent="0.2">
      <c r="E70" s="21"/>
      <c r="F70" s="41"/>
    </row>
    <row r="71" spans="1:13" x14ac:dyDescent="0.2">
      <c r="E71" s="21"/>
      <c r="F71" s="41"/>
    </row>
    <row r="72" spans="1:13" x14ac:dyDescent="0.2">
      <c r="A72" s="107"/>
      <c r="B72" s="92"/>
      <c r="C72" s="92"/>
      <c r="D72" s="89"/>
    </row>
    <row r="73" spans="1:13" x14ac:dyDescent="0.2">
      <c r="A73" s="108"/>
      <c r="B73" s="106"/>
      <c r="C73" s="106"/>
      <c r="D73" s="89"/>
    </row>
    <row r="74" spans="1:13" x14ac:dyDescent="0.2">
      <c r="A74" s="107"/>
      <c r="B74" s="59"/>
      <c r="C74" s="59"/>
      <c r="D74" s="89"/>
    </row>
    <row r="75" spans="1:13" ht="19" x14ac:dyDescent="0.25">
      <c r="A75" s="107"/>
      <c r="B75" s="22"/>
      <c r="C75" s="22"/>
      <c r="D75" s="89"/>
      <c r="E75" s="53"/>
      <c r="F75" s="55"/>
    </row>
    <row r="76" spans="1:13" x14ac:dyDescent="0.2">
      <c r="A76" s="108"/>
      <c r="B76" s="22"/>
      <c r="C76" s="22"/>
      <c r="D76" s="89"/>
      <c r="E76" s="21"/>
      <c r="F76" s="41"/>
    </row>
    <row r="77" spans="1:13" x14ac:dyDescent="0.2">
      <c r="A77" s="107"/>
      <c r="B77" s="22"/>
      <c r="C77" s="22"/>
      <c r="D77" s="89"/>
      <c r="E77" s="17"/>
      <c r="F77" s="41"/>
    </row>
    <row r="78" spans="1:13" x14ac:dyDescent="0.2">
      <c r="A78" s="107"/>
      <c r="B78" s="22"/>
      <c r="C78" s="22"/>
      <c r="D78" s="89"/>
      <c r="E78" s="21"/>
      <c r="F78" s="41"/>
    </row>
    <row r="79" spans="1:13" x14ac:dyDescent="0.2">
      <c r="A79" s="58"/>
      <c r="B79" s="59"/>
      <c r="C79" s="59"/>
      <c r="D79" s="89"/>
      <c r="E79" s="21"/>
      <c r="F79" s="41"/>
    </row>
    <row r="80" spans="1:13" x14ac:dyDescent="0.2">
      <c r="A80" s="19"/>
      <c r="B80" s="26"/>
      <c r="D80" s="19"/>
      <c r="E80" s="26"/>
      <c r="F80" s="41"/>
    </row>
    <row r="81" spans="1:6" x14ac:dyDescent="0.2">
      <c r="A81" s="16"/>
      <c r="B81" s="37"/>
      <c r="D81" s="16"/>
      <c r="E81" s="37"/>
      <c r="F81" s="41"/>
    </row>
    <row r="82" spans="1:6" x14ac:dyDescent="0.2">
      <c r="A82" s="19"/>
      <c r="B82" s="26"/>
      <c r="D82" s="19"/>
      <c r="E82" s="26"/>
      <c r="F82" s="41"/>
    </row>
    <row r="83" spans="1:6" x14ac:dyDescent="0.2">
      <c r="A83" s="19"/>
      <c r="B83" s="26"/>
      <c r="D83" s="19"/>
      <c r="E83" s="26"/>
      <c r="F83" s="41"/>
    </row>
    <row r="84" spans="1:6" x14ac:dyDescent="0.2">
      <c r="A84" s="19"/>
      <c r="B84" s="26"/>
      <c r="D84" s="19"/>
      <c r="E84" s="26"/>
      <c r="F84" s="41"/>
    </row>
    <row r="85" spans="1:6" x14ac:dyDescent="0.2">
      <c r="A85" s="19"/>
      <c r="B85" s="26"/>
      <c r="D85" s="19"/>
      <c r="E85" s="26"/>
      <c r="F85" s="4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1AE0-B146-4F40-BD5E-14A3A0645060}">
  <dimension ref="A1:R103"/>
  <sheetViews>
    <sheetView topLeftCell="A44" zoomScale="117" zoomScaleNormal="131" workbookViewId="0">
      <selection activeCell="E51" sqref="E51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7" max="7" width="10.83203125" style="5"/>
    <col min="8" max="8" width="20.83203125" style="5" customWidth="1"/>
    <col min="9" max="9" width="15.6640625" style="5" customWidth="1"/>
    <col min="10" max="10" width="15.33203125" style="5" customWidth="1"/>
    <col min="11" max="11" width="16" style="5" customWidth="1"/>
    <col min="12" max="12" width="13.33203125" style="5" customWidth="1"/>
    <col min="13" max="13" width="20" style="5" customWidth="1"/>
    <col min="14" max="16384" width="10.83203125" style="5"/>
  </cols>
  <sheetData>
    <row r="1" spans="1:18" ht="24" x14ac:dyDescent="0.3">
      <c r="A1" s="7" t="s">
        <v>4</v>
      </c>
      <c r="B1" s="8"/>
    </row>
    <row r="2" spans="1:18" ht="19" customHeight="1" x14ac:dyDescent="0.3">
      <c r="A2" s="99"/>
      <c r="B2" s="10"/>
      <c r="C2" s="10"/>
      <c r="D2" s="10"/>
      <c r="E2" s="10"/>
      <c r="F2" s="10"/>
      <c r="H2" s="99"/>
    </row>
    <row r="3" spans="1:18" ht="19" x14ac:dyDescent="0.25">
      <c r="A3" s="11"/>
      <c r="B3" s="12"/>
      <c r="E3" s="12"/>
      <c r="F3" s="11"/>
    </row>
    <row r="4" spans="1:18" ht="40" customHeight="1" x14ac:dyDescent="0.25">
      <c r="A4" s="34" t="s">
        <v>44</v>
      </c>
      <c r="B4" s="35"/>
      <c r="C4" s="36"/>
      <c r="D4" s="35" t="s">
        <v>45</v>
      </c>
      <c r="E4" s="35"/>
      <c r="F4" s="38" t="s">
        <v>37</v>
      </c>
      <c r="H4" s="52"/>
      <c r="I4" s="55"/>
      <c r="J4" s="54"/>
      <c r="K4" s="53"/>
      <c r="L4" s="55"/>
      <c r="M4" s="148"/>
    </row>
    <row r="5" spans="1:18" x14ac:dyDescent="0.2">
      <c r="A5" s="5" t="s">
        <v>7</v>
      </c>
      <c r="B5" s="8">
        <v>5</v>
      </c>
      <c r="D5" s="5" t="s">
        <v>7</v>
      </c>
      <c r="E5" s="8">
        <v>5</v>
      </c>
      <c r="I5" s="8"/>
      <c r="L5" s="8"/>
      <c r="N5" s="5" t="s">
        <v>108</v>
      </c>
      <c r="O5" s="26"/>
      <c r="P5" s="26"/>
      <c r="Q5" s="26"/>
    </row>
    <row r="6" spans="1:18" x14ac:dyDescent="0.2">
      <c r="A6" s="5" t="s">
        <v>8</v>
      </c>
      <c r="B6" s="8">
        <v>32</v>
      </c>
      <c r="D6" s="5" t="s">
        <v>8</v>
      </c>
      <c r="E6" s="8">
        <v>32</v>
      </c>
      <c r="I6" s="8"/>
      <c r="L6" s="8"/>
      <c r="N6" s="5">
        <v>0</v>
      </c>
      <c r="O6" s="26">
        <v>0.98950000000000005</v>
      </c>
      <c r="P6" s="26">
        <v>0.99139999999999995</v>
      </c>
      <c r="Q6" s="26">
        <v>0.98950000000000005</v>
      </c>
      <c r="R6" s="26">
        <v>0.99139999999999995</v>
      </c>
    </row>
    <row r="7" spans="1:18" ht="16" customHeight="1" x14ac:dyDescent="0.2">
      <c r="A7" s="5" t="s">
        <v>9</v>
      </c>
      <c r="B7" s="8" t="s">
        <v>10</v>
      </c>
      <c r="D7" s="5" t="s">
        <v>9</v>
      </c>
      <c r="E7" s="8" t="s">
        <v>10</v>
      </c>
      <c r="I7" s="8"/>
      <c r="L7" s="8"/>
      <c r="N7" s="5">
        <v>0.1</v>
      </c>
      <c r="O7" s="26">
        <v>0.96479999999999999</v>
      </c>
      <c r="P7" s="26">
        <v>0.95909999999999995</v>
      </c>
      <c r="Q7" s="26">
        <v>0.92249999999999999</v>
      </c>
      <c r="R7" s="26">
        <v>0.59319999999999995</v>
      </c>
    </row>
    <row r="8" spans="1:18" x14ac:dyDescent="0.2">
      <c r="A8" s="5" t="s">
        <v>11</v>
      </c>
      <c r="B8" s="8">
        <v>128</v>
      </c>
      <c r="D8" s="5" t="s">
        <v>11</v>
      </c>
      <c r="E8" s="8">
        <v>128</v>
      </c>
      <c r="I8" s="8"/>
      <c r="L8" s="8"/>
      <c r="N8" s="5">
        <v>0.2</v>
      </c>
      <c r="O8" s="26">
        <v>0.91520000000000001</v>
      </c>
      <c r="P8" s="26">
        <v>0.92059999999999997</v>
      </c>
      <c r="Q8" s="26">
        <v>0.71640000000000004</v>
      </c>
      <c r="R8" s="26">
        <v>0.25069999999999998</v>
      </c>
    </row>
    <row r="9" spans="1:18" x14ac:dyDescent="0.2">
      <c r="A9" s="5" t="s">
        <v>12</v>
      </c>
      <c r="B9" s="8">
        <v>10</v>
      </c>
      <c r="D9" s="5" t="s">
        <v>12</v>
      </c>
      <c r="E9" s="8">
        <v>10</v>
      </c>
      <c r="I9" s="8"/>
      <c r="L9" s="8"/>
      <c r="N9" s="5">
        <v>0.3</v>
      </c>
      <c r="O9" s="26">
        <v>0.82230000000000003</v>
      </c>
      <c r="P9" s="26">
        <v>0.8841</v>
      </c>
      <c r="Q9" s="26">
        <v>0.43769999999999998</v>
      </c>
      <c r="R9" s="26">
        <v>0.1221</v>
      </c>
    </row>
    <row r="10" spans="1:18" x14ac:dyDescent="0.2">
      <c r="A10" s="5" t="s">
        <v>13</v>
      </c>
      <c r="B10" s="72">
        <v>5.0000000000000001E-4</v>
      </c>
      <c r="D10" s="5" t="s">
        <v>13</v>
      </c>
      <c r="E10" s="100">
        <v>1E-3</v>
      </c>
      <c r="I10" s="72"/>
      <c r="L10" s="100"/>
      <c r="N10" s="5">
        <v>0.4</v>
      </c>
      <c r="O10" s="26">
        <v>0.69130000000000003</v>
      </c>
      <c r="P10" s="26">
        <v>0.85229999999999995</v>
      </c>
      <c r="Q10" s="26">
        <v>0.18709999999999999</v>
      </c>
      <c r="R10" s="26">
        <v>8.1600000000000006E-2</v>
      </c>
    </row>
    <row r="11" spans="1:18" x14ac:dyDescent="0.2">
      <c r="A11" s="5" t="s">
        <v>18</v>
      </c>
      <c r="B11" s="8">
        <v>3</v>
      </c>
      <c r="D11" s="5" t="s">
        <v>18</v>
      </c>
      <c r="E11" s="8">
        <v>3</v>
      </c>
      <c r="I11" s="8"/>
      <c r="L11" s="8"/>
      <c r="N11" s="5">
        <v>0.5</v>
      </c>
      <c r="O11" s="26">
        <v>0.52529999999999999</v>
      </c>
      <c r="P11" s="26">
        <v>0.82089999999999996</v>
      </c>
      <c r="Q11" s="26">
        <v>6.0499999999999998E-2</v>
      </c>
      <c r="R11" s="21">
        <v>6.4799999999999996E-2</v>
      </c>
    </row>
    <row r="14" spans="1:18" x14ac:dyDescent="0.2">
      <c r="A14" s="16" t="s">
        <v>5</v>
      </c>
      <c r="B14" s="37">
        <v>0.98950000000000005</v>
      </c>
      <c r="C14" s="16"/>
      <c r="D14" s="16" t="s">
        <v>5</v>
      </c>
      <c r="E14" s="37">
        <v>0.99139999999999995</v>
      </c>
      <c r="F14" s="41">
        <f>(E14-B14)/B14</f>
        <v>1.9201616978270861E-3</v>
      </c>
      <c r="H14" s="16"/>
      <c r="I14" s="17"/>
      <c r="J14" s="16"/>
      <c r="K14" s="16"/>
      <c r="L14" s="17"/>
    </row>
    <row r="15" spans="1:18" x14ac:dyDescent="0.2">
      <c r="A15" s="19"/>
      <c r="B15" s="20"/>
      <c r="C15" s="19"/>
      <c r="D15" s="19"/>
      <c r="E15" s="20"/>
      <c r="F15" s="16"/>
    </row>
    <row r="16" spans="1:18" ht="19" x14ac:dyDescent="0.25">
      <c r="A16" s="23" t="s">
        <v>38</v>
      </c>
      <c r="B16" s="21"/>
      <c r="C16" s="18"/>
      <c r="D16" s="22"/>
      <c r="E16" s="21"/>
      <c r="F16" s="16"/>
      <c r="H16" s="11" t="s">
        <v>57</v>
      </c>
      <c r="I16" s="5" t="s">
        <v>105</v>
      </c>
      <c r="J16" s="5" t="s">
        <v>104</v>
      </c>
    </row>
    <row r="17" spans="1:12" ht="37" customHeight="1" x14ac:dyDescent="0.25">
      <c r="A17" s="34" t="s">
        <v>46</v>
      </c>
      <c r="B17" s="35" t="s">
        <v>1</v>
      </c>
      <c r="C17" s="36"/>
      <c r="D17" s="34" t="s">
        <v>46</v>
      </c>
      <c r="E17" s="35" t="s">
        <v>15</v>
      </c>
      <c r="F17" s="38" t="s">
        <v>37</v>
      </c>
      <c r="G17" s="12"/>
      <c r="I17" s="35" t="s">
        <v>1</v>
      </c>
      <c r="J17" s="35" t="s">
        <v>15</v>
      </c>
      <c r="K17" s="112" t="s">
        <v>59</v>
      </c>
      <c r="L17" s="55"/>
    </row>
    <row r="18" spans="1:12" x14ac:dyDescent="0.2">
      <c r="A18" s="25" t="s">
        <v>22</v>
      </c>
      <c r="B18" s="26">
        <v>0.97870000000000001</v>
      </c>
      <c r="C18" s="24"/>
      <c r="D18" s="25" t="s">
        <v>22</v>
      </c>
      <c r="E18" s="26">
        <v>0.97709999999999997</v>
      </c>
      <c r="F18" s="41">
        <f t="shared" ref="F18:F27" si="0">(E18-B18)/B18</f>
        <v>-1.6348217022581443E-3</v>
      </c>
      <c r="H18" s="58" t="s">
        <v>74</v>
      </c>
      <c r="I18" s="120">
        <v>0.15284</v>
      </c>
      <c r="J18" s="120">
        <v>0.19349</v>
      </c>
      <c r="K18" s="41">
        <f>(J18-I18)/I18</f>
        <v>0.26596440722323994</v>
      </c>
      <c r="L18" s="21"/>
    </row>
    <row r="19" spans="1:12" x14ac:dyDescent="0.2">
      <c r="A19" s="27" t="s">
        <v>23</v>
      </c>
      <c r="B19" s="37">
        <v>0.96479999999999999</v>
      </c>
      <c r="C19" s="28"/>
      <c r="D19" s="27" t="s">
        <v>23</v>
      </c>
      <c r="E19" s="26">
        <v>0.95909999999999995</v>
      </c>
      <c r="F19" s="41">
        <f t="shared" si="0"/>
        <v>-5.907960199005015E-3</v>
      </c>
      <c r="H19" s="58" t="s">
        <v>75</v>
      </c>
      <c r="I19" s="124">
        <v>2.54086E-2</v>
      </c>
      <c r="J19" s="120">
        <v>5.4475200000000001E-2</v>
      </c>
      <c r="K19" s="41">
        <f>(J19-I19)/I19</f>
        <v>1.143967003298096</v>
      </c>
      <c r="L19" s="21"/>
    </row>
    <row r="20" spans="1:12" ht="14" customHeight="1" x14ac:dyDescent="0.2">
      <c r="A20" s="25" t="s">
        <v>24</v>
      </c>
      <c r="B20" s="26">
        <v>0.94510000000000005</v>
      </c>
      <c r="C20" s="24"/>
      <c r="D20" s="25" t="s">
        <v>24</v>
      </c>
      <c r="E20" s="26">
        <v>0.93910000000000005</v>
      </c>
      <c r="F20" s="41">
        <f t="shared" si="0"/>
        <v>-6.3485345466088297E-3</v>
      </c>
      <c r="H20" s="5" t="s">
        <v>58</v>
      </c>
      <c r="I20" s="24">
        <v>1.2189999999999999E-2</v>
      </c>
      <c r="J20" s="24">
        <v>1.6129999999999999E-2</v>
      </c>
      <c r="K20" s="149"/>
      <c r="L20" s="21"/>
    </row>
    <row r="21" spans="1:12" x14ac:dyDescent="0.2">
      <c r="A21" s="19" t="s">
        <v>25</v>
      </c>
      <c r="B21" s="26">
        <v>0.91520000000000001</v>
      </c>
      <c r="C21" s="24"/>
      <c r="D21" s="19" t="s">
        <v>25</v>
      </c>
      <c r="E21" s="26">
        <v>0.92059999999999997</v>
      </c>
      <c r="F21" s="41">
        <f t="shared" si="0"/>
        <v>5.9003496503496067E-3</v>
      </c>
      <c r="H21" s="5" t="s">
        <v>60</v>
      </c>
      <c r="I21" s="121">
        <v>13.092000000000001</v>
      </c>
      <c r="J21" s="121">
        <v>13.532999999999999</v>
      </c>
      <c r="K21" s="41">
        <f>(J21-I21)/I21</f>
        <v>3.3684692942254728E-2</v>
      </c>
      <c r="L21" s="21"/>
    </row>
    <row r="22" spans="1:12" x14ac:dyDescent="0.2">
      <c r="A22" s="19" t="s">
        <v>26</v>
      </c>
      <c r="B22" s="26">
        <v>0.874</v>
      </c>
      <c r="C22" s="24"/>
      <c r="D22" s="19" t="s">
        <v>26</v>
      </c>
      <c r="E22" s="26">
        <v>0.90229999999999999</v>
      </c>
      <c r="F22" s="41">
        <f t="shared" si="0"/>
        <v>3.2379862700228822E-2</v>
      </c>
      <c r="H22" s="5" t="s">
        <v>61</v>
      </c>
      <c r="I22" s="5">
        <v>0.10199999999999999</v>
      </c>
      <c r="J22" s="5">
        <v>0.11700000000000001</v>
      </c>
      <c r="K22" s="41">
        <f t="shared" ref="K22" si="1">(J22-I22)/I22</f>
        <v>0.14705882352941191</v>
      </c>
      <c r="L22" s="21"/>
    </row>
    <row r="23" spans="1:12" x14ac:dyDescent="0.2">
      <c r="A23" s="16" t="s">
        <v>27</v>
      </c>
      <c r="B23" s="37">
        <v>0.82230000000000003</v>
      </c>
      <c r="C23" s="28"/>
      <c r="D23" s="16" t="s">
        <v>27</v>
      </c>
      <c r="E23" s="26">
        <v>0.8841</v>
      </c>
      <c r="F23" s="41">
        <f t="shared" si="0"/>
        <v>7.5155052900401267E-2</v>
      </c>
      <c r="L23" s="21"/>
    </row>
    <row r="24" spans="1:12" x14ac:dyDescent="0.2">
      <c r="A24" s="19" t="s">
        <v>28</v>
      </c>
      <c r="B24" s="26">
        <v>0.75929999999999997</v>
      </c>
      <c r="C24" s="24"/>
      <c r="D24" s="19" t="s">
        <v>28</v>
      </c>
      <c r="E24" s="26">
        <v>0.86739999999999995</v>
      </c>
      <c r="F24" s="41">
        <f t="shared" si="0"/>
        <v>0.14236797049914393</v>
      </c>
      <c r="L24" s="21"/>
    </row>
    <row r="25" spans="1:12" x14ac:dyDescent="0.2">
      <c r="A25" s="19" t="s">
        <v>29</v>
      </c>
      <c r="B25" s="26">
        <v>0.69130000000000003</v>
      </c>
      <c r="C25" s="24"/>
      <c r="D25" s="19" t="s">
        <v>29</v>
      </c>
      <c r="E25" s="26">
        <v>0.85229999999999995</v>
      </c>
      <c r="F25" s="41">
        <f t="shared" si="0"/>
        <v>0.23289454650658167</v>
      </c>
      <c r="L25" s="21"/>
    </row>
    <row r="26" spans="1:12" x14ac:dyDescent="0.2">
      <c r="A26" s="19" t="s">
        <v>30</v>
      </c>
      <c r="B26" s="26">
        <v>0.61329999999999996</v>
      </c>
      <c r="C26" s="24"/>
      <c r="D26" s="19" t="s">
        <v>30</v>
      </c>
      <c r="E26" s="26">
        <v>0.83630000000000004</v>
      </c>
      <c r="F26" s="41">
        <f t="shared" si="0"/>
        <v>0.36360671775639997</v>
      </c>
      <c r="L26" s="21"/>
    </row>
    <row r="27" spans="1:12" x14ac:dyDescent="0.2">
      <c r="A27" s="16" t="s">
        <v>31</v>
      </c>
      <c r="B27" s="37">
        <v>0.52529999999999999</v>
      </c>
      <c r="C27" s="28"/>
      <c r="D27" s="16" t="s">
        <v>31</v>
      </c>
      <c r="E27" s="37">
        <v>0.82089999999999996</v>
      </c>
      <c r="F27" s="41">
        <f t="shared" si="0"/>
        <v>0.56272606129830571</v>
      </c>
      <c r="G27" s="58"/>
      <c r="L27" s="17"/>
    </row>
    <row r="29" spans="1:12" x14ac:dyDescent="0.2">
      <c r="A29" s="24"/>
      <c r="B29" s="24"/>
      <c r="C29" s="24"/>
      <c r="D29" s="24"/>
      <c r="E29" s="24"/>
      <c r="F29" s="16"/>
    </row>
    <row r="30" spans="1:12" ht="19" x14ac:dyDescent="0.25">
      <c r="A30" s="23" t="s">
        <v>21</v>
      </c>
      <c r="B30" s="21"/>
      <c r="C30" s="18"/>
      <c r="D30" s="22"/>
      <c r="E30" s="21"/>
      <c r="F30" s="16"/>
      <c r="H30" s="11" t="s">
        <v>72</v>
      </c>
      <c r="I30" s="5" t="s">
        <v>85</v>
      </c>
      <c r="J30" s="5" t="s">
        <v>81</v>
      </c>
    </row>
    <row r="31" spans="1:12" ht="40" x14ac:dyDescent="0.25">
      <c r="A31" s="34" t="s">
        <v>46</v>
      </c>
      <c r="B31" s="35" t="s">
        <v>1</v>
      </c>
      <c r="C31" s="36"/>
      <c r="D31" s="34" t="s">
        <v>46</v>
      </c>
      <c r="E31" s="35" t="s">
        <v>15</v>
      </c>
      <c r="F31" s="38" t="s">
        <v>37</v>
      </c>
      <c r="I31" s="35" t="s">
        <v>1</v>
      </c>
      <c r="J31" s="35" t="s">
        <v>15</v>
      </c>
      <c r="K31" s="112" t="s">
        <v>59</v>
      </c>
      <c r="L31" s="55"/>
    </row>
    <row r="32" spans="1:12" x14ac:dyDescent="0.2">
      <c r="A32" s="27" t="s">
        <v>23</v>
      </c>
      <c r="B32" s="37">
        <v>0.92249999999999999</v>
      </c>
      <c r="C32" s="28"/>
      <c r="D32" s="27" t="s">
        <v>23</v>
      </c>
      <c r="E32" s="37">
        <v>0.59319999999999995</v>
      </c>
      <c r="F32" s="41">
        <f>(E32-B32)/B32</f>
        <v>-0.35696476964769652</v>
      </c>
      <c r="H32" s="58" t="s">
        <v>74</v>
      </c>
      <c r="I32" s="120">
        <v>0.13216</v>
      </c>
      <c r="J32" s="120">
        <v>0.10409</v>
      </c>
      <c r="K32" s="41">
        <f>(J32-I32)/I32</f>
        <v>-0.21239406779661016</v>
      </c>
      <c r="L32" s="21"/>
    </row>
    <row r="33" spans="1:13" x14ac:dyDescent="0.2">
      <c r="A33" s="19" t="s">
        <v>25</v>
      </c>
      <c r="B33" s="37">
        <v>0.71640000000000004</v>
      </c>
      <c r="C33" s="24"/>
      <c r="D33" s="19" t="s">
        <v>25</v>
      </c>
      <c r="E33" s="26">
        <v>0.25069999999999998</v>
      </c>
      <c r="F33" s="41">
        <f>(E33-B33)/B33</f>
        <v>-0.65005583472920159</v>
      </c>
      <c r="H33" s="58" t="s">
        <v>75</v>
      </c>
      <c r="I33" s="120">
        <v>1.8753000000000001E-3</v>
      </c>
      <c r="J33" s="120">
        <v>1.1552000000000001E-3</v>
      </c>
      <c r="K33" s="41">
        <f>(J33-I33)/I33</f>
        <v>-0.38399189463019245</v>
      </c>
      <c r="L33" s="21"/>
    </row>
    <row r="34" spans="1:13" x14ac:dyDescent="0.2">
      <c r="A34" s="16" t="s">
        <v>27</v>
      </c>
      <c r="B34" s="37">
        <v>0.43769999999999998</v>
      </c>
      <c r="C34" s="28"/>
      <c r="D34" s="16" t="s">
        <v>27</v>
      </c>
      <c r="E34" s="37">
        <v>0.1221</v>
      </c>
      <c r="F34" s="41">
        <f>(E34-B34)/B34</f>
        <v>-0.72104180945853324</v>
      </c>
      <c r="H34" s="5" t="s">
        <v>73</v>
      </c>
      <c r="I34" s="5">
        <v>47647</v>
      </c>
      <c r="J34" s="5">
        <v>50709</v>
      </c>
      <c r="K34" s="41">
        <f>(I34-J34)/J34</f>
        <v>-6.0383758307203848E-2</v>
      </c>
      <c r="L34" s="21"/>
    </row>
    <row r="35" spans="1:13" x14ac:dyDescent="0.2">
      <c r="A35" s="19" t="s">
        <v>29</v>
      </c>
      <c r="B35" s="26">
        <v>0.18709999999999999</v>
      </c>
      <c r="C35" s="24"/>
      <c r="D35" s="19" t="s">
        <v>29</v>
      </c>
      <c r="E35" s="26">
        <v>8.1600000000000006E-2</v>
      </c>
      <c r="F35" s="41">
        <f>(E35-B35)/B35</f>
        <v>-0.56386958845537138</v>
      </c>
      <c r="H35" s="5" t="s">
        <v>61</v>
      </c>
      <c r="I35" s="122">
        <v>3.44</v>
      </c>
      <c r="J35" s="122">
        <v>4.641</v>
      </c>
      <c r="K35" s="41">
        <f>(J35-I35)/I35</f>
        <v>0.34912790697674423</v>
      </c>
      <c r="L35" s="21"/>
    </row>
    <row r="36" spans="1:13" x14ac:dyDescent="0.2">
      <c r="A36" s="19" t="s">
        <v>31</v>
      </c>
      <c r="B36" s="26">
        <v>6.0499999999999998E-2</v>
      </c>
      <c r="C36" s="24"/>
      <c r="D36" s="19" t="s">
        <v>31</v>
      </c>
      <c r="E36" s="21">
        <v>6.4799999999999996E-2</v>
      </c>
      <c r="F36" s="41">
        <f>(E36-B36)/B36</f>
        <v>7.1074380165289233E-2</v>
      </c>
      <c r="L36" s="21"/>
    </row>
    <row r="38" spans="1:13" x14ac:dyDescent="0.2">
      <c r="L38" s="21"/>
    </row>
    <row r="39" spans="1:13" ht="19" x14ac:dyDescent="0.25">
      <c r="A39" s="30" t="s">
        <v>88</v>
      </c>
      <c r="B39" s="90"/>
      <c r="C39" s="90"/>
      <c r="D39" s="90"/>
    </row>
    <row r="40" spans="1:13" ht="15" customHeight="1" x14ac:dyDescent="0.25">
      <c r="A40" s="93" t="s">
        <v>43</v>
      </c>
      <c r="B40" s="48" t="s">
        <v>1</v>
      </c>
      <c r="C40" s="48" t="s">
        <v>42</v>
      </c>
      <c r="D40" s="95" t="s">
        <v>37</v>
      </c>
      <c r="L40" s="53"/>
    </row>
    <row r="41" spans="1:13" x14ac:dyDescent="0.2">
      <c r="A41" s="107">
        <v>0</v>
      </c>
      <c r="B41" s="92">
        <v>0.96409999999999996</v>
      </c>
      <c r="C41" s="92">
        <v>0.94310000000000005</v>
      </c>
      <c r="D41" s="89">
        <f t="shared" ref="D41:D51" si="2">(C41-B41)/B41</f>
        <v>-2.1781972824395715E-2</v>
      </c>
      <c r="L41" s="21"/>
    </row>
    <row r="42" spans="1:13" x14ac:dyDescent="0.2">
      <c r="A42" s="108">
        <v>1</v>
      </c>
      <c r="B42" s="92">
        <v>0.72189999999999999</v>
      </c>
      <c r="C42" s="59">
        <v>0.3387</v>
      </c>
      <c r="D42" s="89">
        <f t="shared" si="2"/>
        <v>-0.53082144341321513</v>
      </c>
      <c r="G42" s="58"/>
      <c r="L42" s="17"/>
    </row>
    <row r="43" spans="1:13" x14ac:dyDescent="0.2">
      <c r="A43" s="107">
        <v>2</v>
      </c>
      <c r="B43" s="92">
        <v>0.95469999999999999</v>
      </c>
      <c r="C43" s="92">
        <v>0.90590000000000004</v>
      </c>
      <c r="D43" s="89">
        <f t="shared" si="2"/>
        <v>-5.1115533675500112E-2</v>
      </c>
      <c r="L43" s="21"/>
      <c r="M43" s="41"/>
    </row>
    <row r="44" spans="1:13" x14ac:dyDescent="0.2">
      <c r="A44" s="107">
        <v>3</v>
      </c>
      <c r="B44" s="92">
        <v>0.94069999999999998</v>
      </c>
      <c r="C44" s="92">
        <v>0.93520000000000003</v>
      </c>
      <c r="D44" s="89">
        <f t="shared" si="2"/>
        <v>-5.8467098968852443E-3</v>
      </c>
      <c r="L44" s="21"/>
      <c r="M44" s="41"/>
    </row>
    <row r="45" spans="1:13" x14ac:dyDescent="0.2">
      <c r="A45" s="108">
        <v>4</v>
      </c>
      <c r="B45" s="106">
        <v>0.93920000000000003</v>
      </c>
      <c r="C45" s="104">
        <v>0.90959999999999996</v>
      </c>
      <c r="D45" s="89">
        <f t="shared" si="2"/>
        <v>-3.1516183986371453E-2</v>
      </c>
      <c r="L45" s="21"/>
      <c r="M45" s="41"/>
    </row>
    <row r="46" spans="1:13" x14ac:dyDescent="0.2">
      <c r="A46" s="107">
        <v>5</v>
      </c>
      <c r="B46" s="59">
        <v>0.96140000000000003</v>
      </c>
      <c r="C46" s="59">
        <v>0.88149999999999995</v>
      </c>
      <c r="D46" s="89">
        <f t="shared" si="2"/>
        <v>-8.3107967547326897E-2</v>
      </c>
      <c r="G46" s="90"/>
      <c r="L46" s="17"/>
      <c r="M46" s="41"/>
    </row>
    <row r="47" spans="1:13" x14ac:dyDescent="0.2">
      <c r="A47" s="107">
        <v>6</v>
      </c>
      <c r="B47" s="22">
        <v>0.95669999999999999</v>
      </c>
      <c r="C47" s="59">
        <v>0.8508</v>
      </c>
      <c r="D47" s="89">
        <f t="shared" si="2"/>
        <v>-0.11069300721229225</v>
      </c>
      <c r="E47" s="103"/>
      <c r="F47" s="89"/>
      <c r="G47" s="90"/>
      <c r="L47" s="21"/>
      <c r="M47" s="41"/>
    </row>
    <row r="48" spans="1:13" x14ac:dyDescent="0.2">
      <c r="A48" s="108">
        <v>7</v>
      </c>
      <c r="B48" s="22">
        <v>0.92700000000000005</v>
      </c>
      <c r="C48" s="59">
        <v>0.67589999999999995</v>
      </c>
      <c r="D48" s="89">
        <f t="shared" si="2"/>
        <v>-0.2708737864077671</v>
      </c>
      <c r="E48" s="90"/>
      <c r="F48" s="90"/>
      <c r="G48" s="90"/>
      <c r="L48" s="21"/>
      <c r="M48" s="41"/>
    </row>
    <row r="49" spans="1:13" ht="19" x14ac:dyDescent="0.25">
      <c r="A49" s="107">
        <v>8</v>
      </c>
      <c r="B49" s="22">
        <v>0.97189999999999999</v>
      </c>
      <c r="C49" s="59">
        <v>0.96740000000000004</v>
      </c>
      <c r="D49" s="89">
        <f t="shared" si="2"/>
        <v>-4.630105977981221E-3</v>
      </c>
      <c r="E49" s="101"/>
      <c r="F49" s="102"/>
      <c r="G49" s="90"/>
      <c r="L49" s="21"/>
      <c r="M49" s="41"/>
    </row>
    <row r="50" spans="1:13" x14ac:dyDescent="0.2">
      <c r="A50" s="107">
        <v>9</v>
      </c>
      <c r="B50" s="22">
        <v>0.9355</v>
      </c>
      <c r="C50" s="59">
        <v>0.84670000000000001</v>
      </c>
      <c r="D50" s="89">
        <f t="shared" si="2"/>
        <v>-9.4922501336183851E-2</v>
      </c>
      <c r="E50" s="103"/>
      <c r="F50" s="89"/>
      <c r="G50" s="90"/>
      <c r="L50" s="21"/>
      <c r="M50" s="41"/>
    </row>
    <row r="51" spans="1:13" x14ac:dyDescent="0.2">
      <c r="A51" s="58" t="s">
        <v>76</v>
      </c>
      <c r="B51" s="59">
        <f>AVERAGE(B41:B50)</f>
        <v>0.92730999999999997</v>
      </c>
      <c r="C51" s="59">
        <f>AVERAGE(C41:C50)</f>
        <v>0.82547999999999999</v>
      </c>
      <c r="D51" s="89">
        <f t="shared" si="2"/>
        <v>-0.10981225264474662</v>
      </c>
      <c r="E51" s="103"/>
      <c r="F51" s="89"/>
      <c r="G51" s="90"/>
    </row>
    <row r="52" spans="1:13" x14ac:dyDescent="0.2">
      <c r="E52" s="103"/>
      <c r="F52" s="89"/>
      <c r="G52" s="90"/>
    </row>
    <row r="53" spans="1:13" ht="19" x14ac:dyDescent="0.25">
      <c r="A53" s="30" t="s">
        <v>89</v>
      </c>
      <c r="B53" s="90"/>
      <c r="C53" s="90"/>
      <c r="D53" s="90"/>
      <c r="E53" s="103"/>
      <c r="F53" s="89"/>
      <c r="G53" s="90"/>
      <c r="L53" s="90"/>
      <c r="M53" s="90"/>
    </row>
    <row r="54" spans="1:13" ht="20" x14ac:dyDescent="0.25">
      <c r="A54" s="93" t="s">
        <v>43</v>
      </c>
      <c r="B54" s="48" t="s">
        <v>1</v>
      </c>
      <c r="C54" s="48" t="s">
        <v>42</v>
      </c>
      <c r="D54" s="95" t="s">
        <v>37</v>
      </c>
      <c r="E54" s="104"/>
      <c r="F54" s="89"/>
      <c r="G54" s="94"/>
      <c r="L54" s="101"/>
      <c r="M54" s="102"/>
    </row>
    <row r="55" spans="1:13" x14ac:dyDescent="0.2">
      <c r="A55" s="107">
        <v>0</v>
      </c>
      <c r="B55" s="92">
        <v>0.81459999999999999</v>
      </c>
      <c r="C55" s="92">
        <v>0.90739999999999998</v>
      </c>
      <c r="D55" s="89">
        <f t="shared" ref="D55:D65" si="3">(C55-B55)/B55</f>
        <v>0.11392094279400933</v>
      </c>
      <c r="G55" s="90"/>
      <c r="L55" s="103"/>
    </row>
    <row r="56" spans="1:13" x14ac:dyDescent="0.2">
      <c r="A56" s="108">
        <v>1</v>
      </c>
      <c r="B56" s="92">
        <v>0.65849999999999997</v>
      </c>
      <c r="C56" s="92">
        <v>0.87870000000000004</v>
      </c>
      <c r="D56" s="89">
        <f t="shared" si="3"/>
        <v>0.33439635535307527</v>
      </c>
      <c r="G56" s="90"/>
      <c r="L56" s="103"/>
    </row>
    <row r="57" spans="1:13" x14ac:dyDescent="0.2">
      <c r="A57" s="107">
        <v>2</v>
      </c>
      <c r="B57" s="92">
        <v>0.48099999999999998</v>
      </c>
      <c r="C57" s="92">
        <v>0.82599999999999996</v>
      </c>
      <c r="D57" s="89">
        <f t="shared" si="3"/>
        <v>0.71725571725571724</v>
      </c>
      <c r="G57" s="90"/>
      <c r="L57" s="103"/>
    </row>
    <row r="58" spans="1:13" x14ac:dyDescent="0.2">
      <c r="A58" s="107">
        <v>3</v>
      </c>
      <c r="B58" s="92">
        <v>0.57179999999999997</v>
      </c>
      <c r="C58" s="92">
        <v>0.85519999999999996</v>
      </c>
      <c r="D58" s="89">
        <f t="shared" si="3"/>
        <v>0.49562784190276321</v>
      </c>
      <c r="G58" s="90"/>
      <c r="L58" s="103"/>
    </row>
    <row r="59" spans="1:13" x14ac:dyDescent="0.2">
      <c r="A59" s="108">
        <v>4</v>
      </c>
      <c r="B59" s="106">
        <v>0.53680000000000005</v>
      </c>
      <c r="C59" s="106">
        <v>0.83420000000000005</v>
      </c>
      <c r="D59" s="89">
        <f t="shared" si="3"/>
        <v>0.5540238450074515</v>
      </c>
      <c r="E59" s="90"/>
      <c r="F59" s="90"/>
      <c r="G59" s="90"/>
      <c r="L59" s="104"/>
    </row>
    <row r="60" spans="1:13" x14ac:dyDescent="0.2">
      <c r="A60" s="107">
        <v>5</v>
      </c>
      <c r="B60" s="59">
        <v>0.43919999999999998</v>
      </c>
      <c r="C60" s="59">
        <v>0.83889999999999998</v>
      </c>
      <c r="D60" s="89">
        <f t="shared" si="3"/>
        <v>0.91006375227686709</v>
      </c>
      <c r="E60" s="90"/>
      <c r="F60" s="90"/>
      <c r="G60" s="90"/>
    </row>
    <row r="61" spans="1:13" x14ac:dyDescent="0.2">
      <c r="A61" s="107">
        <v>6</v>
      </c>
      <c r="B61" s="22">
        <v>0.61480000000000001</v>
      </c>
      <c r="C61" s="22">
        <v>0.77929999999999999</v>
      </c>
      <c r="D61" s="89">
        <f t="shared" si="3"/>
        <v>0.26756668835393621</v>
      </c>
      <c r="G61" s="90"/>
    </row>
    <row r="62" spans="1:13" x14ac:dyDescent="0.2">
      <c r="A62" s="108">
        <v>7</v>
      </c>
      <c r="B62" s="22">
        <v>0.66269999999999996</v>
      </c>
      <c r="C62" s="22">
        <v>0.80310000000000004</v>
      </c>
      <c r="D62" s="89">
        <f t="shared" si="3"/>
        <v>0.21186057039384351</v>
      </c>
      <c r="G62" s="90"/>
    </row>
    <row r="63" spans="1:13" ht="19" x14ac:dyDescent="0.25">
      <c r="A63" s="107">
        <v>8</v>
      </c>
      <c r="B63" s="22">
        <v>0.69210000000000005</v>
      </c>
      <c r="C63" s="22">
        <v>0.86519999999999997</v>
      </c>
      <c r="D63" s="89">
        <f t="shared" si="3"/>
        <v>0.2501083658430861</v>
      </c>
      <c r="G63" s="94"/>
    </row>
    <row r="64" spans="1:13" x14ac:dyDescent="0.2">
      <c r="A64" s="107">
        <v>9</v>
      </c>
      <c r="B64" s="22">
        <v>0.3458</v>
      </c>
      <c r="C64" s="22">
        <v>0.6643</v>
      </c>
      <c r="D64" s="89">
        <f t="shared" si="3"/>
        <v>0.92105263157894735</v>
      </c>
      <c r="G64" s="90"/>
    </row>
    <row r="65" spans="1:7" ht="19" x14ac:dyDescent="0.25">
      <c r="A65" s="58" t="s">
        <v>76</v>
      </c>
      <c r="B65" s="59">
        <f>AVERAGE(B55:B64)</f>
        <v>0.58172999999999997</v>
      </c>
      <c r="C65" s="59">
        <f>AVERAGE(C55:C64)</f>
        <v>0.82523000000000002</v>
      </c>
      <c r="D65" s="89">
        <f t="shared" si="3"/>
        <v>0.41857906588967403</v>
      </c>
      <c r="E65" s="52"/>
      <c r="F65" s="55"/>
      <c r="G65" s="90"/>
    </row>
    <row r="66" spans="1:7" x14ac:dyDescent="0.2">
      <c r="E66" s="20"/>
      <c r="F66" s="41"/>
      <c r="G66" s="90"/>
    </row>
    <row r="67" spans="1:7" ht="19" x14ac:dyDescent="0.25">
      <c r="A67" s="30" t="s">
        <v>90</v>
      </c>
      <c r="B67" s="90"/>
      <c r="C67" s="90"/>
      <c r="D67" s="90"/>
      <c r="E67" s="20"/>
      <c r="F67" s="41"/>
      <c r="G67" s="90"/>
    </row>
    <row r="68" spans="1:7" ht="20" x14ac:dyDescent="0.25">
      <c r="A68" s="93" t="s">
        <v>43</v>
      </c>
      <c r="B68" s="48" t="s">
        <v>1</v>
      </c>
      <c r="C68" s="48" t="s">
        <v>42</v>
      </c>
      <c r="D68" s="95" t="s">
        <v>37</v>
      </c>
      <c r="E68" s="20"/>
      <c r="F68" s="41"/>
      <c r="G68" s="90"/>
    </row>
    <row r="69" spans="1:7" x14ac:dyDescent="0.2">
      <c r="A69" s="107">
        <v>0</v>
      </c>
      <c r="B69" s="92">
        <v>0.94179999999999997</v>
      </c>
      <c r="C69" s="92">
        <v>0.94879999999999998</v>
      </c>
      <c r="D69" s="89">
        <f t="shared" ref="D69:D79" si="4">(C69-B69)/B69</f>
        <v>7.432575918454031E-3</v>
      </c>
      <c r="E69" s="20"/>
      <c r="F69" s="41"/>
    </row>
    <row r="70" spans="1:7" x14ac:dyDescent="0.2">
      <c r="A70" s="108">
        <v>1</v>
      </c>
      <c r="B70" s="92">
        <v>0.82920000000000005</v>
      </c>
      <c r="C70" s="92">
        <v>0.77629999999999999</v>
      </c>
      <c r="D70" s="89">
        <f t="shared" si="4"/>
        <v>-6.379643029425959E-2</v>
      </c>
      <c r="E70" s="20"/>
      <c r="F70" s="41"/>
    </row>
    <row r="71" spans="1:7" x14ac:dyDescent="0.2">
      <c r="A71" s="107">
        <v>2</v>
      </c>
      <c r="B71" s="92">
        <v>0.85089999999999999</v>
      </c>
      <c r="C71" s="92">
        <v>0.90439999999999998</v>
      </c>
      <c r="D71" s="89">
        <f t="shared" si="4"/>
        <v>6.2874603361147016E-2</v>
      </c>
      <c r="E71" s="20"/>
      <c r="F71" s="41"/>
    </row>
    <row r="72" spans="1:7" x14ac:dyDescent="0.2">
      <c r="A72" s="107">
        <v>3</v>
      </c>
      <c r="B72" s="92">
        <v>0.81789999999999996</v>
      </c>
      <c r="C72" s="92">
        <v>0.87890000000000001</v>
      </c>
      <c r="D72" s="89">
        <f t="shared" si="4"/>
        <v>7.4581244650935394E-2</v>
      </c>
      <c r="E72" s="20"/>
      <c r="F72" s="41"/>
    </row>
    <row r="73" spans="1:7" x14ac:dyDescent="0.2">
      <c r="A73" s="108">
        <v>4</v>
      </c>
      <c r="B73" s="106">
        <v>0.84419999999999995</v>
      </c>
      <c r="C73" s="106">
        <v>0.90459999999999996</v>
      </c>
      <c r="D73" s="89">
        <f t="shared" si="4"/>
        <v>7.1547026770907379E-2</v>
      </c>
      <c r="E73" s="20"/>
      <c r="F73" s="41"/>
      <c r="G73" s="90"/>
    </row>
    <row r="74" spans="1:7" x14ac:dyDescent="0.2">
      <c r="A74" s="107">
        <v>5</v>
      </c>
      <c r="B74" s="59">
        <v>0.79749999999999999</v>
      </c>
      <c r="C74" s="59">
        <v>0.85340000000000005</v>
      </c>
      <c r="D74" s="89">
        <f t="shared" si="4"/>
        <v>7.0094043887147406E-2</v>
      </c>
      <c r="E74" s="20"/>
      <c r="F74" s="41"/>
    </row>
    <row r="75" spans="1:7" x14ac:dyDescent="0.2">
      <c r="A75" s="107">
        <v>6</v>
      </c>
      <c r="B75" s="22">
        <v>0.87609999999999999</v>
      </c>
      <c r="C75" s="22">
        <v>0.81940000000000002</v>
      </c>
      <c r="D75" s="89">
        <f t="shared" si="4"/>
        <v>-6.4718639424723168E-2</v>
      </c>
      <c r="E75" s="20"/>
      <c r="F75" s="41"/>
    </row>
    <row r="76" spans="1:7" x14ac:dyDescent="0.2">
      <c r="A76" s="108">
        <v>7</v>
      </c>
      <c r="B76" s="22">
        <v>0.85640000000000005</v>
      </c>
      <c r="C76" s="22">
        <v>0.84760000000000002</v>
      </c>
      <c r="D76" s="89">
        <f t="shared" si="4"/>
        <v>-1.0275572162540903E-2</v>
      </c>
    </row>
    <row r="77" spans="1:7" x14ac:dyDescent="0.2">
      <c r="A77" s="107">
        <v>8</v>
      </c>
      <c r="B77" s="22">
        <v>0.91790000000000005</v>
      </c>
      <c r="C77" s="22">
        <v>0.9375</v>
      </c>
      <c r="D77" s="89">
        <f t="shared" si="4"/>
        <v>2.1353088571739787E-2</v>
      </c>
    </row>
    <row r="78" spans="1:7" x14ac:dyDescent="0.2">
      <c r="A78" s="107">
        <v>9</v>
      </c>
      <c r="B78" s="22">
        <v>0.67269999999999996</v>
      </c>
      <c r="C78" s="22">
        <v>0.67920000000000003</v>
      </c>
      <c r="D78" s="89">
        <f t="shared" si="4"/>
        <v>9.6625538873198486E-3</v>
      </c>
    </row>
    <row r="79" spans="1:7" ht="19" x14ac:dyDescent="0.25">
      <c r="A79" s="58" t="s">
        <v>76</v>
      </c>
      <c r="B79" s="59">
        <f>AVERAGE(B69:B78)</f>
        <v>0.84045999999999998</v>
      </c>
      <c r="C79" s="59">
        <f>AVERAGE(C69:C78)</f>
        <v>0.85501000000000005</v>
      </c>
      <c r="D79" s="89">
        <f t="shared" si="4"/>
        <v>1.7311948218832619E-2</v>
      </c>
      <c r="E79" s="52"/>
      <c r="F79" s="55"/>
    </row>
    <row r="94" spans="1:6" x14ac:dyDescent="0.2">
      <c r="A94" s="19"/>
      <c r="B94" s="20"/>
      <c r="D94" s="19"/>
      <c r="E94" s="20"/>
      <c r="F94" s="41"/>
    </row>
    <row r="95" spans="1:6" x14ac:dyDescent="0.2">
      <c r="A95" s="16"/>
      <c r="B95" s="88"/>
      <c r="D95" s="16"/>
      <c r="E95" s="88"/>
      <c r="F95" s="41"/>
    </row>
    <row r="96" spans="1:6" x14ac:dyDescent="0.2">
      <c r="A96" s="19"/>
      <c r="B96" s="20"/>
      <c r="D96" s="19"/>
      <c r="E96" s="20"/>
      <c r="F96" s="41"/>
    </row>
    <row r="97" spans="1:6" x14ac:dyDescent="0.2">
      <c r="A97" s="19"/>
      <c r="B97" s="20"/>
      <c r="D97" s="19"/>
      <c r="E97" s="20"/>
      <c r="F97" s="41"/>
    </row>
    <row r="98" spans="1:6" x14ac:dyDescent="0.2">
      <c r="A98" s="19"/>
      <c r="B98" s="20"/>
      <c r="D98" s="19"/>
      <c r="E98" s="20"/>
      <c r="F98" s="41"/>
    </row>
    <row r="99" spans="1:6" x14ac:dyDescent="0.2">
      <c r="A99" s="16"/>
      <c r="B99" s="88"/>
      <c r="D99" s="16"/>
      <c r="E99" s="88"/>
      <c r="F99" s="41"/>
    </row>
    <row r="100" spans="1:6" x14ac:dyDescent="0.2">
      <c r="A100" s="19"/>
      <c r="B100" s="20"/>
      <c r="D100" s="19"/>
      <c r="E100" s="20"/>
      <c r="F100" s="41"/>
    </row>
    <row r="101" spans="1:6" x14ac:dyDescent="0.2">
      <c r="A101" s="19"/>
      <c r="B101" s="20"/>
      <c r="D101" s="19"/>
      <c r="E101" s="20"/>
      <c r="F101" s="41"/>
    </row>
    <row r="102" spans="1:6" x14ac:dyDescent="0.2">
      <c r="A102" s="19"/>
      <c r="B102" s="20"/>
      <c r="D102" s="19"/>
      <c r="E102" s="20"/>
      <c r="F102" s="41"/>
    </row>
    <row r="103" spans="1:6" x14ac:dyDescent="0.2">
      <c r="A103" s="19"/>
      <c r="B103" s="20"/>
      <c r="D103" s="19"/>
      <c r="E103" s="20"/>
      <c r="F103" s="41"/>
    </row>
  </sheetData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E109-CF6D-004A-85D1-C7667BDB836D}">
  <dimension ref="A1:U85"/>
  <sheetViews>
    <sheetView topLeftCell="A51" zoomScale="125" zoomScaleNormal="75" workbookViewId="0">
      <selection activeCell="B79" sqref="B79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/>
    <col min="4" max="4" width="25.33203125" style="5" customWidth="1"/>
    <col min="5" max="5" width="12.83203125" style="5" customWidth="1"/>
    <col min="6" max="6" width="14.33203125" style="5" customWidth="1"/>
    <col min="8" max="8" width="20" style="5" customWidth="1"/>
    <col min="9" max="9" width="15.6640625" style="5" customWidth="1"/>
    <col min="10" max="10" width="15.33203125" style="5" customWidth="1"/>
    <col min="11" max="11" width="16" style="5" customWidth="1"/>
    <col min="12" max="12" width="12.83203125" customWidth="1"/>
    <col min="13" max="13" width="14.33203125" customWidth="1"/>
  </cols>
  <sheetData>
    <row r="1" spans="1:21" ht="24" x14ac:dyDescent="0.3">
      <c r="A1" s="7" t="s">
        <v>41</v>
      </c>
      <c r="B1" s="8"/>
    </row>
    <row r="2" spans="1:21" ht="24" x14ac:dyDescent="0.3">
      <c r="A2" s="9"/>
      <c r="B2" s="10"/>
      <c r="C2" s="10"/>
      <c r="D2" s="10"/>
      <c r="E2" s="10"/>
      <c r="F2" s="10"/>
      <c r="H2" s="99"/>
    </row>
    <row r="3" spans="1:21" ht="19" x14ac:dyDescent="0.25">
      <c r="A3" s="11" t="s">
        <v>19</v>
      </c>
      <c r="B3" s="12"/>
      <c r="C3" s="12"/>
      <c r="D3" s="12"/>
      <c r="E3" s="12"/>
      <c r="F3" s="11"/>
    </row>
    <row r="4" spans="1:21" ht="40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2"/>
      <c r="I4" s="55"/>
      <c r="J4" s="54"/>
      <c r="K4" s="53"/>
      <c r="M4" s="55"/>
      <c r="N4" s="5"/>
      <c r="O4" s="5"/>
      <c r="P4" s="5"/>
      <c r="Q4" s="5"/>
      <c r="R4" s="5"/>
      <c r="S4" s="5"/>
      <c r="T4" s="5"/>
      <c r="U4" s="5"/>
    </row>
    <row r="5" spans="1:21" x14ac:dyDescent="0.2">
      <c r="A5" s="5" t="s">
        <v>7</v>
      </c>
      <c r="B5" s="8">
        <v>10</v>
      </c>
      <c r="D5" s="5" t="s">
        <v>7</v>
      </c>
      <c r="E5" s="8">
        <v>10</v>
      </c>
      <c r="I5" s="8"/>
      <c r="M5" s="5"/>
      <c r="N5" s="5" t="s">
        <v>108</v>
      </c>
      <c r="O5" s="26"/>
      <c r="P5" s="26"/>
      <c r="Q5" s="37"/>
      <c r="R5" s="5"/>
      <c r="S5" s="5"/>
      <c r="T5" s="5"/>
      <c r="U5" s="5"/>
    </row>
    <row r="6" spans="1:21" x14ac:dyDescent="0.2">
      <c r="A6" s="5" t="s">
        <v>8</v>
      </c>
      <c r="B6" s="8">
        <v>128</v>
      </c>
      <c r="D6" s="5" t="s">
        <v>8</v>
      </c>
      <c r="E6" s="8">
        <v>128</v>
      </c>
      <c r="I6" s="8"/>
      <c r="M6" s="5"/>
      <c r="N6" s="5">
        <v>0</v>
      </c>
      <c r="O6" s="26">
        <f>B14</f>
        <v>0.97299999999999998</v>
      </c>
      <c r="P6" s="26">
        <f>E14</f>
        <v>0.94610000000000005</v>
      </c>
      <c r="Q6" s="26">
        <f>B14</f>
        <v>0.97299999999999998</v>
      </c>
      <c r="R6" s="26">
        <f>E14</f>
        <v>0.94610000000000005</v>
      </c>
      <c r="S6" s="5"/>
      <c r="T6" s="5"/>
      <c r="U6" s="5"/>
    </row>
    <row r="7" spans="1:21" x14ac:dyDescent="0.2">
      <c r="A7" s="5" t="s">
        <v>9</v>
      </c>
      <c r="B7" s="8" t="s">
        <v>10</v>
      </c>
      <c r="D7" s="5" t="s">
        <v>9</v>
      </c>
      <c r="E7" s="8" t="s">
        <v>10</v>
      </c>
      <c r="I7" s="8"/>
      <c r="M7" s="5"/>
      <c r="N7" s="5">
        <v>0.1</v>
      </c>
      <c r="O7" s="26">
        <f>B19</f>
        <v>0.36709999999999998</v>
      </c>
      <c r="P7" s="26">
        <f>E19</f>
        <v>0.60299999999999998</v>
      </c>
      <c r="Q7" s="26">
        <f>B32</f>
        <v>0.47460000000000002</v>
      </c>
      <c r="R7" s="26">
        <f>E32</f>
        <v>0.63529999999999998</v>
      </c>
      <c r="S7" s="5"/>
      <c r="T7" s="5"/>
      <c r="U7" s="5"/>
    </row>
    <row r="8" spans="1:21" x14ac:dyDescent="0.2">
      <c r="A8" s="5" t="s">
        <v>11</v>
      </c>
      <c r="B8" s="8">
        <v>128</v>
      </c>
      <c r="D8" s="5" t="s">
        <v>11</v>
      </c>
      <c r="E8" s="8">
        <v>128</v>
      </c>
      <c r="I8" s="8"/>
      <c r="M8" s="5"/>
      <c r="N8" s="5">
        <v>0.2</v>
      </c>
      <c r="O8" s="26">
        <f>B21</f>
        <v>0.19900000000000001</v>
      </c>
      <c r="P8" s="26">
        <f>E21</f>
        <v>0.45219999999999999</v>
      </c>
      <c r="Q8" s="26">
        <f t="shared" ref="Q8:Q11" si="0">B33</f>
        <v>0.2072</v>
      </c>
      <c r="R8" s="26">
        <f t="shared" ref="R8:R11" si="1">E33</f>
        <v>0.3745</v>
      </c>
      <c r="S8" s="5"/>
      <c r="T8" s="5"/>
      <c r="U8" s="5"/>
    </row>
    <row r="9" spans="1:21" x14ac:dyDescent="0.2">
      <c r="A9" s="5" t="s">
        <v>12</v>
      </c>
      <c r="B9" s="8">
        <v>15</v>
      </c>
      <c r="D9" s="5" t="s">
        <v>12</v>
      </c>
      <c r="E9" s="8">
        <v>15</v>
      </c>
      <c r="I9" s="8"/>
      <c r="M9" s="5"/>
      <c r="N9" s="5">
        <v>0.3</v>
      </c>
      <c r="O9" s="26">
        <f>B23</f>
        <v>0.15540000000000001</v>
      </c>
      <c r="P9" s="26">
        <f>E23</f>
        <v>0.39589999999999997</v>
      </c>
      <c r="Q9" s="26">
        <f t="shared" si="0"/>
        <v>6.8900000000000003E-2</v>
      </c>
      <c r="R9" s="26">
        <f t="shared" si="1"/>
        <v>0.2838</v>
      </c>
      <c r="S9" s="5"/>
      <c r="T9" s="5"/>
      <c r="U9" s="5"/>
    </row>
    <row r="10" spans="1:21" x14ac:dyDescent="0.2">
      <c r="A10" s="5" t="s">
        <v>13</v>
      </c>
      <c r="B10" s="13">
        <v>1E-3</v>
      </c>
      <c r="D10" s="5" t="s">
        <v>13</v>
      </c>
      <c r="E10" s="13">
        <v>1E-3</v>
      </c>
      <c r="I10" s="72"/>
      <c r="M10" s="5"/>
      <c r="N10" s="5">
        <v>0.4</v>
      </c>
      <c r="O10" s="26">
        <f>B25</f>
        <v>0.12620000000000001</v>
      </c>
      <c r="P10" s="26">
        <f>E25</f>
        <v>0.3614</v>
      </c>
      <c r="Q10" s="26">
        <f t="shared" si="0"/>
        <v>5.1700000000000003E-2</v>
      </c>
      <c r="R10" s="26">
        <f t="shared" si="1"/>
        <v>0.18870000000000001</v>
      </c>
      <c r="S10" s="5"/>
      <c r="T10" s="5"/>
      <c r="U10" s="5"/>
    </row>
    <row r="11" spans="1:21" x14ac:dyDescent="0.2">
      <c r="A11" s="5" t="s">
        <v>14</v>
      </c>
      <c r="B11" s="8" t="s">
        <v>3</v>
      </c>
      <c r="D11" s="5" t="s">
        <v>0</v>
      </c>
      <c r="E11" s="8" t="s">
        <v>3</v>
      </c>
      <c r="I11" s="8"/>
      <c r="M11" s="5"/>
      <c r="N11" s="5">
        <v>0.5</v>
      </c>
      <c r="O11" s="26">
        <f>B27</f>
        <v>0.1047</v>
      </c>
      <c r="P11" s="26">
        <f>E27</f>
        <v>0.33929999999999999</v>
      </c>
      <c r="Q11" s="26">
        <f t="shared" si="0"/>
        <v>4.82E-2</v>
      </c>
      <c r="R11" s="26">
        <f t="shared" si="1"/>
        <v>0.1741</v>
      </c>
      <c r="S11" s="5"/>
      <c r="T11" s="5"/>
      <c r="U11" s="5"/>
    </row>
    <row r="12" spans="1:21" x14ac:dyDescent="0.2">
      <c r="A12" s="5" t="s">
        <v>18</v>
      </c>
      <c r="B12" s="8">
        <v>3</v>
      </c>
      <c r="D12" s="5" t="s">
        <v>18</v>
      </c>
      <c r="E12" s="8">
        <v>3</v>
      </c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6" t="s">
        <v>5</v>
      </c>
      <c r="B14" s="37">
        <v>0.97299999999999998</v>
      </c>
      <c r="C14" s="16"/>
      <c r="D14" s="16" t="s">
        <v>5</v>
      </c>
      <c r="E14" s="37">
        <v>0.94610000000000005</v>
      </c>
      <c r="F14" s="41">
        <f>(E14-B14)/B14</f>
        <v>-2.7646454265159225E-2</v>
      </c>
      <c r="H14" s="16"/>
      <c r="I14" s="17"/>
      <c r="J14" s="16"/>
      <c r="K14" s="16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9"/>
      <c r="B15" s="20"/>
      <c r="C15" s="19"/>
      <c r="D15" s="19"/>
      <c r="E15" s="20"/>
      <c r="F15" s="16"/>
      <c r="M15" s="5"/>
      <c r="N15" s="5"/>
      <c r="O15" s="5"/>
      <c r="P15" s="5"/>
      <c r="Q15" s="5"/>
      <c r="R15" s="5"/>
      <c r="S15" s="5"/>
      <c r="T15" s="5"/>
      <c r="U15" s="5"/>
    </row>
    <row r="16" spans="1:21" ht="19" x14ac:dyDescent="0.25">
      <c r="A16" s="23" t="s">
        <v>38</v>
      </c>
      <c r="B16" s="21"/>
      <c r="C16" s="18"/>
      <c r="D16" s="22"/>
      <c r="E16" s="21"/>
      <c r="F16" s="16"/>
      <c r="H16" s="11" t="s">
        <v>57</v>
      </c>
      <c r="I16" s="5" t="s">
        <v>103</v>
      </c>
      <c r="J16" s="5" t="s">
        <v>102</v>
      </c>
      <c r="M16" s="5"/>
      <c r="N16" s="5"/>
      <c r="O16" s="5"/>
      <c r="P16" s="5"/>
      <c r="Q16" s="5"/>
      <c r="R16" s="5"/>
      <c r="S16" s="5"/>
      <c r="T16" s="5"/>
      <c r="U16" s="5"/>
    </row>
    <row r="17" spans="1:21" ht="40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8" t="s">
        <v>37</v>
      </c>
      <c r="I17" s="35" t="s">
        <v>1</v>
      </c>
      <c r="J17" s="35" t="s">
        <v>15</v>
      </c>
      <c r="K17" s="112" t="s">
        <v>59</v>
      </c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25" t="s">
        <v>22</v>
      </c>
      <c r="B18" s="26">
        <v>0.59399999999999997</v>
      </c>
      <c r="C18" s="24"/>
      <c r="D18" s="25" t="s">
        <v>22</v>
      </c>
      <c r="E18" s="26">
        <v>0.75290000000000001</v>
      </c>
      <c r="F18" s="41">
        <f t="shared" ref="F18:F27" si="2">(E18-B18)/B18</f>
        <v>0.26750841750841758</v>
      </c>
      <c r="H18" s="58" t="s">
        <v>74</v>
      </c>
      <c r="I18" s="120">
        <v>4.4069999999999998E-2</v>
      </c>
      <c r="J18" s="120">
        <v>5.0709999999999998E-2</v>
      </c>
      <c r="K18" s="41">
        <f>(J18-I18)/I18</f>
        <v>0.15066938960744272</v>
      </c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27" t="s">
        <v>23</v>
      </c>
      <c r="B19" s="37">
        <v>0.36709999999999998</v>
      </c>
      <c r="C19" s="28"/>
      <c r="D19" s="27" t="s">
        <v>23</v>
      </c>
      <c r="E19" s="37">
        <v>0.60299999999999998</v>
      </c>
      <c r="F19" s="41">
        <f t="shared" si="2"/>
        <v>0.64260419504222288</v>
      </c>
      <c r="H19" s="58" t="s">
        <v>75</v>
      </c>
      <c r="I19" s="124">
        <v>3.0442999999999998E-3</v>
      </c>
      <c r="J19" s="120">
        <v>3.4231000000000001E-3</v>
      </c>
      <c r="K19" s="41">
        <f t="shared" ref="K19" si="3">(J19-I19)/I19</f>
        <v>0.12442926124232183</v>
      </c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25" t="s">
        <v>24</v>
      </c>
      <c r="B20" s="26">
        <v>0.25369999999999998</v>
      </c>
      <c r="C20" s="24"/>
      <c r="D20" s="25" t="s">
        <v>24</v>
      </c>
      <c r="E20" s="26">
        <v>0.50780000000000003</v>
      </c>
      <c r="F20" s="41">
        <f t="shared" si="2"/>
        <v>1.0015766653527791</v>
      </c>
      <c r="H20" s="5" t="s">
        <v>58</v>
      </c>
      <c r="I20" s="24">
        <v>1.66E-3</v>
      </c>
      <c r="J20" s="24">
        <v>2.14E-3</v>
      </c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9" t="s">
        <v>25</v>
      </c>
      <c r="B21" s="26">
        <v>0.19900000000000001</v>
      </c>
      <c r="C21" s="24"/>
      <c r="D21" s="19" t="s">
        <v>25</v>
      </c>
      <c r="E21" s="26">
        <v>0.45219999999999999</v>
      </c>
      <c r="F21" s="41">
        <f t="shared" si="2"/>
        <v>1.272361809045226</v>
      </c>
      <c r="H21" s="5" t="s">
        <v>60</v>
      </c>
      <c r="I21" s="131">
        <v>7.0880000000000001</v>
      </c>
      <c r="J21" s="121">
        <v>8.7140000000000004</v>
      </c>
      <c r="K21" s="41">
        <f>(J21-I21)/I21</f>
        <v>0.22940180586907455</v>
      </c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9" t="s">
        <v>26</v>
      </c>
      <c r="B22" s="26">
        <v>0.1739</v>
      </c>
      <c r="C22" s="24"/>
      <c r="D22" s="19" t="s">
        <v>26</v>
      </c>
      <c r="E22" s="26">
        <v>0.4194</v>
      </c>
      <c r="F22" s="41">
        <f t="shared" si="2"/>
        <v>1.4117308798159862</v>
      </c>
      <c r="H22" s="5" t="s">
        <v>61</v>
      </c>
      <c r="I22" s="5">
        <v>6.8000000000000005E-2</v>
      </c>
      <c r="J22" s="131">
        <v>9.5000000000000001E-2</v>
      </c>
      <c r="K22" s="41">
        <f>(J22-I22)/I22</f>
        <v>0.39705882352941169</v>
      </c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6" t="s">
        <v>27</v>
      </c>
      <c r="B23" s="37">
        <v>0.15540000000000001</v>
      </c>
      <c r="C23" s="28"/>
      <c r="D23" s="16" t="s">
        <v>27</v>
      </c>
      <c r="E23" s="37">
        <v>0.39589999999999997</v>
      </c>
      <c r="F23" s="41">
        <f t="shared" si="2"/>
        <v>1.5476190476190472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">
      <c r="A24" s="19" t="s">
        <v>28</v>
      </c>
      <c r="B24" s="26">
        <v>0.1411</v>
      </c>
      <c r="C24" s="24"/>
      <c r="D24" s="19" t="s">
        <v>28</v>
      </c>
      <c r="E24" s="26">
        <v>0.37830000000000003</v>
      </c>
      <c r="F24" s="41">
        <f>(E24-B24)/B24</f>
        <v>1.6810772501771793</v>
      </c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">
      <c r="A25" s="19" t="s">
        <v>29</v>
      </c>
      <c r="B25" s="26">
        <v>0.12620000000000001</v>
      </c>
      <c r="C25" s="24"/>
      <c r="D25" s="19" t="s">
        <v>29</v>
      </c>
      <c r="E25" s="26">
        <v>0.3614</v>
      </c>
      <c r="F25" s="41">
        <f>(E25-B25)/B25</f>
        <v>1.8637083993660855</v>
      </c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">
      <c r="A26" s="19" t="s">
        <v>30</v>
      </c>
      <c r="B26" s="26">
        <v>0.1158</v>
      </c>
      <c r="C26" s="24"/>
      <c r="D26" s="19" t="s">
        <v>30</v>
      </c>
      <c r="E26" s="26">
        <v>0.34939999999999999</v>
      </c>
      <c r="F26" s="41">
        <f>(E26-B26)/B26</f>
        <v>2.0172711571675301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">
      <c r="A27" s="19" t="s">
        <v>31</v>
      </c>
      <c r="B27" s="26">
        <v>0.1047</v>
      </c>
      <c r="C27" s="24"/>
      <c r="D27" s="19" t="s">
        <v>31</v>
      </c>
      <c r="E27" s="26">
        <v>0.33929999999999999</v>
      </c>
      <c r="F27" s="41">
        <f t="shared" si="2"/>
        <v>2.2406876790830941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"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">
      <c r="A29" s="24"/>
      <c r="B29" s="24"/>
      <c r="C29" s="24"/>
      <c r="D29" s="24"/>
      <c r="E29" s="24"/>
      <c r="F29" s="16"/>
      <c r="M29" s="5"/>
      <c r="N29" s="5"/>
      <c r="O29" s="5"/>
      <c r="P29" s="5"/>
      <c r="Q29" s="5"/>
      <c r="R29" s="5"/>
      <c r="S29" s="5"/>
      <c r="T29" s="5"/>
      <c r="U29" s="5"/>
    </row>
    <row r="30" spans="1:21" ht="19" x14ac:dyDescent="0.25">
      <c r="A30" s="23" t="s">
        <v>21</v>
      </c>
      <c r="B30" s="21"/>
      <c r="C30" s="18"/>
      <c r="D30" s="22"/>
      <c r="E30" s="21"/>
      <c r="F30" s="16"/>
      <c r="H30" s="11" t="s">
        <v>72</v>
      </c>
      <c r="I30" s="5" t="s">
        <v>84</v>
      </c>
      <c r="J30" s="5" t="s">
        <v>83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 ht="40" x14ac:dyDescent="0.2">
      <c r="A31" s="47" t="s">
        <v>2</v>
      </c>
      <c r="B31" s="48" t="s">
        <v>1</v>
      </c>
      <c r="C31" s="49"/>
      <c r="D31" s="50" t="s">
        <v>6</v>
      </c>
      <c r="E31" s="48" t="s">
        <v>15</v>
      </c>
      <c r="F31" s="45" t="s">
        <v>37</v>
      </c>
      <c r="I31" s="35" t="s">
        <v>1</v>
      </c>
      <c r="J31" s="35" t="s">
        <v>15</v>
      </c>
      <c r="K31" s="112" t="s">
        <v>59</v>
      </c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">
      <c r="A32" s="27" t="s">
        <v>23</v>
      </c>
      <c r="B32" s="26">
        <v>0.47460000000000002</v>
      </c>
      <c r="C32" s="24"/>
      <c r="D32" s="27" t="s">
        <v>23</v>
      </c>
      <c r="E32" s="26">
        <v>0.63529999999999998</v>
      </c>
      <c r="F32" s="41">
        <f>(E32-B32)/B32</f>
        <v>0.33860092709650219</v>
      </c>
      <c r="H32" s="58" t="s">
        <v>74</v>
      </c>
      <c r="I32" s="120">
        <v>4.2569999999999997E-2</v>
      </c>
      <c r="J32" s="120">
        <v>4.6080000000000003E-2</v>
      </c>
      <c r="K32" s="41">
        <f>(J32-I32)/I32</f>
        <v>8.2452431289640749E-2</v>
      </c>
      <c r="M32" s="5"/>
      <c r="N32" s="5"/>
      <c r="O32" s="5"/>
      <c r="P32" s="5"/>
      <c r="Q32" s="5"/>
      <c r="R32" s="5"/>
      <c r="S32" s="5"/>
      <c r="T32" s="5"/>
      <c r="U32" s="5"/>
    </row>
    <row r="33" spans="1:11" x14ac:dyDescent="0.2">
      <c r="A33" s="19" t="s">
        <v>25</v>
      </c>
      <c r="B33" s="26">
        <v>0.2072</v>
      </c>
      <c r="C33" s="28"/>
      <c r="D33" s="19" t="s">
        <v>25</v>
      </c>
      <c r="E33" s="26">
        <v>0.3745</v>
      </c>
      <c r="F33" s="41">
        <f t="shared" ref="F33:F36" si="4">(E33-B33)/B33</f>
        <v>0.80743243243243246</v>
      </c>
      <c r="H33" s="58" t="s">
        <v>75</v>
      </c>
      <c r="I33" s="120">
        <v>4.127E-4</v>
      </c>
      <c r="J33" s="120">
        <v>3.9649999999999999E-4</v>
      </c>
      <c r="K33" s="41">
        <f t="shared" ref="K33" si="5">(J33-I33)/I33</f>
        <v>-3.9253695178095502E-2</v>
      </c>
    </row>
    <row r="34" spans="1:11" x14ac:dyDescent="0.2">
      <c r="A34" s="16" t="s">
        <v>27</v>
      </c>
      <c r="B34" s="26">
        <v>6.8900000000000003E-2</v>
      </c>
      <c r="C34" s="24"/>
      <c r="D34" s="16" t="s">
        <v>27</v>
      </c>
      <c r="E34" s="26">
        <v>0.2838</v>
      </c>
      <c r="F34" s="41">
        <f t="shared" si="4"/>
        <v>3.1190130624092882</v>
      </c>
      <c r="H34" s="5" t="s">
        <v>73</v>
      </c>
      <c r="I34" s="5">
        <v>48735</v>
      </c>
      <c r="J34" s="5">
        <v>47307</v>
      </c>
      <c r="K34" s="41">
        <f>(I34-J34)/J34</f>
        <v>3.0185807597184349E-2</v>
      </c>
    </row>
    <row r="35" spans="1:11" x14ac:dyDescent="0.2">
      <c r="A35" s="19" t="s">
        <v>29</v>
      </c>
      <c r="B35" s="26">
        <v>5.1700000000000003E-2</v>
      </c>
      <c r="C35" s="24"/>
      <c r="D35" s="19" t="s">
        <v>29</v>
      </c>
      <c r="E35" s="26">
        <v>0.18870000000000001</v>
      </c>
      <c r="F35" s="41">
        <f t="shared" si="4"/>
        <v>2.6499032882011604</v>
      </c>
      <c r="H35" s="5" t="s">
        <v>61</v>
      </c>
      <c r="I35" s="5">
        <v>8.76</v>
      </c>
      <c r="J35" s="121">
        <v>9.1199999999999992</v>
      </c>
      <c r="K35" s="41"/>
    </row>
    <row r="36" spans="1:11" x14ac:dyDescent="0.2">
      <c r="A36" s="19" t="s">
        <v>31</v>
      </c>
      <c r="B36" s="26">
        <v>4.82E-2</v>
      </c>
      <c r="C36" s="24"/>
      <c r="D36" s="19" t="s">
        <v>31</v>
      </c>
      <c r="E36" s="26">
        <v>0.1741</v>
      </c>
      <c r="F36" s="41">
        <f t="shared" si="4"/>
        <v>2.6120331950207469</v>
      </c>
    </row>
    <row r="37" spans="1:11" x14ac:dyDescent="0.2">
      <c r="A37" s="19"/>
      <c r="B37" s="21"/>
      <c r="C37" s="22"/>
      <c r="D37" s="19"/>
      <c r="E37" s="21"/>
      <c r="F37" s="41"/>
    </row>
    <row r="38" spans="1:11" x14ac:dyDescent="0.2">
      <c r="A38" s="19"/>
      <c r="B38" s="26"/>
      <c r="C38" s="24"/>
      <c r="D38" s="19"/>
      <c r="E38" s="26"/>
      <c r="F38" s="41"/>
    </row>
    <row r="39" spans="1:11" ht="19" x14ac:dyDescent="0.25">
      <c r="A39" s="30" t="s">
        <v>82</v>
      </c>
      <c r="B39" s="90"/>
      <c r="C39" s="90"/>
      <c r="D39" s="90"/>
      <c r="E39" s="26"/>
      <c r="F39" s="41"/>
    </row>
    <row r="40" spans="1:11" ht="20" x14ac:dyDescent="0.25">
      <c r="A40" s="93" t="s">
        <v>43</v>
      </c>
      <c r="B40" s="48" t="s">
        <v>1</v>
      </c>
      <c r="C40" s="48" t="s">
        <v>42</v>
      </c>
      <c r="D40" s="95" t="s">
        <v>37</v>
      </c>
      <c r="E40" s="26"/>
      <c r="F40" s="41"/>
    </row>
    <row r="41" spans="1:11" x14ac:dyDescent="0.2">
      <c r="A41" s="70" t="s">
        <v>47</v>
      </c>
      <c r="B41" s="92">
        <v>0.69889999999999997</v>
      </c>
      <c r="C41" s="92">
        <v>0.82220000000000004</v>
      </c>
      <c r="D41" s="89">
        <f>(C41-B41)/B41</f>
        <v>0.17642008871083142</v>
      </c>
      <c r="E41" s="26"/>
      <c r="F41" s="41"/>
    </row>
    <row r="42" spans="1:11" x14ac:dyDescent="0.2">
      <c r="A42" s="70" t="s">
        <v>48</v>
      </c>
      <c r="B42" s="92">
        <v>0.9022</v>
      </c>
      <c r="C42" s="59">
        <v>0.92889999999999995</v>
      </c>
      <c r="D42" s="89">
        <f t="shared" ref="D42:D50" si="6">(C42-B42)/B42</f>
        <v>2.9594324983373915E-2</v>
      </c>
    </row>
    <row r="43" spans="1:11" x14ac:dyDescent="0.2">
      <c r="A43" s="70" t="s">
        <v>49</v>
      </c>
      <c r="B43" s="92">
        <v>0.46779999999999999</v>
      </c>
      <c r="C43" s="92">
        <v>0.83779999999999999</v>
      </c>
      <c r="D43" s="89">
        <f t="shared" si="6"/>
        <v>0.79093629756306116</v>
      </c>
    </row>
    <row r="44" spans="1:11" x14ac:dyDescent="0.2">
      <c r="A44" s="70" t="s">
        <v>50</v>
      </c>
      <c r="B44" s="92">
        <v>0.70109999999999995</v>
      </c>
      <c r="C44" s="92">
        <v>0.75219999999999998</v>
      </c>
      <c r="D44" s="89">
        <f t="shared" si="6"/>
        <v>7.2885465696762283E-2</v>
      </c>
    </row>
    <row r="45" spans="1:11" x14ac:dyDescent="0.2">
      <c r="A45" s="70" t="s">
        <v>51</v>
      </c>
      <c r="B45" s="106">
        <v>0.85780000000000001</v>
      </c>
      <c r="C45" s="104">
        <v>0.5444</v>
      </c>
      <c r="D45" s="89">
        <f>(C45-B45)/B45</f>
        <v>-0.36535322919095359</v>
      </c>
    </row>
    <row r="46" spans="1:11" x14ac:dyDescent="0.2">
      <c r="A46" s="70" t="s">
        <v>52</v>
      </c>
      <c r="B46" s="59">
        <v>0.87560000000000004</v>
      </c>
      <c r="C46" s="59">
        <v>0.63219999999999998</v>
      </c>
      <c r="D46" s="89">
        <f>(C46-B46)/B46</f>
        <v>-0.2779808131566926</v>
      </c>
    </row>
    <row r="47" spans="1:11" x14ac:dyDescent="0.2">
      <c r="A47" s="70" t="s">
        <v>53</v>
      </c>
      <c r="B47" s="22">
        <v>0.82220000000000004</v>
      </c>
      <c r="C47" s="59">
        <v>0.63109999999999999</v>
      </c>
      <c r="D47" s="89">
        <f t="shared" si="6"/>
        <v>-0.23242520068109954</v>
      </c>
    </row>
    <row r="48" spans="1:11" x14ac:dyDescent="0.2">
      <c r="A48" s="70" t="s">
        <v>54</v>
      </c>
      <c r="B48" s="22">
        <v>0.83560000000000001</v>
      </c>
      <c r="C48" s="59">
        <v>0.69669999999999999</v>
      </c>
      <c r="D48" s="89">
        <f t="shared" si="6"/>
        <v>-0.16622786022020108</v>
      </c>
    </row>
    <row r="49" spans="1:6" x14ac:dyDescent="0.2">
      <c r="A49" s="70" t="s">
        <v>55</v>
      </c>
      <c r="B49" s="22">
        <v>0.79110000000000003</v>
      </c>
      <c r="C49" s="59">
        <v>0.68559999999999999</v>
      </c>
      <c r="D49" s="89">
        <f t="shared" si="6"/>
        <v>-0.13335861458728357</v>
      </c>
    </row>
    <row r="50" spans="1:6" x14ac:dyDescent="0.2">
      <c r="A50" s="70" t="s">
        <v>56</v>
      </c>
      <c r="B50" s="22">
        <v>0.9133</v>
      </c>
      <c r="C50" s="59">
        <v>0.87219999999999998</v>
      </c>
      <c r="D50" s="89">
        <f t="shared" si="6"/>
        <v>-4.5001642395707898E-2</v>
      </c>
    </row>
    <row r="51" spans="1:6" x14ac:dyDescent="0.2">
      <c r="A51" s="58" t="s">
        <v>76</v>
      </c>
      <c r="B51" s="59">
        <f>AVERAGE(B41:B50)</f>
        <v>0.78656000000000004</v>
      </c>
      <c r="C51" s="59">
        <f>AVERAGE(C41:C50)</f>
        <v>0.74032999999999993</v>
      </c>
      <c r="D51" s="89">
        <f>(C51-B51)/B51</f>
        <v>-5.877491863303512E-2</v>
      </c>
    </row>
    <row r="53" spans="1:6" ht="19" x14ac:dyDescent="0.25">
      <c r="A53" s="30" t="s">
        <v>86</v>
      </c>
      <c r="B53" s="90"/>
      <c r="C53" s="90"/>
      <c r="D53" s="90"/>
    </row>
    <row r="54" spans="1:6" ht="16" customHeight="1" x14ac:dyDescent="0.25">
      <c r="A54" s="93" t="s">
        <v>43</v>
      </c>
      <c r="B54" s="48" t="s">
        <v>1</v>
      </c>
      <c r="C54" s="48" t="s">
        <v>42</v>
      </c>
      <c r="D54" s="95" t="s">
        <v>37</v>
      </c>
    </row>
    <row r="55" spans="1:6" ht="16" customHeight="1" x14ac:dyDescent="0.2">
      <c r="A55" s="107">
        <v>0</v>
      </c>
      <c r="B55" s="92">
        <v>1.1000000000000001E-3</v>
      </c>
      <c r="C55" s="92">
        <v>0.49</v>
      </c>
      <c r="D55" s="89">
        <f t="shared" ref="D55:D65" si="7">(C55-B55)/B55</f>
        <v>444.45454545454544</v>
      </c>
    </row>
    <row r="56" spans="1:6" ht="16" customHeight="1" x14ac:dyDescent="0.2">
      <c r="A56" s="108">
        <v>1</v>
      </c>
      <c r="B56" s="92">
        <v>0.3478</v>
      </c>
      <c r="C56" s="92">
        <v>0.82330000000000003</v>
      </c>
      <c r="D56" s="89">
        <f t="shared" si="7"/>
        <v>1.3671650373778035</v>
      </c>
    </row>
    <row r="57" spans="1:6" ht="19" x14ac:dyDescent="0.25">
      <c r="A57" s="107">
        <v>2</v>
      </c>
      <c r="B57" s="92">
        <v>2.2000000000000001E-3</v>
      </c>
      <c r="C57" s="92">
        <v>2.8899999999999999E-2</v>
      </c>
      <c r="D57" s="89">
        <f t="shared" si="7"/>
        <v>12.136363636363635</v>
      </c>
      <c r="E57" s="53"/>
      <c r="F57" s="55"/>
    </row>
    <row r="58" spans="1:6" x14ac:dyDescent="0.2">
      <c r="A58" s="107">
        <v>3</v>
      </c>
      <c r="B58" s="92">
        <v>7.7799999999999994E-2</v>
      </c>
      <c r="C58" s="92">
        <v>0.1956</v>
      </c>
      <c r="D58" s="89">
        <f t="shared" si="7"/>
        <v>1.51413881748072</v>
      </c>
    </row>
    <row r="59" spans="1:6" x14ac:dyDescent="0.2">
      <c r="A59" s="108">
        <v>4</v>
      </c>
      <c r="B59" s="106">
        <v>3.78E-2</v>
      </c>
      <c r="C59" s="106">
        <v>9.7799999999999998E-2</v>
      </c>
      <c r="D59" s="89">
        <f t="shared" si="7"/>
        <v>1.5873015873015872</v>
      </c>
    </row>
    <row r="60" spans="1:6" x14ac:dyDescent="0.2">
      <c r="A60" s="107">
        <v>5</v>
      </c>
      <c r="B60" s="59">
        <v>0.31559999999999999</v>
      </c>
      <c r="C60" s="59">
        <v>0.75219999999999998</v>
      </c>
      <c r="D60" s="89">
        <f t="shared" si="7"/>
        <v>1.3833967046894804</v>
      </c>
    </row>
    <row r="61" spans="1:6" x14ac:dyDescent="0.2">
      <c r="A61" s="107">
        <v>6</v>
      </c>
      <c r="B61" s="22">
        <v>0.1033</v>
      </c>
      <c r="C61" s="22">
        <v>0.43219999999999997</v>
      </c>
      <c r="D61" s="89">
        <f t="shared" si="7"/>
        <v>3.1839303000968049</v>
      </c>
    </row>
    <row r="62" spans="1:6" x14ac:dyDescent="0.2">
      <c r="A62" s="108">
        <v>7</v>
      </c>
      <c r="B62" s="22">
        <v>9.2200000000000004E-2</v>
      </c>
      <c r="C62" s="22">
        <v>7.1099999999999997E-2</v>
      </c>
      <c r="D62" s="89">
        <f t="shared" si="7"/>
        <v>-0.22885032537960961</v>
      </c>
      <c r="E62" s="21"/>
      <c r="F62" s="41"/>
    </row>
    <row r="63" spans="1:6" x14ac:dyDescent="0.2">
      <c r="A63" s="107">
        <v>8</v>
      </c>
      <c r="B63" s="22">
        <v>7.1099999999999997E-2</v>
      </c>
      <c r="C63" s="22">
        <v>0.81330000000000002</v>
      </c>
      <c r="D63" s="89">
        <f t="shared" si="7"/>
        <v>10.438818565400844</v>
      </c>
      <c r="E63" s="17"/>
      <c r="F63" s="41"/>
    </row>
    <row r="64" spans="1:6" x14ac:dyDescent="0.2">
      <c r="A64" s="107">
        <v>9</v>
      </c>
      <c r="B64" s="22">
        <v>0.1211</v>
      </c>
      <c r="C64" s="22">
        <v>0.52</v>
      </c>
      <c r="D64" s="89">
        <f t="shared" si="7"/>
        <v>3.2939719240297278</v>
      </c>
      <c r="E64" s="21"/>
      <c r="F64" s="41"/>
    </row>
    <row r="65" spans="1:6" x14ac:dyDescent="0.2">
      <c r="A65" s="58" t="s">
        <v>76</v>
      </c>
      <c r="B65" s="59">
        <f>AVERAGE(B55:B64)</f>
        <v>0.11699999999999999</v>
      </c>
      <c r="C65" s="59">
        <f>AVERAGE(C55:C64)</f>
        <v>0.42243999999999993</v>
      </c>
      <c r="D65" s="89">
        <f t="shared" si="7"/>
        <v>2.6105982905982903</v>
      </c>
      <c r="E65" s="21"/>
      <c r="F65" s="41"/>
    </row>
    <row r="66" spans="1:6" x14ac:dyDescent="0.2">
      <c r="E66" s="21"/>
      <c r="F66" s="41"/>
    </row>
    <row r="67" spans="1:6" ht="19" x14ac:dyDescent="0.25">
      <c r="A67" s="30" t="s">
        <v>87</v>
      </c>
      <c r="B67" s="90"/>
      <c r="C67" s="90"/>
      <c r="D67" s="90"/>
      <c r="E67" s="17"/>
      <c r="F67" s="41"/>
    </row>
    <row r="68" spans="1:6" ht="20" x14ac:dyDescent="0.25">
      <c r="A68" s="93" t="s">
        <v>43</v>
      </c>
      <c r="B68" s="48" t="s">
        <v>1</v>
      </c>
      <c r="C68" s="48" t="s">
        <v>42</v>
      </c>
      <c r="D68" s="95" t="s">
        <v>37</v>
      </c>
      <c r="E68" s="21"/>
      <c r="F68" s="41"/>
    </row>
    <row r="69" spans="1:6" x14ac:dyDescent="0.2">
      <c r="A69" s="107">
        <v>0</v>
      </c>
      <c r="B69" s="92">
        <v>0.31</v>
      </c>
      <c r="C69" s="92">
        <v>0.73</v>
      </c>
      <c r="D69" s="89">
        <f t="shared" ref="D69:D79" si="8">(C69-B69)/B69</f>
        <v>1.3548387096774193</v>
      </c>
      <c r="E69" s="21"/>
      <c r="F69" s="41"/>
    </row>
    <row r="70" spans="1:6" x14ac:dyDescent="0.2">
      <c r="A70" s="108">
        <v>1</v>
      </c>
      <c r="B70" s="92">
        <v>0.86670000000000003</v>
      </c>
      <c r="C70" s="92">
        <v>0.91</v>
      </c>
      <c r="D70" s="89">
        <f t="shared" si="8"/>
        <v>4.9959616937810092E-2</v>
      </c>
      <c r="E70" s="21"/>
      <c r="F70" s="41"/>
    </row>
    <row r="71" spans="1:6" x14ac:dyDescent="0.2">
      <c r="A71" s="107">
        <v>2</v>
      </c>
      <c r="B71" s="92">
        <v>0.12889999999999999</v>
      </c>
      <c r="C71" s="92">
        <v>8.8900000000000007E-2</v>
      </c>
      <c r="D71" s="89">
        <f t="shared" si="8"/>
        <v>-0.31031807602792849</v>
      </c>
      <c r="E71" s="21"/>
      <c r="F71" s="41"/>
    </row>
    <row r="72" spans="1:6" x14ac:dyDescent="0.2">
      <c r="A72" s="107">
        <v>3</v>
      </c>
      <c r="B72" s="92">
        <v>0.5756</v>
      </c>
      <c r="C72" s="92">
        <v>0.67669999999999997</v>
      </c>
      <c r="D72" s="89">
        <f t="shared" si="8"/>
        <v>0.17564280750521188</v>
      </c>
    </row>
    <row r="73" spans="1:6" x14ac:dyDescent="0.2">
      <c r="A73" s="108">
        <v>4</v>
      </c>
      <c r="B73" s="106">
        <v>0.73440000000000005</v>
      </c>
      <c r="C73" s="106">
        <v>0.41889999999999999</v>
      </c>
      <c r="D73" s="89">
        <f t="shared" si="8"/>
        <v>-0.42960239651416127</v>
      </c>
    </row>
    <row r="74" spans="1:6" x14ac:dyDescent="0.2">
      <c r="A74" s="107">
        <v>5</v>
      </c>
      <c r="B74" s="59">
        <v>0.87780000000000002</v>
      </c>
      <c r="C74" s="59">
        <v>0.41670000000000001</v>
      </c>
      <c r="D74" s="89">
        <f t="shared" si="8"/>
        <v>-0.52529049897470947</v>
      </c>
    </row>
    <row r="75" spans="1:6" ht="19" x14ac:dyDescent="0.25">
      <c r="A75" s="107">
        <v>6</v>
      </c>
      <c r="B75" s="22">
        <v>0.77780000000000005</v>
      </c>
      <c r="C75" s="22">
        <v>0.79890000000000005</v>
      </c>
      <c r="D75" s="89">
        <f t="shared" si="8"/>
        <v>2.7127796348675761E-2</v>
      </c>
      <c r="E75" s="53"/>
      <c r="F75" s="55"/>
    </row>
    <row r="76" spans="1:6" x14ac:dyDescent="0.2">
      <c r="A76" s="108">
        <v>7</v>
      </c>
      <c r="B76" s="22">
        <v>0.66110000000000002</v>
      </c>
      <c r="C76" s="22">
        <v>0.31890000000000002</v>
      </c>
      <c r="D76" s="89">
        <f t="shared" si="8"/>
        <v>-0.51762214490999847</v>
      </c>
      <c r="E76" s="21"/>
      <c r="F76" s="41"/>
    </row>
    <row r="77" spans="1:6" x14ac:dyDescent="0.2">
      <c r="A77" s="107">
        <v>8</v>
      </c>
      <c r="B77" s="22">
        <v>0.57779999999999998</v>
      </c>
      <c r="C77" s="22">
        <v>0.91559999999999997</v>
      </c>
      <c r="D77" s="89">
        <f t="shared" si="8"/>
        <v>0.5846313603322949</v>
      </c>
      <c r="E77" s="17"/>
      <c r="F77" s="41"/>
    </row>
    <row r="78" spans="1:6" x14ac:dyDescent="0.2">
      <c r="A78" s="107">
        <v>9</v>
      </c>
      <c r="B78" s="22">
        <v>0.7</v>
      </c>
      <c r="C78" s="22">
        <v>0.66559999999999997</v>
      </c>
      <c r="D78" s="89">
        <f t="shared" si="8"/>
        <v>-4.9142857142857127E-2</v>
      </c>
      <c r="E78" s="21"/>
      <c r="F78" s="41"/>
    </row>
    <row r="79" spans="1:6" x14ac:dyDescent="0.2">
      <c r="A79" s="58" t="s">
        <v>76</v>
      </c>
      <c r="B79" s="59">
        <f>AVERAGE(B69:B78)</f>
        <v>0.62101000000000006</v>
      </c>
      <c r="C79" s="59">
        <f>AVERAGE(C69:C78)</f>
        <v>0.59401999999999988</v>
      </c>
      <c r="D79" s="89">
        <f t="shared" si="8"/>
        <v>-4.3461457947537363E-2</v>
      </c>
      <c r="E79" s="21"/>
      <c r="F79" s="41"/>
    </row>
    <row r="80" spans="1:6" x14ac:dyDescent="0.2">
      <c r="A80" s="19"/>
      <c r="B80" s="21"/>
      <c r="D80" s="19"/>
      <c r="E80" s="21"/>
      <c r="F80" s="41"/>
    </row>
    <row r="81" spans="1:6" x14ac:dyDescent="0.2">
      <c r="A81" s="16"/>
      <c r="B81" s="17"/>
      <c r="D81" s="16"/>
      <c r="E81" s="17"/>
      <c r="F81" s="41"/>
    </row>
    <row r="82" spans="1:6" x14ac:dyDescent="0.2">
      <c r="A82" s="19"/>
      <c r="B82" s="21"/>
      <c r="D82" s="19"/>
      <c r="E82" s="21"/>
      <c r="F82" s="41"/>
    </row>
    <row r="83" spans="1:6" x14ac:dyDescent="0.2">
      <c r="A83" s="19"/>
      <c r="B83" s="21"/>
      <c r="D83" s="19"/>
      <c r="E83" s="21"/>
      <c r="F83" s="41"/>
    </row>
    <row r="84" spans="1:6" x14ac:dyDescent="0.2">
      <c r="A84" s="19"/>
      <c r="B84" s="21"/>
      <c r="D84" s="19"/>
      <c r="E84" s="21"/>
      <c r="F84" s="41"/>
    </row>
    <row r="85" spans="1:6" x14ac:dyDescent="0.2">
      <c r="A85" s="19"/>
      <c r="B85" s="21"/>
      <c r="D85" s="19"/>
      <c r="E85" s="21"/>
      <c r="F85" s="4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FE25-5858-4B4A-8ADD-8E8DDF528A8E}">
  <dimension ref="A1:S76"/>
  <sheetViews>
    <sheetView tabSelected="1" topLeftCell="A41" zoomScaleNormal="85" workbookViewId="0">
      <selection activeCell="G65" sqref="G65"/>
    </sheetView>
  </sheetViews>
  <sheetFormatPr baseColWidth="10" defaultRowHeight="16" x14ac:dyDescent="0.2"/>
  <cols>
    <col min="1" max="1" width="25.33203125" customWidth="1"/>
    <col min="2" max="2" width="12.83203125" customWidth="1"/>
    <col min="3" max="3" width="10.83203125" customWidth="1"/>
    <col min="4" max="4" width="25.33203125" customWidth="1"/>
    <col min="5" max="5" width="10.83203125" customWidth="1"/>
    <col min="6" max="6" width="14.33203125" style="5" customWidth="1"/>
    <col min="8" max="8" width="20" style="5" customWidth="1"/>
    <col min="9" max="9" width="15.6640625" style="5" customWidth="1"/>
    <col min="10" max="10" width="15.33203125" style="5" customWidth="1"/>
    <col min="11" max="11" width="16" style="5" customWidth="1"/>
    <col min="13" max="13" width="14.33203125" customWidth="1"/>
  </cols>
  <sheetData>
    <row r="1" spans="1:19" ht="24" x14ac:dyDescent="0.3">
      <c r="A1" s="4" t="s">
        <v>78</v>
      </c>
      <c r="B1" s="2"/>
      <c r="L1" s="69"/>
      <c r="M1" s="69"/>
    </row>
    <row r="2" spans="1:19" ht="24" x14ac:dyDescent="0.3">
      <c r="A2" s="99"/>
      <c r="B2" s="10"/>
      <c r="C2" s="10"/>
      <c r="D2" s="10"/>
      <c r="E2" s="10"/>
      <c r="F2" s="10"/>
      <c r="G2" s="5"/>
      <c r="H2" s="99"/>
      <c r="L2" s="69"/>
      <c r="M2" s="69"/>
    </row>
    <row r="3" spans="1:19" ht="19" x14ac:dyDescent="0.25">
      <c r="A3" s="1"/>
      <c r="B3" s="6"/>
      <c r="C3" s="6"/>
      <c r="D3" s="6"/>
      <c r="E3" s="6"/>
      <c r="F3" s="11"/>
      <c r="L3" s="6"/>
      <c r="M3" s="11"/>
    </row>
    <row r="4" spans="1:19" s="46" customFormat="1" ht="40" customHeight="1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2"/>
      <c r="I4" s="55"/>
      <c r="J4" s="54"/>
      <c r="K4" s="53"/>
      <c r="L4" s="113"/>
      <c r="M4" s="55"/>
      <c r="N4" s="5"/>
      <c r="O4" s="5"/>
      <c r="P4" s="5"/>
      <c r="Q4" s="5"/>
      <c r="R4" s="5"/>
    </row>
    <row r="5" spans="1:19" x14ac:dyDescent="0.2">
      <c r="A5" t="s">
        <v>32</v>
      </c>
      <c r="B5" s="2">
        <v>10</v>
      </c>
      <c r="D5" t="s">
        <v>32</v>
      </c>
      <c r="E5" s="2">
        <v>10</v>
      </c>
      <c r="I5" s="8"/>
      <c r="L5" s="2"/>
      <c r="M5" s="5"/>
      <c r="N5" s="5" t="s">
        <v>108</v>
      </c>
      <c r="O5" s="26"/>
      <c r="P5" s="26"/>
      <c r="Q5" s="26"/>
      <c r="R5" s="5"/>
    </row>
    <row r="6" spans="1:19" x14ac:dyDescent="0.2">
      <c r="A6" t="s">
        <v>33</v>
      </c>
      <c r="B6" s="2">
        <v>256</v>
      </c>
      <c r="D6" t="s">
        <v>33</v>
      </c>
      <c r="E6" s="2">
        <v>256</v>
      </c>
      <c r="I6" s="8"/>
      <c r="L6" s="2"/>
      <c r="M6" s="5"/>
      <c r="N6">
        <v>0</v>
      </c>
      <c r="O6" s="105">
        <f>B12</f>
        <v>0.88219999999999998</v>
      </c>
      <c r="P6" s="105">
        <f>E12</f>
        <v>0.88680000000000003</v>
      </c>
      <c r="Q6" s="105">
        <f>B12</f>
        <v>0.88219999999999998</v>
      </c>
      <c r="R6" s="147">
        <f>E12</f>
        <v>0.88680000000000003</v>
      </c>
    </row>
    <row r="7" spans="1:19" x14ac:dyDescent="0.2">
      <c r="A7" t="s">
        <v>34</v>
      </c>
      <c r="B7" s="2">
        <v>15</v>
      </c>
      <c r="D7" t="s">
        <v>34</v>
      </c>
      <c r="E7" s="2">
        <v>15</v>
      </c>
      <c r="I7" s="8"/>
      <c r="L7" s="2"/>
      <c r="M7" s="5"/>
      <c r="N7" s="5">
        <v>0.01</v>
      </c>
      <c r="O7" s="147">
        <f>B16</f>
        <v>0.70120000000000005</v>
      </c>
      <c r="P7" s="147">
        <f>E16</f>
        <v>0.69630000000000003</v>
      </c>
      <c r="Q7" s="79">
        <f>B30</f>
        <v>0.67930000000000001</v>
      </c>
      <c r="R7" s="79">
        <f>E30</f>
        <v>0.73560000000000003</v>
      </c>
    </row>
    <row r="8" spans="1:19" x14ac:dyDescent="0.2">
      <c r="A8" t="s">
        <v>35</v>
      </c>
      <c r="B8" s="2">
        <v>5.0000000000000001E-3</v>
      </c>
      <c r="D8" t="s">
        <v>35</v>
      </c>
      <c r="E8" s="2">
        <v>5.0000000000000001E-3</v>
      </c>
      <c r="I8" s="8"/>
      <c r="L8" s="2"/>
      <c r="M8" s="5"/>
      <c r="N8" s="5">
        <v>0.05</v>
      </c>
      <c r="O8" s="147">
        <f t="shared" ref="O8" si="0">B17</f>
        <v>0.33050000000000002</v>
      </c>
      <c r="P8" s="147">
        <f t="shared" ref="P8:P9" si="1">E17</f>
        <v>0.6492</v>
      </c>
      <c r="Q8" s="79">
        <f t="shared" ref="Q8:Q10" si="2">B31</f>
        <v>0.1573</v>
      </c>
      <c r="R8" s="79">
        <f t="shared" ref="R8:R10" si="3">E31</f>
        <v>0.60360000000000003</v>
      </c>
      <c r="S8" s="5"/>
    </row>
    <row r="9" spans="1:19" ht="20" x14ac:dyDescent="0.25">
      <c r="A9" t="s">
        <v>36</v>
      </c>
      <c r="B9" s="15">
        <v>5.0000000000000004E-6</v>
      </c>
      <c r="D9" t="s">
        <v>36</v>
      </c>
      <c r="E9" s="15">
        <v>5.0000000000000004E-6</v>
      </c>
      <c r="I9" s="118"/>
      <c r="L9" s="15"/>
      <c r="M9" s="5"/>
      <c r="N9" s="5">
        <v>0.1</v>
      </c>
      <c r="O9" s="147">
        <f>B18</f>
        <v>0.2457</v>
      </c>
      <c r="P9" s="147">
        <f t="shared" si="1"/>
        <v>0.59919999999999995</v>
      </c>
      <c r="Q9" s="79">
        <f t="shared" si="2"/>
        <v>6.3200000000000006E-2</v>
      </c>
      <c r="R9" s="79">
        <f t="shared" si="3"/>
        <v>0.50970000000000004</v>
      </c>
      <c r="S9" s="37"/>
    </row>
    <row r="10" spans="1:19" ht="20" x14ac:dyDescent="0.25">
      <c r="A10" t="s">
        <v>0</v>
      </c>
      <c r="B10" s="2" t="s">
        <v>3</v>
      </c>
      <c r="D10" t="s">
        <v>0</v>
      </c>
      <c r="E10" s="2" t="s">
        <v>3</v>
      </c>
      <c r="I10" s="119"/>
      <c r="L10" s="2"/>
      <c r="M10" s="5"/>
      <c r="N10" s="5">
        <v>0.3</v>
      </c>
      <c r="O10" s="67">
        <f>B22</f>
        <v>0.20180000000000001</v>
      </c>
      <c r="P10" s="67">
        <f>E22</f>
        <v>0.47199999999999998</v>
      </c>
      <c r="Q10" s="79">
        <f t="shared" si="2"/>
        <v>6.0000000000000001E-3</v>
      </c>
      <c r="R10" s="79">
        <f t="shared" si="3"/>
        <v>0.21759999999999999</v>
      </c>
      <c r="S10" s="26"/>
    </row>
    <row r="11" spans="1:19" x14ac:dyDescent="0.2">
      <c r="I11" s="8"/>
      <c r="M11" s="5"/>
      <c r="N11" s="5"/>
      <c r="O11" s="67"/>
      <c r="P11" s="67"/>
      <c r="Q11" s="26"/>
      <c r="R11" s="21"/>
      <c r="S11" s="37"/>
    </row>
    <row r="12" spans="1:19" x14ac:dyDescent="0.2">
      <c r="A12" s="29" t="s">
        <v>5</v>
      </c>
      <c r="B12" s="114">
        <v>0.88219999999999998</v>
      </c>
      <c r="C12" s="33"/>
      <c r="D12" s="29" t="s">
        <v>5</v>
      </c>
      <c r="E12" s="32">
        <v>0.88680000000000003</v>
      </c>
      <c r="F12" s="41">
        <f>(E12-B12)/B12</f>
        <v>5.214237134436691E-3</v>
      </c>
      <c r="G12" s="3"/>
      <c r="L12" s="114"/>
      <c r="M12" s="41"/>
      <c r="O12" s="5"/>
      <c r="P12" s="26"/>
      <c r="Q12" s="26"/>
      <c r="R12" s="26"/>
      <c r="S12" s="26"/>
    </row>
    <row r="13" spans="1:19" x14ac:dyDescent="0.2">
      <c r="A13" s="31"/>
      <c r="B13" s="31"/>
      <c r="C13" s="31"/>
      <c r="D13" s="31"/>
      <c r="E13" s="31"/>
      <c r="L13" s="106"/>
      <c r="M13" s="5"/>
      <c r="O13" s="5"/>
      <c r="P13" s="37"/>
      <c r="Q13" s="37"/>
      <c r="R13" s="37"/>
      <c r="S13" s="37"/>
    </row>
    <row r="14" spans="1:19" ht="19" x14ac:dyDescent="0.25">
      <c r="A14" s="30" t="s">
        <v>16</v>
      </c>
      <c r="B14" s="31"/>
      <c r="C14" s="31"/>
      <c r="D14" s="30"/>
      <c r="E14" s="31"/>
      <c r="H14" s="11" t="s">
        <v>57</v>
      </c>
      <c r="I14" s="8" t="s">
        <v>101</v>
      </c>
      <c r="J14" s="128" t="s">
        <v>100</v>
      </c>
      <c r="O14" s="5"/>
      <c r="P14" s="5"/>
      <c r="Q14" s="5"/>
      <c r="R14" s="5"/>
      <c r="S14" s="5"/>
    </row>
    <row r="15" spans="1:19" s="46" customFormat="1" ht="40" customHeight="1" x14ac:dyDescent="0.2">
      <c r="A15" s="42" t="s">
        <v>6</v>
      </c>
      <c r="B15" s="43" t="s">
        <v>17</v>
      </c>
      <c r="C15" s="44"/>
      <c r="D15" s="42" t="s">
        <v>6</v>
      </c>
      <c r="E15" s="43" t="s">
        <v>15</v>
      </c>
      <c r="F15" s="45" t="s">
        <v>37</v>
      </c>
      <c r="H15" s="5"/>
      <c r="I15" s="35" t="s">
        <v>1</v>
      </c>
      <c r="J15" s="35" t="s">
        <v>15</v>
      </c>
      <c r="K15" s="112" t="s">
        <v>59</v>
      </c>
      <c r="O15" s="5"/>
      <c r="P15" s="26"/>
      <c r="Q15" s="26"/>
      <c r="R15" s="5"/>
      <c r="S15" s="5"/>
    </row>
    <row r="16" spans="1:19" x14ac:dyDescent="0.2">
      <c r="A16" s="60" t="s">
        <v>39</v>
      </c>
      <c r="B16" s="145">
        <v>0.70120000000000005</v>
      </c>
      <c r="D16" t="s">
        <v>39</v>
      </c>
      <c r="E16" s="145">
        <v>0.69630000000000003</v>
      </c>
      <c r="F16" s="62">
        <f>(E16-B16)/B16</f>
        <v>-6.9880205362236386E-3</v>
      </c>
      <c r="H16" s="58" t="s">
        <v>74</v>
      </c>
      <c r="I16" s="124">
        <v>1.555E-2</v>
      </c>
      <c r="J16" s="120">
        <v>7.9899999999999999E-2</v>
      </c>
      <c r="K16" s="41">
        <f>(J16-I16)/I16</f>
        <v>4.1382636655948559</v>
      </c>
      <c r="O16" s="5"/>
      <c r="P16" s="5"/>
      <c r="Q16" s="5"/>
      <c r="R16" s="5"/>
      <c r="S16" s="5"/>
    </row>
    <row r="17" spans="1:19" x14ac:dyDescent="0.2">
      <c r="A17" s="60" t="s">
        <v>22</v>
      </c>
      <c r="B17" s="67">
        <v>0.33050000000000002</v>
      </c>
      <c r="C17" s="61"/>
      <c r="D17" s="60" t="s">
        <v>22</v>
      </c>
      <c r="E17" s="67">
        <v>0.6492</v>
      </c>
      <c r="F17" s="62">
        <f>(E17-B17)/B17</f>
        <v>0.96429652042360048</v>
      </c>
      <c r="H17" s="58" t="s">
        <v>75</v>
      </c>
      <c r="I17" s="124">
        <v>4.8280000000000003E-4</v>
      </c>
      <c r="J17" s="120">
        <v>1.50505E-2</v>
      </c>
      <c r="K17" s="41">
        <f t="shared" ref="K17:K20" si="4">(J17-I17)/I17</f>
        <v>30.173363711681851</v>
      </c>
      <c r="O17" s="5"/>
      <c r="P17" s="5"/>
      <c r="Q17" s="5"/>
      <c r="R17" s="5"/>
      <c r="S17" s="5"/>
    </row>
    <row r="18" spans="1:19" x14ac:dyDescent="0.2">
      <c r="A18" s="63" t="s">
        <v>23</v>
      </c>
      <c r="B18" s="68">
        <v>0.2457</v>
      </c>
      <c r="C18" s="64"/>
      <c r="D18" s="63" t="s">
        <v>23</v>
      </c>
      <c r="E18" s="68">
        <v>0.59919999999999995</v>
      </c>
      <c r="F18" s="62">
        <f t="shared" ref="F18:F26" si="5">(E18-B18)/B18</f>
        <v>1.4387464387464384</v>
      </c>
      <c r="H18" s="5" t="s">
        <v>58</v>
      </c>
      <c r="I18" s="127">
        <v>0</v>
      </c>
      <c r="J18" s="24">
        <v>1.1900000000000001E-3</v>
      </c>
      <c r="K18" s="41"/>
      <c r="O18" s="5"/>
      <c r="P18" s="5"/>
      <c r="Q18" s="5"/>
      <c r="R18" s="5"/>
      <c r="S18" s="5"/>
    </row>
    <row r="19" spans="1:19" x14ac:dyDescent="0.2">
      <c r="A19" s="60" t="s">
        <v>24</v>
      </c>
      <c r="B19" s="67">
        <v>0.22520000000000001</v>
      </c>
      <c r="C19" s="61"/>
      <c r="D19" s="60" t="s">
        <v>24</v>
      </c>
      <c r="E19" s="67">
        <v>0.56410000000000005</v>
      </c>
      <c r="F19" s="62">
        <f t="shared" si="5"/>
        <v>1.5048845470692718</v>
      </c>
      <c r="H19" s="5" t="s">
        <v>60</v>
      </c>
      <c r="I19" s="125">
        <v>3.19</v>
      </c>
      <c r="J19" s="121">
        <v>3.4359999999999999</v>
      </c>
      <c r="K19" s="41">
        <f t="shared" si="4"/>
        <v>7.711598746081505E-2</v>
      </c>
      <c r="O19" s="5"/>
      <c r="P19" s="5"/>
      <c r="Q19" s="5"/>
      <c r="R19" s="5"/>
      <c r="S19" s="5"/>
    </row>
    <row r="20" spans="1:19" x14ac:dyDescent="0.2">
      <c r="A20" s="65" t="s">
        <v>25</v>
      </c>
      <c r="B20" s="67">
        <v>0.2137</v>
      </c>
      <c r="C20" s="61"/>
      <c r="D20" s="65" t="s">
        <v>25</v>
      </c>
      <c r="E20" s="67">
        <v>0.53839999999999999</v>
      </c>
      <c r="F20" s="62">
        <f t="shared" si="5"/>
        <v>1.5194197473093121</v>
      </c>
      <c r="H20" s="5" t="s">
        <v>61</v>
      </c>
      <c r="I20" s="126">
        <v>0.254</v>
      </c>
      <c r="J20" s="5">
        <v>0.28499999999999998</v>
      </c>
      <c r="K20" s="41">
        <f t="shared" si="4"/>
        <v>0.12204724409448808</v>
      </c>
      <c r="L20" s="115"/>
      <c r="M20" s="41"/>
      <c r="O20" s="5"/>
      <c r="P20" s="5"/>
      <c r="Q20" s="5"/>
      <c r="R20" s="5"/>
      <c r="S20" s="5"/>
    </row>
    <row r="21" spans="1:19" x14ac:dyDescent="0.2">
      <c r="A21" s="65" t="s">
        <v>26</v>
      </c>
      <c r="B21" s="67">
        <v>0.20649999999999999</v>
      </c>
      <c r="C21" s="61"/>
      <c r="D21" s="65" t="s">
        <v>26</v>
      </c>
      <c r="E21" s="67">
        <v>0.50680000000000003</v>
      </c>
      <c r="F21" s="62">
        <f t="shared" si="5"/>
        <v>1.4542372881355934</v>
      </c>
      <c r="L21" s="114"/>
      <c r="M21" s="41"/>
      <c r="O21" s="5"/>
      <c r="P21" s="5"/>
      <c r="Q21" s="5"/>
      <c r="R21" s="5"/>
      <c r="S21" s="5"/>
    </row>
    <row r="22" spans="1:19" x14ac:dyDescent="0.2">
      <c r="A22" s="66" t="s">
        <v>27</v>
      </c>
      <c r="B22" s="68">
        <v>0.20180000000000001</v>
      </c>
      <c r="C22" s="64"/>
      <c r="D22" s="66" t="s">
        <v>27</v>
      </c>
      <c r="E22" s="68">
        <v>0.47199999999999998</v>
      </c>
      <c r="F22" s="62">
        <f t="shared" si="5"/>
        <v>1.3389494549058474</v>
      </c>
      <c r="L22" s="115"/>
      <c r="M22" s="41"/>
      <c r="O22" s="5"/>
      <c r="P22" s="5"/>
      <c r="Q22" s="5"/>
      <c r="R22" s="5"/>
      <c r="S22" s="5"/>
    </row>
    <row r="23" spans="1:19" x14ac:dyDescent="0.2">
      <c r="A23" s="65" t="s">
        <v>28</v>
      </c>
      <c r="B23" s="67">
        <v>0.19819999999999999</v>
      </c>
      <c r="C23" s="61"/>
      <c r="D23" s="65" t="s">
        <v>28</v>
      </c>
      <c r="E23" s="67">
        <v>0.43790000000000001</v>
      </c>
      <c r="F23" s="62">
        <f t="shared" si="5"/>
        <v>1.2093844601412715</v>
      </c>
      <c r="L23" s="115"/>
      <c r="M23" s="41"/>
      <c r="O23" s="5"/>
      <c r="P23" s="5"/>
      <c r="Q23" s="5"/>
      <c r="R23" s="5"/>
      <c r="S23" s="5"/>
    </row>
    <row r="24" spans="1:19" x14ac:dyDescent="0.2">
      <c r="A24" s="65" t="s">
        <v>29</v>
      </c>
      <c r="B24" s="67">
        <v>0.19700000000000001</v>
      </c>
      <c r="C24" s="61"/>
      <c r="D24" s="65" t="s">
        <v>29</v>
      </c>
      <c r="E24" s="67">
        <v>0.40160000000000001</v>
      </c>
      <c r="F24" s="62">
        <f t="shared" si="5"/>
        <v>1.0385786802030457</v>
      </c>
      <c r="L24" s="115"/>
      <c r="M24" s="41"/>
      <c r="O24" s="5"/>
      <c r="P24" s="5"/>
      <c r="Q24" s="5"/>
      <c r="R24" s="5"/>
      <c r="S24" s="5"/>
    </row>
    <row r="25" spans="1:19" x14ac:dyDescent="0.2">
      <c r="A25" s="65" t="s">
        <v>30</v>
      </c>
      <c r="B25" s="67">
        <v>0.19339999999999999</v>
      </c>
      <c r="C25" s="61"/>
      <c r="D25" s="65" t="s">
        <v>30</v>
      </c>
      <c r="E25" s="67">
        <v>0.36280000000000001</v>
      </c>
      <c r="F25" s="62">
        <f t="shared" si="5"/>
        <v>0.87590486039296811</v>
      </c>
      <c r="L25" s="115"/>
      <c r="M25" s="41"/>
      <c r="O25" s="5"/>
      <c r="P25" s="5"/>
      <c r="Q25" s="5"/>
      <c r="R25" s="5"/>
      <c r="S25" s="5"/>
    </row>
    <row r="26" spans="1:19" x14ac:dyDescent="0.2">
      <c r="A26" s="65" t="s">
        <v>31</v>
      </c>
      <c r="B26" s="67">
        <v>0.18779999999999999</v>
      </c>
      <c r="C26" s="61"/>
      <c r="D26" s="65" t="s">
        <v>31</v>
      </c>
      <c r="E26" s="67">
        <v>0.33040000000000003</v>
      </c>
      <c r="F26" s="62">
        <f t="shared" si="5"/>
        <v>0.75931842385516524</v>
      </c>
      <c r="M26" s="5"/>
      <c r="O26" s="5"/>
      <c r="P26" s="5"/>
      <c r="Q26" s="5"/>
      <c r="R26" s="5"/>
      <c r="S26" s="5"/>
    </row>
    <row r="27" spans="1:19" x14ac:dyDescent="0.2">
      <c r="A27" s="31"/>
      <c r="B27" s="31"/>
      <c r="C27" s="31"/>
      <c r="D27" s="31"/>
      <c r="E27" s="31"/>
      <c r="L27" s="106"/>
      <c r="M27" s="5"/>
      <c r="O27" s="5"/>
      <c r="P27" s="5"/>
      <c r="Q27" s="5"/>
      <c r="R27" s="5"/>
      <c r="S27" s="5"/>
    </row>
    <row r="28" spans="1:19" ht="19" x14ac:dyDescent="0.25">
      <c r="A28" s="75" t="s">
        <v>21</v>
      </c>
      <c r="B28" s="76"/>
      <c r="C28" s="76"/>
      <c r="D28" s="75"/>
      <c r="E28" s="76"/>
      <c r="F28" s="85"/>
      <c r="L28" s="106"/>
      <c r="M28" s="5"/>
      <c r="O28" s="5"/>
      <c r="P28" s="5"/>
      <c r="Q28" s="5"/>
      <c r="R28" s="5"/>
      <c r="S28" s="5"/>
    </row>
    <row r="29" spans="1:19" s="46" customFormat="1" ht="40" customHeight="1" x14ac:dyDescent="0.25">
      <c r="A29" s="77" t="s">
        <v>6</v>
      </c>
      <c r="B29" s="78" t="s">
        <v>17</v>
      </c>
      <c r="C29" s="71"/>
      <c r="D29" s="77" t="s">
        <v>6</v>
      </c>
      <c r="E29" s="78" t="s">
        <v>15</v>
      </c>
      <c r="F29" s="86" t="s">
        <v>37</v>
      </c>
      <c r="G29"/>
      <c r="L29" s="55"/>
      <c r="M29" s="55"/>
      <c r="O29" s="5"/>
      <c r="P29" s="5"/>
      <c r="Q29" s="5"/>
      <c r="R29" s="5"/>
      <c r="S29" s="5"/>
    </row>
    <row r="30" spans="1:19" x14ac:dyDescent="0.2">
      <c r="A30" s="70" t="s">
        <v>39</v>
      </c>
      <c r="B30" s="79">
        <v>0.67930000000000001</v>
      </c>
      <c r="C30" s="76"/>
      <c r="D30" s="70" t="s">
        <v>39</v>
      </c>
      <c r="E30" s="79">
        <v>0.73560000000000003</v>
      </c>
      <c r="F30" s="84">
        <f t="shared" ref="F30:F33" si="6">(E30-B30)/B30</f>
        <v>8.2879434712203756E-2</v>
      </c>
      <c r="O30" s="5"/>
      <c r="P30" s="5"/>
      <c r="Q30" s="5"/>
      <c r="R30" s="5"/>
      <c r="S30" s="5"/>
    </row>
    <row r="31" spans="1:19" x14ac:dyDescent="0.2">
      <c r="A31" s="81" t="s">
        <v>22</v>
      </c>
      <c r="B31" s="79">
        <v>0.1573</v>
      </c>
      <c r="C31" s="76"/>
      <c r="D31" s="81" t="s">
        <v>22</v>
      </c>
      <c r="E31" s="79">
        <v>0.60360000000000003</v>
      </c>
      <c r="F31" s="84">
        <f t="shared" si="6"/>
        <v>2.8372536554354739</v>
      </c>
      <c r="L31" s="115"/>
      <c r="M31" s="41"/>
      <c r="O31" s="5"/>
      <c r="P31" s="5"/>
      <c r="Q31" s="5"/>
      <c r="R31" s="5"/>
      <c r="S31" s="5"/>
    </row>
    <row r="32" spans="1:19" x14ac:dyDescent="0.2">
      <c r="A32" s="80" t="s">
        <v>23</v>
      </c>
      <c r="B32" s="82">
        <v>6.3200000000000006E-2</v>
      </c>
      <c r="C32" s="76"/>
      <c r="D32" s="80" t="s">
        <v>23</v>
      </c>
      <c r="E32" s="79">
        <v>0.50970000000000004</v>
      </c>
      <c r="F32" s="84">
        <f t="shared" si="6"/>
        <v>7.0648734177215182</v>
      </c>
      <c r="L32" s="115"/>
      <c r="M32" s="41"/>
      <c r="O32" s="5"/>
      <c r="P32" s="5"/>
      <c r="Q32" s="5"/>
      <c r="R32" s="5"/>
      <c r="S32" s="5"/>
    </row>
    <row r="33" spans="1:13" x14ac:dyDescent="0.2">
      <c r="A33" s="83" t="s">
        <v>27</v>
      </c>
      <c r="B33" s="73">
        <v>6.0000000000000001E-3</v>
      </c>
      <c r="C33" s="74"/>
      <c r="D33" s="83" t="s">
        <v>27</v>
      </c>
      <c r="E33" s="82">
        <v>0.21759999999999999</v>
      </c>
      <c r="F33" s="87">
        <f t="shared" si="6"/>
        <v>35.266666666666666</v>
      </c>
      <c r="L33" s="115"/>
      <c r="M33" s="41"/>
    </row>
    <row r="34" spans="1:13" x14ac:dyDescent="0.2">
      <c r="A34" s="19"/>
      <c r="B34" s="26"/>
      <c r="C34" s="24"/>
      <c r="D34" s="19"/>
      <c r="E34" s="26"/>
      <c r="F34" s="62"/>
      <c r="L34" s="69"/>
      <c r="M34" s="69"/>
    </row>
    <row r="35" spans="1:13" x14ac:dyDescent="0.2">
      <c r="A35" s="16"/>
      <c r="B35" s="37"/>
      <c r="C35" s="28"/>
      <c r="D35" s="16"/>
      <c r="E35" s="37"/>
      <c r="F35" s="62"/>
    </row>
    <row r="36" spans="1:13" ht="19" x14ac:dyDescent="0.25">
      <c r="A36" s="30" t="s">
        <v>82</v>
      </c>
      <c r="B36" s="90"/>
      <c r="C36" s="90"/>
      <c r="D36" s="90"/>
      <c r="E36" s="26"/>
      <c r="F36" s="62"/>
    </row>
    <row r="37" spans="1:13" ht="20" x14ac:dyDescent="0.25">
      <c r="A37" s="93" t="s">
        <v>43</v>
      </c>
      <c r="B37" s="48" t="s">
        <v>1</v>
      </c>
      <c r="C37" s="48" t="s">
        <v>42</v>
      </c>
      <c r="D37" s="95" t="s">
        <v>37</v>
      </c>
      <c r="E37" s="26"/>
      <c r="F37" s="62"/>
    </row>
    <row r="38" spans="1:13" x14ac:dyDescent="0.2">
      <c r="A38" s="107" t="s">
        <v>62</v>
      </c>
      <c r="B38" s="92">
        <v>0.87439999999999996</v>
      </c>
      <c r="C38" s="92">
        <v>0.83440000000000003</v>
      </c>
      <c r="D38" s="89">
        <f>(C38-B38)/B38</f>
        <v>-4.5745654162854442E-2</v>
      </c>
      <c r="E38" s="26"/>
      <c r="F38" s="62"/>
    </row>
    <row r="39" spans="1:13" x14ac:dyDescent="0.2">
      <c r="A39" s="108" t="s">
        <v>63</v>
      </c>
      <c r="B39" s="92">
        <v>0.89329999999999998</v>
      </c>
      <c r="C39" s="59">
        <v>0.89219999999999999</v>
      </c>
      <c r="D39" s="89">
        <f>(C39-B39)/B39</f>
        <v>-1.2313892309414418E-3</v>
      </c>
      <c r="E39" s="26"/>
      <c r="F39" s="62"/>
    </row>
    <row r="40" spans="1:13" x14ac:dyDescent="0.2">
      <c r="A40" s="107" t="s">
        <v>64</v>
      </c>
      <c r="B40" s="92">
        <v>0.78559999999999997</v>
      </c>
      <c r="C40" s="92">
        <v>0.77439999999999998</v>
      </c>
      <c r="D40" s="89">
        <f>(C40-B40)/B40</f>
        <v>-1.4256619144602837E-2</v>
      </c>
    </row>
    <row r="41" spans="1:13" x14ac:dyDescent="0.2">
      <c r="A41" s="107" t="s">
        <v>65</v>
      </c>
      <c r="B41" s="92">
        <v>0.55889999999999995</v>
      </c>
      <c r="C41" s="92">
        <v>0.65439999999999998</v>
      </c>
      <c r="D41" s="89">
        <f t="shared" ref="D41:D46" si="7">(C41-B41)/B41</f>
        <v>0.17087135444623375</v>
      </c>
    </row>
    <row r="42" spans="1:13" x14ac:dyDescent="0.2">
      <c r="A42" s="108" t="s">
        <v>66</v>
      </c>
      <c r="B42" s="106">
        <v>0.84219999999999995</v>
      </c>
      <c r="C42" s="104">
        <v>0.87</v>
      </c>
      <c r="D42" s="89">
        <f t="shared" si="7"/>
        <v>3.3008786511517514E-2</v>
      </c>
    </row>
    <row r="43" spans="1:13" x14ac:dyDescent="0.2">
      <c r="A43" s="107" t="s">
        <v>67</v>
      </c>
      <c r="B43" s="59">
        <v>0.72889999999999999</v>
      </c>
      <c r="C43" s="59">
        <v>0.65890000000000004</v>
      </c>
      <c r="D43" s="89">
        <f t="shared" si="7"/>
        <v>-9.6035121415832009E-2</v>
      </c>
    </row>
    <row r="44" spans="1:13" x14ac:dyDescent="0.2">
      <c r="A44" s="107" t="s">
        <v>68</v>
      </c>
      <c r="B44" s="22">
        <v>0.84</v>
      </c>
      <c r="C44" s="59">
        <v>0.91</v>
      </c>
      <c r="D44" s="89">
        <f t="shared" si="7"/>
        <v>8.3333333333333412E-2</v>
      </c>
    </row>
    <row r="45" spans="1:13" x14ac:dyDescent="0.2">
      <c r="A45" s="108" t="s">
        <v>69</v>
      </c>
      <c r="B45" s="22">
        <v>0.83889999999999998</v>
      </c>
      <c r="C45" s="59">
        <v>0.79890000000000005</v>
      </c>
      <c r="D45" s="89">
        <f t="shared" si="7"/>
        <v>-4.7681487662414979E-2</v>
      </c>
    </row>
    <row r="46" spans="1:13" x14ac:dyDescent="0.2">
      <c r="A46" s="107" t="s">
        <v>70</v>
      </c>
      <c r="B46" s="22">
        <v>0.92220000000000002</v>
      </c>
      <c r="C46" s="59">
        <v>0.89780000000000004</v>
      </c>
      <c r="D46" s="89">
        <f t="shared" si="7"/>
        <v>-2.6458468878768137E-2</v>
      </c>
    </row>
    <row r="47" spans="1:13" x14ac:dyDescent="0.2">
      <c r="A47" s="107" t="s">
        <v>71</v>
      </c>
      <c r="B47" s="22">
        <v>0.91890000000000005</v>
      </c>
      <c r="C47" s="59">
        <v>0.9244</v>
      </c>
      <c r="D47" s="89">
        <f>(C47-B47)/B47</f>
        <v>5.9854173468276732E-3</v>
      </c>
    </row>
    <row r="48" spans="1:13" x14ac:dyDescent="0.2">
      <c r="A48" s="58" t="s">
        <v>76</v>
      </c>
      <c r="B48" s="59">
        <f>AVERAGE(B38:B47)</f>
        <v>0.82033</v>
      </c>
      <c r="C48" s="59">
        <f>AVERAGE(C38:C47)</f>
        <v>0.82153999999999994</v>
      </c>
      <c r="D48" s="89">
        <f>(C48-B48)/B48</f>
        <v>1.4750161520362944E-3</v>
      </c>
      <c r="F48" s="41"/>
    </row>
    <row r="49" spans="1:6" x14ac:dyDescent="0.2">
      <c r="A49" s="5"/>
      <c r="B49" s="5"/>
      <c r="C49" s="5"/>
      <c r="D49" s="5"/>
      <c r="F49" s="41"/>
    </row>
    <row r="50" spans="1:6" ht="19" x14ac:dyDescent="0.25">
      <c r="A50" s="30" t="s">
        <v>110</v>
      </c>
      <c r="B50" s="90"/>
      <c r="C50" s="90"/>
      <c r="D50" s="90"/>
      <c r="E50" s="90"/>
      <c r="F50" s="90"/>
    </row>
    <row r="51" spans="1:6" ht="20" x14ac:dyDescent="0.25">
      <c r="A51" s="93" t="s">
        <v>43</v>
      </c>
      <c r="B51" s="48" t="s">
        <v>1</v>
      </c>
      <c r="C51" s="48" t="s">
        <v>42</v>
      </c>
      <c r="D51" s="95" t="s">
        <v>37</v>
      </c>
      <c r="E51" s="101"/>
      <c r="F51" s="102"/>
    </row>
    <row r="52" spans="1:6" x14ac:dyDescent="0.2">
      <c r="A52" s="107">
        <v>0</v>
      </c>
      <c r="B52" s="92">
        <v>9.6699999999999994E-2</v>
      </c>
      <c r="C52" s="92">
        <v>0.34329999999999999</v>
      </c>
      <c r="D52" s="89">
        <f t="shared" ref="D52:D62" si="8">(C52-B52)/B52</f>
        <v>2.5501551189245086</v>
      </c>
      <c r="E52" s="105"/>
      <c r="F52" s="89"/>
    </row>
    <row r="53" spans="1:6" x14ac:dyDescent="0.2">
      <c r="A53" s="108">
        <v>1</v>
      </c>
      <c r="B53" s="92">
        <v>3.78E-2</v>
      </c>
      <c r="C53" s="92">
        <v>0.4778</v>
      </c>
      <c r="D53" s="89">
        <f t="shared" si="8"/>
        <v>11.640211640211641</v>
      </c>
      <c r="E53" s="105"/>
      <c r="F53" s="89"/>
    </row>
    <row r="54" spans="1:6" x14ac:dyDescent="0.2">
      <c r="A54" s="107">
        <v>2</v>
      </c>
      <c r="B54" s="92">
        <v>0.1678</v>
      </c>
      <c r="C54" s="92">
        <v>0.54330000000000001</v>
      </c>
      <c r="D54" s="89">
        <f t="shared" si="8"/>
        <v>2.2377830750893919</v>
      </c>
      <c r="E54" s="105"/>
      <c r="F54" s="89"/>
    </row>
    <row r="55" spans="1:6" x14ac:dyDescent="0.2">
      <c r="A55" s="107">
        <v>3</v>
      </c>
      <c r="B55" s="92">
        <v>9.7799999999999998E-2</v>
      </c>
      <c r="C55" s="92">
        <v>0.37669999999999998</v>
      </c>
      <c r="D55" s="89">
        <f t="shared" si="8"/>
        <v>2.8517382413087935</v>
      </c>
      <c r="E55" s="105"/>
      <c r="F55" s="89"/>
    </row>
    <row r="56" spans="1:6" x14ac:dyDescent="0.2">
      <c r="A56" s="108">
        <v>4</v>
      </c>
      <c r="B56" s="106">
        <v>0.24779999999999999</v>
      </c>
      <c r="C56" s="106">
        <v>0.60560000000000003</v>
      </c>
      <c r="D56" s="89">
        <f t="shared" si="8"/>
        <v>1.4439063761097659</v>
      </c>
      <c r="E56" s="117"/>
      <c r="F56" s="89"/>
    </row>
    <row r="57" spans="1:6" x14ac:dyDescent="0.2">
      <c r="A57" s="107">
        <v>5</v>
      </c>
      <c r="B57" s="59">
        <v>6.4399999999999999E-2</v>
      </c>
      <c r="C57" s="59">
        <v>0.28889999999999999</v>
      </c>
      <c r="D57" s="89">
        <f t="shared" si="8"/>
        <v>3.4860248447204967</v>
      </c>
      <c r="E57" s="105"/>
      <c r="F57" s="89"/>
    </row>
    <row r="58" spans="1:6" x14ac:dyDescent="0.2">
      <c r="A58" s="107">
        <v>6</v>
      </c>
      <c r="B58" s="22">
        <v>0.1178</v>
      </c>
      <c r="C58" s="22">
        <v>0.65559999999999996</v>
      </c>
      <c r="D58" s="89">
        <f t="shared" si="8"/>
        <v>4.5653650254668925</v>
      </c>
      <c r="E58" s="105"/>
      <c r="F58" s="89"/>
    </row>
    <row r="59" spans="1:6" x14ac:dyDescent="0.2">
      <c r="A59" s="108">
        <v>7</v>
      </c>
      <c r="B59" s="22">
        <v>0.06</v>
      </c>
      <c r="C59" s="22">
        <v>0.4556</v>
      </c>
      <c r="D59" s="89">
        <f t="shared" si="8"/>
        <v>6.5933333333333337</v>
      </c>
      <c r="E59" s="116"/>
      <c r="F59" s="90"/>
    </row>
    <row r="60" spans="1:6" ht="19" x14ac:dyDescent="0.25">
      <c r="A60" s="107">
        <v>8</v>
      </c>
      <c r="B60" s="22">
        <v>0.18</v>
      </c>
      <c r="C60" s="22">
        <v>0.62</v>
      </c>
      <c r="D60" s="89">
        <f t="shared" si="8"/>
        <v>2.4444444444444446</v>
      </c>
      <c r="E60" s="101"/>
      <c r="F60" s="102"/>
    </row>
    <row r="61" spans="1:6" x14ac:dyDescent="0.2">
      <c r="A61" s="107">
        <v>9</v>
      </c>
      <c r="B61" s="22">
        <v>0.16</v>
      </c>
      <c r="C61" s="22">
        <v>0.69</v>
      </c>
      <c r="D61" s="89">
        <f t="shared" si="8"/>
        <v>3.3124999999999996</v>
      </c>
      <c r="E61" s="105"/>
      <c r="F61" s="89"/>
    </row>
    <row r="62" spans="1:6" x14ac:dyDescent="0.2">
      <c r="A62" s="58" t="s">
        <v>76</v>
      </c>
      <c r="B62" s="59">
        <f>AVERAGE(B52:B61)</f>
        <v>0.12300999999999999</v>
      </c>
      <c r="C62" s="59">
        <f>AVERAGE(C52:C61)</f>
        <v>0.50567999999999991</v>
      </c>
      <c r="D62" s="89">
        <f t="shared" si="8"/>
        <v>3.1108852938785456</v>
      </c>
      <c r="E62" s="105"/>
      <c r="F62" s="89"/>
    </row>
    <row r="63" spans="1:6" x14ac:dyDescent="0.2">
      <c r="A63" s="5"/>
      <c r="B63" s="5"/>
      <c r="C63" s="5"/>
      <c r="D63" s="5"/>
      <c r="E63" s="105"/>
      <c r="F63" s="89"/>
    </row>
    <row r="64" spans="1:6" ht="19" x14ac:dyDescent="0.25">
      <c r="A64" s="30" t="s">
        <v>111</v>
      </c>
      <c r="B64" s="90"/>
      <c r="C64" s="90"/>
      <c r="D64" s="90"/>
      <c r="E64" s="105"/>
      <c r="F64" s="89"/>
    </row>
    <row r="65" spans="1:6" ht="20" x14ac:dyDescent="0.25">
      <c r="A65" s="93" t="s">
        <v>43</v>
      </c>
      <c r="B65" s="48" t="s">
        <v>1</v>
      </c>
      <c r="C65" s="48" t="s">
        <v>42</v>
      </c>
      <c r="D65" s="95" t="s">
        <v>37</v>
      </c>
      <c r="E65" s="97"/>
      <c r="F65" s="89"/>
    </row>
    <row r="66" spans="1:6" x14ac:dyDescent="0.2">
      <c r="A66" s="107">
        <v>0</v>
      </c>
      <c r="B66" s="92">
        <v>0.24560000000000001</v>
      </c>
      <c r="C66" s="92">
        <v>0.14219999999999999</v>
      </c>
      <c r="D66" s="89">
        <f t="shared" ref="D66:D76" si="9">(C66-B66)/B66</f>
        <v>-0.42100977198697076</v>
      </c>
      <c r="E66" s="2"/>
      <c r="F66" s="58"/>
    </row>
    <row r="67" spans="1:6" x14ac:dyDescent="0.2">
      <c r="A67" s="108">
        <v>1</v>
      </c>
      <c r="B67" s="92">
        <v>0.19670000000000001</v>
      </c>
      <c r="C67" s="92">
        <v>0.1767</v>
      </c>
      <c r="D67" s="89">
        <f t="shared" si="9"/>
        <v>-0.10167768174885621</v>
      </c>
      <c r="E67" s="2"/>
      <c r="F67" s="58"/>
    </row>
    <row r="68" spans="1:6" x14ac:dyDescent="0.2">
      <c r="A68" s="107">
        <v>2</v>
      </c>
      <c r="B68" s="92">
        <v>0.32669999999999999</v>
      </c>
      <c r="C68" s="92">
        <v>0.31780000000000003</v>
      </c>
      <c r="D68" s="89">
        <f t="shared" si="9"/>
        <v>-2.7242118151208951E-2</v>
      </c>
      <c r="E68" s="116"/>
      <c r="F68" s="90"/>
    </row>
    <row r="69" spans="1:6" ht="19" x14ac:dyDescent="0.25">
      <c r="A69" s="107">
        <v>3</v>
      </c>
      <c r="B69" s="92">
        <v>0.15110000000000001</v>
      </c>
      <c r="C69" s="92">
        <v>0.1978</v>
      </c>
      <c r="D69" s="89">
        <f t="shared" si="9"/>
        <v>0.30906684315023153</v>
      </c>
      <c r="E69" s="101"/>
      <c r="F69" s="102"/>
    </row>
    <row r="70" spans="1:6" x14ac:dyDescent="0.2">
      <c r="A70" s="108">
        <v>4</v>
      </c>
      <c r="B70" s="106">
        <v>0.41</v>
      </c>
      <c r="C70" s="106">
        <v>0.35560000000000003</v>
      </c>
      <c r="D70" s="89">
        <f t="shared" si="9"/>
        <v>-0.13268292682926819</v>
      </c>
      <c r="E70" s="105"/>
      <c r="F70" s="89"/>
    </row>
    <row r="71" spans="1:6" x14ac:dyDescent="0.2">
      <c r="A71" s="107">
        <v>5</v>
      </c>
      <c r="B71" s="59">
        <v>0.1822</v>
      </c>
      <c r="C71" s="59">
        <v>0.14219999999999999</v>
      </c>
      <c r="D71" s="89">
        <f t="shared" si="9"/>
        <v>-0.21953896816684965</v>
      </c>
      <c r="E71" s="105"/>
      <c r="F71" s="89"/>
    </row>
    <row r="72" spans="1:6" x14ac:dyDescent="0.2">
      <c r="A72" s="107">
        <v>6</v>
      </c>
      <c r="B72" s="22">
        <v>0.37330000000000002</v>
      </c>
      <c r="C72" s="22">
        <v>0.46779999999999999</v>
      </c>
      <c r="D72" s="89">
        <f t="shared" si="9"/>
        <v>0.25314760246450568</v>
      </c>
      <c r="E72" s="105"/>
      <c r="F72" s="89"/>
    </row>
    <row r="73" spans="1:6" x14ac:dyDescent="0.2">
      <c r="A73" s="108">
        <v>7</v>
      </c>
      <c r="B73" s="22">
        <v>0.21890000000000001</v>
      </c>
      <c r="C73" s="22">
        <v>0.17330000000000001</v>
      </c>
      <c r="D73" s="89">
        <f t="shared" si="9"/>
        <v>-0.20831429876656007</v>
      </c>
      <c r="E73" s="105"/>
      <c r="F73" s="89"/>
    </row>
    <row r="74" spans="1:6" x14ac:dyDescent="0.2">
      <c r="A74" s="107">
        <v>8</v>
      </c>
      <c r="B74" s="22">
        <v>0.32669999999999999</v>
      </c>
      <c r="C74" s="22">
        <v>0.22889999999999999</v>
      </c>
      <c r="D74" s="89">
        <f t="shared" si="9"/>
        <v>-0.29935720844811753</v>
      </c>
      <c r="E74" s="97"/>
      <c r="F74" s="89"/>
    </row>
    <row r="75" spans="1:6" x14ac:dyDescent="0.2">
      <c r="A75" s="107">
        <v>9</v>
      </c>
      <c r="B75" s="22">
        <v>0.26889999999999997</v>
      </c>
      <c r="C75" s="22">
        <v>0.2167</v>
      </c>
      <c r="D75" s="89">
        <f t="shared" si="9"/>
        <v>-0.19412420974339895</v>
      </c>
    </row>
    <row r="76" spans="1:6" x14ac:dyDescent="0.2">
      <c r="A76" s="58" t="s">
        <v>76</v>
      </c>
      <c r="B76" s="59">
        <f>AVERAGE(B66:B75)</f>
        <v>0.27000999999999997</v>
      </c>
      <c r="C76" s="59">
        <f>AVERAGE(C66:C75)</f>
        <v>0.2419</v>
      </c>
      <c r="D76" s="89">
        <f t="shared" si="9"/>
        <v>-0.10410725528684112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F58F-2B6B-EF40-A33C-5595B6BE1474}">
  <dimension ref="A1:T144"/>
  <sheetViews>
    <sheetView topLeftCell="F1" zoomScale="125" zoomScaleNormal="94" workbookViewId="0">
      <selection activeCell="K22" sqref="K22"/>
    </sheetView>
  </sheetViews>
  <sheetFormatPr baseColWidth="10" defaultRowHeight="16" x14ac:dyDescent="0.2"/>
  <cols>
    <col min="1" max="1" width="25.33203125" customWidth="1"/>
    <col min="2" max="2" width="12.83203125" customWidth="1"/>
    <col min="4" max="4" width="25.33203125" customWidth="1"/>
    <col min="6" max="6" width="14.33203125" style="5" customWidth="1"/>
    <col min="8" max="8" width="20" style="5" customWidth="1"/>
    <col min="9" max="9" width="15.6640625" style="5" customWidth="1"/>
    <col min="10" max="10" width="15.33203125" style="5" customWidth="1"/>
    <col min="11" max="11" width="16" style="5" customWidth="1"/>
  </cols>
  <sheetData>
    <row r="1" spans="1:20" ht="24" x14ac:dyDescent="0.3">
      <c r="A1" s="4" t="s">
        <v>77</v>
      </c>
      <c r="B1" s="2"/>
    </row>
    <row r="2" spans="1:20" ht="24" x14ac:dyDescent="0.3">
      <c r="A2" s="99"/>
      <c r="B2" s="10"/>
      <c r="C2" s="10"/>
      <c r="D2" s="10"/>
      <c r="E2" s="10"/>
      <c r="F2" s="10"/>
      <c r="H2" s="99"/>
    </row>
    <row r="3" spans="1:20" ht="19" x14ac:dyDescent="0.25">
      <c r="A3" s="1"/>
      <c r="B3" s="6"/>
      <c r="C3" s="6"/>
      <c r="D3" s="6"/>
      <c r="E3" s="6"/>
      <c r="F3" s="11"/>
    </row>
    <row r="4" spans="1:20" ht="40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2"/>
      <c r="I4" s="55"/>
      <c r="J4" s="54"/>
      <c r="K4" s="53"/>
      <c r="M4" s="55"/>
      <c r="N4" s="5"/>
      <c r="O4" s="5"/>
      <c r="P4" s="5"/>
      <c r="Q4" s="5"/>
      <c r="R4" s="5"/>
      <c r="S4" s="46"/>
      <c r="T4" s="46"/>
    </row>
    <row r="5" spans="1:20" x14ac:dyDescent="0.2">
      <c r="A5" t="s">
        <v>32</v>
      </c>
      <c r="B5" s="2">
        <v>100</v>
      </c>
      <c r="D5" t="s">
        <v>32</v>
      </c>
      <c r="E5" s="2">
        <v>100</v>
      </c>
      <c r="I5" s="8"/>
      <c r="M5" s="5"/>
      <c r="N5" s="5" t="s">
        <v>108</v>
      </c>
      <c r="O5" s="26"/>
      <c r="P5" s="26"/>
      <c r="Q5" s="37"/>
      <c r="R5" s="5"/>
    </row>
    <row r="6" spans="1:20" x14ac:dyDescent="0.2">
      <c r="A6" t="s">
        <v>33</v>
      </c>
      <c r="B6" s="2">
        <v>512</v>
      </c>
      <c r="D6" t="s">
        <v>33</v>
      </c>
      <c r="E6" s="2">
        <v>512</v>
      </c>
      <c r="I6" s="8"/>
      <c r="M6" s="5"/>
      <c r="N6">
        <v>0</v>
      </c>
      <c r="O6" s="105">
        <f>B12</f>
        <v>0.57669999999999999</v>
      </c>
      <c r="P6" s="105">
        <f>E12</f>
        <v>0.56699999999999995</v>
      </c>
      <c r="Q6" s="105">
        <f>B12</f>
        <v>0.57669999999999999</v>
      </c>
      <c r="R6" s="147">
        <f>E12</f>
        <v>0.56699999999999995</v>
      </c>
    </row>
    <row r="7" spans="1:20" x14ac:dyDescent="0.2">
      <c r="A7" t="s">
        <v>34</v>
      </c>
      <c r="B7" s="2">
        <v>15</v>
      </c>
      <c r="D7" t="s">
        <v>34</v>
      </c>
      <c r="E7" s="2">
        <v>15</v>
      </c>
      <c r="I7" s="8"/>
      <c r="M7" s="5"/>
      <c r="N7" s="5">
        <v>0.01</v>
      </c>
      <c r="O7" s="147">
        <f>B16</f>
        <v>0.36020000000000002</v>
      </c>
      <c r="P7" s="147">
        <f>E16</f>
        <v>0.39329999999999998</v>
      </c>
      <c r="Q7" s="79">
        <f>B26</f>
        <v>0.33179999999999998</v>
      </c>
      <c r="R7" s="79">
        <f>E26</f>
        <v>0.37069999999999997</v>
      </c>
    </row>
    <row r="8" spans="1:20" x14ac:dyDescent="0.2">
      <c r="A8" t="s">
        <v>35</v>
      </c>
      <c r="B8" s="15">
        <v>1E-4</v>
      </c>
      <c r="D8" t="s">
        <v>35</v>
      </c>
      <c r="E8" s="15">
        <v>1E-4</v>
      </c>
      <c r="I8" s="8"/>
      <c r="M8" s="5"/>
      <c r="N8" s="5">
        <v>0.05</v>
      </c>
      <c r="O8" s="147">
        <f t="shared" ref="O8:O10" si="0">B17</f>
        <v>0.15809999999999999</v>
      </c>
      <c r="P8" s="147">
        <f t="shared" ref="P8:P10" si="1">E17</f>
        <v>0.2203</v>
      </c>
      <c r="Q8" s="79">
        <f t="shared" ref="Q8:Q10" si="2">B27</f>
        <v>6.4399999999999999E-2</v>
      </c>
      <c r="R8" s="79">
        <f t="shared" ref="R8:R10" si="3">E27</f>
        <v>0.14249999999999999</v>
      </c>
      <c r="S8" s="5"/>
    </row>
    <row r="9" spans="1:20" ht="20" x14ac:dyDescent="0.25">
      <c r="A9" t="s">
        <v>36</v>
      </c>
      <c r="B9" s="15">
        <v>5.0000000000000004E-6</v>
      </c>
      <c r="D9" t="s">
        <v>36</v>
      </c>
      <c r="E9" s="15">
        <v>5.0000000000000004E-6</v>
      </c>
      <c r="I9" s="118"/>
      <c r="M9" s="5"/>
      <c r="N9" s="5">
        <v>0.1</v>
      </c>
      <c r="O9" s="147">
        <f t="shared" si="0"/>
        <v>0.113</v>
      </c>
      <c r="P9" s="147">
        <f t="shared" si="1"/>
        <v>0.17979999999999999</v>
      </c>
      <c r="Q9" s="79">
        <f t="shared" si="2"/>
        <v>2.24E-2</v>
      </c>
      <c r="R9" s="79">
        <f t="shared" si="3"/>
        <v>8.9599999999999999E-2</v>
      </c>
      <c r="S9" s="37"/>
    </row>
    <row r="10" spans="1:20" ht="20" x14ac:dyDescent="0.25">
      <c r="A10" t="s">
        <v>0</v>
      </c>
      <c r="B10" s="2" t="s">
        <v>3</v>
      </c>
      <c r="D10" t="s">
        <v>0</v>
      </c>
      <c r="E10" s="2" t="s">
        <v>3</v>
      </c>
      <c r="I10" s="119"/>
      <c r="M10" s="5"/>
      <c r="N10" s="5">
        <v>0.3</v>
      </c>
      <c r="O10" s="147">
        <f t="shared" si="0"/>
        <v>7.8100000000000003E-2</v>
      </c>
      <c r="P10" s="147">
        <f t="shared" si="1"/>
        <v>0.10970000000000001</v>
      </c>
      <c r="Q10" s="79">
        <f t="shared" si="2"/>
        <v>2.7000000000000001E-3</v>
      </c>
      <c r="R10" s="79">
        <f t="shared" si="3"/>
        <v>2.7199999999999998E-2</v>
      </c>
      <c r="S10" s="26"/>
    </row>
    <row r="11" spans="1:20" x14ac:dyDescent="0.2">
      <c r="I11" s="8"/>
      <c r="M11" s="5"/>
      <c r="N11" s="5"/>
      <c r="O11" s="67"/>
      <c r="P11" s="67"/>
      <c r="Q11" s="26"/>
      <c r="R11" s="21"/>
      <c r="S11" s="37"/>
    </row>
    <row r="12" spans="1:20" x14ac:dyDescent="0.2">
      <c r="A12" s="29" t="s">
        <v>5</v>
      </c>
      <c r="B12" s="114">
        <v>0.57669999999999999</v>
      </c>
      <c r="C12" s="33"/>
      <c r="D12" s="29" t="s">
        <v>5</v>
      </c>
      <c r="E12" s="32">
        <v>0.56699999999999995</v>
      </c>
      <c r="F12" s="41">
        <f>(E12-B12)/B12</f>
        <v>-1.681983700364148E-2</v>
      </c>
      <c r="M12" s="41"/>
      <c r="O12" s="5"/>
      <c r="P12" s="26"/>
      <c r="Q12" s="26"/>
      <c r="R12" s="26"/>
      <c r="S12" s="26"/>
    </row>
    <row r="13" spans="1:20" x14ac:dyDescent="0.2">
      <c r="A13" s="31"/>
      <c r="B13" s="31"/>
      <c r="C13" s="31"/>
      <c r="D13" s="31"/>
      <c r="E13" s="31"/>
      <c r="M13" s="5"/>
      <c r="O13" s="5"/>
      <c r="P13" s="37"/>
      <c r="Q13" s="37"/>
      <c r="R13" s="37"/>
      <c r="S13" s="37"/>
    </row>
    <row r="14" spans="1:20" ht="19" x14ac:dyDescent="0.25">
      <c r="A14" s="30" t="s">
        <v>16</v>
      </c>
      <c r="B14" s="31"/>
      <c r="C14" s="31"/>
      <c r="D14" s="30"/>
      <c r="E14" s="31"/>
      <c r="H14" s="11" t="s">
        <v>57</v>
      </c>
      <c r="I14" s="8" t="s">
        <v>80</v>
      </c>
      <c r="J14" s="128" t="s">
        <v>79</v>
      </c>
      <c r="O14" s="5"/>
      <c r="P14" s="5"/>
      <c r="Q14" s="5"/>
      <c r="R14" s="5"/>
      <c r="S14" s="5"/>
    </row>
    <row r="15" spans="1:20" ht="40" x14ac:dyDescent="0.2">
      <c r="A15" s="42" t="s">
        <v>6</v>
      </c>
      <c r="B15" s="43" t="s">
        <v>17</v>
      </c>
      <c r="C15" s="44"/>
      <c r="D15" s="42" t="s">
        <v>6</v>
      </c>
      <c r="E15" s="43" t="s">
        <v>15</v>
      </c>
      <c r="F15" s="45" t="s">
        <v>37</v>
      </c>
      <c r="I15" s="35" t="s">
        <v>1</v>
      </c>
      <c r="J15" s="35" t="s">
        <v>15</v>
      </c>
      <c r="K15" s="112" t="s">
        <v>59</v>
      </c>
      <c r="M15" s="46"/>
      <c r="N15" s="46"/>
      <c r="O15" s="5"/>
      <c r="P15" s="26"/>
      <c r="Q15" s="26"/>
      <c r="R15" s="5"/>
      <c r="S15" s="5"/>
      <c r="T15" s="46"/>
    </row>
    <row r="16" spans="1:20" x14ac:dyDescent="0.2">
      <c r="A16" s="60" t="s">
        <v>39</v>
      </c>
      <c r="B16" s="97">
        <v>0.36020000000000002</v>
      </c>
      <c r="C16" s="64"/>
      <c r="D16" s="60" t="s">
        <v>39</v>
      </c>
      <c r="E16" s="67">
        <v>0.39329999999999998</v>
      </c>
      <c r="F16" s="62">
        <f t="shared" ref="F16:F19" si="4">(E16-B16)/B16</f>
        <v>9.1893392559688952E-2</v>
      </c>
      <c r="H16" s="58" t="s">
        <v>74</v>
      </c>
      <c r="I16" s="124">
        <v>1.3509999999999999E-2</v>
      </c>
      <c r="J16" s="120">
        <v>0.24682000000000001</v>
      </c>
      <c r="K16" s="41">
        <f>(J18-I16)/I16</f>
        <v>241.48704663212433</v>
      </c>
      <c r="O16" s="5"/>
      <c r="P16" s="5"/>
      <c r="Q16" s="5"/>
      <c r="R16" s="5"/>
      <c r="S16" s="5"/>
    </row>
    <row r="17" spans="1:20" x14ac:dyDescent="0.2">
      <c r="A17" t="s">
        <v>22</v>
      </c>
      <c r="B17" s="97">
        <v>0.15809999999999999</v>
      </c>
      <c r="C17" s="61"/>
      <c r="D17" t="s">
        <v>22</v>
      </c>
      <c r="E17" s="67">
        <v>0.2203</v>
      </c>
      <c r="F17" s="62">
        <f t="shared" si="4"/>
        <v>0.39342188488298552</v>
      </c>
      <c r="H17" s="58" t="s">
        <v>75</v>
      </c>
      <c r="I17" s="124">
        <v>9.3849999999999999E-4</v>
      </c>
      <c r="J17" s="120">
        <v>2.0021810000000001E-2</v>
      </c>
      <c r="K17" s="41">
        <f>(J16-I17)/I17</f>
        <v>261.99413958444325</v>
      </c>
      <c r="O17" s="5"/>
      <c r="P17" s="5"/>
      <c r="Q17" s="5"/>
      <c r="R17" s="5"/>
      <c r="S17" s="5"/>
    </row>
    <row r="18" spans="1:20" x14ac:dyDescent="0.2">
      <c r="A18" s="63" t="s">
        <v>23</v>
      </c>
      <c r="B18" s="68">
        <v>0.113</v>
      </c>
      <c r="C18" s="64"/>
      <c r="D18" s="63" t="s">
        <v>23</v>
      </c>
      <c r="E18" s="68">
        <v>0.17979999999999999</v>
      </c>
      <c r="F18" s="62">
        <f t="shared" si="4"/>
        <v>0.59115044247787596</v>
      </c>
      <c r="H18" s="5" t="s">
        <v>60</v>
      </c>
      <c r="I18" s="130">
        <v>4.1760000000000002</v>
      </c>
      <c r="J18" s="129">
        <v>3.2759999999999998</v>
      </c>
      <c r="K18" s="41">
        <f>(J18-I18)/I18</f>
        <v>-0.21551724137931041</v>
      </c>
      <c r="O18" s="5"/>
      <c r="P18" s="5"/>
      <c r="Q18" s="5"/>
      <c r="R18" s="5"/>
      <c r="S18" s="5"/>
    </row>
    <row r="19" spans="1:20" x14ac:dyDescent="0.2">
      <c r="A19" s="66" t="s">
        <v>27</v>
      </c>
      <c r="B19" s="68">
        <v>7.8100000000000003E-2</v>
      </c>
      <c r="C19" s="64"/>
      <c r="D19" s="66" t="s">
        <v>27</v>
      </c>
      <c r="E19" s="68">
        <v>0.10970000000000001</v>
      </c>
      <c r="F19" s="62">
        <f t="shared" si="4"/>
        <v>0.40460947503201028</v>
      </c>
      <c r="H19" s="5" t="s">
        <v>61</v>
      </c>
      <c r="I19" s="126">
        <v>0.66200000000000003</v>
      </c>
      <c r="J19" s="5">
        <v>0.36499999999999999</v>
      </c>
      <c r="K19" s="41">
        <f>(J19-I19)/I19</f>
        <v>-0.44864048338368584</v>
      </c>
      <c r="O19" s="5"/>
      <c r="P19" s="5"/>
      <c r="Q19" s="5"/>
      <c r="R19" s="5"/>
      <c r="S19" s="5"/>
    </row>
    <row r="20" spans="1:20" x14ac:dyDescent="0.2">
      <c r="B20" s="67"/>
      <c r="C20" s="61"/>
      <c r="D20" s="65"/>
      <c r="E20" s="67"/>
      <c r="F20" s="62"/>
      <c r="M20" s="41"/>
      <c r="O20" s="5"/>
      <c r="P20" s="5"/>
      <c r="Q20" s="5"/>
      <c r="R20" s="5"/>
      <c r="S20" s="5"/>
    </row>
    <row r="21" spans="1:20" x14ac:dyDescent="0.2">
      <c r="A21" s="65"/>
      <c r="H21" s="107"/>
      <c r="I21" s="59"/>
      <c r="J21" s="59"/>
      <c r="K21" s="89"/>
      <c r="M21" s="41"/>
      <c r="O21" s="5"/>
      <c r="P21" s="5"/>
      <c r="Q21" s="5"/>
      <c r="R21" s="5"/>
      <c r="S21" s="5"/>
    </row>
    <row r="22" spans="1:20" x14ac:dyDescent="0.2">
      <c r="B22" s="67"/>
      <c r="C22" s="61"/>
      <c r="D22" s="65"/>
      <c r="E22" s="67"/>
      <c r="F22" s="62"/>
      <c r="H22" s="107"/>
      <c r="I22" s="22"/>
      <c r="J22" s="59"/>
      <c r="K22" s="89"/>
      <c r="M22" s="41"/>
      <c r="O22" s="5"/>
      <c r="P22" s="5"/>
      <c r="Q22" s="5"/>
      <c r="R22" s="5"/>
      <c r="S22" s="5"/>
    </row>
    <row r="23" spans="1:20" x14ac:dyDescent="0.2">
      <c r="M23" s="41"/>
      <c r="O23" s="5"/>
      <c r="P23" s="5"/>
      <c r="Q23" s="5"/>
      <c r="R23" s="5"/>
      <c r="S23" s="5"/>
    </row>
    <row r="24" spans="1:20" ht="19" x14ac:dyDescent="0.25">
      <c r="A24" s="75" t="s">
        <v>21</v>
      </c>
      <c r="B24" s="76"/>
      <c r="C24" s="76"/>
      <c r="D24" s="75"/>
      <c r="E24" s="76"/>
      <c r="F24" s="85"/>
      <c r="M24" s="41"/>
      <c r="O24" s="5"/>
      <c r="P24" s="5"/>
      <c r="Q24" s="5"/>
      <c r="R24" s="5"/>
      <c r="S24" s="5"/>
    </row>
    <row r="25" spans="1:20" ht="40" x14ac:dyDescent="0.2">
      <c r="A25" s="77" t="s">
        <v>6</v>
      </c>
      <c r="B25" s="78" t="s">
        <v>17</v>
      </c>
      <c r="C25" s="71"/>
      <c r="D25" s="77" t="s">
        <v>6</v>
      </c>
      <c r="E25" s="78" t="s">
        <v>15</v>
      </c>
      <c r="F25" s="86" t="s">
        <v>37</v>
      </c>
      <c r="M25" s="41"/>
      <c r="O25" s="5"/>
      <c r="P25" s="5"/>
      <c r="Q25" s="5"/>
      <c r="R25" s="5"/>
      <c r="S25" s="5"/>
    </row>
    <row r="26" spans="1:20" x14ac:dyDescent="0.2">
      <c r="A26" s="70" t="s">
        <v>39</v>
      </c>
      <c r="B26" s="79">
        <v>0.33179999999999998</v>
      </c>
      <c r="C26" s="76"/>
      <c r="D26" s="70" t="s">
        <v>39</v>
      </c>
      <c r="E26" s="79">
        <v>0.37069999999999997</v>
      </c>
      <c r="F26" s="84">
        <f t="shared" ref="F26:F29" si="5">(E26-B26)/B26</f>
        <v>0.11723930078360456</v>
      </c>
      <c r="M26" s="5"/>
      <c r="O26" s="5"/>
      <c r="P26" s="5"/>
      <c r="Q26" s="5"/>
      <c r="R26" s="5"/>
      <c r="S26" s="5"/>
    </row>
    <row r="27" spans="1:20" x14ac:dyDescent="0.2">
      <c r="A27" s="81" t="s">
        <v>22</v>
      </c>
      <c r="B27" s="79">
        <v>6.4399999999999999E-2</v>
      </c>
      <c r="C27" s="76"/>
      <c r="D27" s="81" t="s">
        <v>22</v>
      </c>
      <c r="E27" s="79">
        <v>0.14249999999999999</v>
      </c>
      <c r="F27" s="84">
        <f t="shared" si="5"/>
        <v>1.2127329192546583</v>
      </c>
      <c r="M27" s="5"/>
      <c r="O27" s="5"/>
      <c r="P27" s="5"/>
      <c r="Q27" s="5"/>
      <c r="R27" s="5"/>
      <c r="S27" s="5"/>
    </row>
    <row r="28" spans="1:20" x14ac:dyDescent="0.2">
      <c r="A28" s="80" t="s">
        <v>23</v>
      </c>
      <c r="B28" s="73">
        <v>2.24E-2</v>
      </c>
      <c r="C28" s="76"/>
      <c r="D28" s="80" t="s">
        <v>23</v>
      </c>
      <c r="E28" s="146">
        <v>8.9599999999999999E-2</v>
      </c>
      <c r="F28" s="84">
        <f t="shared" si="5"/>
        <v>3</v>
      </c>
      <c r="M28" s="5"/>
      <c r="O28" s="5"/>
      <c r="P28" s="5"/>
      <c r="Q28" s="5"/>
      <c r="R28" s="5"/>
      <c r="S28" s="5"/>
    </row>
    <row r="29" spans="1:20" ht="19" x14ac:dyDescent="0.25">
      <c r="A29" s="83" t="s">
        <v>27</v>
      </c>
      <c r="B29" s="73">
        <v>2.7000000000000001E-3</v>
      </c>
      <c r="C29" s="74"/>
      <c r="D29" s="83" t="s">
        <v>27</v>
      </c>
      <c r="E29" s="73">
        <v>2.7199999999999998E-2</v>
      </c>
      <c r="F29" s="87">
        <f t="shared" si="5"/>
        <v>9.0740740740740726</v>
      </c>
      <c r="M29" s="55"/>
      <c r="N29" s="46"/>
      <c r="O29" s="5"/>
      <c r="P29" s="5"/>
      <c r="Q29" s="5"/>
      <c r="R29" s="5"/>
      <c r="S29" s="5"/>
      <c r="T29" s="46"/>
    </row>
    <row r="30" spans="1:20" x14ac:dyDescent="0.2">
      <c r="H30" s="58"/>
      <c r="I30" s="123"/>
      <c r="J30" s="58"/>
      <c r="K30" s="41"/>
      <c r="O30" s="5"/>
      <c r="P30" s="5"/>
      <c r="Q30" s="5"/>
      <c r="R30" s="5"/>
      <c r="S30" s="5"/>
    </row>
    <row r="31" spans="1:20" x14ac:dyDescent="0.2">
      <c r="H31" s="58"/>
      <c r="I31" s="124"/>
      <c r="J31" s="120"/>
      <c r="K31" s="41"/>
      <c r="M31" s="41"/>
      <c r="O31" s="5"/>
      <c r="P31" s="5"/>
      <c r="Q31" s="5"/>
      <c r="R31" s="5"/>
      <c r="S31" s="5"/>
    </row>
    <row r="32" spans="1:20" ht="19" x14ac:dyDescent="0.25">
      <c r="A32" s="30" t="s">
        <v>109</v>
      </c>
      <c r="B32" s="90"/>
      <c r="C32" s="90"/>
      <c r="D32" s="90"/>
      <c r="I32" s="127"/>
      <c r="J32" s="22"/>
      <c r="K32" s="41"/>
      <c r="M32" s="41"/>
      <c r="O32" s="5"/>
      <c r="P32" s="5"/>
      <c r="Q32" s="5"/>
      <c r="R32" s="5"/>
      <c r="S32" s="5"/>
    </row>
    <row r="33" spans="1:14" ht="20" x14ac:dyDescent="0.25">
      <c r="A33" s="93" t="s">
        <v>43</v>
      </c>
      <c r="B33" s="48" t="s">
        <v>1</v>
      </c>
      <c r="C33" s="48" t="s">
        <v>42</v>
      </c>
      <c r="D33" s="95" t="s">
        <v>37</v>
      </c>
      <c r="I33" s="125"/>
      <c r="J33" s="121"/>
      <c r="K33" s="41"/>
      <c r="M33" s="41"/>
    </row>
    <row r="34" spans="1:14" x14ac:dyDescent="0.2">
      <c r="A34" s="58" t="s">
        <v>91</v>
      </c>
      <c r="B34" s="59">
        <f>AVERAGE(I45:I144)</f>
        <v>0.47716699999999995</v>
      </c>
      <c r="C34" s="59">
        <f>AVERAGE(J45:J144)</f>
        <v>0.48287100000000033</v>
      </c>
      <c r="D34" s="89">
        <f>(C34-B34)/B34</f>
        <v>1.1953886165640909E-2</v>
      </c>
      <c r="I34" s="126"/>
      <c r="K34" s="41"/>
      <c r="M34" s="69"/>
    </row>
    <row r="35" spans="1:14" x14ac:dyDescent="0.2">
      <c r="A35" s="136" t="s">
        <v>92</v>
      </c>
      <c r="B35" s="59">
        <f>AVERAGE(K45:K144)</f>
        <v>0.12205600000000003</v>
      </c>
      <c r="C35" s="59">
        <f>AVERAGE(L45:L144)</f>
        <v>0.15879600000000002</v>
      </c>
      <c r="D35" s="89">
        <f t="shared" ref="D35:D36" si="6">(C35-B35)/B35</f>
        <v>0.30100937274693573</v>
      </c>
      <c r="F35" s="5" t="s">
        <v>107</v>
      </c>
    </row>
    <row r="36" spans="1:14" x14ac:dyDescent="0.2">
      <c r="A36" s="137" t="s">
        <v>93</v>
      </c>
      <c r="B36" s="59">
        <f>AVERAGE(M45:M144)</f>
        <v>0.13703099999999999</v>
      </c>
      <c r="C36" s="59">
        <f>AVERAGE(N45:N144)</f>
        <v>0.14491600000000004</v>
      </c>
      <c r="D36" s="89">
        <f t="shared" si="6"/>
        <v>5.754172413541505E-2</v>
      </c>
      <c r="K36" s="41"/>
    </row>
    <row r="42" spans="1:14" ht="19" x14ac:dyDescent="0.25">
      <c r="H42" s="11"/>
      <c r="K42" s="5" t="s">
        <v>99</v>
      </c>
    </row>
    <row r="43" spans="1:14" ht="19" x14ac:dyDescent="0.2">
      <c r="I43" s="150" t="s">
        <v>94</v>
      </c>
      <c r="J43" s="150"/>
      <c r="K43" s="150" t="s">
        <v>97</v>
      </c>
      <c r="L43" s="150"/>
      <c r="M43" s="150" t="s">
        <v>98</v>
      </c>
      <c r="N43" s="150"/>
    </row>
    <row r="44" spans="1:14" x14ac:dyDescent="0.2">
      <c r="H44" s="58"/>
      <c r="I44" s="8" t="s">
        <v>95</v>
      </c>
      <c r="J44" s="8" t="s">
        <v>96</v>
      </c>
      <c r="K44" s="8" t="s">
        <v>95</v>
      </c>
      <c r="L44" s="8" t="s">
        <v>96</v>
      </c>
      <c r="M44" s="8" t="s">
        <v>95</v>
      </c>
      <c r="N44" s="8" t="s">
        <v>96</v>
      </c>
    </row>
    <row r="45" spans="1:14" x14ac:dyDescent="0.2">
      <c r="C45" s="2"/>
      <c r="D45" s="89"/>
      <c r="H45" s="2">
        <v>0</v>
      </c>
      <c r="I45" s="132">
        <v>0.77</v>
      </c>
      <c r="J45" s="104">
        <v>0.85499999999999998</v>
      </c>
      <c r="K45" s="59">
        <v>2.53E-2</v>
      </c>
      <c r="L45" s="104">
        <v>0</v>
      </c>
      <c r="M45" s="104">
        <v>0</v>
      </c>
      <c r="N45" s="104">
        <v>0</v>
      </c>
    </row>
    <row r="46" spans="1:14" x14ac:dyDescent="0.2">
      <c r="D46" s="89"/>
      <c r="H46" s="2">
        <v>1</v>
      </c>
      <c r="I46" s="104">
        <v>0.5786</v>
      </c>
      <c r="J46" s="104">
        <v>0.54379999999999995</v>
      </c>
      <c r="K46" s="59">
        <v>0.15970000000000001</v>
      </c>
      <c r="L46" s="104">
        <v>0.37</v>
      </c>
      <c r="M46" s="104">
        <v>0.17</v>
      </c>
      <c r="N46" s="104">
        <v>0.1573</v>
      </c>
    </row>
    <row r="47" spans="1:14" x14ac:dyDescent="0.2">
      <c r="D47" s="89"/>
      <c r="H47" s="2">
        <v>2</v>
      </c>
      <c r="I47" s="104">
        <v>0.2858</v>
      </c>
      <c r="J47" s="104">
        <v>0.24390000000000001</v>
      </c>
      <c r="K47" s="59">
        <v>2.53E-2</v>
      </c>
      <c r="L47" s="104">
        <v>8.0000000000000004E-4</v>
      </c>
      <c r="M47" s="104">
        <v>6.7799999999999999E-2</v>
      </c>
      <c r="N47" s="104">
        <v>0</v>
      </c>
    </row>
    <row r="48" spans="1:14" x14ac:dyDescent="0.2">
      <c r="D48" s="89"/>
      <c r="F48" s="41"/>
      <c r="H48" s="2">
        <v>3</v>
      </c>
      <c r="I48" s="104">
        <v>0.20749999999999999</v>
      </c>
      <c r="J48" s="104">
        <v>0.25919999999999999</v>
      </c>
      <c r="K48" s="59">
        <v>2.4799999999999999E-2</v>
      </c>
      <c r="L48" s="104">
        <v>0</v>
      </c>
      <c r="M48" s="104">
        <v>8.5000000000000006E-3</v>
      </c>
      <c r="N48" s="104">
        <v>4.1000000000000002E-2</v>
      </c>
    </row>
    <row r="49" spans="4:14" x14ac:dyDescent="0.2">
      <c r="D49" s="89"/>
      <c r="F49" s="41"/>
      <c r="H49" s="2">
        <v>4</v>
      </c>
      <c r="I49" s="104">
        <v>0.30730000000000002</v>
      </c>
      <c r="J49" s="104">
        <v>9.8699999999999996E-2</v>
      </c>
      <c r="K49" s="59">
        <v>2.7400000000000001E-2</v>
      </c>
      <c r="L49" s="104">
        <v>1.7100000000000001E-2</v>
      </c>
      <c r="M49" s="104">
        <v>3.1699999999999999E-2</v>
      </c>
      <c r="N49" s="104">
        <v>6.1000000000000004E-3</v>
      </c>
    </row>
    <row r="50" spans="4:14" x14ac:dyDescent="0.2">
      <c r="D50" s="89"/>
      <c r="E50" s="90"/>
      <c r="F50" s="90"/>
      <c r="H50" s="2">
        <v>5</v>
      </c>
      <c r="I50" s="104">
        <v>0.52329999999999999</v>
      </c>
      <c r="J50" s="104">
        <v>0.49740000000000001</v>
      </c>
      <c r="K50" s="59">
        <v>1.6299999999999999E-2</v>
      </c>
      <c r="L50" s="104">
        <v>2.5000000000000001E-3</v>
      </c>
      <c r="M50" s="104">
        <v>0</v>
      </c>
      <c r="N50" s="104">
        <v>0</v>
      </c>
    </row>
    <row r="51" spans="4:14" ht="19" x14ac:dyDescent="0.25">
      <c r="D51" s="89"/>
      <c r="E51" s="101"/>
      <c r="F51" s="102"/>
      <c r="H51" s="2">
        <v>6</v>
      </c>
      <c r="I51" s="104">
        <v>0.53739999999999999</v>
      </c>
      <c r="J51" s="104">
        <v>0.57340000000000002</v>
      </c>
      <c r="K51" s="59">
        <v>0.21629999999999999</v>
      </c>
      <c r="L51" s="104">
        <v>0.32129999999999997</v>
      </c>
      <c r="M51" s="104">
        <v>0.191</v>
      </c>
      <c r="N51" s="104">
        <v>0.2039</v>
      </c>
    </row>
    <row r="52" spans="4:14" x14ac:dyDescent="0.2">
      <c r="E52" s="105"/>
      <c r="F52" s="89"/>
      <c r="H52" s="2">
        <v>7</v>
      </c>
      <c r="I52" s="104">
        <v>0.59730000000000005</v>
      </c>
      <c r="J52" s="104">
        <v>0.62019999999999997</v>
      </c>
      <c r="K52" s="59">
        <v>0.35389999999999999</v>
      </c>
      <c r="L52" s="104">
        <v>0.3765</v>
      </c>
      <c r="M52" s="104">
        <v>0.19439999999999999</v>
      </c>
      <c r="N52" s="104">
        <v>0.21779999999999999</v>
      </c>
    </row>
    <row r="53" spans="4:14" x14ac:dyDescent="0.2">
      <c r="D53" s="91"/>
      <c r="E53" s="105"/>
      <c r="F53" s="89"/>
      <c r="H53" s="2">
        <v>8</v>
      </c>
      <c r="I53" s="104">
        <v>0.62819999999999998</v>
      </c>
      <c r="J53" s="104">
        <v>0.61929999999999996</v>
      </c>
      <c r="K53" s="59">
        <v>0.26129999999999998</v>
      </c>
      <c r="L53" s="104">
        <v>9.8900000000000002E-2</v>
      </c>
      <c r="M53" s="104">
        <v>0.12909999999999999</v>
      </c>
      <c r="N53" s="104">
        <v>0.13109999999999999</v>
      </c>
    </row>
    <row r="54" spans="4:14" x14ac:dyDescent="0.2">
      <c r="D54" s="91"/>
      <c r="E54" s="105"/>
      <c r="F54" s="89"/>
      <c r="H54" s="2">
        <v>9</v>
      </c>
      <c r="I54" s="104">
        <v>0.69230000000000003</v>
      </c>
      <c r="J54" s="104">
        <v>0.68079999999999996</v>
      </c>
      <c r="K54" s="59">
        <v>0.17510000000000001</v>
      </c>
      <c r="L54" s="104">
        <v>0</v>
      </c>
      <c r="M54" s="104">
        <v>0.1051</v>
      </c>
      <c r="N54" s="104">
        <v>0.1</v>
      </c>
    </row>
    <row r="55" spans="4:14" x14ac:dyDescent="0.2">
      <c r="D55" s="91"/>
      <c r="E55" s="105"/>
      <c r="F55" s="89"/>
      <c r="H55" s="2">
        <v>10</v>
      </c>
      <c r="I55" s="104">
        <v>0.44529999999999997</v>
      </c>
      <c r="J55" s="133">
        <v>0.41099999999999998</v>
      </c>
      <c r="K55" s="59">
        <v>0.1179</v>
      </c>
      <c r="L55" s="104">
        <v>0.1207</v>
      </c>
      <c r="M55" s="104">
        <v>9.1200000000000003E-2</v>
      </c>
      <c r="N55" s="104">
        <v>9.8799999999999999E-2</v>
      </c>
    </row>
    <row r="56" spans="4:14" x14ac:dyDescent="0.2">
      <c r="D56" s="29"/>
      <c r="E56" s="117"/>
      <c r="F56" s="89"/>
      <c r="H56" s="2">
        <v>11</v>
      </c>
      <c r="I56" s="104">
        <v>0.25900000000000001</v>
      </c>
      <c r="J56" s="134">
        <v>0.35970000000000002</v>
      </c>
      <c r="K56" s="59">
        <v>4.2200000000000001E-2</v>
      </c>
      <c r="L56" s="104">
        <v>0.2127</v>
      </c>
      <c r="M56" s="104">
        <v>3.27E-2</v>
      </c>
      <c r="N56" s="104">
        <v>0.12180000000000001</v>
      </c>
    </row>
    <row r="57" spans="4:14" x14ac:dyDescent="0.2">
      <c r="D57" s="91"/>
      <c r="E57" s="105"/>
      <c r="F57" s="89"/>
      <c r="H57" s="2">
        <v>12</v>
      </c>
      <c r="I57" s="104">
        <v>0.36299999999999999</v>
      </c>
      <c r="J57" s="134">
        <v>0.39019999999999999</v>
      </c>
      <c r="K57" s="59">
        <v>0.1152</v>
      </c>
      <c r="L57" s="104">
        <v>2.53E-2</v>
      </c>
      <c r="M57" s="104">
        <v>4.5499999999999999E-2</v>
      </c>
      <c r="N57" s="104">
        <v>0.1515</v>
      </c>
    </row>
    <row r="58" spans="4:14" x14ac:dyDescent="0.2">
      <c r="D58" s="91"/>
      <c r="E58" s="105"/>
      <c r="F58" s="89"/>
      <c r="H58" s="2">
        <v>13</v>
      </c>
      <c r="I58" s="104">
        <v>0.37219999999999998</v>
      </c>
      <c r="J58" s="134">
        <v>0.62549999999999994</v>
      </c>
      <c r="K58" s="59">
        <v>0.112</v>
      </c>
      <c r="L58" s="104">
        <v>0.2155</v>
      </c>
      <c r="M58" s="104">
        <v>3.4200000000000001E-2</v>
      </c>
      <c r="N58" s="104">
        <v>0.21609999999999999</v>
      </c>
    </row>
    <row r="59" spans="4:14" x14ac:dyDescent="0.2">
      <c r="D59" s="90"/>
      <c r="E59" s="116"/>
      <c r="F59" s="90"/>
      <c r="H59" s="2">
        <v>14</v>
      </c>
      <c r="I59" s="104">
        <v>0.42949999999999999</v>
      </c>
      <c r="J59" s="134">
        <v>0.76719999999999999</v>
      </c>
      <c r="K59" s="59">
        <v>0.28100000000000003</v>
      </c>
      <c r="L59" s="104">
        <v>0.15959999999999999</v>
      </c>
      <c r="M59" s="104">
        <v>0.37680000000000002</v>
      </c>
      <c r="N59" s="104">
        <v>0.78080000000000005</v>
      </c>
    </row>
    <row r="60" spans="4:14" ht="19" x14ac:dyDescent="0.25">
      <c r="D60" s="101"/>
      <c r="E60" s="101"/>
      <c r="F60" s="102"/>
      <c r="H60" s="2">
        <v>15</v>
      </c>
      <c r="I60" s="104">
        <v>0.2681</v>
      </c>
      <c r="J60" s="104">
        <v>0.43009999999999998</v>
      </c>
      <c r="K60" s="59">
        <v>6.1999999999999998E-3</v>
      </c>
      <c r="L60" s="104">
        <v>0</v>
      </c>
      <c r="M60" s="104">
        <v>0</v>
      </c>
      <c r="N60" s="104">
        <v>1.6000000000000001E-3</v>
      </c>
    </row>
    <row r="61" spans="4:14" x14ac:dyDescent="0.2">
      <c r="D61" s="91"/>
      <c r="E61" s="105"/>
      <c r="F61" s="89"/>
      <c r="H61" s="2">
        <v>16</v>
      </c>
      <c r="I61" s="104">
        <v>0.56330000000000002</v>
      </c>
      <c r="J61" s="134">
        <v>0.56889999999999996</v>
      </c>
      <c r="K61" s="59">
        <v>0.25979999999999998</v>
      </c>
      <c r="L61" s="104">
        <v>0.41310000000000002</v>
      </c>
      <c r="M61" s="104">
        <v>0.18079999999999999</v>
      </c>
      <c r="N61" s="104">
        <v>0.1333</v>
      </c>
    </row>
    <row r="62" spans="4:14" x14ac:dyDescent="0.2">
      <c r="D62" s="91"/>
      <c r="E62" s="105"/>
      <c r="F62" s="89"/>
      <c r="H62" s="2">
        <v>17</v>
      </c>
      <c r="I62" s="104">
        <v>0.52300000000000002</v>
      </c>
      <c r="J62" s="134">
        <v>0.59109999999999996</v>
      </c>
      <c r="K62" s="59">
        <v>5.9299999999999999E-2</v>
      </c>
      <c r="L62" s="104">
        <v>0</v>
      </c>
      <c r="M62" s="104">
        <v>3.61E-2</v>
      </c>
      <c r="N62" s="104">
        <v>0.14929999999999999</v>
      </c>
    </row>
    <row r="63" spans="4:14" x14ac:dyDescent="0.2">
      <c r="D63" s="91"/>
      <c r="E63" s="105"/>
      <c r="F63" s="89"/>
      <c r="H63" s="2">
        <v>18</v>
      </c>
      <c r="I63" s="104">
        <v>0.50949999999999995</v>
      </c>
      <c r="J63" s="104">
        <v>0.44529999999999997</v>
      </c>
      <c r="K63" s="59">
        <v>0.32090000000000002</v>
      </c>
      <c r="L63" s="104">
        <v>0.1273</v>
      </c>
      <c r="M63" s="104">
        <v>0.2218</v>
      </c>
      <c r="N63" s="104">
        <v>0.19439999999999999</v>
      </c>
    </row>
    <row r="64" spans="4:14" x14ac:dyDescent="0.2">
      <c r="D64" s="91"/>
      <c r="E64" s="105"/>
      <c r="F64" s="89"/>
      <c r="H64" s="2">
        <v>19</v>
      </c>
      <c r="I64" s="104">
        <v>0.31219999999999998</v>
      </c>
      <c r="J64" s="133">
        <v>0.30270000000000002</v>
      </c>
      <c r="K64" s="59">
        <v>1.7399999999999999E-2</v>
      </c>
      <c r="L64" s="104">
        <v>6.8699999999999997E-2</v>
      </c>
      <c r="M64" s="104">
        <v>1E-3</v>
      </c>
      <c r="N64" s="104">
        <v>5.1000000000000004E-3</v>
      </c>
    </row>
    <row r="65" spans="4:14" x14ac:dyDescent="0.2">
      <c r="D65" s="91"/>
      <c r="E65" s="97"/>
      <c r="F65" s="89"/>
      <c r="H65" s="2">
        <v>20</v>
      </c>
      <c r="I65" s="104">
        <v>0.69930000000000003</v>
      </c>
      <c r="J65" s="134">
        <v>0.7097</v>
      </c>
      <c r="K65" s="59">
        <v>0.25600000000000001</v>
      </c>
      <c r="L65" s="104">
        <v>0.1188</v>
      </c>
      <c r="M65" s="104">
        <v>0.1071</v>
      </c>
      <c r="N65" s="104">
        <v>9.7299999999999998E-2</v>
      </c>
    </row>
    <row r="66" spans="4:14" x14ac:dyDescent="0.2">
      <c r="E66" s="2"/>
      <c r="F66" s="58"/>
      <c r="H66" s="2">
        <v>21</v>
      </c>
      <c r="I66" s="104">
        <v>0.56679999999999997</v>
      </c>
      <c r="J66" s="134">
        <v>0.64029999999999998</v>
      </c>
      <c r="K66" s="59">
        <v>4.9000000000000002E-2</v>
      </c>
      <c r="L66" s="104">
        <v>4.8800000000000003E-2</v>
      </c>
      <c r="M66" s="104">
        <v>8.8400000000000006E-2</v>
      </c>
      <c r="N66" s="104">
        <v>7.4300000000000005E-2</v>
      </c>
    </row>
    <row r="67" spans="4:14" x14ac:dyDescent="0.2">
      <c r="E67" s="2"/>
      <c r="F67" s="58"/>
      <c r="H67" s="2">
        <v>22</v>
      </c>
      <c r="I67" s="104">
        <v>0.41210000000000002</v>
      </c>
      <c r="J67" s="134">
        <v>0.47199999999999998</v>
      </c>
      <c r="K67" s="59">
        <v>0.1948</v>
      </c>
      <c r="L67" s="104">
        <v>0.1754</v>
      </c>
      <c r="M67" s="104">
        <v>0.21920000000000001</v>
      </c>
      <c r="N67" s="104">
        <v>0.374</v>
      </c>
    </row>
    <row r="68" spans="4:14" x14ac:dyDescent="0.2">
      <c r="D68" s="90"/>
      <c r="E68" s="116"/>
      <c r="F68" s="90"/>
      <c r="H68" s="2">
        <v>23</v>
      </c>
      <c r="I68" s="104">
        <v>0.46389999999999998</v>
      </c>
      <c r="J68" s="134">
        <v>0.62</v>
      </c>
      <c r="K68" s="59">
        <v>0.13009999999999999</v>
      </c>
      <c r="L68" s="104">
        <v>0.59589999999999999</v>
      </c>
      <c r="M68" s="104">
        <v>0.16200000000000001</v>
      </c>
      <c r="N68" s="104">
        <v>0.53749999999999998</v>
      </c>
    </row>
    <row r="69" spans="4:14" ht="19" x14ac:dyDescent="0.25">
      <c r="D69" s="101"/>
      <c r="E69" s="101"/>
      <c r="F69" s="102"/>
      <c r="H69" s="2">
        <v>24</v>
      </c>
      <c r="I69" s="104">
        <v>0.72099999999999997</v>
      </c>
      <c r="J69" s="104">
        <v>0.53879999999999995</v>
      </c>
      <c r="K69" s="59">
        <v>0.26090000000000002</v>
      </c>
      <c r="L69" s="104">
        <v>0.38059999999999999</v>
      </c>
      <c r="M69" s="104">
        <v>0.32600000000000001</v>
      </c>
      <c r="N69" s="104">
        <v>0.13</v>
      </c>
    </row>
    <row r="70" spans="4:14" x14ac:dyDescent="0.2">
      <c r="D70" s="91"/>
      <c r="E70" s="105"/>
      <c r="F70" s="89"/>
      <c r="H70" s="2">
        <v>25</v>
      </c>
      <c r="I70" s="104">
        <v>0.4108</v>
      </c>
      <c r="J70" s="104">
        <v>0.50929999999999997</v>
      </c>
      <c r="K70" s="59">
        <v>2.6599999999999999E-2</v>
      </c>
      <c r="L70" s="104">
        <v>1E-3</v>
      </c>
      <c r="M70" s="104">
        <v>1.3100000000000001E-2</v>
      </c>
      <c r="N70" s="104">
        <v>8.0999999999999996E-3</v>
      </c>
    </row>
    <row r="71" spans="4:14" x14ac:dyDescent="0.2">
      <c r="D71" s="91"/>
      <c r="E71" s="105"/>
      <c r="F71" s="89"/>
      <c r="H71" s="2">
        <v>26</v>
      </c>
      <c r="I71" s="104">
        <v>0.50419999999999998</v>
      </c>
      <c r="J71" s="104">
        <v>0.4753</v>
      </c>
      <c r="K71" s="59">
        <v>0.1201</v>
      </c>
      <c r="L71" s="104">
        <v>5.5599999999999997E-2</v>
      </c>
      <c r="M71" s="104">
        <v>0.13639999999999999</v>
      </c>
      <c r="N71" s="104">
        <v>0.1414</v>
      </c>
    </row>
    <row r="72" spans="4:14" x14ac:dyDescent="0.2">
      <c r="D72" s="91"/>
      <c r="E72" s="105"/>
      <c r="F72" s="89"/>
      <c r="H72" s="2">
        <v>27</v>
      </c>
      <c r="I72" s="104">
        <v>0.28949999999999998</v>
      </c>
      <c r="J72" s="104">
        <v>0.19439999999999999</v>
      </c>
      <c r="K72" s="59">
        <v>4.7100000000000003E-2</v>
      </c>
      <c r="L72" s="104">
        <v>0</v>
      </c>
      <c r="M72" s="104">
        <v>1.8200000000000001E-2</v>
      </c>
      <c r="N72" s="104">
        <v>5.7000000000000002E-3</v>
      </c>
    </row>
    <row r="73" spans="4:14" x14ac:dyDescent="0.2">
      <c r="D73" s="91"/>
      <c r="E73" s="105"/>
      <c r="F73" s="89"/>
      <c r="H73" s="2">
        <v>28</v>
      </c>
      <c r="I73" s="104">
        <v>0.63039999999999996</v>
      </c>
      <c r="J73" s="133">
        <v>0.69789999999999996</v>
      </c>
      <c r="K73" s="59">
        <v>0.1023</v>
      </c>
      <c r="L73" s="104">
        <v>0.33</v>
      </c>
      <c r="M73" s="104">
        <v>0.1033</v>
      </c>
      <c r="N73" s="104">
        <v>6.3299999999999995E-2</v>
      </c>
    </row>
    <row r="74" spans="4:14" x14ac:dyDescent="0.2">
      <c r="D74" s="91"/>
      <c r="E74" s="97"/>
      <c r="F74" s="89"/>
      <c r="H74" s="2">
        <v>29</v>
      </c>
      <c r="I74" s="104">
        <v>0.37909999999999999</v>
      </c>
      <c r="J74" s="134">
        <v>0.4113</v>
      </c>
      <c r="K74" s="59">
        <v>0.1009</v>
      </c>
      <c r="L74" s="104">
        <v>0.1188</v>
      </c>
      <c r="M74" s="104">
        <v>0.1555</v>
      </c>
      <c r="N74" s="104">
        <v>0.11</v>
      </c>
    </row>
    <row r="75" spans="4:14" x14ac:dyDescent="0.2">
      <c r="H75" s="2">
        <v>30</v>
      </c>
      <c r="I75" s="104">
        <v>0.46989999999999998</v>
      </c>
      <c r="J75" s="134">
        <v>0.38109999999999999</v>
      </c>
      <c r="K75" s="59">
        <v>7.1199999999999999E-2</v>
      </c>
      <c r="L75" s="104">
        <v>0</v>
      </c>
      <c r="M75" s="104">
        <v>2.5600000000000001E-2</v>
      </c>
      <c r="N75" s="104">
        <v>5.7000000000000002E-3</v>
      </c>
    </row>
    <row r="76" spans="4:14" x14ac:dyDescent="0.2">
      <c r="H76" s="2">
        <v>31</v>
      </c>
      <c r="I76" s="104">
        <v>0.41170000000000001</v>
      </c>
      <c r="J76" s="135">
        <v>0.46010000000000001</v>
      </c>
      <c r="K76" s="59">
        <v>1.5800000000000002E-2</v>
      </c>
      <c r="L76" s="104">
        <v>8.5900000000000004E-2</v>
      </c>
      <c r="M76" s="104">
        <v>3.0000000000000001E-3</v>
      </c>
      <c r="N76" s="104">
        <v>0</v>
      </c>
    </row>
    <row r="77" spans="4:14" x14ac:dyDescent="0.2">
      <c r="H77" s="2">
        <v>32</v>
      </c>
      <c r="I77" s="104">
        <v>0.39679999999999999</v>
      </c>
      <c r="J77" s="135">
        <v>0.37119999999999997</v>
      </c>
      <c r="K77" s="59">
        <v>0.1042</v>
      </c>
      <c r="L77" s="104">
        <v>8.5000000000000006E-3</v>
      </c>
      <c r="M77" s="104">
        <v>1.2E-2</v>
      </c>
      <c r="N77" s="104">
        <v>6.5100000000000005E-2</v>
      </c>
    </row>
    <row r="78" spans="4:14" x14ac:dyDescent="0.2">
      <c r="H78" s="2">
        <v>33</v>
      </c>
      <c r="I78" s="104">
        <v>0.45029999999999998</v>
      </c>
      <c r="J78" s="104">
        <v>0.42780000000000001</v>
      </c>
      <c r="K78" s="59">
        <v>0.30630000000000002</v>
      </c>
      <c r="L78" s="104">
        <v>0.21079999999999999</v>
      </c>
      <c r="M78" s="104">
        <v>0.26440000000000002</v>
      </c>
      <c r="N78" s="104">
        <v>0.27739999999999998</v>
      </c>
    </row>
    <row r="79" spans="4:14" x14ac:dyDescent="0.2">
      <c r="H79" s="2">
        <v>34</v>
      </c>
      <c r="I79" s="104">
        <v>0.45340000000000003</v>
      </c>
      <c r="J79" s="104">
        <v>0.55889999999999995</v>
      </c>
      <c r="K79" s="59">
        <v>1.3299999999999999E-2</v>
      </c>
      <c r="L79" s="104">
        <v>0</v>
      </c>
      <c r="M79" s="104">
        <v>0</v>
      </c>
      <c r="N79" s="104">
        <v>1.6999999999999999E-3</v>
      </c>
    </row>
    <row r="80" spans="4:14" x14ac:dyDescent="0.2">
      <c r="H80" s="2">
        <v>35</v>
      </c>
      <c r="I80" s="104">
        <v>0.29260000000000003</v>
      </c>
      <c r="J80" s="104">
        <v>0</v>
      </c>
      <c r="K80" s="59">
        <v>2.7699999999999999E-2</v>
      </c>
      <c r="L80" s="104">
        <v>0</v>
      </c>
      <c r="M80" s="104">
        <v>7.1000000000000004E-3</v>
      </c>
      <c r="N80" s="104">
        <v>0</v>
      </c>
    </row>
    <row r="81" spans="8:14" x14ac:dyDescent="0.2">
      <c r="H81" s="2">
        <v>36</v>
      </c>
      <c r="I81" s="104">
        <v>0.55800000000000005</v>
      </c>
      <c r="J81" s="104">
        <v>0.55910000000000004</v>
      </c>
      <c r="K81" s="59">
        <v>3.0000000000000001E-3</v>
      </c>
      <c r="L81" s="104">
        <v>5.9999999999999995E-4</v>
      </c>
      <c r="M81" s="104">
        <v>2.3999999999999998E-3</v>
      </c>
      <c r="N81" s="104">
        <v>0</v>
      </c>
    </row>
    <row r="82" spans="8:14" x14ac:dyDescent="0.2">
      <c r="H82" s="2">
        <v>37</v>
      </c>
      <c r="I82" s="104">
        <v>0.4531</v>
      </c>
      <c r="J82" s="104">
        <v>0.48480000000000001</v>
      </c>
      <c r="K82" s="59">
        <v>3.4799999999999998E-2</v>
      </c>
      <c r="L82" s="104">
        <v>0.11749999999999999</v>
      </c>
      <c r="M82" s="104">
        <v>6.0600000000000001E-2</v>
      </c>
      <c r="N82" s="104">
        <v>0.10589999999999999</v>
      </c>
    </row>
    <row r="83" spans="8:14" x14ac:dyDescent="0.2">
      <c r="H83" s="2">
        <v>38</v>
      </c>
      <c r="I83" s="104">
        <v>0.1827</v>
      </c>
      <c r="J83" s="104">
        <v>0.25340000000000001</v>
      </c>
      <c r="K83" s="59">
        <v>1.3599999999999999E-2</v>
      </c>
      <c r="L83" s="104">
        <v>2.3E-2</v>
      </c>
      <c r="M83" s="104">
        <v>0</v>
      </c>
      <c r="N83" s="104">
        <v>3.5999999999999999E-3</v>
      </c>
    </row>
    <row r="84" spans="8:14" x14ac:dyDescent="0.2">
      <c r="H84" s="2">
        <v>39</v>
      </c>
      <c r="I84" s="104">
        <v>0.76529999999999998</v>
      </c>
      <c r="J84" s="104">
        <v>0.73080000000000001</v>
      </c>
      <c r="K84" s="59">
        <v>0.47889999999999999</v>
      </c>
      <c r="L84" s="104">
        <v>0.30199999999999999</v>
      </c>
      <c r="M84" s="104">
        <v>0.4859</v>
      </c>
      <c r="N84" s="104">
        <v>0.32629999999999998</v>
      </c>
    </row>
    <row r="85" spans="8:14" x14ac:dyDescent="0.2">
      <c r="H85" s="2">
        <v>40</v>
      </c>
      <c r="I85" s="104">
        <v>0.50760000000000005</v>
      </c>
      <c r="J85" s="104">
        <v>0.51519999999999999</v>
      </c>
      <c r="K85" s="59">
        <v>0.107</v>
      </c>
      <c r="L85" s="104">
        <v>0.15090000000000001</v>
      </c>
      <c r="M85" s="104">
        <v>0.107</v>
      </c>
      <c r="N85" s="104">
        <v>2.3E-3</v>
      </c>
    </row>
    <row r="86" spans="8:14" x14ac:dyDescent="0.2">
      <c r="H86" s="2">
        <v>41</v>
      </c>
      <c r="I86" s="104">
        <v>0.72760000000000002</v>
      </c>
      <c r="J86" s="104">
        <v>0.75870000000000004</v>
      </c>
      <c r="K86" s="59">
        <v>0.34339999999999998</v>
      </c>
      <c r="L86" s="104">
        <v>0.5111</v>
      </c>
      <c r="M86" s="104">
        <v>0.55149999999999999</v>
      </c>
      <c r="N86" s="104">
        <v>0.501</v>
      </c>
    </row>
    <row r="87" spans="8:14" x14ac:dyDescent="0.2">
      <c r="H87" s="2">
        <v>42</v>
      </c>
      <c r="I87" s="104">
        <v>0.63260000000000005</v>
      </c>
      <c r="J87" s="104">
        <v>0.70079999999999998</v>
      </c>
      <c r="K87" s="59">
        <v>0.19670000000000001</v>
      </c>
      <c r="L87" s="104">
        <v>0.25729999999999997</v>
      </c>
      <c r="M87" s="104">
        <v>0.3382</v>
      </c>
      <c r="N87" s="104">
        <v>6.6400000000000001E-2</v>
      </c>
    </row>
    <row r="88" spans="8:14" x14ac:dyDescent="0.2">
      <c r="H88" s="2">
        <v>43</v>
      </c>
      <c r="I88" s="104">
        <v>0.35709999999999997</v>
      </c>
      <c r="J88" s="104">
        <v>0.2727</v>
      </c>
      <c r="K88" s="59">
        <v>4.5999999999999999E-3</v>
      </c>
      <c r="L88" s="104">
        <v>0</v>
      </c>
      <c r="M88" s="104">
        <v>0</v>
      </c>
      <c r="N88" s="104">
        <v>0</v>
      </c>
    </row>
    <row r="89" spans="8:14" x14ac:dyDescent="0.2">
      <c r="H89" s="2">
        <v>44</v>
      </c>
      <c r="I89" s="104">
        <v>0.2417</v>
      </c>
      <c r="J89" s="104">
        <v>0.46650000000000003</v>
      </c>
      <c r="K89" s="59">
        <v>3.15E-2</v>
      </c>
      <c r="L89" s="104">
        <v>0.35149999999999998</v>
      </c>
      <c r="M89" s="104">
        <v>0</v>
      </c>
      <c r="N89" s="104">
        <v>9.2899999999999996E-2</v>
      </c>
    </row>
    <row r="90" spans="8:14" x14ac:dyDescent="0.2">
      <c r="H90" s="2">
        <v>45</v>
      </c>
      <c r="I90" s="104">
        <v>0.42259999999999998</v>
      </c>
      <c r="J90" s="104">
        <v>0.1782</v>
      </c>
      <c r="K90" s="59">
        <v>0.15010000000000001</v>
      </c>
      <c r="L90" s="104">
        <v>0.10199999999999999</v>
      </c>
      <c r="M90" s="104">
        <v>0.32629999999999998</v>
      </c>
      <c r="N90" s="104">
        <v>0.20399999999999999</v>
      </c>
    </row>
    <row r="91" spans="8:14" x14ac:dyDescent="0.2">
      <c r="H91" s="2">
        <v>46</v>
      </c>
      <c r="I91" s="104">
        <v>0.2737</v>
      </c>
      <c r="J91" s="104">
        <v>0.33139999999999997</v>
      </c>
      <c r="K91" s="59">
        <v>8.3900000000000002E-2</v>
      </c>
      <c r="L91" s="104">
        <v>5.3800000000000001E-2</v>
      </c>
      <c r="M91" s="104">
        <v>4.0099999999999997E-2</v>
      </c>
      <c r="N91" s="104">
        <v>4.65E-2</v>
      </c>
    </row>
    <row r="92" spans="8:14" x14ac:dyDescent="0.2">
      <c r="H92" s="2">
        <v>47</v>
      </c>
      <c r="I92" s="104">
        <v>0.56420000000000003</v>
      </c>
      <c r="J92" s="104">
        <v>0.51919999999999999</v>
      </c>
      <c r="K92" s="59">
        <v>0.25869999999999999</v>
      </c>
      <c r="L92" s="104">
        <v>0.22320000000000001</v>
      </c>
      <c r="M92" s="104">
        <v>0.4</v>
      </c>
      <c r="N92" s="104">
        <v>0.32729999999999998</v>
      </c>
    </row>
    <row r="93" spans="8:14" x14ac:dyDescent="0.2">
      <c r="H93" s="2">
        <v>48</v>
      </c>
      <c r="I93" s="104">
        <v>0.72309999999999997</v>
      </c>
      <c r="J93" s="104">
        <v>0.66249999999999998</v>
      </c>
      <c r="K93" s="59">
        <v>0.18049999999999999</v>
      </c>
      <c r="L93" s="104">
        <v>5.67E-2</v>
      </c>
      <c r="M93" s="104">
        <v>0.18140000000000001</v>
      </c>
      <c r="N93" s="104">
        <v>0.17810000000000001</v>
      </c>
    </row>
    <row r="94" spans="8:14" x14ac:dyDescent="0.2">
      <c r="H94" s="2">
        <v>49</v>
      </c>
      <c r="I94" s="104">
        <v>0.37369999999999998</v>
      </c>
      <c r="J94" s="104">
        <v>0.59260000000000002</v>
      </c>
      <c r="K94" s="59">
        <v>6.59E-2</v>
      </c>
      <c r="L94" s="104">
        <v>0.37380000000000002</v>
      </c>
      <c r="M94" s="104">
        <v>0.12670000000000001</v>
      </c>
      <c r="N94" s="104">
        <v>0.33100000000000002</v>
      </c>
    </row>
    <row r="95" spans="8:14" x14ac:dyDescent="0.2">
      <c r="H95" s="2">
        <v>50</v>
      </c>
      <c r="I95" s="104">
        <v>0.22839999999999999</v>
      </c>
      <c r="J95" s="104">
        <v>1.66E-2</v>
      </c>
      <c r="K95" s="59">
        <v>4.3999999999999997E-2</v>
      </c>
      <c r="L95" s="104">
        <v>2E-3</v>
      </c>
      <c r="M95" s="104">
        <v>5.2499999999999998E-2</v>
      </c>
      <c r="N95" s="104">
        <v>0</v>
      </c>
    </row>
    <row r="96" spans="8:14" x14ac:dyDescent="0.2">
      <c r="H96" s="2">
        <v>51</v>
      </c>
      <c r="I96" s="104">
        <v>0.39539999999999997</v>
      </c>
      <c r="J96" s="104">
        <v>0.43219999999999997</v>
      </c>
      <c r="K96" s="59">
        <v>0.1171</v>
      </c>
      <c r="L96" s="104">
        <v>0.4002</v>
      </c>
      <c r="M96" s="104">
        <v>0.20530000000000001</v>
      </c>
      <c r="N96" s="104">
        <v>1.2200000000000001E-2</v>
      </c>
    </row>
    <row r="97" spans="8:14" x14ac:dyDescent="0.2">
      <c r="H97" s="2">
        <v>52</v>
      </c>
      <c r="I97" s="104">
        <v>0.41070000000000001</v>
      </c>
      <c r="J97" s="104">
        <v>0.66210000000000002</v>
      </c>
      <c r="K97" s="59">
        <v>6.3799999999999996E-2</v>
      </c>
      <c r="L97" s="104">
        <v>0.42120000000000002</v>
      </c>
      <c r="M97" s="104">
        <v>7.4399999999999994E-2</v>
      </c>
      <c r="N97" s="104">
        <v>0.30330000000000001</v>
      </c>
    </row>
    <row r="98" spans="8:14" x14ac:dyDescent="0.2">
      <c r="H98" s="2">
        <v>53</v>
      </c>
      <c r="I98" s="104">
        <v>0.82389999999999997</v>
      </c>
      <c r="J98" s="104">
        <v>0.76970000000000005</v>
      </c>
      <c r="K98" s="59">
        <v>0.27100000000000002</v>
      </c>
      <c r="L98" s="104">
        <v>0.1757</v>
      </c>
      <c r="M98" s="104">
        <v>0.1343</v>
      </c>
      <c r="N98" s="104">
        <v>0.1575</v>
      </c>
    </row>
    <row r="99" spans="8:14" x14ac:dyDescent="0.2">
      <c r="H99" s="2">
        <v>54</v>
      </c>
      <c r="I99" s="104">
        <v>0.65910000000000002</v>
      </c>
      <c r="J99" s="104">
        <v>0.58230000000000004</v>
      </c>
      <c r="K99" s="59">
        <v>8.0799999999999997E-2</v>
      </c>
      <c r="L99" s="104">
        <v>0.16270000000000001</v>
      </c>
      <c r="M99" s="104">
        <v>0.1182</v>
      </c>
      <c r="N99" s="104">
        <v>8.2699999999999996E-2</v>
      </c>
    </row>
    <row r="100" spans="8:14" x14ac:dyDescent="0.2">
      <c r="H100" s="2">
        <v>55</v>
      </c>
      <c r="I100" s="104">
        <v>0.2276</v>
      </c>
      <c r="J100" s="104">
        <v>0</v>
      </c>
      <c r="K100" s="59">
        <v>1.26E-2</v>
      </c>
      <c r="L100" s="104">
        <v>0</v>
      </c>
      <c r="M100" s="104">
        <v>0.12280000000000001</v>
      </c>
      <c r="N100" s="104">
        <v>0</v>
      </c>
    </row>
    <row r="101" spans="8:14" x14ac:dyDescent="0.2">
      <c r="H101" s="2">
        <v>56</v>
      </c>
      <c r="I101" s="104">
        <v>0.66849999999999998</v>
      </c>
      <c r="J101" s="104">
        <v>0.73029999999999995</v>
      </c>
      <c r="K101" s="59">
        <v>0.27439999999999998</v>
      </c>
      <c r="L101" s="104">
        <v>0.30099999999999999</v>
      </c>
      <c r="M101" s="104">
        <v>0.30909999999999999</v>
      </c>
      <c r="N101" s="104">
        <v>0.35249999999999998</v>
      </c>
    </row>
    <row r="102" spans="8:14" x14ac:dyDescent="0.2">
      <c r="H102" s="2">
        <v>57</v>
      </c>
      <c r="I102" s="104">
        <v>0.51839999999999997</v>
      </c>
      <c r="J102" s="104">
        <v>0.64749999999999996</v>
      </c>
      <c r="K102" s="59">
        <v>0.1139</v>
      </c>
      <c r="L102" s="104">
        <v>5.5999999999999999E-3</v>
      </c>
      <c r="M102" s="104">
        <v>3.6700000000000003E-2</v>
      </c>
      <c r="N102" s="104">
        <v>0</v>
      </c>
    </row>
    <row r="103" spans="8:14" x14ac:dyDescent="0.2">
      <c r="H103" s="2">
        <v>58</v>
      </c>
      <c r="I103" s="104">
        <v>0.57289999999999996</v>
      </c>
      <c r="J103" s="104">
        <v>0.58299999999999996</v>
      </c>
      <c r="K103" s="59">
        <v>2.6499999999999999E-2</v>
      </c>
      <c r="L103" s="104">
        <v>8.8999999999999996E-2</v>
      </c>
      <c r="M103" s="104">
        <v>2.3999999999999998E-3</v>
      </c>
      <c r="N103" s="104">
        <v>8.0000000000000004E-4</v>
      </c>
    </row>
    <row r="104" spans="8:14" x14ac:dyDescent="0.2">
      <c r="H104" s="2">
        <v>59</v>
      </c>
      <c r="I104" s="104">
        <v>0.58889999999999998</v>
      </c>
      <c r="J104" s="104">
        <v>0.56259999999999999</v>
      </c>
      <c r="K104" s="59">
        <v>0.2203</v>
      </c>
      <c r="L104" s="104">
        <v>0.17680000000000001</v>
      </c>
      <c r="M104" s="104">
        <v>0.38640000000000002</v>
      </c>
      <c r="N104" s="104">
        <v>0.46460000000000001</v>
      </c>
    </row>
    <row r="105" spans="8:14" x14ac:dyDescent="0.2">
      <c r="H105" s="2">
        <v>60</v>
      </c>
      <c r="I105" s="104">
        <v>0.70669999999999999</v>
      </c>
      <c r="J105" s="104">
        <v>0.63239999999999996</v>
      </c>
      <c r="K105" s="59">
        <v>0.25609999999999999</v>
      </c>
      <c r="L105" s="104">
        <v>0.21779999999999999</v>
      </c>
      <c r="M105" s="104">
        <v>0.1946</v>
      </c>
      <c r="N105" s="104">
        <v>0.41049999999999998</v>
      </c>
    </row>
    <row r="106" spans="8:14" x14ac:dyDescent="0.2">
      <c r="H106" s="2">
        <v>61</v>
      </c>
      <c r="I106" s="104">
        <v>0.71330000000000005</v>
      </c>
      <c r="J106" s="104">
        <v>0.73280000000000001</v>
      </c>
      <c r="K106" s="59">
        <v>0.31190000000000001</v>
      </c>
      <c r="L106" s="104">
        <v>0.52580000000000005</v>
      </c>
      <c r="M106" s="104">
        <v>0.78449999999999998</v>
      </c>
      <c r="N106" s="104">
        <v>0.64080000000000004</v>
      </c>
    </row>
    <row r="107" spans="8:14" x14ac:dyDescent="0.2">
      <c r="H107" s="2">
        <v>62</v>
      </c>
      <c r="I107" s="104">
        <v>0.7631</v>
      </c>
      <c r="J107" s="104">
        <v>0.64549999999999996</v>
      </c>
      <c r="K107" s="59">
        <v>0.34060000000000001</v>
      </c>
      <c r="L107" s="104">
        <v>0.4556</v>
      </c>
      <c r="M107" s="104">
        <v>0.35249999999999998</v>
      </c>
      <c r="N107" s="104">
        <v>0.43330000000000002</v>
      </c>
    </row>
    <row r="108" spans="8:14" x14ac:dyDescent="0.2">
      <c r="H108" s="2">
        <v>63</v>
      </c>
      <c r="I108" s="104">
        <v>0.48580000000000001</v>
      </c>
      <c r="J108" s="104">
        <v>0.60019999999999996</v>
      </c>
      <c r="K108" s="59">
        <v>0.17910000000000001</v>
      </c>
      <c r="L108" s="104">
        <v>0.2707</v>
      </c>
      <c r="M108" s="104">
        <v>0.15959999999999999</v>
      </c>
      <c r="N108" s="104">
        <v>0.38990000000000002</v>
      </c>
    </row>
    <row r="109" spans="8:14" x14ac:dyDescent="0.2">
      <c r="H109" s="2">
        <v>64</v>
      </c>
      <c r="I109" s="104">
        <v>0.25669999999999998</v>
      </c>
      <c r="J109" s="104">
        <v>0.37909999999999999</v>
      </c>
      <c r="K109" s="59">
        <v>7.7000000000000002E-3</v>
      </c>
      <c r="L109" s="104">
        <v>0</v>
      </c>
      <c r="M109" s="104">
        <v>1.1000000000000001E-3</v>
      </c>
      <c r="N109" s="104">
        <v>1.67E-2</v>
      </c>
    </row>
    <row r="110" spans="8:14" x14ac:dyDescent="0.2">
      <c r="H110" s="2">
        <v>65</v>
      </c>
      <c r="I110" s="104">
        <v>0.2092</v>
      </c>
      <c r="J110" s="104">
        <v>1.1299999999999999E-2</v>
      </c>
      <c r="K110" s="59">
        <v>3.0999999999999999E-3</v>
      </c>
      <c r="L110" s="104">
        <v>0</v>
      </c>
      <c r="M110" s="104">
        <v>0.08</v>
      </c>
      <c r="N110" s="104">
        <v>1.1000000000000001E-3</v>
      </c>
    </row>
    <row r="111" spans="8:14" x14ac:dyDescent="0.2">
      <c r="H111" s="2">
        <v>66</v>
      </c>
      <c r="I111" s="104">
        <v>0.22489999999999999</v>
      </c>
      <c r="J111" s="104">
        <v>0.36159999999999998</v>
      </c>
      <c r="K111" s="59">
        <v>3.5200000000000002E-2</v>
      </c>
      <c r="L111" s="104">
        <v>7.7999999999999996E-3</v>
      </c>
      <c r="M111" s="104">
        <v>1.4E-3</v>
      </c>
      <c r="N111" s="104">
        <v>4.8999999999999998E-3</v>
      </c>
    </row>
    <row r="112" spans="8:14" x14ac:dyDescent="0.2">
      <c r="H112" s="2">
        <v>67</v>
      </c>
      <c r="I112" s="104">
        <v>0.3826</v>
      </c>
      <c r="J112" s="104">
        <v>0.37619999999999998</v>
      </c>
      <c r="K112" s="59">
        <v>7.0900000000000005E-2</v>
      </c>
      <c r="L112" s="104">
        <v>0.38390000000000002</v>
      </c>
      <c r="M112" s="104">
        <v>0.16350000000000001</v>
      </c>
      <c r="N112" s="104">
        <v>0.28210000000000002</v>
      </c>
    </row>
    <row r="113" spans="8:14" x14ac:dyDescent="0.2">
      <c r="H113" s="2">
        <v>68</v>
      </c>
      <c r="I113" s="104">
        <v>0.55059999999999998</v>
      </c>
      <c r="J113" s="104">
        <v>0.59940000000000004</v>
      </c>
      <c r="K113" s="59">
        <v>3.61E-2</v>
      </c>
      <c r="L113" s="104">
        <v>0.16089999999999999</v>
      </c>
      <c r="M113" s="104">
        <v>8.8200000000000001E-2</v>
      </c>
      <c r="N113" s="104">
        <v>0.1263</v>
      </c>
    </row>
    <row r="114" spans="8:14" x14ac:dyDescent="0.2">
      <c r="H114" s="2">
        <v>69</v>
      </c>
      <c r="I114" s="104">
        <v>0.59940000000000004</v>
      </c>
      <c r="J114" s="104">
        <v>0.52049999999999996</v>
      </c>
      <c r="K114" s="59">
        <v>0.10150000000000001</v>
      </c>
      <c r="L114" s="104">
        <v>0.17119999999999999</v>
      </c>
      <c r="M114" s="104">
        <v>0.29699999999999999</v>
      </c>
      <c r="N114" s="104">
        <v>0.2326</v>
      </c>
    </row>
    <row r="115" spans="8:14" x14ac:dyDescent="0.2">
      <c r="H115" s="2">
        <v>70</v>
      </c>
      <c r="I115" s="104">
        <v>0.54459999999999997</v>
      </c>
      <c r="J115" s="104">
        <v>0.51390000000000002</v>
      </c>
      <c r="K115" s="59">
        <v>0.26279999999999998</v>
      </c>
      <c r="L115" s="104">
        <v>0.1384</v>
      </c>
      <c r="M115" s="104">
        <v>0.49730000000000002</v>
      </c>
      <c r="N115" s="104">
        <v>0.42220000000000002</v>
      </c>
    </row>
    <row r="116" spans="8:14" x14ac:dyDescent="0.2">
      <c r="H116" s="2">
        <v>71</v>
      </c>
      <c r="I116" s="104">
        <v>0.58360000000000001</v>
      </c>
      <c r="J116" s="104">
        <v>0.52749999999999997</v>
      </c>
      <c r="K116" s="59">
        <v>2.1100000000000001E-2</v>
      </c>
      <c r="L116" s="104">
        <v>0.23400000000000001</v>
      </c>
      <c r="M116" s="104">
        <v>2.3099999999999999E-2</v>
      </c>
      <c r="N116" s="104">
        <v>3.2599999999999997E-2</v>
      </c>
    </row>
    <row r="117" spans="8:14" x14ac:dyDescent="0.2">
      <c r="H117" s="2">
        <v>72</v>
      </c>
      <c r="I117" s="104">
        <v>0.20169999999999999</v>
      </c>
      <c r="J117" s="104">
        <v>8.0399999999999999E-2</v>
      </c>
      <c r="K117" s="59">
        <v>1.44E-2</v>
      </c>
      <c r="L117" s="104">
        <v>2.4199999999999999E-2</v>
      </c>
      <c r="M117" s="104">
        <v>3.7000000000000002E-3</v>
      </c>
      <c r="N117" s="104">
        <v>0</v>
      </c>
    </row>
    <row r="118" spans="8:14" x14ac:dyDescent="0.2">
      <c r="H118" s="2">
        <v>73</v>
      </c>
      <c r="I118" s="104">
        <v>0.16339999999999999</v>
      </c>
      <c r="J118" s="104">
        <v>0.17380000000000001</v>
      </c>
      <c r="K118" s="59">
        <v>6.5299999999999997E-2</v>
      </c>
      <c r="L118" s="104">
        <v>1.09E-2</v>
      </c>
      <c r="M118" s="104">
        <v>0.1033</v>
      </c>
      <c r="N118" s="104">
        <v>5.5800000000000002E-2</v>
      </c>
    </row>
    <row r="119" spans="8:14" x14ac:dyDescent="0.2">
      <c r="H119" s="2">
        <v>74</v>
      </c>
      <c r="I119" s="104">
        <v>0.30199999999999999</v>
      </c>
      <c r="J119" s="104">
        <v>0.35249999999999998</v>
      </c>
      <c r="K119" s="59">
        <v>6.88E-2</v>
      </c>
      <c r="L119" s="104">
        <v>3.4200000000000001E-2</v>
      </c>
      <c r="M119" s="104">
        <v>2.4199999999999999E-2</v>
      </c>
      <c r="N119" s="104">
        <v>2.3999999999999998E-3</v>
      </c>
    </row>
    <row r="120" spans="8:14" x14ac:dyDescent="0.2">
      <c r="H120" s="2">
        <v>75</v>
      </c>
      <c r="I120" s="104">
        <v>0.62629999999999997</v>
      </c>
      <c r="J120" s="104">
        <v>0.58940000000000003</v>
      </c>
      <c r="K120" s="59">
        <v>0.13389999999999999</v>
      </c>
      <c r="L120" s="104">
        <v>0.25</v>
      </c>
      <c r="M120" s="104">
        <v>0.23219999999999999</v>
      </c>
      <c r="N120" s="104">
        <v>0.1069</v>
      </c>
    </row>
    <row r="121" spans="8:14" x14ac:dyDescent="0.2">
      <c r="H121" s="2">
        <v>76</v>
      </c>
      <c r="I121" s="104">
        <v>0.67559999999999998</v>
      </c>
      <c r="J121" s="104">
        <v>0.72460000000000002</v>
      </c>
      <c r="K121" s="59">
        <v>0.1389</v>
      </c>
      <c r="L121" s="104">
        <v>0.32600000000000001</v>
      </c>
      <c r="M121" s="104">
        <v>0.25</v>
      </c>
      <c r="N121" s="104">
        <v>0.1106</v>
      </c>
    </row>
    <row r="122" spans="8:14" x14ac:dyDescent="0.2">
      <c r="H122" s="2">
        <v>77</v>
      </c>
      <c r="I122" s="104">
        <v>0.37209999999999999</v>
      </c>
      <c r="J122" s="104">
        <v>0.48480000000000001</v>
      </c>
      <c r="K122" s="59">
        <v>0.1166</v>
      </c>
      <c r="L122" s="104">
        <v>0.18640000000000001</v>
      </c>
      <c r="M122" s="104">
        <v>7.4300000000000005E-2</v>
      </c>
      <c r="N122" s="104">
        <v>9.2299999999999993E-2</v>
      </c>
    </row>
    <row r="123" spans="8:14" x14ac:dyDescent="0.2">
      <c r="H123" s="2">
        <v>78</v>
      </c>
      <c r="I123" s="104">
        <v>0.42030000000000001</v>
      </c>
      <c r="J123" s="104">
        <v>0.42759999999999998</v>
      </c>
      <c r="K123" s="59">
        <v>0.2225</v>
      </c>
      <c r="L123" s="104">
        <v>0.1434</v>
      </c>
      <c r="M123" s="104">
        <v>0.39800000000000002</v>
      </c>
      <c r="N123" s="104">
        <v>0.41620000000000001</v>
      </c>
    </row>
    <row r="124" spans="8:14" x14ac:dyDescent="0.2">
      <c r="H124" s="2">
        <v>79</v>
      </c>
      <c r="I124" s="104">
        <v>0.35780000000000001</v>
      </c>
      <c r="J124" s="104">
        <v>0.2949</v>
      </c>
      <c r="K124" s="59">
        <v>6.93E-2</v>
      </c>
      <c r="L124" s="104">
        <v>2.9100000000000001E-2</v>
      </c>
      <c r="M124" s="104">
        <v>0.128</v>
      </c>
      <c r="N124" s="104">
        <v>7.2099999999999997E-2</v>
      </c>
    </row>
    <row r="125" spans="8:14" x14ac:dyDescent="0.2">
      <c r="H125" s="2">
        <v>80</v>
      </c>
      <c r="I125" s="104">
        <v>0.26790000000000003</v>
      </c>
      <c r="J125" s="104">
        <v>6.6699999999999995E-2</v>
      </c>
      <c r="K125" s="59">
        <v>1.2999999999999999E-2</v>
      </c>
      <c r="L125" s="104">
        <v>0</v>
      </c>
      <c r="M125" s="104">
        <v>1.5599999999999999E-2</v>
      </c>
      <c r="N125" s="104">
        <v>6.7000000000000002E-3</v>
      </c>
    </row>
    <row r="126" spans="8:14" x14ac:dyDescent="0.2">
      <c r="H126" s="2">
        <v>81</v>
      </c>
      <c r="I126" s="104">
        <v>0.56569999999999998</v>
      </c>
      <c r="J126" s="104">
        <v>0.43609999999999999</v>
      </c>
      <c r="K126" s="59">
        <v>8.09E-2</v>
      </c>
      <c r="L126" s="104">
        <v>0.23089999999999999</v>
      </c>
      <c r="M126" s="104">
        <v>0.1055</v>
      </c>
      <c r="N126" s="104">
        <v>0.14549999999999999</v>
      </c>
    </row>
    <row r="127" spans="8:14" x14ac:dyDescent="0.2">
      <c r="H127" s="2">
        <v>82</v>
      </c>
      <c r="I127" s="104">
        <v>0.80489999999999995</v>
      </c>
      <c r="J127" s="104">
        <v>0.75029999999999997</v>
      </c>
      <c r="K127" s="59">
        <v>0.54559999999999997</v>
      </c>
      <c r="L127" s="104">
        <v>0.56140000000000001</v>
      </c>
      <c r="M127" s="104">
        <v>0.7087</v>
      </c>
      <c r="N127" s="104">
        <v>0.74839999999999995</v>
      </c>
    </row>
    <row r="128" spans="8:14" x14ac:dyDescent="0.2">
      <c r="H128" s="2">
        <v>83</v>
      </c>
      <c r="I128" s="104">
        <v>0.49469999999999997</v>
      </c>
      <c r="J128" s="104">
        <v>0.53129999999999999</v>
      </c>
      <c r="K128" s="59">
        <v>6.5699999999999995E-2</v>
      </c>
      <c r="L128" s="104">
        <v>0.13930000000000001</v>
      </c>
      <c r="M128" s="104">
        <v>5.3699999999999998E-2</v>
      </c>
      <c r="N128" s="104">
        <v>7.2800000000000004E-2</v>
      </c>
    </row>
    <row r="129" spans="8:14" x14ac:dyDescent="0.2">
      <c r="H129" s="2">
        <v>84</v>
      </c>
      <c r="I129" s="104">
        <v>0.3553</v>
      </c>
      <c r="J129" s="104">
        <v>0.45040000000000002</v>
      </c>
      <c r="K129" s="59">
        <v>5.57E-2</v>
      </c>
      <c r="L129" s="104">
        <v>0.1716</v>
      </c>
      <c r="M129" s="104">
        <v>3.3999999999999998E-3</v>
      </c>
      <c r="N129" s="104">
        <v>3.3999999999999998E-3</v>
      </c>
    </row>
    <row r="130" spans="8:14" x14ac:dyDescent="0.2">
      <c r="H130" s="2">
        <v>85</v>
      </c>
      <c r="I130" s="104">
        <v>0.53620000000000001</v>
      </c>
      <c r="J130" s="104">
        <v>0.56079999999999997</v>
      </c>
      <c r="K130" s="59">
        <v>3.0800000000000001E-2</v>
      </c>
      <c r="L130" s="104">
        <v>9.6000000000000002E-2</v>
      </c>
      <c r="M130" s="104">
        <v>9.1899999999999996E-2</v>
      </c>
      <c r="N130" s="104">
        <v>9.1000000000000004E-3</v>
      </c>
    </row>
    <row r="131" spans="8:14" x14ac:dyDescent="0.2">
      <c r="H131" s="2">
        <v>86</v>
      </c>
      <c r="I131" s="104">
        <v>0.71530000000000005</v>
      </c>
      <c r="J131" s="104">
        <v>0.73140000000000005</v>
      </c>
      <c r="K131" s="59">
        <v>0.1774</v>
      </c>
      <c r="L131" s="104">
        <v>0.14230000000000001</v>
      </c>
      <c r="M131" s="104">
        <v>1.1999999999999999E-3</v>
      </c>
      <c r="N131" s="104">
        <v>0</v>
      </c>
    </row>
    <row r="132" spans="8:14" x14ac:dyDescent="0.2">
      <c r="H132" s="2">
        <v>87</v>
      </c>
      <c r="I132" s="104">
        <v>0.53700000000000003</v>
      </c>
      <c r="J132" s="104">
        <v>0.46510000000000001</v>
      </c>
      <c r="K132" s="59">
        <v>8.8999999999999996E-2</v>
      </c>
      <c r="L132" s="104">
        <v>0.12</v>
      </c>
      <c r="M132" s="104">
        <v>3.5999999999999999E-3</v>
      </c>
      <c r="N132" s="104">
        <v>0.14760000000000001</v>
      </c>
    </row>
    <row r="133" spans="8:14" x14ac:dyDescent="0.2">
      <c r="H133" s="2">
        <v>88</v>
      </c>
      <c r="I133" s="104">
        <v>0.43430000000000002</v>
      </c>
      <c r="J133" s="104">
        <v>0.52700000000000002</v>
      </c>
      <c r="K133" s="59">
        <v>9.3600000000000003E-2</v>
      </c>
      <c r="L133" s="104">
        <v>0.16830000000000001</v>
      </c>
      <c r="M133" s="104">
        <v>5.7799999999999997E-2</v>
      </c>
      <c r="N133" s="104">
        <v>0.26719999999999999</v>
      </c>
    </row>
    <row r="134" spans="8:14" x14ac:dyDescent="0.2">
      <c r="H134" s="2">
        <v>89</v>
      </c>
      <c r="I134" s="104">
        <v>0.51060000000000005</v>
      </c>
      <c r="J134" s="104">
        <v>0.49559999999999998</v>
      </c>
      <c r="K134" s="59">
        <v>3.8699999999999998E-2</v>
      </c>
      <c r="L134" s="104">
        <v>8.7400000000000005E-2</v>
      </c>
      <c r="M134" s="104">
        <v>3.2000000000000002E-3</v>
      </c>
      <c r="N134" s="104">
        <v>5.4199999999999998E-2</v>
      </c>
    </row>
    <row r="135" spans="8:14" x14ac:dyDescent="0.2">
      <c r="H135" s="2">
        <v>90</v>
      </c>
      <c r="I135" s="104">
        <v>0.66600000000000004</v>
      </c>
      <c r="J135" s="104">
        <v>0.65559999999999996</v>
      </c>
      <c r="K135" s="59">
        <v>8.3299999999999999E-2</v>
      </c>
      <c r="L135" s="104">
        <v>0.20180000000000001</v>
      </c>
      <c r="M135" s="104">
        <v>0.26910000000000001</v>
      </c>
      <c r="N135" s="104">
        <v>0.17549999999999999</v>
      </c>
    </row>
    <row r="136" spans="8:14" x14ac:dyDescent="0.2">
      <c r="H136" s="2">
        <v>91</v>
      </c>
      <c r="I136" s="104">
        <v>0.67500000000000004</v>
      </c>
      <c r="J136" s="104">
        <v>0.73599999999999999</v>
      </c>
      <c r="K136" s="59">
        <v>0.17449999999999999</v>
      </c>
      <c r="L136" s="104">
        <v>0.1414</v>
      </c>
      <c r="M136" s="104">
        <v>0.24440000000000001</v>
      </c>
      <c r="N136" s="104">
        <v>0.1162</v>
      </c>
    </row>
    <row r="137" spans="8:14" x14ac:dyDescent="0.2">
      <c r="H137" s="2">
        <v>92</v>
      </c>
      <c r="I137" s="104">
        <v>0.48380000000000001</v>
      </c>
      <c r="J137" s="104">
        <v>0.52629999999999999</v>
      </c>
      <c r="K137" s="59">
        <v>5.7799999999999997E-2</v>
      </c>
      <c r="L137" s="104">
        <v>0.49969999999999998</v>
      </c>
      <c r="M137" s="104">
        <v>6.1000000000000004E-3</v>
      </c>
      <c r="N137" s="104">
        <v>0.1027</v>
      </c>
    </row>
    <row r="138" spans="8:14" x14ac:dyDescent="0.2">
      <c r="H138" s="2">
        <v>93</v>
      </c>
      <c r="I138" s="104">
        <v>0.28789999999999999</v>
      </c>
      <c r="J138" s="104">
        <v>0.21820000000000001</v>
      </c>
      <c r="K138" s="59">
        <v>0.1099</v>
      </c>
      <c r="L138" s="104">
        <v>8.1799999999999998E-2</v>
      </c>
      <c r="M138" s="104">
        <v>0.1232</v>
      </c>
      <c r="N138" s="104">
        <v>0.2051</v>
      </c>
    </row>
    <row r="139" spans="8:14" x14ac:dyDescent="0.2">
      <c r="H139" s="2">
        <v>94</v>
      </c>
      <c r="I139" s="104">
        <v>0.85540000000000005</v>
      </c>
      <c r="J139" s="104">
        <v>0.76849999999999996</v>
      </c>
      <c r="K139" s="59">
        <v>2.4299999999999999E-2</v>
      </c>
      <c r="L139" s="104">
        <v>0.11</v>
      </c>
      <c r="M139" s="104">
        <v>0</v>
      </c>
      <c r="N139" s="104">
        <v>0</v>
      </c>
    </row>
    <row r="140" spans="8:14" x14ac:dyDescent="0.2">
      <c r="H140" s="2">
        <v>95</v>
      </c>
      <c r="I140" s="104">
        <v>0.29920000000000002</v>
      </c>
      <c r="J140" s="104">
        <v>0.39710000000000001</v>
      </c>
      <c r="K140" s="59">
        <v>0.1157</v>
      </c>
      <c r="L140" s="104">
        <v>0.11</v>
      </c>
      <c r="M140" s="104">
        <v>0.1678</v>
      </c>
      <c r="N140" s="104">
        <v>2.5600000000000001E-2</v>
      </c>
    </row>
    <row r="141" spans="8:14" x14ac:dyDescent="0.2">
      <c r="H141" s="2">
        <v>96</v>
      </c>
      <c r="I141" s="104">
        <v>0.27600000000000002</v>
      </c>
      <c r="J141" s="104">
        <v>0.37140000000000001</v>
      </c>
      <c r="K141" s="59">
        <v>4.0099999999999997E-2</v>
      </c>
      <c r="L141" s="104">
        <v>0.16270000000000001</v>
      </c>
      <c r="M141" s="104">
        <v>5.5199999999999999E-2</v>
      </c>
      <c r="N141" s="104">
        <v>2.4E-2</v>
      </c>
    </row>
    <row r="142" spans="8:14" x14ac:dyDescent="0.2">
      <c r="H142" s="2">
        <v>97</v>
      </c>
      <c r="I142" s="104">
        <v>0.42280000000000001</v>
      </c>
      <c r="J142" s="104">
        <v>0.43609999999999999</v>
      </c>
      <c r="K142" s="59">
        <v>8.0000000000000004E-4</v>
      </c>
      <c r="L142" s="104">
        <v>0</v>
      </c>
      <c r="M142" s="104">
        <v>8.0000000000000004E-4</v>
      </c>
      <c r="N142" s="104">
        <v>0</v>
      </c>
    </row>
    <row r="143" spans="8:14" x14ac:dyDescent="0.2">
      <c r="H143" s="2">
        <v>98</v>
      </c>
      <c r="I143" s="104">
        <v>0.18060000000000001</v>
      </c>
      <c r="J143" s="104">
        <v>0.21</v>
      </c>
      <c r="K143" s="59">
        <v>4.2900000000000001E-2</v>
      </c>
      <c r="L143" s="104">
        <v>5.2699999999999997E-2</v>
      </c>
      <c r="M143" s="104">
        <v>1.9099999999999999E-2</v>
      </c>
      <c r="N143" s="104">
        <v>0.06</v>
      </c>
    </row>
    <row r="144" spans="8:14" x14ac:dyDescent="0.2">
      <c r="H144" s="2">
        <v>99</v>
      </c>
      <c r="I144" s="104">
        <v>0.60699999999999998</v>
      </c>
      <c r="J144" s="104">
        <v>0.56110000000000004</v>
      </c>
      <c r="K144" s="59">
        <v>0.28949999999999998</v>
      </c>
      <c r="L144" s="104">
        <v>0.31430000000000002</v>
      </c>
      <c r="M144" s="104">
        <v>0.29509999999999997</v>
      </c>
      <c r="N144" s="104">
        <v>0.318</v>
      </c>
    </row>
  </sheetData>
  <mergeCells count="3">
    <mergeCell ref="M43:N43"/>
    <mergeCell ref="I43:J43"/>
    <mergeCell ref="K43:L43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D A A B Q S w M E F A A A C A g A C X q C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A J e o J Y K v l S f B 0 B A A A v A g A A E w A A A E Z v c m 1 1 b G F z L 1 N l Y 3 R p b 2 4 x L m 1 1 k E 9 L w 0 A Q x e + B f o d h e 0 k h J L T W q h Q P k i B 6 E S X t S U S 2 6 W i C + 6 f s T q S l 9 L s 7 a a q 9 r J f d f b 8 Z 3 n u s x 4 o a a 6 D s 7 / F 8 E A 0 i X 0 u H a x i K p a G G F D 8 n A m 5 B I U U A p W 1 d h S x z / 5 0 W t m o 1 G o r v G 4 V p b g 2 x 8 L H I l h 6 d z w x q m x X o v 8 h u s r N Z S l s S o w R e C 1 S N b g g d 2 4 l E J J B b 1 W r j W d 4 k 8 N J a w p J 2 q k s 7 i / T J G n w b J d x l K J 6 d 1 T x Y Q 4 1 y z Z F d z 4 V c 8 d Z p 8 t D z u K / N m S d + p 1 R Z S S V d F 0 a u / X P M a 2 k + 2 b A 6 V g H a b f B s u n D S + A / r d F 9 0 w U M f B 1 o k s N 8 L P h 8 N z a Z p t 3 Z g J N 7 H z D p H M K 1 e o e v h J A Q v Q n A a g p c h O A v B q x C 8 / o W E W z o c R l F j / v 2 H + Q 9 Q S w M E F A A A C A g A C X q C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J e o J Y E G f 7 w q Q A A A D 2 A A A A E g A A A A A A A A A A A A A A p I E A A A A A Q 2 9 u Z m l n L 1 B h Y 2 t h Z 2 U u e G 1 s U E s B A h Q D F A A A C A g A C X q C W C r 5 U n w d A Q A A L w I A A B M A A A A A A A A A A A A A A K S B 1 A A A A E Z v c m 1 1 b G F z L 1 N l Y 3 R p b 2 4 x L m 1 Q S w E C F A M U A A A I C A A J e o J Y D 8 r p q 6 Q A A A D p A A A A E w A A A A A A A A A A A A A A p I E i A g A A W 0 N v b n R l b n R f V H l w Z X N d L n h t b F B L B Q Y A A A A A A w A D A M I A A A D 3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D A A A A A A A A N s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h O D U 2 Y j l i L T Q 0 N z I t N G R i N i 0 5 Y W M 0 L T Y 0 Z j g 5 N z U 5 Y T E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l Q x M j o 1 N j o z M i 4 3 N D A y M D g w W i I g L z 4 8 R W 5 0 c n k g V H l w Z T 0 i R m l s b E N v b H V t b l R 5 c G V z I i B W Y W x 1 Z T 0 i c 0 F 3 V U Z C U V V G Q l F V R y I g L z 4 8 R W 5 0 c n k g V H l w Z T 0 i R m l s b E N v b H V t b k 5 h b W V z I i B W Y W x 1 Z T 0 i c 1 s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M i 9 B d X R v U m V t b 3 Z l Z E N v b H V t b n M x L n t D b 2 x 1 b W 4 x L D B 9 J n F 1 b 3 Q 7 L C Z x d W 9 0 O 1 N l Y 3 R p b 2 4 x L 1 V u d G l 0 b G V k I D I v Q X V 0 b 1 J l b W 9 2 Z W R D b 2 x 1 b W 5 z M S 5 7 X z E s M X 0 m c X V v d D s s J n F 1 b 3 Q 7 U 2 V j d G l v b j E v V W 5 0 a X R s Z W Q g M i 9 B d X R v U m V t b 3 Z l Z E N v b H V t b n M x L n t f M i w y f S Z x d W 9 0 O y w m c X V v d D t T Z W N 0 a W 9 u M S 9 V b n R p d G x l Z C A y L 0 F 1 d G 9 S Z W 1 v d m V k Q 2 9 s d W 1 u c z E u e 1 8 z L D N 9 J n F 1 b 3 Q 7 L C Z x d W 9 0 O 1 N l Y 3 R p b 2 4 x L 1 V u d G l 0 b G V k I D I v Q X V 0 b 1 J l b W 9 2 Z W R D b 2 x 1 b W 5 z M S 5 7 X z Q s N H 0 m c X V v d D s s J n F 1 b 3 Q 7 U 2 V j d G l v b j E v V W 5 0 a X R s Z W Q g M i 9 B d X R v U m V t b 3 Z l Z E N v b H V t b n M x L n t f N S w 1 f S Z x d W 9 0 O y w m c X V v d D t T Z W N 0 a W 9 u M S 9 V b n R p d G x l Z C A y L 0 F 1 d G 9 S Z W 1 v d m V k Q 2 9 s d W 1 u c z E u e 1 8 2 L D Z 9 J n F 1 b 3 Q 7 L C Z x d W 9 0 O 1 N l Y 3 R p b 2 4 x L 1 V u d G l 0 b G V k I D I v Q X V 0 b 1 J l b W 9 2 Z W R D b 2 x 1 b W 5 z M S 5 7 X z c s N 3 0 m c X V v d D s s J n F 1 b 3 Q 7 U 2 V j d G l v b j E v V W 5 0 a X R s Z W Q g M i 9 B d X R v U m V t b 3 Z l Z E N v b H V t b n M x L n t f O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b n R p d G x l Z C A y L 0 F 1 d G 9 S Z W 1 v d m V k Q 2 9 s d W 1 u c z E u e 0 N v b H V t b j E s M H 0 m c X V v d D s s J n F 1 b 3 Q 7 U 2 V j d G l v b j E v V W 5 0 a X R s Z W Q g M i 9 B d X R v U m V t b 3 Z l Z E N v b H V t b n M x L n t f M S w x f S Z x d W 9 0 O y w m c X V v d D t T Z W N 0 a W 9 u M S 9 V b n R p d G x l Z C A y L 0 F 1 d G 9 S Z W 1 v d m V k Q 2 9 s d W 1 u c z E u e 1 8 y L D J 9 J n F 1 b 3 Q 7 L C Z x d W 9 0 O 1 N l Y 3 R p b 2 4 x L 1 V u d G l 0 b G V k I D I v Q X V 0 b 1 J l b W 9 2 Z W R D b 2 x 1 b W 5 z M S 5 7 X z M s M 3 0 m c X V v d D s s J n F 1 b 3 Q 7 U 2 V j d G l v b j E v V W 5 0 a X R s Z W Q g M i 9 B d X R v U m V t b 3 Z l Z E N v b H V t b n M x L n t f N C w 0 f S Z x d W 9 0 O y w m c X V v d D t T Z W N 0 a W 9 u M S 9 V b n R p d G x l Z C A y L 0 F 1 d G 9 S Z W 1 v d m V k Q 2 9 s d W 1 u c z E u e 1 8 1 L D V 9 J n F 1 b 3 Q 7 L C Z x d W 9 0 O 1 N l Y 3 R p b 2 4 x L 1 V u d G l 0 b G V k I D I v Q X V 0 b 1 J l b W 9 2 Z W R D b 2 x 1 b W 5 z M S 5 7 X z Y s N n 0 m c X V v d D s s J n F 1 b 3 Q 7 U 2 V j d G l v b j E v V W 5 0 a X R s Z W Q g M i 9 B d X R v U m V t b 3 Z l Z E N v b H V t b n M x L n t f N y w 3 f S Z x d W 9 0 O y w m c X V v d D t T Z W N 0 a W 9 u M S 9 V b n R p d G x l Z C A y L 0 F 1 d G 9 S Z W 1 v d m V k Q 2 9 s d W 1 u c z E u e 1 8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M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7 V 7 1 M 6 p A x F M A 0 G C S q G S I b 3 D Q E B A Q U A B I I C A J T w 8 9 Q u h 4 6 E n r O U 6 h b U J X t l H O P r 1 e 6 1 9 A f 7 k Z W F J W K + F M O X B d v Q x F B D f D x z C h Q c u T Y h x + 5 v 0 Y b C z S q o C y q V g B o U b V t v n U e k x e J O p O s e O x D D K l R o r 6 q 6 X + c + D E l x S / S R E r F d u Q W d t U o m y M M h h X H K V f S S E c y X B D J v x w m s w A y h Y c k i X j g a d S k R i x x l c S b k b m 0 L U s / / o I s L q y U A M o d / d Z D / F M S 6 4 P i V c v 0 S r c p t b v 9 a W n N / l 4 Y d z + K y q s d h 1 Z 8 G M P + 2 F a K 5 i 4 v s y 9 Q B 6 + 0 5 5 z D Z s b L w H I i t 8 2 O k 9 i y n Y m 5 u d B 9 o a d Z 8 r D 5 y U 2 w 5 4 i B k I y Y + 7 V 8 R 6 F I p q m a B K f r 0 + a i 9 c c U Z X G W P j x J U Q U / f W j V V w j 6 p 2 J p Q F d f g v 0 / I a Q r c q 2 8 U N 8 6 r a E J W d 9 9 k V D 3 E f y L k r 2 6 Z V j + e X G b A E l e I j D v A W 2 Y 6 m G w n T 7 z H F V P H O 4 6 X X B L m k 1 U A H b V 6 L Y 6 0 J u q V X c Z j y l g 0 T 3 G B Z T 9 X C X D 1 M 2 a l G E R Y O 4 t F s 7 P A n u N F B 2 F L D M + M J x C 6 r M 9 q w D d i W N 0 i r l P M 0 0 T N u Q M b T 8 F P f q 3 p h d L Q T P 4 P Z B o B e P E r 9 l e u y Y A y V c H 5 c M t M d j c j q a c J 6 2 3 9 f K Z C e H U g c L 5 8 q g x 6 S z f 5 S / 3 N b 1 k r q E 6 k 5 Y L d w c M l 4 T p L 9 a 3 O 5 i 3 8 D 2 I w / p r X e T e f 1 s U B 8 y a o K Q j t / V m l J i p a + 3 N e W h p e M H w G C S q G S I b 3 D Q E H A T A d B g l g h k g B Z Q M E A S o E E D x 7 W Q W n Q U Z 4 r 5 J u x 3 i T L H a A U E a R 6 x s e 0 Y c g U 6 J R k Y i V T D u 0 M Y S / + 5 u I s s b E J + a l Q v Z 4 I N c x L N V r 1 m 0 a H U w p P p D + O X b c O H K e o A g B q A H 7 P m o F f F F j + o N R M K u m + 0 9 f f T V g 2 K d K < / D a t a M a s h u p > 
</file>

<file path=customXml/itemProps1.xml><?xml version="1.0" encoding="utf-8"?>
<ds:datastoreItem xmlns:ds="http://schemas.openxmlformats.org/officeDocument/2006/customXml" ds:itemID="{E7DA3DD0-411D-4942-8F64-0511464C3D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mnist - 3&amp;7</vt:lpstr>
      <vt:lpstr>mnist </vt:lpstr>
      <vt:lpstr>fashion</vt:lpstr>
      <vt:lpstr>cifar10</vt:lpstr>
      <vt:lpstr>cifar100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Ingendaa, N. (Nemo)</dc:creator>
  <cp:lastModifiedBy>Ingendaa, N. (Nemo)</cp:lastModifiedBy>
  <dcterms:created xsi:type="dcterms:W3CDTF">2023-10-04T19:27:44Z</dcterms:created>
  <dcterms:modified xsi:type="dcterms:W3CDTF">2024-06-12T13:17:31Z</dcterms:modified>
</cp:coreProperties>
</file>